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divfs\所属用ファイルサーバ\02520\40財政班\203 財政状況資料集（内容確認等）\令和４年度決算（R6年度作業）\令和４年度財政状況資料集の作成について（2回目・地方公会計関係）\04_公表データ\"/>
    </mc:Choice>
  </mc:AlternateContent>
  <xr:revisionPtr revIDLastSave="0" documentId="13_ncr:1_{DFFE7CBB-40C9-4556-A4B9-4DE2506C4BF5}" xr6:coauthVersionLast="47" xr6:coauthVersionMax="47" xr10:uidLastSave="{00000000-0000-0000-0000-000000000000}"/>
  <bookViews>
    <workbookView xWindow="1275" yWindow="-120" windowWidth="27645" windowHeight="16440" tabRatio="879"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6" i="10" l="1"/>
  <c r="BG35" i="10"/>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C37" i="10"/>
  <c r="C36" i="10"/>
  <c r="C35"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W34" i="10"/>
  <c r="BW35" i="10" s="1"/>
  <c r="BW36" i="10" s="1"/>
  <c r="BW37" i="10" s="1"/>
  <c r="BW38" i="10" s="1"/>
  <c r="BW39" i="10" s="1"/>
  <c r="BW40" i="10" s="1"/>
  <c r="BW41" i="10" s="1"/>
  <c r="BW42" i="10" s="1"/>
  <c r="BE34" i="10"/>
  <c r="BE35" i="10" s="1"/>
  <c r="BE36" i="10" s="1"/>
  <c r="CO34" i="10" l="1"/>
  <c r="CO35" i="10" s="1"/>
  <c r="CO36" i="10" s="1"/>
  <c r="CO37" i="10" s="1"/>
</calcChain>
</file>

<file path=xl/sharedStrings.xml><?xml version="1.0" encoding="utf-8"?>
<sst xmlns="http://schemas.openxmlformats.org/spreadsheetml/2006/main" count="1121" uniqueCount="624">
  <si>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</si>
  <si>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</si>
  <si>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</si>
  <si>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</si>
  <si>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</si>
  <si>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</si>
  <si>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</si>
  <si>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</si>
  <si>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</si>
  <si>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</si>
  <si>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</si>
  <si>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</si>
  <si>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</si>
  <si>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</si>
  <si>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</si>
  <si>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</si>
  <si>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</si>
  <si>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</si>
  <si>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</si>
  <si>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</si>
  <si>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</si>
  <si>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</si>
  <si>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</si>
  <si>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</si>
  <si>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</si>
  <si>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</si>
  <si>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</si>
  <si>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</si>
  <si>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</si>
  <si>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</si>
  <si>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</si>
  <si>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</si>
  <si>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</si>
  <si>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</si>
  <si>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</si>
  <si>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</si>
  <si>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</si>
  <si>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</si>
  <si>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</si>
  <si>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</si>
  <si>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</si>
  <si>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</si>
  <si>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</si>
  <si>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</si>
  <si>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</si>
  <si>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</si>
  <si>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</si>
  <si>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</si>
  <si>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</si>
  <si>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</si>
  <si>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</si>
  <si>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</si>
  <si>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</si>
  <si>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</si>
  <si>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</si>
  <si>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</si>
  <si>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</si>
  <si>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</si>
  <si>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</si>
  <si>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</si>
  <si>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</si>
  <si>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</si>
  <si>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</si>
  <si>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</si>
  <si>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</si>
  <si>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</si>
  <si>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</si>
  <si>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</si>
  <si>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</si>
  <si>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</si>
  <si>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</si>
  <si>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</si>
  <si>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</si>
  <si>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</si>
  <si>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</si>
  <si>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</si>
  <si>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</si>
  <si>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</si>
  <si>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</si>
  <si>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</si>
  <si>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</si>
  <si>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</si>
  <si>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</si>
  <si>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</si>
  <si>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</si>
  <si>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</si>
  <si>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</si>
  <si>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</si>
  <si>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</si>
  <si>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</si>
  <si>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</si>
  <si>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</si>
  <si>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</si>
  <si>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</si>
  <si>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</si>
  <si>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</si>
  <si>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</si>
  <si>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</si>
  <si>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</si>
  <si>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</si>
  <si>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平戸市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</si>
  <si>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</si>
  <si>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</si>
  <si>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</si>
  <si>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</si>
  <si>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</si>
  <si>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</si>
  <si>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</si>
  <si>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</si>
  <si>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</si>
  <si>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</si>
  <si>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</si>
  <si>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</si>
  <si>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</si>
  <si>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</si>
  <si>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</si>
  <si>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</si>
  <si>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</si>
  <si>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</si>
  <si>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</si>
  <si>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</si>
  <si>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</si>
  <si>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</si>
  <si>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</si>
  <si>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</si>
  <si>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</si>
  <si>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</si>
  <si>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</si>
  <si>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</si>
  <si>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</si>
  <si>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</si>
  <si>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</si>
  <si>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</si>
  <si>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</si>
  <si>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</si>
  <si>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</si>
  <si>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</si>
  <si>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</si>
  <si>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</si>
  <si>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</si>
  <si>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</si>
  <si>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</si>
  <si>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</si>
  <si>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</si>
  <si>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</si>
  <si>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</si>
  <si>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</si>
  <si>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</si>
  <si>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</si>
  <si>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</si>
  <si>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</si>
  <si>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</si>
  <si>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</si>
  <si>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</si>
  <si>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</si>
  <si>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</si>
  <si>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</si>
  <si>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</si>
  <si>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</si>
  <si>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</si>
  <si>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</si>
  <si>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</si>
  <si>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</si>
  <si>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</si>
  <si>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</si>
  <si>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</si>
  <si>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</si>
  <si>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</si>
  <si>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</si>
  <si>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</si>
  <si>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</si>
  <si>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</si>
  <si>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</si>
  <si>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</si>
  <si>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</si>
  <si>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</si>
  <si>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</si>
  <si>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</si>
  <si>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</si>
  <si>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</si>
  <si>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</si>
  <si>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</si>
  <si>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</si>
  <si>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</si>
  <si>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</si>
  <si>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</si>
  <si>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</si>
  <si>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</si>
  <si>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</si>
  <si>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</si>
  <si>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</si>
  <si>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</si>
  <si>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</si>
  <si>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</si>
  <si>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</si>
  <si>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</si>
  <si>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</si>
  <si>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</si>
  <si>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</si>
  <si>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</si>
  <si>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</si>
  <si>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</si>
  <si>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</si>
  <si>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</si>
  <si>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</si>
  <si>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</si>
  <si>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</si>
  <si>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</si>
  <si>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</si>
  <si>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</si>
  <si>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</si>
  <si>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</si>
  <si>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</si>
  <si>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</si>
  <si>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</si>
  <si>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</si>
  <si>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長崎県平戸市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</si>
  <si>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</si>
  <si>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</si>
  <si>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</si>
  <si>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</si>
  <si>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</si>
  <si>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</si>
  <si>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</si>
  <si>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</si>
  <si>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</si>
  <si>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</si>
  <si>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</si>
  <si>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</si>
  <si>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</si>
  <si>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</si>
  <si>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</si>
  <si>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</si>
  <si>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</si>
  <si>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</si>
  <si>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</si>
  <si>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</si>
  <si>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</si>
  <si>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</si>
  <si>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</si>
  <si>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</si>
  <si>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</si>
  <si>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</si>
  <si>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</si>
  <si>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</si>
  <si>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</si>
  <si>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</si>
  <si>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</si>
  <si>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</si>
  <si>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</si>
  <si>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</si>
  <si>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</si>
  <si>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</si>
  <si>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</si>
  <si>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</si>
  <si>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</si>
  <si>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</si>
  <si>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</si>
  <si>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</si>
  <si>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</si>
  <si>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</si>
  <si>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</si>
  <si>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</si>
  <si>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</si>
  <si>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</si>
  <si>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</si>
  <si>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</si>
  <si>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</si>
  <si>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</si>
  <si>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</si>
  <si>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</si>
  <si>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</si>
  <si>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</si>
  <si>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</si>
  <si>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</si>
  <si>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</si>
  <si>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</si>
  <si>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</si>
  <si>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</si>
  <si>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</si>
  <si>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</si>
  <si>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</si>
  <si>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</si>
  <si>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</si>
  <si>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</si>
  <si>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</si>
  <si>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</si>
  <si>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</si>
  <si>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</si>
  <si>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</si>
  <si>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</si>
  <si>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</si>
  <si>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</si>
  <si>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</si>
  <si>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</si>
  <si>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</si>
  <si>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</si>
  <si>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</si>
  <si>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</si>
  <si>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</si>
  <si>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</si>
  <si>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</si>
  <si>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</si>
  <si>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</si>
  <si>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</si>
  <si>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</si>
  <si>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</si>
  <si>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</si>
  <si>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</si>
  <si>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</si>
  <si>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</si>
  <si>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</si>
  <si>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</si>
  <si>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</si>
  <si>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</si>
  <si>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</si>
  <si>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</si>
  <si>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</si>
  <si>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</si>
  <si>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</si>
  <si>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</si>
  <si>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</si>
  <si>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</si>
  <si>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</si>
  <si>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</si>
  <si>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</si>
  <si>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</si>
  <si>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</si>
  <si>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</si>
  <si>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</si>
  <si>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</si>
  <si>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</si>
  <si>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</si>
  <si>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</si>
  <si>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</si>
  <si>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</si>
  <si>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</si>
  <si>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</si>
  <si>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</si>
  <si>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</si>
  <si>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</si>
  <si>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</si>
  <si>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</si>
  <si>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</si>
  <si>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</si>
  <si>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</si>
  <si>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</si>
  <si>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</si>
  <si>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</si>
  <si>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</si>
  <si>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</si>
  <si>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</si>
  <si>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</si>
  <si>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</si>
  <si>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</si>
  <si>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</si>
  <si>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</si>
  <si>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</si>
  <si>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</si>
  <si>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</si>
  <si>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</si>
  <si>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</si>
  <si>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</si>
  <si>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</si>
  <si>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</si>
  <si>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</si>
  <si>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</si>
  <si>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</si>
  <si>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</si>
  <si>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長崎県平戸市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</si>
  <si>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</si>
  <si>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</si>
  <si>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</si>
  <si>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</si>
  <si>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</si>
  <si>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</si>
  <si>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</si>
  <si>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</si>
  <si>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</si>
  <si>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</si>
  <si>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</si>
  <si>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</si>
  <si>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</si>
  <si>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</si>
  <si>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</si>
  <si>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</si>
  <si>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</si>
  <si>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</si>
  <si>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</si>
  <si>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</si>
  <si>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</si>
  <si>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</si>
  <si>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</si>
  <si>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</si>
  <si>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</si>
  <si>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</si>
  <si>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</si>
  <si>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</si>
  <si>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</si>
  <si>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</si>
  <si>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</si>
  <si>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</si>
  <si>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</si>
  <si>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</si>
  <si>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</si>
  <si>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</si>
  <si>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</si>
  <si>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駐車場事業特別会計</t>
    <phoneticPr fontId="5"/>
  </si>
  <si>
    <t>-</t>
    <phoneticPr fontId="5"/>
  </si>
  <si>
    <t>水道事業会計</t>
    <phoneticPr fontId="5"/>
  </si>
  <si>
    <t>法適用企業</t>
    <phoneticPr fontId="5"/>
  </si>
  <si>
    <t>交通船事業会計</t>
    <phoneticPr fontId="5"/>
  </si>
  <si>
    <t>病院事業会計</t>
    <phoneticPr fontId="5"/>
  </si>
  <si>
    <t>法適用企業</t>
    <phoneticPr fontId="5"/>
  </si>
  <si>
    <t>農業集落排水事業特別会計</t>
    <phoneticPr fontId="5"/>
  </si>
  <si>
    <t>法非適用企業</t>
    <phoneticPr fontId="5"/>
  </si>
  <si>
    <t>あづち大島いさりびの里事業特別会計</t>
    <phoneticPr fontId="5"/>
  </si>
  <si>
    <t>-</t>
    <phoneticPr fontId="5"/>
  </si>
  <si>
    <t>法非適用企業</t>
    <phoneticPr fontId="5"/>
  </si>
  <si>
    <t>宅地開発事業特別会計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</si>
  <si>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</si>
  <si>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</si>
  <si>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</si>
  <si>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</si>
  <si>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</si>
  <si>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</si>
  <si>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</si>
  <si>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</si>
  <si>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</si>
  <si>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</si>
  <si>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</si>
  <si>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</si>
  <si>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</si>
  <si>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</si>
  <si>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</si>
  <si>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</si>
  <si>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</si>
  <si>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</si>
  <si>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</si>
  <si>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</si>
  <si>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</si>
  <si>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</si>
  <si>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</si>
  <si>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</si>
  <si>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</si>
  <si>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</si>
  <si>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</si>
  <si>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</si>
  <si>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</si>
  <si>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</si>
  <si>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</si>
  <si>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</si>
  <si>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</si>
  <si>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</si>
  <si>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</si>
  <si>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</si>
  <si>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</si>
  <si>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</si>
  <si>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</si>
  <si>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</si>
  <si>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</si>
  <si>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</si>
  <si>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</si>
  <si>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</si>
  <si>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</si>
  <si>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</si>
  <si>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</si>
  <si>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</si>
  <si>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</si>
  <si>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</si>
  <si>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</si>
  <si>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</si>
  <si>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</si>
  <si>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</si>
  <si>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</si>
  <si>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</si>
  <si>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</si>
  <si>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</si>
  <si>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</si>
  <si>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</si>
  <si>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</si>
  <si>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</si>
  <si>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</si>
  <si>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</si>
  <si>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</si>
  <si>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</si>
  <si>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</si>
  <si>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</si>
  <si>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</si>
  <si>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</si>
  <si>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交通船事業会計</t>
    <phoneticPr fontId="5"/>
  </si>
  <si>
    <t>(Ｆ)</t>
    <phoneticPr fontId="5"/>
  </si>
  <si>
    <t>農業集落排水事業特別会計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</si>
  <si>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</si>
  <si>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</si>
  <si>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</si>
  <si>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</si>
  <si>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</si>
  <si>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</si>
  <si>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</si>
  <si>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</si>
  <si>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</si>
  <si>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</si>
  <si>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</si>
  <si>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</si>
  <si>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</si>
  <si>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</si>
  <si>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</si>
  <si>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</si>
  <si>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</si>
  <si>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</si>
  <si>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</si>
  <si>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</si>
  <si>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</si>
  <si>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</si>
  <si>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</si>
  <si>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</si>
  <si>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</si>
  <si>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</si>
  <si>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</si>
  <si>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</si>
  <si>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</si>
  <si>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</si>
  <si>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</si>
  <si>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</si>
  <si>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</si>
  <si>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</si>
  <si>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</si>
  <si>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</si>
  <si>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</si>
  <si>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</si>
  <si>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</si>
  <si>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</si>
  <si>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</si>
  <si>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</si>
  <si>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</si>
  <si>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</si>
  <si>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</si>
  <si>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</si>
  <si>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</si>
  <si>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</si>
  <si>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</si>
  <si>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</si>
  <si>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</si>
  <si>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</si>
  <si>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</si>
  <si>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</si>
  <si>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</si>
  <si>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</si>
  <si>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</si>
  <si>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</si>
  <si>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</si>
  <si>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</si>
  <si>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</si>
  <si>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</si>
  <si>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</si>
  <si>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</si>
  <si>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</si>
  <si>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</si>
  <si>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</si>
  <si>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</si>
  <si>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</si>
  <si>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</si>
  <si>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</si>
  <si>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</si>
  <si>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</si>
  <si>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</si>
  <si>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</si>
  <si>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</si>
  <si>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</si>
  <si>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</si>
  <si>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</si>
  <si>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</si>
  <si>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</si>
  <si>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</si>
  <si>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</si>
  <si>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</si>
  <si>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病院事業会計</t>
  </si>
  <si>
    <t>水道事業会計</t>
  </si>
  <si>
    <t>一般会計</t>
  </si>
  <si>
    <t>交通船事業会計</t>
  </si>
  <si>
    <t>介護保険特別会計</t>
  </si>
  <si>
    <t>国民健康保険特別会計</t>
  </si>
  <si>
    <t>宅地開発事業特別会計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</si>
  <si>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</si>
  <si>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</si>
  <si>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</si>
  <si>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</si>
  <si>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</si>
  <si>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</si>
  <si>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</si>
  <si>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</si>
  <si>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</si>
  <si>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</si>
  <si>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平戸市振興公社</t>
    <rPh sb="0" eb="3">
      <t>ヒラドシ</t>
    </rPh>
    <rPh sb="3" eb="7">
      <t>シンコウコウシャ</t>
    </rPh>
    <phoneticPr fontId="2"/>
  </si>
  <si>
    <t>的山大島風力発電所</t>
    <rPh sb="0" eb="2">
      <t>アヅチ</t>
    </rPh>
    <rPh sb="2" eb="4">
      <t>オオシマ</t>
    </rPh>
    <rPh sb="4" eb="9">
      <t>フウリョクハツデンショ</t>
    </rPh>
    <phoneticPr fontId="2"/>
  </si>
  <si>
    <t>田平風力発電所</t>
    <rPh sb="0" eb="2">
      <t>タビラ</t>
    </rPh>
    <rPh sb="2" eb="7">
      <t>フウリョクハツデンショ</t>
    </rPh>
    <phoneticPr fontId="2"/>
  </si>
  <si>
    <t>長崎県林業公社</t>
    <rPh sb="0" eb="3">
      <t>ナガサキケン</t>
    </rPh>
    <rPh sb="3" eb="7">
      <t>リンギョウコウシャ</t>
    </rPh>
    <phoneticPr fontId="2"/>
  </si>
  <si>
    <t>「やらんば！平戸」応援基金</t>
    <rPh sb="6" eb="8">
      <t>ヒラド</t>
    </rPh>
    <rPh sb="9" eb="11">
      <t>オウエン</t>
    </rPh>
    <rPh sb="11" eb="13">
      <t>キキン</t>
    </rPh>
    <phoneticPr fontId="5"/>
  </si>
  <si>
    <t>新しいまちづくり基金</t>
    <rPh sb="0" eb="1">
      <t>アタラ</t>
    </rPh>
    <rPh sb="8" eb="10">
      <t>キキン</t>
    </rPh>
    <phoneticPr fontId="5"/>
  </si>
  <si>
    <t>ひらどふれあい福祉基金</t>
    <rPh sb="7" eb="9">
      <t>フクシ</t>
    </rPh>
    <rPh sb="9" eb="11">
      <t>キキン</t>
    </rPh>
    <phoneticPr fontId="5"/>
  </si>
  <si>
    <t>ひらど生き活きまちづくり基金</t>
    <rPh sb="3" eb="4">
      <t>イ</t>
    </rPh>
    <rPh sb="5" eb="6">
      <t>イ</t>
    </rPh>
    <rPh sb="12" eb="14">
      <t>キキン</t>
    </rPh>
    <phoneticPr fontId="5"/>
  </si>
  <si>
    <t>再生可能エネルギー活用離島活性化基金</t>
    <rPh sb="0" eb="2">
      <t>サイセイ</t>
    </rPh>
    <rPh sb="2" eb="4">
      <t>カノウ</t>
    </rPh>
    <rPh sb="9" eb="11">
      <t>カツヨウ</t>
    </rPh>
    <rPh sb="11" eb="13">
      <t>リトウ</t>
    </rPh>
    <rPh sb="13" eb="16">
      <t>カッセイカ</t>
    </rPh>
    <rPh sb="16" eb="18">
      <t>キキン</t>
    </rPh>
    <phoneticPr fontId="5"/>
  </si>
  <si>
    <t>北松北部環境組合</t>
    <rPh sb="0" eb="2">
      <t>ホクショウ</t>
    </rPh>
    <rPh sb="2" eb="4">
      <t>ホクブ</t>
    </rPh>
    <rPh sb="4" eb="6">
      <t>カンキョウ</t>
    </rPh>
    <rPh sb="6" eb="8">
      <t>クミアイ</t>
    </rPh>
    <phoneticPr fontId="2"/>
  </si>
  <si>
    <t>長崎県市町村総合事務組合(一般会計)</t>
    <rPh sb="0" eb="3">
      <t>ナガサキケン</t>
    </rPh>
    <rPh sb="3" eb="6">
      <t>シチョウソン</t>
    </rPh>
    <rPh sb="6" eb="8">
      <t>ソウゴウ</t>
    </rPh>
    <rPh sb="8" eb="10">
      <t>ジム</t>
    </rPh>
    <rPh sb="10" eb="12">
      <t>クミアイ</t>
    </rPh>
    <rPh sb="13" eb="17">
      <t>イッパンカイケイ</t>
    </rPh>
    <phoneticPr fontId="2"/>
  </si>
  <si>
    <t>長崎県後期高齢者医療広域連合(普通会計)</t>
    <rPh sb="0" eb="2">
      <t>ナガサキ</t>
    </rPh>
    <rPh sb="2" eb="3">
      <t>ケン</t>
    </rPh>
    <rPh sb="3" eb="5">
      <t>コウキ</t>
    </rPh>
    <rPh sb="5" eb="8">
      <t>コウレイシャ</t>
    </rPh>
    <rPh sb="8" eb="10">
      <t>イリョウ</t>
    </rPh>
    <rPh sb="10" eb="12">
      <t>コウイキ</t>
    </rPh>
    <rPh sb="12" eb="14">
      <t>レンゴウ</t>
    </rPh>
    <rPh sb="15" eb="17">
      <t>フツウ</t>
    </rPh>
    <rPh sb="17" eb="19">
      <t>カイケイ</t>
    </rPh>
    <phoneticPr fontId="2"/>
  </si>
  <si>
    <t>長崎県後期高齢者医療広域連合(後期高齢者医療事業会計)</t>
    <phoneticPr fontId="2"/>
  </si>
  <si>
    <t>長崎県市町村総合事務組合(市町村会館管理事業特別会計)</t>
    <rPh sb="0" eb="3">
      <t>ナガサキケン</t>
    </rPh>
    <rPh sb="3" eb="6">
      <t>シチョウソン</t>
    </rPh>
    <rPh sb="6" eb="8">
      <t>ソウゴウ</t>
    </rPh>
    <rPh sb="8" eb="10">
      <t>ジム</t>
    </rPh>
    <rPh sb="10" eb="12">
      <t>クミアイ</t>
    </rPh>
    <rPh sb="13" eb="16">
      <t>シチョウソン</t>
    </rPh>
    <rPh sb="16" eb="18">
      <t>カイカン</t>
    </rPh>
    <rPh sb="18" eb="20">
      <t>カンリ</t>
    </rPh>
    <rPh sb="20" eb="22">
      <t>ジギョウ</t>
    </rPh>
    <rPh sb="22" eb="24">
      <t>トクベツ</t>
    </rPh>
    <rPh sb="24" eb="26">
      <t>カイケイ</t>
    </rPh>
    <phoneticPr fontId="2"/>
  </si>
  <si>
    <t>長崎県市町村総合事務組合(市町村会館馬町別館管理事業特別会計)</t>
    <rPh sb="0" eb="3">
      <t>ナガサキケン</t>
    </rPh>
    <rPh sb="3" eb="6">
      <t>シチョウソン</t>
    </rPh>
    <rPh sb="6" eb="8">
      <t>ソウゴウ</t>
    </rPh>
    <rPh sb="8" eb="10">
      <t>ジム</t>
    </rPh>
    <rPh sb="10" eb="12">
      <t>クミアイ</t>
    </rPh>
    <rPh sb="13" eb="16">
      <t>シチョウソン</t>
    </rPh>
    <rPh sb="16" eb="18">
      <t>カイカン</t>
    </rPh>
    <rPh sb="18" eb="20">
      <t>ウママチ</t>
    </rPh>
    <rPh sb="20" eb="22">
      <t>ベッカン</t>
    </rPh>
    <rPh sb="22" eb="24">
      <t>カンリ</t>
    </rPh>
    <rPh sb="24" eb="26">
      <t>ジギョウ</t>
    </rPh>
    <rPh sb="26" eb="28">
      <t>トクベツ</t>
    </rPh>
    <rPh sb="28" eb="30">
      <t>カイケイ</t>
    </rPh>
    <phoneticPr fontId="2"/>
  </si>
  <si>
    <t>長崎県市町村総合事務組合(公平委員会事業特別会計)</t>
    <rPh sb="0" eb="3">
      <t>ナガサキケン</t>
    </rPh>
    <rPh sb="3" eb="6">
      <t>シチョウソン</t>
    </rPh>
    <rPh sb="6" eb="8">
      <t>ソウゴウ</t>
    </rPh>
    <rPh sb="8" eb="10">
      <t>ジム</t>
    </rPh>
    <rPh sb="10" eb="12">
      <t>クミアイ</t>
    </rPh>
    <rPh sb="13" eb="18">
      <t>コウヘイイインカイ</t>
    </rPh>
    <rPh sb="18" eb="20">
      <t>ジギョウ</t>
    </rPh>
    <rPh sb="20" eb="22">
      <t>トクベツ</t>
    </rPh>
    <rPh sb="22" eb="24">
      <t>カイケイ</t>
    </rPh>
    <phoneticPr fontId="2"/>
  </si>
  <si>
    <t>長崎県市町村総合事務組合(行政不服審査会事業特別会計)</t>
    <rPh sb="0" eb="3">
      <t>ナガサキケン</t>
    </rPh>
    <rPh sb="3" eb="6">
      <t>シチョウソン</t>
    </rPh>
    <rPh sb="6" eb="8">
      <t>ソウゴウ</t>
    </rPh>
    <rPh sb="8" eb="10">
      <t>ジム</t>
    </rPh>
    <rPh sb="10" eb="12">
      <t>クミアイ</t>
    </rPh>
    <rPh sb="13" eb="20">
      <t>ギョウセイフフクシンサカイ</t>
    </rPh>
    <rPh sb="20" eb="22">
      <t>ジギョウ</t>
    </rPh>
    <rPh sb="22" eb="24">
      <t>トクベツ</t>
    </rPh>
    <rPh sb="24" eb="26">
      <t>カイケイ</t>
    </rPh>
    <phoneticPr fontId="2"/>
  </si>
  <si>
    <t>長崎県市町村総合事務組合(交通災害共済事業特別会計)</t>
    <rPh sb="0" eb="3">
      <t>ナガサキケン</t>
    </rPh>
    <rPh sb="3" eb="6">
      <t>シチョウソン</t>
    </rPh>
    <rPh sb="6" eb="8">
      <t>ソウゴウ</t>
    </rPh>
    <rPh sb="8" eb="10">
      <t>ジム</t>
    </rPh>
    <rPh sb="10" eb="12">
      <t>クミアイ</t>
    </rPh>
    <rPh sb="13" eb="19">
      <t>コウツウサイガイキョウサイ</t>
    </rPh>
    <rPh sb="19" eb="21">
      <t>ジギョウ</t>
    </rPh>
    <rPh sb="21" eb="23">
      <t>トクベツ</t>
    </rPh>
    <rPh sb="23" eb="25">
      <t>カイケイ</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</si>
  <si>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</si>
  <si>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</si>
  <si>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</si>
  <si>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地方債の新規発行の抑制や、充当可能基金の増加により、将来負担比率はマイナス算定となっており、類似団体と比較して低い水準にある。有形固定資産減価償却率については、類似団体とほぼ同水準で推移しているが、建築後30年を経過した施設が全体の40％以上あるため、引き続き施設の適正管理を進めていく。今後、老朽化した施設の更新等による財政負担が懸念されることから、公共施設等総合管理計画に基づき、効率的・効果的な公共施設等の管理に取り組むとともに、将来的な財政負担の軽減を図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</si>
  <si>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</si>
  <si>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</si>
  <si>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</si>
  <si>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</si>
  <si>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</si>
  <si>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</si>
  <si>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について、ともに類似団体と比較して低い水準にある。将来負担比率の低下傾向の要因としては、新発債の発行抑制により地方債残高が減少傾向にあることや、財政調整基金などの積み立てにより充当可能基金が確保されていることなどが考えられる。一方、実質公債費比率については、低水準を維持しているものの、事業費補正や密度補正により基準財政需要額に算入された公債費が減少したことなどに伴い、0.2ポイント増となっている。将来負担比率が低下傾向にあるため、実質公債費比率についても、低水準で推移するものと見込まれるが、交付税への依存度が高いため、今後の交付税制度次第では上昇していく可能性がある。</t>
    <rPh sb="129" eb="131">
      <t>イッポウ</t>
    </rPh>
    <rPh sb="132" eb="134">
      <t>ジッシツ</t>
    </rPh>
    <rPh sb="134" eb="137">
      <t>コウサイヒ</t>
    </rPh>
    <rPh sb="137" eb="139">
      <t>ヒリツ</t>
    </rPh>
    <rPh sb="146" eb="148">
      <t>スイジュン</t>
    </rPh>
    <rPh sb="149" eb="151">
      <t>イジ</t>
    </rPh>
    <rPh sb="159" eb="164">
      <t>ジギョウヒホセイ</t>
    </rPh>
    <rPh sb="165" eb="169">
      <t>ミツドホセイ</t>
    </rPh>
    <rPh sb="180" eb="182">
      <t>サンニュウ</t>
    </rPh>
    <rPh sb="185" eb="188">
      <t>コウサイヒ</t>
    </rPh>
    <rPh sb="189" eb="191">
      <t>ゲンショウ</t>
    </rPh>
    <rPh sb="198" eb="199">
      <t>トモナ</t>
    </rPh>
    <rPh sb="208" eb="209">
      <t>ゾウ</t>
    </rPh>
    <rPh sb="247" eb="249">
      <t>スイジュン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</si>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</sst>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EC2819D-F273-4E23-86D0-7945811B647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85173</c:v>
                </c:pt>
                <c:pt idx="1">
                  <c:v>94081</c:v>
                </c:pt>
                <c:pt idx="2">
                  <c:v>92632</c:v>
                </c:pt>
                <c:pt idx="3">
                  <c:v>96469</c:v>
                </c:pt>
                <c:pt idx="4">
                  <c:v>85743</c:v>
                </c:pt>
              </c:numCache>
            </c:numRef>
          </c:val>
          <c:smooth val="0"/>
          <c:extLst>
            <c:ext xmlns:c16="http://schemas.microsoft.com/office/drawing/2014/chart" uri="{C3380CC4-5D6E-409C-BE32-E72D297353CC}">
              <c16:uniqueId val="{00000000-0D37-4FF5-B697-82119FF1A32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95935</c:v>
                </c:pt>
                <c:pt idx="1">
                  <c:v>127339</c:v>
                </c:pt>
                <c:pt idx="2">
                  <c:v>146490</c:v>
                </c:pt>
                <c:pt idx="3">
                  <c:v>153865</c:v>
                </c:pt>
                <c:pt idx="4">
                  <c:v>112954</c:v>
                </c:pt>
              </c:numCache>
            </c:numRef>
          </c:val>
          <c:smooth val="0"/>
          <c:extLst>
            <c:ext xmlns:c16="http://schemas.microsoft.com/office/drawing/2014/chart" uri="{C3380CC4-5D6E-409C-BE32-E72D297353CC}">
              <c16:uniqueId val="{00000001-0D37-4FF5-B697-82119FF1A32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2.12</c:v>
                </c:pt>
                <c:pt idx="1">
                  <c:v>2.2799999999999998</c:v>
                </c:pt>
                <c:pt idx="2">
                  <c:v>1</c:v>
                </c:pt>
                <c:pt idx="3">
                  <c:v>4.67</c:v>
                </c:pt>
                <c:pt idx="4">
                  <c:v>4.4400000000000004</c:v>
                </c:pt>
              </c:numCache>
            </c:numRef>
          </c:val>
          <c:extLst>
            <c:ext xmlns:c16="http://schemas.microsoft.com/office/drawing/2014/chart" uri="{C3380CC4-5D6E-409C-BE32-E72D297353CC}">
              <c16:uniqueId val="{00000000-3023-4E6B-92BA-78225B7ABA4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21.11</c:v>
                </c:pt>
                <c:pt idx="1">
                  <c:v>21.64</c:v>
                </c:pt>
                <c:pt idx="2">
                  <c:v>21.51</c:v>
                </c:pt>
                <c:pt idx="3">
                  <c:v>23.86</c:v>
                </c:pt>
                <c:pt idx="4">
                  <c:v>27.02</c:v>
                </c:pt>
              </c:numCache>
            </c:numRef>
          </c:val>
          <c:extLst>
            <c:ext xmlns:c16="http://schemas.microsoft.com/office/drawing/2014/chart" uri="{C3380CC4-5D6E-409C-BE32-E72D297353CC}">
              <c16:uniqueId val="{00000001-3023-4E6B-92BA-78225B7ABA4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5.29</c:v>
                </c:pt>
                <c:pt idx="1">
                  <c:v>7.09</c:v>
                </c:pt>
                <c:pt idx="2">
                  <c:v>5.58</c:v>
                </c:pt>
                <c:pt idx="3">
                  <c:v>9.74</c:v>
                </c:pt>
                <c:pt idx="4">
                  <c:v>2.11</c:v>
                </c:pt>
              </c:numCache>
            </c:numRef>
          </c:val>
          <c:smooth val="0"/>
          <c:extLst>
            <c:ext xmlns:c16="http://schemas.microsoft.com/office/drawing/2014/chart" uri="{C3380CC4-5D6E-409C-BE32-E72D297353CC}">
              <c16:uniqueId val="{00000002-3023-4E6B-92BA-78225B7ABA4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522C-48FD-B047-DDB0650AFAD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22C-48FD-B047-DDB0650AFAD9}"/>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0.01</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2-522C-48FD-B047-DDB0650AFAD9}"/>
            </c:ext>
          </c:extLst>
        </c:ser>
        <c:ser>
          <c:idx val="3"/>
          <c:order val="3"/>
          <c:tx>
            <c:strRef>
              <c:f>データシート!$A$30</c:f>
              <c:strCache>
                <c:ptCount val="1"/>
                <c:pt idx="0">
                  <c:v>宅地開発事業特別会計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0.53</c:v>
                </c:pt>
                <c:pt idx="2">
                  <c:v>#N/A</c:v>
                </c:pt>
                <c:pt idx="3">
                  <c:v>0.49</c:v>
                </c:pt>
                <c:pt idx="4">
                  <c:v>#N/A</c:v>
                </c:pt>
                <c:pt idx="5">
                  <c:v>0.45</c:v>
                </c:pt>
                <c:pt idx="6">
                  <c:v>#N/A</c:v>
                </c:pt>
                <c:pt idx="7">
                  <c:v>0.37</c:v>
                </c:pt>
                <c:pt idx="8">
                  <c:v>#N/A</c:v>
                </c:pt>
                <c:pt idx="9">
                  <c:v>0.38</c:v>
                </c:pt>
              </c:numCache>
            </c:numRef>
          </c:val>
          <c:extLst>
            <c:ext xmlns:c16="http://schemas.microsoft.com/office/drawing/2014/chart" uri="{C3380CC4-5D6E-409C-BE32-E72D297353CC}">
              <c16:uniqueId val="{00000003-522C-48FD-B047-DDB0650AFAD9}"/>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0.04</c:v>
                </c:pt>
                <c:pt idx="2">
                  <c:v>#N/A</c:v>
                </c:pt>
                <c:pt idx="3">
                  <c:v>0.73</c:v>
                </c:pt>
                <c:pt idx="4">
                  <c:v>#N/A</c:v>
                </c:pt>
                <c:pt idx="5">
                  <c:v>0.16</c:v>
                </c:pt>
                <c:pt idx="6">
                  <c:v>#N/A</c:v>
                </c:pt>
                <c:pt idx="7">
                  <c:v>0.17</c:v>
                </c:pt>
                <c:pt idx="8">
                  <c:v>#N/A</c:v>
                </c:pt>
                <c:pt idx="9">
                  <c:v>0.43</c:v>
                </c:pt>
              </c:numCache>
            </c:numRef>
          </c:val>
          <c:extLst>
            <c:ext xmlns:c16="http://schemas.microsoft.com/office/drawing/2014/chart" uri="{C3380CC4-5D6E-409C-BE32-E72D297353CC}">
              <c16:uniqueId val="{00000004-522C-48FD-B047-DDB0650AFAD9}"/>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1.26</c:v>
                </c:pt>
                <c:pt idx="2">
                  <c:v>#N/A</c:v>
                </c:pt>
                <c:pt idx="3">
                  <c:v>1.1399999999999999</c:v>
                </c:pt>
                <c:pt idx="4">
                  <c:v>#N/A</c:v>
                </c:pt>
                <c:pt idx="5">
                  <c:v>0.83</c:v>
                </c:pt>
                <c:pt idx="6">
                  <c:v>#N/A</c:v>
                </c:pt>
                <c:pt idx="7">
                  <c:v>0.26</c:v>
                </c:pt>
                <c:pt idx="8">
                  <c:v>#N/A</c:v>
                </c:pt>
                <c:pt idx="9">
                  <c:v>0.63</c:v>
                </c:pt>
              </c:numCache>
            </c:numRef>
          </c:val>
          <c:extLst>
            <c:ext xmlns:c16="http://schemas.microsoft.com/office/drawing/2014/chart" uri="{C3380CC4-5D6E-409C-BE32-E72D297353CC}">
              <c16:uniqueId val="{00000005-522C-48FD-B047-DDB0650AFAD9}"/>
            </c:ext>
          </c:extLst>
        </c:ser>
        <c:ser>
          <c:idx val="6"/>
          <c:order val="6"/>
          <c:tx>
            <c:strRef>
              <c:f>データシート!$A$33</c:f>
              <c:strCache>
                <c:ptCount val="1"/>
                <c:pt idx="0">
                  <c:v>交通船事業会計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1.25</c:v>
                </c:pt>
                <c:pt idx="2">
                  <c:v>#N/A</c:v>
                </c:pt>
                <c:pt idx="3">
                  <c:v>1.35</c:v>
                </c:pt>
                <c:pt idx="4">
                  <c:v>#N/A</c:v>
                </c:pt>
                <c:pt idx="5">
                  <c:v>1.57</c:v>
                </c:pt>
                <c:pt idx="6">
                  <c:v>#N/A</c:v>
                </c:pt>
                <c:pt idx="7">
                  <c:v>1.67</c:v>
                </c:pt>
                <c:pt idx="8">
                  <c:v>#N/A</c:v>
                </c:pt>
                <c:pt idx="9">
                  <c:v>1.61</c:v>
                </c:pt>
              </c:numCache>
            </c:numRef>
          </c:val>
          <c:extLst>
            <c:ext xmlns:c16="http://schemas.microsoft.com/office/drawing/2014/chart" uri="{C3380CC4-5D6E-409C-BE32-E72D297353CC}">
              <c16:uniqueId val="{00000006-522C-48FD-B047-DDB0650AFAD9}"/>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2.11</c:v>
                </c:pt>
                <c:pt idx="2">
                  <c:v>#N/A</c:v>
                </c:pt>
                <c:pt idx="3">
                  <c:v>2.27</c:v>
                </c:pt>
                <c:pt idx="4">
                  <c:v>#N/A</c:v>
                </c:pt>
                <c:pt idx="5">
                  <c:v>1</c:v>
                </c:pt>
                <c:pt idx="6">
                  <c:v>#N/A</c:v>
                </c:pt>
                <c:pt idx="7">
                  <c:v>4.66</c:v>
                </c:pt>
                <c:pt idx="8">
                  <c:v>#N/A</c:v>
                </c:pt>
                <c:pt idx="9">
                  <c:v>4.43</c:v>
                </c:pt>
              </c:numCache>
            </c:numRef>
          </c:val>
          <c:extLst>
            <c:ext xmlns:c16="http://schemas.microsoft.com/office/drawing/2014/chart" uri="{C3380CC4-5D6E-409C-BE32-E72D297353CC}">
              <c16:uniqueId val="{00000007-522C-48FD-B047-DDB0650AFAD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8.06</c:v>
                </c:pt>
                <c:pt idx="2">
                  <c:v>#N/A</c:v>
                </c:pt>
                <c:pt idx="3">
                  <c:v>8.25</c:v>
                </c:pt>
                <c:pt idx="4">
                  <c:v>#N/A</c:v>
                </c:pt>
                <c:pt idx="5">
                  <c:v>8.4499999999999993</c:v>
                </c:pt>
                <c:pt idx="6">
                  <c:v>#N/A</c:v>
                </c:pt>
                <c:pt idx="7">
                  <c:v>9.74</c:v>
                </c:pt>
                <c:pt idx="8">
                  <c:v>#N/A</c:v>
                </c:pt>
                <c:pt idx="9">
                  <c:v>9.36</c:v>
                </c:pt>
              </c:numCache>
            </c:numRef>
          </c:val>
          <c:extLst>
            <c:ext xmlns:c16="http://schemas.microsoft.com/office/drawing/2014/chart" uri="{C3380CC4-5D6E-409C-BE32-E72D297353CC}">
              <c16:uniqueId val="{00000008-522C-48FD-B047-DDB0650AFAD9}"/>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5.52</c:v>
                </c:pt>
                <c:pt idx="2">
                  <c:v>#N/A</c:v>
                </c:pt>
                <c:pt idx="3">
                  <c:v>5.74</c:v>
                </c:pt>
                <c:pt idx="4">
                  <c:v>#N/A</c:v>
                </c:pt>
                <c:pt idx="5">
                  <c:v>7.25</c:v>
                </c:pt>
                <c:pt idx="6">
                  <c:v>#N/A</c:v>
                </c:pt>
                <c:pt idx="7">
                  <c:v>9.01</c:v>
                </c:pt>
                <c:pt idx="8">
                  <c:v>#N/A</c:v>
                </c:pt>
                <c:pt idx="9">
                  <c:v>10.8</c:v>
                </c:pt>
              </c:numCache>
            </c:numRef>
          </c:val>
          <c:extLst>
            <c:ext xmlns:c16="http://schemas.microsoft.com/office/drawing/2014/chart" uri="{C3380CC4-5D6E-409C-BE32-E72D297353CC}">
              <c16:uniqueId val="{00000009-522C-48FD-B047-DDB0650AFAD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3212</c:v>
                </c:pt>
                <c:pt idx="5">
                  <c:v>3120</c:v>
                </c:pt>
                <c:pt idx="8">
                  <c:v>3065</c:v>
                </c:pt>
                <c:pt idx="11">
                  <c:v>3066</c:v>
                </c:pt>
                <c:pt idx="14">
                  <c:v>3032</c:v>
                </c:pt>
              </c:numCache>
            </c:numRef>
          </c:val>
          <c:extLst>
            <c:ext xmlns:c16="http://schemas.microsoft.com/office/drawing/2014/chart" uri="{C3380CC4-5D6E-409C-BE32-E72D297353CC}">
              <c16:uniqueId val="{00000000-E039-411F-AE09-68A422308B5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039-411F-AE09-68A422308B5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2-E039-411F-AE09-68A422308B5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305</c:v>
                </c:pt>
                <c:pt idx="3">
                  <c:v>55</c:v>
                </c:pt>
                <c:pt idx="6">
                  <c:v>1</c:v>
                </c:pt>
                <c:pt idx="9">
                  <c:v>20</c:v>
                </c:pt>
                <c:pt idx="12">
                  <c:v>64</c:v>
                </c:pt>
              </c:numCache>
            </c:numRef>
          </c:val>
          <c:extLst>
            <c:ext xmlns:c16="http://schemas.microsoft.com/office/drawing/2014/chart" uri="{C3380CC4-5D6E-409C-BE32-E72D297353CC}">
              <c16:uniqueId val="{00000003-E039-411F-AE09-68A422308B5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321</c:v>
                </c:pt>
                <c:pt idx="3">
                  <c:v>351</c:v>
                </c:pt>
                <c:pt idx="6">
                  <c:v>306</c:v>
                </c:pt>
                <c:pt idx="9">
                  <c:v>322</c:v>
                </c:pt>
                <c:pt idx="12">
                  <c:v>350</c:v>
                </c:pt>
              </c:numCache>
            </c:numRef>
          </c:val>
          <c:extLst>
            <c:ext xmlns:c16="http://schemas.microsoft.com/office/drawing/2014/chart" uri="{C3380CC4-5D6E-409C-BE32-E72D297353CC}">
              <c16:uniqueId val="{00000004-E039-411F-AE09-68A422308B5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039-411F-AE09-68A422308B5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039-411F-AE09-68A422308B5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3144</c:v>
                </c:pt>
                <c:pt idx="3">
                  <c:v>3009</c:v>
                </c:pt>
                <c:pt idx="6">
                  <c:v>2827</c:v>
                </c:pt>
                <c:pt idx="9">
                  <c:v>2822</c:v>
                </c:pt>
                <c:pt idx="12">
                  <c:v>2998</c:v>
                </c:pt>
              </c:numCache>
            </c:numRef>
          </c:val>
          <c:extLst>
            <c:ext xmlns:c16="http://schemas.microsoft.com/office/drawing/2014/chart" uri="{C3380CC4-5D6E-409C-BE32-E72D297353CC}">
              <c16:uniqueId val="{00000007-E039-411F-AE09-68A422308B5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559</c:v>
                </c:pt>
                <c:pt idx="2">
                  <c:v>#N/A</c:v>
                </c:pt>
                <c:pt idx="3">
                  <c:v>#N/A</c:v>
                </c:pt>
                <c:pt idx="4">
                  <c:v>296</c:v>
                </c:pt>
                <c:pt idx="5">
                  <c:v>#N/A</c:v>
                </c:pt>
                <c:pt idx="6">
                  <c:v>#N/A</c:v>
                </c:pt>
                <c:pt idx="7">
                  <c:v>70</c:v>
                </c:pt>
                <c:pt idx="8">
                  <c:v>#N/A</c:v>
                </c:pt>
                <c:pt idx="9">
                  <c:v>#N/A</c:v>
                </c:pt>
                <c:pt idx="10">
                  <c:v>99</c:v>
                </c:pt>
                <c:pt idx="11">
                  <c:v>#N/A</c:v>
                </c:pt>
                <c:pt idx="12">
                  <c:v>#N/A</c:v>
                </c:pt>
                <c:pt idx="13">
                  <c:v>381</c:v>
                </c:pt>
                <c:pt idx="14">
                  <c:v>#N/A</c:v>
                </c:pt>
              </c:numCache>
            </c:numRef>
          </c:val>
          <c:smooth val="0"/>
          <c:extLst>
            <c:ext xmlns:c16="http://schemas.microsoft.com/office/drawing/2014/chart" uri="{C3380CC4-5D6E-409C-BE32-E72D297353CC}">
              <c16:uniqueId val="{00000008-E039-411F-AE09-68A422308B5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24368</c:v>
                </c:pt>
                <c:pt idx="5">
                  <c:v>23497</c:v>
                </c:pt>
                <c:pt idx="8">
                  <c:v>23806</c:v>
                </c:pt>
                <c:pt idx="11">
                  <c:v>22181</c:v>
                </c:pt>
                <c:pt idx="14">
                  <c:v>20637</c:v>
                </c:pt>
              </c:numCache>
            </c:numRef>
          </c:val>
          <c:extLst>
            <c:ext xmlns:c16="http://schemas.microsoft.com/office/drawing/2014/chart" uri="{C3380CC4-5D6E-409C-BE32-E72D297353CC}">
              <c16:uniqueId val="{00000000-D660-471D-AAF7-C6874D61B2A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706</c:v>
                </c:pt>
                <c:pt idx="5">
                  <c:v>703</c:v>
                </c:pt>
                <c:pt idx="8">
                  <c:v>725</c:v>
                </c:pt>
                <c:pt idx="11">
                  <c:v>964</c:v>
                </c:pt>
                <c:pt idx="14">
                  <c:v>907</c:v>
                </c:pt>
              </c:numCache>
            </c:numRef>
          </c:val>
          <c:extLst>
            <c:ext xmlns:c16="http://schemas.microsoft.com/office/drawing/2014/chart" uri="{C3380CC4-5D6E-409C-BE32-E72D297353CC}">
              <c16:uniqueId val="{00000001-D660-471D-AAF7-C6874D61B2A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13141</c:v>
                </c:pt>
                <c:pt idx="5">
                  <c:v>12555</c:v>
                </c:pt>
                <c:pt idx="8">
                  <c:v>12844</c:v>
                </c:pt>
                <c:pt idx="11">
                  <c:v>14091</c:v>
                </c:pt>
                <c:pt idx="14">
                  <c:v>14957</c:v>
                </c:pt>
              </c:numCache>
            </c:numRef>
          </c:val>
          <c:extLst>
            <c:ext xmlns:c16="http://schemas.microsoft.com/office/drawing/2014/chart" uri="{C3380CC4-5D6E-409C-BE32-E72D297353CC}">
              <c16:uniqueId val="{00000002-D660-471D-AAF7-C6874D61B2A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660-471D-AAF7-C6874D61B2A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660-471D-AAF7-C6874D61B2A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14</c:v>
                </c:pt>
                <c:pt idx="3">
                  <c:v>13</c:v>
                </c:pt>
                <c:pt idx="6">
                  <c:v>12</c:v>
                </c:pt>
                <c:pt idx="9">
                  <c:v>12</c:v>
                </c:pt>
                <c:pt idx="12">
                  <c:v>11</c:v>
                </c:pt>
              </c:numCache>
            </c:numRef>
          </c:val>
          <c:extLst>
            <c:ext xmlns:c16="http://schemas.microsoft.com/office/drawing/2014/chart" uri="{C3380CC4-5D6E-409C-BE32-E72D297353CC}">
              <c16:uniqueId val="{00000005-D660-471D-AAF7-C6874D61B2A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3273</c:v>
                </c:pt>
                <c:pt idx="3">
                  <c:v>3184</c:v>
                </c:pt>
                <c:pt idx="6">
                  <c:v>3079</c:v>
                </c:pt>
                <c:pt idx="9">
                  <c:v>3065</c:v>
                </c:pt>
                <c:pt idx="12">
                  <c:v>2981</c:v>
                </c:pt>
              </c:numCache>
            </c:numRef>
          </c:val>
          <c:extLst>
            <c:ext xmlns:c16="http://schemas.microsoft.com/office/drawing/2014/chart" uri="{C3380CC4-5D6E-409C-BE32-E72D297353CC}">
              <c16:uniqueId val="{00000006-D660-471D-AAF7-C6874D61B2A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816</c:v>
                </c:pt>
                <c:pt idx="3">
                  <c:v>770</c:v>
                </c:pt>
                <c:pt idx="6">
                  <c:v>770</c:v>
                </c:pt>
                <c:pt idx="9">
                  <c:v>751</c:v>
                </c:pt>
                <c:pt idx="12">
                  <c:v>687</c:v>
                </c:pt>
              </c:numCache>
            </c:numRef>
          </c:val>
          <c:extLst>
            <c:ext xmlns:c16="http://schemas.microsoft.com/office/drawing/2014/chart" uri="{C3380CC4-5D6E-409C-BE32-E72D297353CC}">
              <c16:uniqueId val="{00000007-D660-471D-AAF7-C6874D61B2A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3162</c:v>
                </c:pt>
                <c:pt idx="3">
                  <c:v>3049</c:v>
                </c:pt>
                <c:pt idx="6">
                  <c:v>2864</c:v>
                </c:pt>
                <c:pt idx="9">
                  <c:v>2793</c:v>
                </c:pt>
                <c:pt idx="12">
                  <c:v>2687</c:v>
                </c:pt>
              </c:numCache>
            </c:numRef>
          </c:val>
          <c:extLst>
            <c:ext xmlns:c16="http://schemas.microsoft.com/office/drawing/2014/chart" uri="{C3380CC4-5D6E-409C-BE32-E72D297353CC}">
              <c16:uniqueId val="{00000008-D660-471D-AAF7-C6874D61B2A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660-471D-AAF7-C6874D61B2A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26734</c:v>
                </c:pt>
                <c:pt idx="3">
                  <c:v>26021</c:v>
                </c:pt>
                <c:pt idx="6">
                  <c:v>26852</c:v>
                </c:pt>
                <c:pt idx="9">
                  <c:v>26723</c:v>
                </c:pt>
                <c:pt idx="12">
                  <c:v>25708</c:v>
                </c:pt>
              </c:numCache>
            </c:numRef>
          </c:val>
          <c:extLst>
            <c:ext xmlns:c16="http://schemas.microsoft.com/office/drawing/2014/chart" uri="{C3380CC4-5D6E-409C-BE32-E72D297353CC}">
              <c16:uniqueId val="{0000000A-D660-471D-AAF7-C6874D61B2A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660-471D-AAF7-C6874D61B2A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2818</c:v>
                </c:pt>
                <c:pt idx="1">
                  <c:v>3241</c:v>
                </c:pt>
                <c:pt idx="2">
                  <c:v>3568</c:v>
                </c:pt>
              </c:numCache>
            </c:numRef>
          </c:val>
          <c:extLst>
            <c:ext xmlns:c16="http://schemas.microsoft.com/office/drawing/2014/chart" uri="{C3380CC4-5D6E-409C-BE32-E72D297353CC}">
              <c16:uniqueId val="{00000000-067A-44A0-A5BC-EDCD830F641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2492</c:v>
                </c:pt>
                <c:pt idx="1">
                  <c:v>2495</c:v>
                </c:pt>
                <c:pt idx="2">
                  <c:v>2500</c:v>
                </c:pt>
              </c:numCache>
            </c:numRef>
          </c:val>
          <c:extLst>
            <c:ext xmlns:c16="http://schemas.microsoft.com/office/drawing/2014/chart" uri="{C3380CC4-5D6E-409C-BE32-E72D297353CC}">
              <c16:uniqueId val="{00000001-067A-44A0-A5BC-EDCD830F641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7027</c:v>
                </c:pt>
                <c:pt idx="1">
                  <c:v>7752</c:v>
                </c:pt>
                <c:pt idx="2">
                  <c:v>8170</c:v>
                </c:pt>
              </c:numCache>
            </c:numRef>
          </c:val>
          <c:extLst>
            <c:ext xmlns:c16="http://schemas.microsoft.com/office/drawing/2014/chart" uri="{C3380CC4-5D6E-409C-BE32-E72D297353CC}">
              <c16:uniqueId val="{00000002-067A-44A0-A5BC-EDCD830F641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{7D33B6F5-125E-48EF-BA04-3B4DC689FD67}</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65CF-48BF-A96A-224761DD026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{D0CE2C8F-0EC5-48BB-A584-E82AB52C7421}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5CF-48BF-A96A-224761DD026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{C1F34AE9-A6DD-4620-9403-5F3780459BD5}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5CF-48BF-A96A-224761DD026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{41F1A12B-88ED-43BF-BAC7-CECE98709E50}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5CF-48BF-A96A-224761DD026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{4714D444-AA63-48E9-9625-4C65DA96ADA5}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5CF-48BF-A96A-224761DD026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{829721EC-5D32-4463-9FF2-DECB87E1D552}</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65CF-48BF-A96A-224761DD026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{31661EA0-2681-491A-A804-B73E40D67AD0}</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65CF-48BF-A96A-224761DD026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{9FF187D1-3FE9-4155-B4ED-2D752642FE91}</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65CF-48BF-A96A-224761DD026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{CC0E06AA-39D5-4F48-A7AC-9450EFFF0F81}</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65CF-48BF-A96A-224761DD026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55.6</c:v>
                </c:pt>
                <c:pt idx="8">
                  <c:v>57.2</c:v>
                </c:pt>
                <c:pt idx="16">
                  <c:v>58.5</c:v>
                </c:pt>
                <c:pt idx="24">
                  <c:v>59.9</c:v>
                </c:pt>
                <c:pt idx="32">
                  <c:v>61.5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5CF-48BF-A96A-224761DD026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{201A8A69-A7AD-4FEB-B9CB-5FF692BE55F4}</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65CF-48BF-A96A-224761DD026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{A02D8A9B-32A4-47B7-AB08-74D67C84CC7F}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5CF-48BF-A96A-224761DD026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{A7D26BB5-85FE-4404-9BF6-EC95C78D9824}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5CF-48BF-A96A-224761DD026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{4CB33A62-FA9C-4768-9D0F-E2DF565262CD}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5CF-48BF-A96A-224761DD026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{8D551F52-8B34-4371-A3EE-B8BD6DB5B20C}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5CF-48BF-A96A-224761DD026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{1D2FFD9F-FEE4-44D0-A037-265FE5300EA5}</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65CF-48BF-A96A-224761DD026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{EACA21C5-D72C-40BB-B26F-7714C92DC444}</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65CF-48BF-A96A-224761DD026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{2F6D47D9-24F7-482E-93B5-23CF7BFAF7F6}</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65CF-48BF-A96A-224761DD026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{51A24D18-3219-4EC0-9819-E2E132800D73}</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65CF-48BF-A96A-224761DD026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61</c:v>
                </c:pt>
                <c:pt idx="16">
                  <c:v>61.7</c:v>
                </c:pt>
                <c:pt idx="24">
                  <c:v>62.5</c:v>
                </c:pt>
                <c:pt idx="32">
                  <c:v>65</c:v>
                </c:pt>
              </c:numCache>
            </c:numRef>
          </c:xVal>
          <c:yVal>
            <c:numRef>
              <c:f>公会計指標分析・財政指標組合せ分析表!$BP$55:$DC$55</c:f>
              <c:numCache>
                <c:formatCode>#,##0.0;"▲ "#,##0.0</c:formatCode>
                <c:ptCount val="40"/>
                <c:pt idx="0">
                  <c:v>48</c:v>
                </c:pt>
                <c:pt idx="8">
                  <c:v>49.1</c:v>
                </c:pt>
                <c:pt idx="16">
                  <c:v>41.5</c:v>
                </c:pt>
                <c:pt idx="24">
                  <c:v>25.2</c:v>
                </c:pt>
                <c:pt idx="32">
                  <c:v>15.7</c:v>
                </c:pt>
              </c:numCache>
            </c:numRef>
          </c:yVal>
          <c:smooth val="0"/>
          <c:extLst>
            <c:ext xmlns:c16="http://schemas.microsoft.com/office/drawing/2014/chart" uri="{C3380CC4-5D6E-409C-BE32-E72D297353CC}">
              <c16:uniqueId val="{00000013-65CF-48BF-A96A-224761DD0260}"/>
            </c:ext>
          </c:extLst>
        </c:ser>
        <c:dLbls>
          <c:showLegendKey val="0"/>
          <c:showVal val="1"/>
          <c:showCatName val="0"/>
          <c:showSerName val="0"/>
          <c:showPercent val="0"/>
          <c:showBubbleSize val="0"/>
        </c:dLbls>
        <c:axId val="46179840"/>
        <c:axId val="46181760"/>
      </c:scatterChart>
      <c:valAx>
        <c:axId val="46179840"/>
        <c:scaling>
          <c:orientation val="maxMin"/>
          <c:max val="66"/>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{AA0DBA74-35ED-4758-B4EB-31FE8E4AF412}</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7249-4B04-9E3E-5BB27BB62B6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{BD4FEFE7-74E8-40BB-97CC-E531E9F83D41}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249-4B04-9E3E-5BB27BB62B6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{86CDD3AD-E8BA-4AF0-93A0-D04AA95438B5}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249-4B04-9E3E-5BB27BB62B6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{CDDD7642-EFB9-495F-A106-7AEDBC69E6B3}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249-4B04-9E3E-5BB27BB62B6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{0188B03B-ACC3-4C64-9B53-D8F5F1573324}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249-4B04-9E3E-5BB27BB62B65}"/>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{61AE7BBB-243A-428E-87CB-4B9D29D6C606}</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7249-4B04-9E3E-5BB27BB62B65}"/>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{EF928F02-6065-4AE0-B4AE-EADD775162C7}</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7249-4B04-9E3E-5BB27BB62B65}"/>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{F1F27B2A-8F8C-40DE-BB27-C054C1FB5549}</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7249-4B04-9E3E-5BB27BB62B65}"/>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{855EA42E-87E2-4C1E-AEB6-40BEB6E43AB5}</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7249-4B04-9E3E-5BB27BB62B6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5.7</c:v>
                </c:pt>
                <c:pt idx="8">
                  <c:v>4.7</c:v>
                </c:pt>
                <c:pt idx="16">
                  <c:v>3</c:v>
                </c:pt>
                <c:pt idx="24">
                  <c:v>1.5</c:v>
                </c:pt>
                <c:pt idx="32">
                  <c:v>1.7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249-4B04-9E3E-5BB27BB62B6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{EF5C3D96-5FD6-46BD-BBAE-9DD9219E446F}</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7249-4B04-9E3E-5BB27BB62B6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{408B65D7-F4AC-4E9D-B65B-A51A98B0A602}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249-4B04-9E3E-5BB27BB62B6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{C33B84E4-349F-4DD7-A7B4-09B7DE4AFABD}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249-4B04-9E3E-5BB27BB62B6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{3E901316-AFAF-4C33-B914-0855338C60B5}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249-4B04-9E3E-5BB27BB62B6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{3F7507E1-3ACD-4A99-AAE9-55296D39D164}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249-4B04-9E3E-5BB27BB62B65}"/>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{C1F0F7C1-9B3E-45DB-8900-D60E861A3EDF}</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7249-4B04-9E3E-5BB27BB62B65}"/>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{164D13FF-6248-40CC-B0D1-4D53B9546D27}</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7249-4B04-9E3E-5BB27BB62B65}"/>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{065FA476-8FC1-426F-8D64-AAE265A383B3}</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7249-4B04-9E3E-5BB27BB62B65}"/>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{D0D987A0-5996-45A9-9F9A-9D2C211BF92C}</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7249-4B04-9E3E-5BB27BB62B6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9.5</c:v>
                </c:pt>
                <c:pt idx="16">
                  <c:v>9.1999999999999993</c:v>
                </c:pt>
                <c:pt idx="24">
                  <c:v>8.9</c:v>
                </c:pt>
                <c:pt idx="32">
                  <c:v>8.9</c:v>
                </c:pt>
              </c:numCache>
            </c:numRef>
          </c:xVal>
          <c:yVal>
            <c:numRef>
              <c:f>公会計指標分析・財政指標組合せ分析表!$BP$77:$DC$77</c:f>
              <c:numCache>
                <c:formatCode>#,##0.0;"▲ "#,##0.0</c:formatCode>
                <c:ptCount val="40"/>
                <c:pt idx="0">
                  <c:v>48</c:v>
                </c:pt>
                <c:pt idx="8">
                  <c:v>49.1</c:v>
                </c:pt>
                <c:pt idx="16">
                  <c:v>41.5</c:v>
                </c:pt>
                <c:pt idx="24">
                  <c:v>25.2</c:v>
                </c:pt>
                <c:pt idx="32">
                  <c:v>15.7</c:v>
                </c:pt>
              </c:numCache>
            </c:numRef>
          </c:yVal>
          <c:smooth val="0"/>
          <c:extLst>
            <c:ext xmlns:c16="http://schemas.microsoft.com/office/drawing/2014/chart" uri="{C3380CC4-5D6E-409C-BE32-E72D297353CC}">
              <c16:uniqueId val="{00000013-7249-4B04-9E3E-5BB27BB62B65}"/>
            </c:ext>
          </c:extLst>
        </c:ser>
        <c:dLbls>
          <c:showLegendKey val="0"/>
          <c:showVal val="1"/>
          <c:showCatName val="0"/>
          <c:showSerName val="0"/>
          <c:showPercent val="0"/>
          <c:showBubbleSize val="0"/>
        </c:dLbls>
        <c:axId val="84219776"/>
        <c:axId val="84234240"/>
      </c:scatterChart>
      <c:valAx>
        <c:axId val="84219776"/>
        <c:scaling>
          <c:orientation val="maxMin"/>
          <c:max val="9.6999999999999993"/>
          <c:min val="8.699999999999999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長崎県平戸市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実質公債比率の</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か年平均はこれまでの減少傾向から増加に転じている。</a:t>
          </a:r>
        </a:p>
        <a:p>
          <a:r>
            <a:rPr kumimoji="1" lang="ja-JP" altLang="en-US" sz="1100">
              <a:latin typeface="ＭＳ ゴシック" pitchFamily="49" charset="-128"/>
              <a:ea typeface="ＭＳ ゴシック" pitchFamily="49" charset="-128"/>
            </a:rPr>
            <a:t>　増加の要因は、控除財源である「算入公債費等（</a:t>
          </a:r>
          <a:r>
            <a:rPr kumimoji="1" lang="en-US" altLang="ja-JP" sz="1100">
              <a:latin typeface="ＭＳ ゴシック" pitchFamily="49" charset="-128"/>
              <a:ea typeface="ＭＳ ゴシック" pitchFamily="49" charset="-128"/>
            </a:rPr>
            <a:t>B</a:t>
          </a:r>
          <a:r>
            <a:rPr kumimoji="1" lang="ja-JP" altLang="en-US" sz="1100">
              <a:latin typeface="ＭＳ ゴシック" pitchFamily="49" charset="-128"/>
              <a:ea typeface="ＭＳ ゴシック" pitchFamily="49" charset="-128"/>
            </a:rPr>
            <a:t>）」において、道路橋りょう費や小学校費、清掃費の事業費補正、および上水道及び簡易水道に係る密度補正の減少などにより、</a:t>
          </a:r>
          <a:r>
            <a:rPr kumimoji="1" lang="en-US" altLang="ja-JP" sz="1100">
              <a:latin typeface="ＭＳ ゴシック" pitchFamily="49" charset="-128"/>
              <a:ea typeface="ＭＳ ゴシック" pitchFamily="49" charset="-128"/>
            </a:rPr>
            <a:t>R01</a:t>
          </a:r>
          <a:r>
            <a:rPr kumimoji="1" lang="ja-JP" altLang="en-US" sz="1100">
              <a:latin typeface="ＭＳ ゴシック" pitchFamily="49" charset="-128"/>
              <a:ea typeface="ＭＳ ゴシック" pitchFamily="49" charset="-128"/>
            </a:rPr>
            <a:t>と比較して</a:t>
          </a:r>
          <a:r>
            <a:rPr kumimoji="1" lang="en-US" altLang="ja-JP" sz="1100">
              <a:latin typeface="ＭＳ ゴシック" pitchFamily="49" charset="-128"/>
              <a:ea typeface="ＭＳ ゴシック" pitchFamily="49" charset="-128"/>
            </a:rPr>
            <a:t>74,070</a:t>
          </a:r>
          <a:r>
            <a:rPr kumimoji="1" lang="ja-JP" altLang="en-US" sz="1100">
              <a:latin typeface="ＭＳ ゴシック" pitchFamily="49" charset="-128"/>
              <a:ea typeface="ＭＳ ゴシック" pitchFamily="49" charset="-128"/>
            </a:rPr>
            <a:t>千円減少したことによる。</a:t>
          </a:r>
        </a:p>
        <a:p>
          <a:r>
            <a:rPr kumimoji="1" lang="ja-JP" altLang="en-US" sz="1100">
              <a:latin typeface="ＭＳ ゴシック" pitchFamily="49" charset="-128"/>
              <a:ea typeface="ＭＳ ゴシック" pitchFamily="49" charset="-128"/>
            </a:rPr>
            <a:t>　一方で「元利償還金等（</a:t>
          </a:r>
          <a:r>
            <a:rPr kumimoji="1" lang="en-US" altLang="ja-JP" sz="1100">
              <a:latin typeface="ＭＳ ゴシック" pitchFamily="49" charset="-128"/>
              <a:ea typeface="ＭＳ ゴシック" pitchFamily="49" charset="-128"/>
            </a:rPr>
            <a:t>A</a:t>
          </a:r>
          <a:r>
            <a:rPr kumimoji="1" lang="ja-JP" altLang="en-US" sz="1100">
              <a:latin typeface="ＭＳ ゴシック" pitchFamily="49" charset="-128"/>
              <a:ea typeface="ＭＳ ゴシック" pitchFamily="49" charset="-128"/>
            </a:rPr>
            <a:t>）」においては、「元利償還金」が</a:t>
          </a:r>
          <a:r>
            <a:rPr kumimoji="1" lang="en-US" altLang="ja-JP" sz="1100">
              <a:latin typeface="ＭＳ ゴシック" pitchFamily="49" charset="-128"/>
              <a:ea typeface="ＭＳ ゴシック" pitchFamily="49" charset="-128"/>
            </a:rPr>
            <a:t>R01</a:t>
          </a:r>
          <a:r>
            <a:rPr kumimoji="1" lang="ja-JP" altLang="en-US" sz="1100">
              <a:latin typeface="ＭＳ ゴシック" pitchFamily="49" charset="-128"/>
              <a:ea typeface="ＭＳ ゴシック" pitchFamily="49" charset="-128"/>
            </a:rPr>
            <a:t>と比較して</a:t>
          </a:r>
          <a:r>
            <a:rPr kumimoji="1" lang="en-US" altLang="ja-JP" sz="1100">
              <a:latin typeface="ＭＳ ゴシック" pitchFamily="49" charset="-128"/>
              <a:ea typeface="ＭＳ ゴシック" pitchFamily="49" charset="-128"/>
            </a:rPr>
            <a:t>11,539</a:t>
          </a:r>
          <a:r>
            <a:rPr kumimoji="1" lang="ja-JP" altLang="en-US" sz="1100">
              <a:latin typeface="ＭＳ ゴシック" pitchFamily="49" charset="-128"/>
              <a:ea typeface="ＭＳ ゴシック" pitchFamily="49" charset="-128"/>
            </a:rPr>
            <a:t>千円減少しているが、比率への影響はない。また、「組合等が起こした地方債の元利償還金に対する負担金等」は、</a:t>
          </a:r>
          <a:r>
            <a:rPr kumimoji="1" lang="en-US" altLang="ja-JP" sz="1100">
              <a:latin typeface="ＭＳ ゴシック" pitchFamily="49" charset="-128"/>
              <a:ea typeface="ＭＳ ゴシック" pitchFamily="49" charset="-128"/>
            </a:rPr>
            <a:t>R01</a:t>
          </a:r>
          <a:r>
            <a:rPr kumimoji="1" lang="ja-JP" altLang="en-US" sz="1100">
              <a:latin typeface="ＭＳ ゴシック" pitchFamily="49" charset="-128"/>
              <a:ea typeface="ＭＳ ゴシック" pitchFamily="49" charset="-128"/>
            </a:rPr>
            <a:t>に北松北部環境組合の平成</a:t>
          </a:r>
          <a:r>
            <a:rPr kumimoji="1" lang="en-US" altLang="ja-JP" sz="1100">
              <a:latin typeface="ＭＳ ゴシック" pitchFamily="49" charset="-128"/>
              <a:ea typeface="ＭＳ ゴシック" pitchFamily="49" charset="-128"/>
            </a:rPr>
            <a:t>15</a:t>
          </a:r>
          <a:r>
            <a:rPr kumimoji="1" lang="ja-JP" altLang="en-US" sz="1100">
              <a:latin typeface="ＭＳ ゴシック" pitchFamily="49" charset="-128"/>
              <a:ea typeface="ＭＳ ゴシック" pitchFamily="49" charset="-128"/>
            </a:rPr>
            <a:t>･</a:t>
          </a:r>
          <a:r>
            <a:rPr kumimoji="1" lang="en-US" altLang="ja-JP" sz="1100">
              <a:latin typeface="ＭＳ ゴシック" pitchFamily="49" charset="-128"/>
              <a:ea typeface="ＭＳ ゴシック" pitchFamily="49" charset="-128"/>
            </a:rPr>
            <a:t>16</a:t>
          </a:r>
          <a:r>
            <a:rPr kumimoji="1" lang="ja-JP" altLang="en-US" sz="1100">
              <a:latin typeface="ＭＳ ゴシック" pitchFamily="49" charset="-128"/>
              <a:ea typeface="ＭＳ ゴシック" pitchFamily="49" charset="-128"/>
            </a:rPr>
            <a:t>許可債の償還が終了したことにより負担金が急減したが、今後は、平成</a:t>
          </a:r>
          <a:r>
            <a:rPr kumimoji="1" lang="en-US" altLang="ja-JP" sz="1100">
              <a:latin typeface="ＭＳ ゴシック" pitchFamily="49" charset="-128"/>
              <a:ea typeface="ＭＳ ゴシック" pitchFamily="49" charset="-128"/>
            </a:rPr>
            <a:t>29</a:t>
          </a:r>
          <a:r>
            <a:rPr kumimoji="1" lang="ja-JP" altLang="en-US" sz="1100">
              <a:latin typeface="ＭＳ ゴシック" pitchFamily="49" charset="-128"/>
              <a:ea typeface="ＭＳ ゴシック" pitchFamily="49" charset="-128"/>
            </a:rPr>
            <a:t>～</a:t>
          </a:r>
          <a:r>
            <a:rPr kumimoji="1" lang="en-US" altLang="ja-JP" sz="1100">
              <a:latin typeface="ＭＳ ゴシック" pitchFamily="49" charset="-128"/>
              <a:ea typeface="ＭＳ ゴシック" pitchFamily="49" charset="-128"/>
            </a:rPr>
            <a:t>R01</a:t>
          </a:r>
          <a:r>
            <a:rPr kumimoji="1" lang="ja-JP" altLang="en-US" sz="1100">
              <a:latin typeface="ＭＳ ゴシック" pitchFamily="49" charset="-128"/>
              <a:ea typeface="ＭＳ ゴシック" pitchFamily="49" charset="-128"/>
            </a:rPr>
            <a:t>同意債の元金償還が始まったことで約</a:t>
          </a:r>
          <a:r>
            <a:rPr kumimoji="1" lang="en-US" altLang="ja-JP" sz="1100">
              <a:latin typeface="ＭＳ ゴシック" pitchFamily="49" charset="-128"/>
              <a:ea typeface="ＭＳ ゴシック" pitchFamily="49" charset="-128"/>
            </a:rPr>
            <a:t>65</a:t>
          </a:r>
          <a:r>
            <a:rPr kumimoji="1" lang="ja-JP" altLang="en-US" sz="1100">
              <a:latin typeface="ＭＳ ゴシック" pitchFamily="49" charset="-128"/>
              <a:ea typeface="ＭＳ ゴシック" pitchFamily="49" charset="-128"/>
            </a:rPr>
            <a:t>百万円で</a:t>
          </a:r>
          <a:r>
            <a:rPr kumimoji="1" lang="en-US" altLang="ja-JP" sz="1100">
              <a:latin typeface="ＭＳ ゴシック" pitchFamily="49" charset="-128"/>
              <a:ea typeface="ＭＳ ゴシック" pitchFamily="49" charset="-128"/>
            </a:rPr>
            <a:t>R14</a:t>
          </a:r>
          <a:r>
            <a:rPr kumimoji="1" lang="ja-JP" altLang="en-US" sz="1100">
              <a:latin typeface="ＭＳ ゴシック" pitchFamily="49" charset="-128"/>
              <a:ea typeface="ＭＳ ゴシック" pitchFamily="49" charset="-128"/>
            </a:rPr>
            <a:t>まで推移していく。</a:t>
          </a:r>
        </a:p>
        <a:p>
          <a:r>
            <a:rPr kumimoji="1" lang="ja-JP" altLang="en-US" sz="1100">
              <a:latin typeface="ＭＳ ゴシック" pitchFamily="49" charset="-128"/>
              <a:ea typeface="ＭＳ ゴシック" pitchFamily="49" charset="-128"/>
            </a:rPr>
            <a:t>　分子合計においても</a:t>
          </a:r>
          <a:r>
            <a:rPr kumimoji="1" lang="en-US" altLang="ja-JP" sz="1100">
              <a:latin typeface="ＭＳ ゴシック" pitchFamily="49" charset="-128"/>
              <a:ea typeface="ＭＳ ゴシック" pitchFamily="49" charset="-128"/>
            </a:rPr>
            <a:t>R01</a:t>
          </a:r>
          <a:r>
            <a:rPr kumimoji="1" lang="ja-JP" altLang="en-US" sz="1100">
              <a:latin typeface="ＭＳ ゴシック" pitchFamily="49" charset="-128"/>
              <a:ea typeface="ＭＳ ゴシック" pitchFamily="49" charset="-128"/>
            </a:rPr>
            <a:t>と比較して</a:t>
          </a:r>
          <a:r>
            <a:rPr kumimoji="1" lang="en-US" altLang="ja-JP" sz="1100">
              <a:latin typeface="ＭＳ ゴシック" pitchFamily="49" charset="-128"/>
              <a:ea typeface="ＭＳ ゴシック" pitchFamily="49" charset="-128"/>
            </a:rPr>
            <a:t>83,643</a:t>
          </a:r>
          <a:r>
            <a:rPr kumimoji="1" lang="ja-JP" altLang="en-US" sz="1100">
              <a:latin typeface="ＭＳ ゴシック" pitchFamily="49" charset="-128"/>
              <a:ea typeface="ＭＳ ゴシック" pitchFamily="49" charset="-128"/>
            </a:rPr>
            <a:t>千円増加し、</a:t>
          </a:r>
          <a:r>
            <a:rPr kumimoji="1" lang="en-US" altLang="ja-JP" sz="1100">
              <a:latin typeface="ＭＳ ゴシック" pitchFamily="49" charset="-128"/>
              <a:ea typeface="ＭＳ ゴシック" pitchFamily="49" charset="-128"/>
            </a:rPr>
            <a:t>R04</a:t>
          </a:r>
          <a:r>
            <a:rPr kumimoji="1" lang="ja-JP" altLang="en-US" sz="1100">
              <a:latin typeface="ＭＳ ゴシック" pitchFamily="49" charset="-128"/>
              <a:ea typeface="ＭＳ ゴシック" pitchFamily="49" charset="-128"/>
            </a:rPr>
            <a:t>の実質公債費比率は前年度から</a:t>
          </a:r>
          <a:r>
            <a:rPr kumimoji="1" lang="en-US" altLang="ja-JP" sz="1100">
              <a:latin typeface="ＭＳ ゴシック" pitchFamily="49" charset="-128"/>
              <a:ea typeface="ＭＳ ゴシック" pitchFamily="49" charset="-128"/>
            </a:rPr>
            <a:t>0.2</a:t>
          </a:r>
          <a:r>
            <a:rPr kumimoji="1" lang="ja-JP" altLang="en-US" sz="1100">
              <a:latin typeface="ＭＳ ゴシック" pitchFamily="49" charset="-128"/>
              <a:ea typeface="ＭＳ ゴシック" pitchFamily="49" charset="-128"/>
            </a:rPr>
            <a:t>ポイント増加の</a:t>
          </a:r>
          <a:r>
            <a:rPr kumimoji="1" lang="en-US" altLang="ja-JP" sz="1100">
              <a:latin typeface="ＭＳ ゴシック" pitchFamily="49" charset="-128"/>
              <a:ea typeface="ＭＳ ゴシック" pitchFamily="49" charset="-128"/>
            </a:rPr>
            <a:t>1.7</a:t>
          </a:r>
          <a:r>
            <a:rPr kumimoji="1" lang="ja-JP" altLang="en-US" sz="1100">
              <a:latin typeface="ＭＳ ゴシック" pitchFamily="49" charset="-128"/>
              <a:ea typeface="ＭＳ ゴシック" pitchFamily="49" charset="-128"/>
            </a:rPr>
            <a:t>％となっている。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満期一括償還地方債の借入は無し。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長崎県平戸市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将来負担比率は平成</a:t>
          </a:r>
          <a:r>
            <a:rPr kumimoji="1" lang="en-US" altLang="ja-JP" sz="1100">
              <a:latin typeface="ＭＳ ゴシック" pitchFamily="49" charset="-128"/>
              <a:ea typeface="ＭＳ ゴシック" pitchFamily="49" charset="-128"/>
            </a:rPr>
            <a:t>27</a:t>
          </a:r>
          <a:r>
            <a:rPr kumimoji="1" lang="ja-JP" altLang="en-US" sz="1100">
              <a:latin typeface="ＭＳ ゴシック" pitchFamily="49" charset="-128"/>
              <a:ea typeface="ＭＳ ゴシック" pitchFamily="49" charset="-128"/>
            </a:rPr>
            <a:t>年度以降発生していない。</a:t>
          </a:r>
        </a:p>
        <a:p>
          <a:r>
            <a:rPr kumimoji="1" lang="ja-JP" altLang="en-US" sz="1100">
              <a:latin typeface="ＭＳ ゴシック" pitchFamily="49" charset="-128"/>
              <a:ea typeface="ＭＳ ゴシック" pitchFamily="49" charset="-128"/>
            </a:rPr>
            <a:t>「将来負担額（</a:t>
          </a:r>
          <a:r>
            <a:rPr kumimoji="1" lang="en-US" altLang="ja-JP" sz="1100">
              <a:latin typeface="ＭＳ ゴシック" pitchFamily="49" charset="-128"/>
              <a:ea typeface="ＭＳ ゴシック" pitchFamily="49" charset="-128"/>
            </a:rPr>
            <a:t>A)</a:t>
          </a:r>
          <a:r>
            <a:rPr kumimoji="1" lang="ja-JP" altLang="en-US" sz="1100">
              <a:latin typeface="ＭＳ ゴシック" pitchFamily="49" charset="-128"/>
              <a:ea typeface="ＭＳ ゴシック" pitchFamily="49" charset="-128"/>
            </a:rPr>
            <a:t>」のうち「一般会計等に係る地方債の現在高」については、主に</a:t>
          </a:r>
          <a:r>
            <a:rPr kumimoji="1" lang="en-US" altLang="ja-JP" sz="1100">
              <a:latin typeface="ＭＳ ゴシック" pitchFamily="49" charset="-128"/>
              <a:ea typeface="ＭＳ ゴシック" pitchFamily="49" charset="-128"/>
            </a:rPr>
            <a:t>R02</a:t>
          </a:r>
          <a:r>
            <a:rPr kumimoji="1" lang="ja-JP" altLang="en-US" sz="1100">
              <a:latin typeface="ＭＳ ゴシック" pitchFamily="49" charset="-128"/>
              <a:ea typeface="ＭＳ ゴシック" pitchFamily="49" charset="-128"/>
            </a:rPr>
            <a:t>国補正による</a:t>
          </a:r>
          <a:r>
            <a:rPr kumimoji="1" lang="en-US" altLang="ja-JP" sz="1100">
              <a:latin typeface="ＭＳ ゴシック" pitchFamily="49" charset="-128"/>
              <a:ea typeface="ＭＳ ゴシック" pitchFamily="49" charset="-128"/>
            </a:rPr>
            <a:t>R03</a:t>
          </a:r>
          <a:r>
            <a:rPr kumimoji="1" lang="ja-JP" altLang="en-US" sz="1100">
              <a:latin typeface="ＭＳ ゴシック" pitchFamily="49" charset="-128"/>
              <a:ea typeface="ＭＳ ゴシック" pitchFamily="49" charset="-128"/>
            </a:rPr>
            <a:t>発行額（繰越分）が大きかったことにより、市債発行額は前年度と比較して</a:t>
          </a:r>
          <a:r>
            <a:rPr kumimoji="1" lang="en-US" altLang="ja-JP" sz="1100">
              <a:latin typeface="ＭＳ ゴシック" pitchFamily="49" charset="-128"/>
              <a:ea typeface="ＭＳ ゴシック" pitchFamily="49" charset="-128"/>
            </a:rPr>
            <a:t>1,089,528</a:t>
          </a:r>
          <a:r>
            <a:rPr kumimoji="1" lang="ja-JP" altLang="en-US" sz="1100">
              <a:latin typeface="ＭＳ ゴシック" pitchFamily="49" charset="-128"/>
              <a:ea typeface="ＭＳ ゴシック" pitchFamily="49" charset="-128"/>
            </a:rPr>
            <a:t>千円減少している。</a:t>
          </a:r>
        </a:p>
        <a:p>
          <a:r>
            <a:rPr kumimoji="1" lang="ja-JP" altLang="en-US" sz="1100">
              <a:latin typeface="ＭＳ ゴシック" pitchFamily="49" charset="-128"/>
              <a:ea typeface="ＭＳ ゴシック" pitchFamily="49" charset="-128"/>
            </a:rPr>
            <a:t>　また、「公営企業債等繰入見込額」については、水道事業、病院事業及び交通船事業とも元金償還額を下回る公営企業債の新規発行などにより、全体では</a:t>
          </a:r>
          <a:r>
            <a:rPr kumimoji="1" lang="en-US" altLang="ja-JP" sz="1100">
              <a:latin typeface="ＭＳ ゴシック" pitchFamily="49" charset="-128"/>
              <a:ea typeface="ＭＳ ゴシック" pitchFamily="49" charset="-128"/>
            </a:rPr>
            <a:t>106,330</a:t>
          </a:r>
          <a:r>
            <a:rPr kumimoji="1" lang="ja-JP" altLang="en-US" sz="1100">
              <a:latin typeface="ＭＳ ゴシック" pitchFamily="49" charset="-128"/>
              <a:ea typeface="ＭＳ ゴシック" pitchFamily="49" charset="-128"/>
            </a:rPr>
            <a:t>千円減少している。</a:t>
          </a:r>
        </a:p>
        <a:p>
          <a:r>
            <a:rPr kumimoji="1" lang="ja-JP" altLang="en-US" sz="1100">
              <a:latin typeface="ＭＳ ゴシック" pitchFamily="49" charset="-128"/>
              <a:ea typeface="ＭＳ ゴシック" pitchFamily="49" charset="-128"/>
            </a:rPr>
            <a:t>　控除財源である「充当可能財源等（</a:t>
          </a:r>
          <a:r>
            <a:rPr kumimoji="1" lang="en-US" altLang="ja-JP" sz="1100">
              <a:latin typeface="ＭＳ ゴシック" pitchFamily="49" charset="-128"/>
              <a:ea typeface="ＭＳ ゴシック" pitchFamily="49" charset="-128"/>
            </a:rPr>
            <a:t>B)</a:t>
          </a:r>
          <a:r>
            <a:rPr kumimoji="1" lang="ja-JP" altLang="en-US" sz="1100">
              <a:latin typeface="ＭＳ ゴシック" pitchFamily="49" charset="-128"/>
              <a:ea typeface="ＭＳ ゴシック" pitchFamily="49" charset="-128"/>
            </a:rPr>
            <a:t>」のうち「充当可能基金」については、主に余剰財源を活用した新しいまちづくり基金及び財政調整基金の積み増しにより、</a:t>
          </a:r>
          <a:r>
            <a:rPr kumimoji="1" lang="en-US" altLang="ja-JP" sz="1100">
              <a:latin typeface="ＭＳ ゴシック" pitchFamily="49" charset="-128"/>
              <a:ea typeface="ＭＳ ゴシック" pitchFamily="49" charset="-128"/>
            </a:rPr>
            <a:t>866,350</a:t>
          </a:r>
          <a:r>
            <a:rPr kumimoji="1" lang="ja-JP" altLang="en-US" sz="1100">
              <a:latin typeface="ＭＳ ゴシック" pitchFamily="49" charset="-128"/>
              <a:ea typeface="ＭＳ ゴシック" pitchFamily="49" charset="-128"/>
            </a:rPr>
            <a:t>千円増加している。</a:t>
          </a:r>
        </a:p>
        <a:p>
          <a:r>
            <a:rPr kumimoji="1" lang="ja-JP" altLang="en-US" sz="1100">
              <a:latin typeface="ＭＳ ゴシック" pitchFamily="49" charset="-128"/>
              <a:ea typeface="ＭＳ ゴシック" pitchFamily="49" charset="-128"/>
            </a:rPr>
            <a:t>　「基準財政需要額算入見込額」については、公債費において</a:t>
          </a:r>
          <a:r>
            <a:rPr kumimoji="1" lang="en-US" altLang="ja-JP" sz="1100">
              <a:latin typeface="ＭＳ ゴシック" pitchFamily="49" charset="-128"/>
              <a:ea typeface="ＭＳ ゴシック" pitchFamily="49" charset="-128"/>
            </a:rPr>
            <a:t>1,474,968</a:t>
          </a:r>
          <a:r>
            <a:rPr kumimoji="1" lang="ja-JP" altLang="en-US" sz="1100">
              <a:latin typeface="ＭＳ ゴシック" pitchFamily="49" charset="-128"/>
              <a:ea typeface="ＭＳ ゴシック" pitchFamily="49" charset="-128"/>
            </a:rPr>
            <a:t>千円減少している。これは、合併特例債の</a:t>
          </a:r>
          <a:r>
            <a:rPr kumimoji="1" lang="en-US" altLang="ja-JP" sz="1100">
              <a:latin typeface="ＭＳ ゴシック" pitchFamily="49" charset="-128"/>
              <a:ea typeface="ＭＳ ゴシック" pitchFamily="49" charset="-128"/>
            </a:rPr>
            <a:t>1,137,596</a:t>
          </a:r>
          <a:r>
            <a:rPr kumimoji="1" lang="ja-JP" altLang="en-US" sz="1100">
              <a:latin typeface="ＭＳ ゴシック" pitchFamily="49" charset="-128"/>
              <a:ea typeface="ＭＳ ゴシック" pitchFamily="49" charset="-128"/>
            </a:rPr>
            <a:t>千円及び臨時財政対策債の</a:t>
          </a:r>
          <a:r>
            <a:rPr kumimoji="1" lang="en-US" altLang="ja-JP" sz="1100">
              <a:latin typeface="ＭＳ ゴシック" pitchFamily="49" charset="-128"/>
              <a:ea typeface="ＭＳ ゴシック" pitchFamily="49" charset="-128"/>
            </a:rPr>
            <a:t>549,026</a:t>
          </a:r>
          <a:r>
            <a:rPr kumimoji="1" lang="ja-JP" altLang="en-US" sz="1100">
              <a:latin typeface="ＭＳ ゴシック" pitchFamily="49" charset="-128"/>
              <a:ea typeface="ＭＳ ゴシック" pitchFamily="49" charset="-128"/>
            </a:rPr>
            <a:t>千円の減少が主なものとなっている。</a:t>
          </a:r>
        </a:p>
        <a:p>
          <a:r>
            <a:rPr kumimoji="1" lang="ja-JP" altLang="en-US" sz="1100">
              <a:latin typeface="ＭＳ ゴシック" pitchFamily="49" charset="-128"/>
              <a:ea typeface="ＭＳ ゴシック" pitchFamily="49" charset="-128"/>
            </a:rPr>
            <a:t>　その他「充当可能特定歳入」を含め、充当可能財源等全体で</a:t>
          </a:r>
          <a:r>
            <a:rPr kumimoji="1" lang="en-US" altLang="ja-JP" sz="1100">
              <a:latin typeface="ＭＳ ゴシック" pitchFamily="49" charset="-128"/>
              <a:ea typeface="ＭＳ ゴシック" pitchFamily="49" charset="-128"/>
            </a:rPr>
            <a:t>734,825</a:t>
          </a:r>
          <a:r>
            <a:rPr kumimoji="1" lang="ja-JP" altLang="en-US" sz="1100">
              <a:latin typeface="ＭＳ ゴシック" pitchFamily="49" charset="-128"/>
              <a:ea typeface="ＭＳ ゴシック" pitchFamily="49" charset="-128"/>
            </a:rPr>
            <a:t>千円減少しているものの、将来負担額を上回っているため、将来負担比率は、前年度に引き続き発生していない。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長崎県平戸市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増加した基金の主なものは、財政調整基金、および新しいまちづくり基金である。財政調整基金は、前年度の決算剰余金処分としての積立などにより残高が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326,239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千円の増加、新しいまちづくり基金は、余剰財源を活用した積立などにより残高が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510,961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千円の増加となっている。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減少した基金については、「やらんば！平戸」応援基金において、寄附金が前年度より増加したものの、事業への充当額がより増して増加したことから残高が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66,513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千円減少し、令和４年度末の残高は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3,508,605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千円となり、基金全体の約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24.6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％となっている。その他にも、事業への繰入（総合戦略に掲げる重点主要施策への充当）により基金残高が減少している。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基金全体としては、令和４年度末の基金残高は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14,238,340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千円で、前年度と比較して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749,870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持続可能な財政運営を行うために、国の動向を注視しながら積立や活用を行っていく予定である。また、定期預金等の利率が低下している状況を踏まえ、基金を原資とした各種債券の購入等、運用方法を検討し有効活用を図る。</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・新しいまちづくり基金　：　合併に伴う市民の一体感の醸成と地域の個性あるまちづくりの推進</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・「やらんば！平戸」応援基金　：　ふるさと納税による寄附金を原資とし、産業の振興と人口減少抑制に取り組む施策の推進</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・ひらどふれあい福祉基金　：　地域における福祉活動の促進、快適な生活環境の形成及び保健福祉の増進</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・ひらど生き活きまちづくり基金　：　市民が夢とゆとりをもっていきいきと暮らす活気みなぎるまちを目指し、地域の特性を生かしたまちづくり推進</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・再生可能エネルギー活用離島活性化基金　：　本市の自然環境が生み出す再生可能エネルギーを活用し、離島の特性を活かしたまちづくりと産業振興</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・新しいまちづくり基金　：　余剰財源を活用した積立金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509,000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千円と利子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1,961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千円の積立による増加。</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・「やらんば！平戸」応援基金　：　寄附金及び利子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868,066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千円の積立による増加と総合戦略に掲げる最重点主要施策に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934,579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千円を充当。</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・ひらどふれあい福祉基金　：　利子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2,257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千円の積立による増加と高齢者いきいきおでかけ支援事業等に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18,321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千円を充当。</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・ひらど生き活きまちづくり基金　：　利子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千円の積立による増加と協働によるまちづくり支援事業やにぎわいづくり支援事業等に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3,323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千円充当。</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・再生可能エネルギー活用離島活性化基金　：　利子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千円の積立による増加と離島航路対策関係事業等に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12,411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千円を充当。</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各基金の目的に応じ、基金活用に応じた効果的な予算配分を行うよう努め、国の動向を注視しながら積立や活用を行っていく予定である。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前年度の決算剰余金処分としての積立</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320,000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千円、利子の積立により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6,239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千円増加した。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財政健全化計画に基づき、財政調整基金の残高が、令和５年度末時点で標準財政規模の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％程度、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億円の確保に努める。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利子の積立により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5,123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千円増加した。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財政健全化計画に基づき、縁故債について繰上償還を実施してきたが、今後も後年度の負担軽減を図るため、必要に応じて減債基金を活用し繰上償還の実施も検討していく。また、同計画に基づき、減債基金の残高について令和５年度末時点で市債残高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％程度、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億円の確保に努める。</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D86DDB3-39D6-47A7-B928-4F6A838BCE7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50A9FDE-136D-4215-A556-3D62A213F63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7DA337C0-9C11-4507-8FE0-2FF385AF910D}"/>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D71E66C5-AE77-460F-8360-5C1E22D2235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F8796E90-D248-41C5-828C-A16B22A3355B}"/>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37B47DA3-1738-4147-8F4C-85130919D4D3}"/>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6B921DF7-6F4E-423A-A9E4-0C18C0F13D6C}"/>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E056A63F-5C30-473F-9545-15410A5DC16D}"/>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7CA00323-F322-4AFE-B192-855E8E9F5787}"/>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E227526A-8517-49F9-898A-9309B0D146ED}"/>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1B997F4D-B3E5-4FA3-9F57-B3A73F8356B3}"/>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FC6C0652-C7CA-430D-9765-34A2080AFBE3}"/>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72B91E70-2388-498C-9A86-90FF977CE7DA}"/>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4E66D952-D3C6-4232-BD2B-0C48FD1C2BCE}"/>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995C81D1-84E1-4F57-8A14-2E15C064FBBC}"/>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908DB13A-E05E-4FCF-A54D-FB8A1A0E7489}"/>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長崎県平戸市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8FEAB77-A208-472D-B427-44C2C244776A}"/>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1F8F1DF3-592E-43D0-89C8-1D68D946FA22}"/>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F1760083-CC14-459F-B4D2-14AFEE43803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6030822F-F25B-415F-9113-8F22C3A8FB0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709D8D55-E812-49FB-A76C-BD1FB2689E7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52DDC3C4-EDC0-426B-A61F-B32B26FA549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29,162
28,946
235.12
26,893,705
25,991,965
586,174
13,205,256
25,707,706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813F283A-8C7F-4530-93B5-E812A899928C}"/>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9E93E4DC-4B9E-410F-A4CB-5DDF9F2457D2}"/>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296E8312-AC5D-4673-8F81-36ED77570E4A}"/>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7F3D262C-2293-4C7F-B6AA-3FFE73303451}"/>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65C28199-99CB-48FB-9E42-36ABC323F109}"/>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ED7986D3-59CF-4E8A-8281-C304601118B6}"/>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698DF761-11C3-4932-AAF6-BEC6192B243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8BD05BA7-3DBD-44D6-823D-80F8EF3773C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E8DF9ECF-2A4D-448A-9938-864C01739D72}"/>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2545A99B-8568-4A5D-BD80-A328EA54DD8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AB5C8382-7F7B-406F-8F7E-436A6F3573F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F4C79DD1-C6AB-47BC-BF5D-0FFBD13937A5}"/>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A951A673-21BB-44CD-8A35-0AE7972EA0E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FE483F6C-804F-4419-8773-C1306B4DF82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6C6506F0-D855-46B3-B871-A79D97716B0E}"/>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9401221B-351F-43D6-8E65-4249C4C9B30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42A2A9C1-4151-4B98-91FD-3AA11CAF605A}"/>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4509371D-393C-4A0A-ACB4-3E4987CB099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8AEF394C-C10A-40EB-8104-C40E6E109B94}"/>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5EF704F8-CAF6-4805-B466-A3F4557D1FD4}"/>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E9D2A969-A672-43CC-BCEB-146E119D33CE}"/>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1D53C736-5315-4DF0-B795-4207A03F0E5C}"/>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DB95DE98-452F-4D38-9565-F7CB846E3FA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17136C30-133C-4C69-A811-E4157EA2B49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FAF14E9C-A76C-4DAF-884B-DDE8F71C0C33}"/>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ABBB2548-89B1-4F1D-88BA-03863760ED0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7FE89FC8-B509-4763-9EE0-E74F799EFF0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E6F26578-CC1F-4F91-AE41-300BA8DDCC72}"/>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96894349-946A-4B6F-B7E5-627B4FDC1FEC}"/>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9FBCF77A-C103-48D5-8E08-F357AED1EB1D}"/>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D7925636-F0EC-41D5-860B-F067FE9C6542}"/>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BDFC891A-4754-4A82-AFEF-18BF78C23038}"/>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EB93D6E0-30AF-43A0-BCAC-266A02C2B472}"/>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EA6D43C3-D02C-45E2-8FED-A4078E508E75}"/>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9DE80963-5EAD-44F5-88CD-AC8ACA7A6AB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当市では、平成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月に策定した公共施設等総合管理計画において、公共施設の量や質の適正化により、更新費用を約</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％削減するという目標を掲げ、老朽化した施設の統廃合や複合化、長寿命化を進めている。</a:t>
          </a:r>
          <a:endParaRPr lang="ja-JP" altLang="ja-JP">
            <a:effectLst/>
          </a:endParaRPr>
        </a:p>
        <a:p>
          <a:r>
            <a:rPr kumimoji="1" lang="ja-JP" altLang="ja-JP" sz="1100">
              <a:solidFill>
                <a:schemeClr val="dk1"/>
              </a:solidFill>
              <a:effectLst/>
              <a:latin typeface="+mn-lt"/>
              <a:ea typeface="+mn-ea"/>
              <a:cs typeface="+mn-cs"/>
            </a:rPr>
            <a:t>　有形固定資産減価償却率については、年々上昇傾向にはあるものの、令和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61.5</a:t>
          </a:r>
          <a:r>
            <a:rPr kumimoji="1" lang="ja-JP" altLang="ja-JP" sz="1100">
              <a:solidFill>
                <a:schemeClr val="dk1"/>
              </a:solidFill>
              <a:effectLst/>
              <a:latin typeface="+mn-lt"/>
              <a:ea typeface="+mn-ea"/>
              <a:cs typeface="+mn-cs"/>
            </a:rPr>
            <a:t>％で類似団体平均を下回っている。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6C697A6C-F6A9-4707-A89C-6C043FF1D459}"/>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B7C81596-D67D-4303-AF10-F697CCA5F6CD}"/>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DE16F60B-459F-4DA6-B217-D67245D9E87F}"/>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4536B00A-4AF6-416A-9692-5844EE432F17}"/>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3" name="テキスト ボックス 62">
          <a:extLst>
            <a:ext uri="{FF2B5EF4-FFF2-40B4-BE49-F238E27FC236}">
              <a16:creationId xmlns:a16="http://schemas.microsoft.com/office/drawing/2014/main" id="{3CDA79D0-579C-404A-97D1-B676FA686B6A}"/>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4E0633F7-800C-44C2-88C9-FFCA5FE0D62B}"/>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56BC9F60-2F51-4253-BBEE-7EC617EC6834}"/>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ECB9DE29-24D1-4B2D-9457-3A76DF1804D1}"/>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F7E873DC-8809-4B7B-ADD4-2668F6A20DFC}"/>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6567C003-C24A-48D5-A453-BFE5921DC6A1}"/>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58F20416-9D89-4B22-97EB-B0FA105FFAC5}"/>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C0136A04-E7F8-4AAE-81A7-18627241DD13}"/>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44107978-EF54-4696-81AC-D2AA15CCDCD3}"/>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C5B8F0AE-E145-4CD8-A515-0AE6F02ABEF3}"/>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3" name="テキスト ボックス 72">
          <a:extLst>
            <a:ext uri="{FF2B5EF4-FFF2-40B4-BE49-F238E27FC236}">
              <a16:creationId xmlns:a16="http://schemas.microsoft.com/office/drawing/2014/main" id="{A7058A81-2626-40B8-B5AF-9E96AD1A0F72}"/>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65DAA8E1-6708-4875-8D7D-09BB23A65126}"/>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36830</xdr:rowOff>
    </xdr:from>
    <xdr:to>
      <xdr:col>23</xdr:col>
      <xdr:colOff>85090</xdr:colOff>
      <xdr:row>33</xdr:row>
      <xdr:rowOff>155469</xdr:rowOff>
    </xdr:to>
    <xdr:cxnSp macro="">
      <xdr:nvCxnSpPr>
        <xdr:cNvPr id="75" name="直線コネクタ 74">
          <a:extLst>
            <a:ext uri="{FF2B5EF4-FFF2-40B4-BE49-F238E27FC236}">
              <a16:creationId xmlns:a16="http://schemas.microsoft.com/office/drawing/2014/main" id="{4A16B0F0-92EE-442A-8BFE-C97E7C6FB0B9}"/>
            </a:ext>
          </a:extLst>
        </xdr:cNvPr>
        <xdr:cNvCxnSpPr/>
      </xdr:nvCxnSpPr>
      <xdr:spPr>
        <a:xfrm flipV="1">
          <a:off x="4760595" y="5266055"/>
          <a:ext cx="1270" cy="131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159296</xdr:rowOff>
    </xdr:from>
    <xdr:ext cx="405111" cy="259045"/>
    <xdr:sp macro="" textlink="">
      <xdr:nvSpPr>
        <xdr:cNvPr id="76" name="有形固定資産減価償却率最小値テキスト">
          <a:extLst>
            <a:ext uri="{FF2B5EF4-FFF2-40B4-BE49-F238E27FC236}">
              <a16:creationId xmlns:a16="http://schemas.microsoft.com/office/drawing/2014/main" id="{B7826FE5-1E18-4954-BED9-E3274DB9C3B8}"/>
            </a:ext>
          </a:extLst>
        </xdr:cNvPr>
        <xdr:cNvSpPr txBox="1"/>
      </xdr:nvSpPr>
      <xdr:spPr>
        <a:xfrm>
          <a:off x="4813300" y="6588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155469</xdr:rowOff>
    </xdr:from>
    <xdr:to>
      <xdr:col>23</xdr:col>
      <xdr:colOff>174625</xdr:colOff>
      <xdr:row>33</xdr:row>
      <xdr:rowOff>155469</xdr:rowOff>
    </xdr:to>
    <xdr:cxnSp macro="">
      <xdr:nvCxnSpPr>
        <xdr:cNvPr id="77" name="直線コネクタ 76">
          <a:extLst>
            <a:ext uri="{FF2B5EF4-FFF2-40B4-BE49-F238E27FC236}">
              <a16:creationId xmlns:a16="http://schemas.microsoft.com/office/drawing/2014/main" id="{1B54EBF5-FA66-492E-888C-C2005A43C1A2}"/>
            </a:ext>
          </a:extLst>
        </xdr:cNvPr>
        <xdr:cNvCxnSpPr/>
      </xdr:nvCxnSpPr>
      <xdr:spPr>
        <a:xfrm>
          <a:off x="4673600" y="658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154957</xdr:rowOff>
    </xdr:from>
    <xdr:ext cx="405111" cy="259045"/>
    <xdr:sp macro="" textlink="">
      <xdr:nvSpPr>
        <xdr:cNvPr id="78" name="有形固定資産減価償却率最大値テキスト">
          <a:extLst>
            <a:ext uri="{FF2B5EF4-FFF2-40B4-BE49-F238E27FC236}">
              <a16:creationId xmlns:a16="http://schemas.microsoft.com/office/drawing/2014/main" id="{6249A008-BF6D-40A8-B042-B972BC63AB12}"/>
            </a:ext>
          </a:extLst>
        </xdr:cNvPr>
        <xdr:cNvSpPr txBox="1"/>
      </xdr:nvSpPr>
      <xdr:spPr>
        <a:xfrm>
          <a:off x="4813300" y="504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36830</xdr:rowOff>
    </xdr:from>
    <xdr:to>
      <xdr:col>23</xdr:col>
      <xdr:colOff>174625</xdr:colOff>
      <xdr:row>26</xdr:row>
      <xdr:rowOff>36830</xdr:rowOff>
    </xdr:to>
    <xdr:cxnSp macro="">
      <xdr:nvCxnSpPr>
        <xdr:cNvPr id="79" name="直線コネクタ 78">
          <a:extLst>
            <a:ext uri="{FF2B5EF4-FFF2-40B4-BE49-F238E27FC236}">
              <a16:creationId xmlns:a16="http://schemas.microsoft.com/office/drawing/2014/main" id="{2B6077BC-B28C-4D23-8819-C49CC522AEDE}"/>
            </a:ext>
          </a:extLst>
        </xdr:cNvPr>
        <xdr:cNvCxnSpPr/>
      </xdr:nvCxnSpPr>
      <xdr:spPr>
        <a:xfrm>
          <a:off x="4673600" y="5266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135060</xdr:rowOff>
    </xdr:from>
    <xdr:ext cx="405111" cy="259045"/>
    <xdr:sp macro="" textlink="">
      <xdr:nvSpPr>
        <xdr:cNvPr id="80" name="有形固定資産減価償却率平均値テキスト">
          <a:extLst>
            <a:ext uri="{FF2B5EF4-FFF2-40B4-BE49-F238E27FC236}">
              <a16:creationId xmlns:a16="http://schemas.microsoft.com/office/drawing/2014/main" id="{1FD1BD33-6C4F-4BC2-BBA4-F7302C44736F}"/>
            </a:ext>
          </a:extLst>
        </xdr:cNvPr>
        <xdr:cNvSpPr txBox="1"/>
      </xdr:nvSpPr>
      <xdr:spPr>
        <a:xfrm>
          <a:off x="4813300" y="6050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156633</xdr:rowOff>
    </xdr:from>
    <xdr:to>
      <xdr:col>23</xdr:col>
      <xdr:colOff>136525</xdr:colOff>
      <xdr:row>31</xdr:row>
      <xdr:rowOff>86783</xdr:rowOff>
    </xdr:to>
    <xdr:sp macro="" textlink="">
      <xdr:nvSpPr>
        <xdr:cNvPr id="81" name="フローチャート: 判断 80">
          <a:extLst>
            <a:ext uri="{FF2B5EF4-FFF2-40B4-BE49-F238E27FC236}">
              <a16:creationId xmlns:a16="http://schemas.microsoft.com/office/drawing/2014/main" id="{5C4E7051-A925-4360-9948-7C4BB6CECE92}"/>
            </a:ext>
          </a:extLst>
        </xdr:cNvPr>
        <xdr:cNvSpPr/>
      </xdr:nvSpPr>
      <xdr:spPr>
        <a:xfrm>
          <a:off x="4711700" y="60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111654</xdr:rowOff>
    </xdr:from>
    <xdr:to>
      <xdr:col>19</xdr:col>
      <xdr:colOff>187325</xdr:colOff>
      <xdr:row>31</xdr:row>
      <xdr:rowOff>41804</xdr:rowOff>
    </xdr:to>
    <xdr:sp macro="" textlink="">
      <xdr:nvSpPr>
        <xdr:cNvPr id="82" name="フローチャート: 判断 81">
          <a:extLst>
            <a:ext uri="{FF2B5EF4-FFF2-40B4-BE49-F238E27FC236}">
              <a16:creationId xmlns:a16="http://schemas.microsoft.com/office/drawing/2014/main" id="{5A4014D8-D113-40F6-A3C3-0F2E7C0A7F4C}"/>
            </a:ext>
          </a:extLst>
        </xdr:cNvPr>
        <xdr:cNvSpPr/>
      </xdr:nvSpPr>
      <xdr:spPr>
        <a:xfrm>
          <a:off x="4000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97261</xdr:rowOff>
    </xdr:from>
    <xdr:to>
      <xdr:col>15</xdr:col>
      <xdr:colOff>187325</xdr:colOff>
      <xdr:row>31</xdr:row>
      <xdr:rowOff>27411</xdr:rowOff>
    </xdr:to>
    <xdr:sp macro="" textlink="">
      <xdr:nvSpPr>
        <xdr:cNvPr id="83" name="フローチャート: 判断 82">
          <a:extLst>
            <a:ext uri="{FF2B5EF4-FFF2-40B4-BE49-F238E27FC236}">
              <a16:creationId xmlns:a16="http://schemas.microsoft.com/office/drawing/2014/main" id="{5762AB59-B2CE-41E9-8C66-D3B35702E95F}"/>
            </a:ext>
          </a:extLst>
        </xdr:cNvPr>
        <xdr:cNvSpPr/>
      </xdr:nvSpPr>
      <xdr:spPr>
        <a:xfrm>
          <a:off x="3238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84667</xdr:rowOff>
    </xdr:from>
    <xdr:to>
      <xdr:col>11</xdr:col>
      <xdr:colOff>187325</xdr:colOff>
      <xdr:row>31</xdr:row>
      <xdr:rowOff>14817</xdr:rowOff>
    </xdr:to>
    <xdr:sp macro="" textlink="">
      <xdr:nvSpPr>
        <xdr:cNvPr id="84" name="フローチャート: 判断 83">
          <a:extLst>
            <a:ext uri="{FF2B5EF4-FFF2-40B4-BE49-F238E27FC236}">
              <a16:creationId xmlns:a16="http://schemas.microsoft.com/office/drawing/2014/main" id="{027E907E-0E48-40A4-982F-5996C4C775B2}"/>
            </a:ext>
          </a:extLst>
        </xdr:cNvPr>
        <xdr:cNvSpPr/>
      </xdr:nvSpPr>
      <xdr:spPr>
        <a:xfrm>
          <a:off x="2476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85" name="フローチャート: 判断 84">
          <a:extLst>
            <a:ext uri="{FF2B5EF4-FFF2-40B4-BE49-F238E27FC236}">
              <a16:creationId xmlns:a16="http://schemas.microsoft.com/office/drawing/2014/main" id="{D0AD8755-0077-45DC-B9D2-D18A341CB1B6}"/>
            </a:ext>
          </a:extLst>
        </xdr:cNvPr>
        <xdr:cNvSpPr/>
      </xdr:nvSpPr>
      <xdr:spPr>
        <a:xfrm>
          <a:off x="1714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DF85A8D5-6B0D-46A5-A4DA-7BC636AA6CEC}"/>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8D800DC1-FC82-4C22-9A3A-89289F9F5ABA}"/>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D5CD248-D170-46A8-A3CA-5543F499801F}"/>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82AAE36E-E91A-45B6-B509-CE72F58450EF}"/>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4415A514-D2BD-45A3-B42B-CD6E629405DF}"/>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93663</xdr:rowOff>
    </xdr:from>
    <xdr:to>
      <xdr:col>23</xdr:col>
      <xdr:colOff>136525</xdr:colOff>
      <xdr:row>31</xdr:row>
      <xdr:rowOff>23813</xdr:rowOff>
    </xdr:to>
    <xdr:sp macro="" textlink="">
      <xdr:nvSpPr>
        <xdr:cNvPr id="91" name="楕円 90">
          <a:extLst>
            <a:ext uri="{FF2B5EF4-FFF2-40B4-BE49-F238E27FC236}">
              <a16:creationId xmlns:a16="http://schemas.microsoft.com/office/drawing/2014/main" id="{043D5743-7FC3-4CED-B5E4-A62FBD77637F}"/>
            </a:ext>
          </a:extLst>
        </xdr:cNvPr>
        <xdr:cNvSpPr/>
      </xdr:nvSpPr>
      <xdr:spPr>
        <a:xfrm>
          <a:off x="4711700" y="600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116540</xdr:rowOff>
    </xdr:from>
    <xdr:ext cx="405111" cy="259045"/>
    <xdr:sp macro="" textlink="">
      <xdr:nvSpPr>
        <xdr:cNvPr id="92" name="有形固定資産減価償却率該当値テキスト">
          <a:extLst>
            <a:ext uri="{FF2B5EF4-FFF2-40B4-BE49-F238E27FC236}">
              <a16:creationId xmlns:a16="http://schemas.microsoft.com/office/drawing/2014/main" id="{D26DAED4-D117-4BED-8E76-F5D17F0E2A5F}"/>
            </a:ext>
          </a:extLst>
        </xdr:cNvPr>
        <xdr:cNvSpPr txBox="1"/>
      </xdr:nvSpPr>
      <xdr:spPr>
        <a:xfrm>
          <a:off x="4813300" y="5860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64876</xdr:rowOff>
    </xdr:from>
    <xdr:to>
      <xdr:col>19</xdr:col>
      <xdr:colOff>187325</xdr:colOff>
      <xdr:row>30</xdr:row>
      <xdr:rowOff>166476</xdr:rowOff>
    </xdr:to>
    <xdr:sp macro="" textlink="">
      <xdr:nvSpPr>
        <xdr:cNvPr id="93" name="楕円 92">
          <a:extLst>
            <a:ext uri="{FF2B5EF4-FFF2-40B4-BE49-F238E27FC236}">
              <a16:creationId xmlns:a16="http://schemas.microsoft.com/office/drawing/2014/main" id="{774B5418-889C-40A3-A31A-6E925B3E82E6}"/>
            </a:ext>
          </a:extLst>
        </xdr:cNvPr>
        <xdr:cNvSpPr/>
      </xdr:nvSpPr>
      <xdr:spPr>
        <a:xfrm>
          <a:off x="4000500" y="597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115676</xdr:rowOff>
    </xdr:from>
    <xdr:to>
      <xdr:col>23</xdr:col>
      <xdr:colOff>85725</xdr:colOff>
      <xdr:row>30</xdr:row>
      <xdr:rowOff>144463</xdr:rowOff>
    </xdr:to>
    <xdr:cxnSp macro="">
      <xdr:nvCxnSpPr>
        <xdr:cNvPr id="94" name="直線コネクタ 93">
          <a:extLst>
            <a:ext uri="{FF2B5EF4-FFF2-40B4-BE49-F238E27FC236}">
              <a16:creationId xmlns:a16="http://schemas.microsoft.com/office/drawing/2014/main" id="{F486F7F3-8298-4E64-B2A7-EEDABD09F09B}"/>
            </a:ext>
          </a:extLst>
        </xdr:cNvPr>
        <xdr:cNvCxnSpPr/>
      </xdr:nvCxnSpPr>
      <xdr:spPr>
        <a:xfrm>
          <a:off x="4051300" y="6030701"/>
          <a:ext cx="7112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39688</xdr:rowOff>
    </xdr:from>
    <xdr:to>
      <xdr:col>15</xdr:col>
      <xdr:colOff>187325</xdr:colOff>
      <xdr:row>30</xdr:row>
      <xdr:rowOff>141288</xdr:rowOff>
    </xdr:to>
    <xdr:sp macro="" textlink="">
      <xdr:nvSpPr>
        <xdr:cNvPr id="95" name="楕円 94">
          <a:extLst>
            <a:ext uri="{FF2B5EF4-FFF2-40B4-BE49-F238E27FC236}">
              <a16:creationId xmlns:a16="http://schemas.microsoft.com/office/drawing/2014/main" id="{1ED0105B-3BFF-4B8E-83B0-276E42B511CE}"/>
            </a:ext>
          </a:extLst>
        </xdr:cNvPr>
        <xdr:cNvSpPr/>
      </xdr:nvSpPr>
      <xdr:spPr>
        <a:xfrm>
          <a:off x="3238500" y="595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90488</xdr:rowOff>
    </xdr:from>
    <xdr:to>
      <xdr:col>19</xdr:col>
      <xdr:colOff>136525</xdr:colOff>
      <xdr:row>30</xdr:row>
      <xdr:rowOff>115676</xdr:rowOff>
    </xdr:to>
    <xdr:cxnSp macro="">
      <xdr:nvCxnSpPr>
        <xdr:cNvPr id="96" name="直線コネクタ 95">
          <a:extLst>
            <a:ext uri="{FF2B5EF4-FFF2-40B4-BE49-F238E27FC236}">
              <a16:creationId xmlns:a16="http://schemas.microsoft.com/office/drawing/2014/main" id="{5E2010E2-0CDC-4103-8EEF-CC3BFA11DF6F}"/>
            </a:ext>
          </a:extLst>
        </xdr:cNvPr>
        <xdr:cNvCxnSpPr/>
      </xdr:nvCxnSpPr>
      <xdr:spPr>
        <a:xfrm>
          <a:off x="3289300" y="6005513"/>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16298</xdr:rowOff>
    </xdr:from>
    <xdr:to>
      <xdr:col>11</xdr:col>
      <xdr:colOff>187325</xdr:colOff>
      <xdr:row>30</xdr:row>
      <xdr:rowOff>117898</xdr:rowOff>
    </xdr:to>
    <xdr:sp macro="" textlink="">
      <xdr:nvSpPr>
        <xdr:cNvPr id="97" name="楕円 96">
          <a:extLst>
            <a:ext uri="{FF2B5EF4-FFF2-40B4-BE49-F238E27FC236}">
              <a16:creationId xmlns:a16="http://schemas.microsoft.com/office/drawing/2014/main" id="{41EA8C33-F5C0-410E-94D5-73D513037F23}"/>
            </a:ext>
          </a:extLst>
        </xdr:cNvPr>
        <xdr:cNvSpPr/>
      </xdr:nvSpPr>
      <xdr:spPr>
        <a:xfrm>
          <a:off x="2476500" y="593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67098</xdr:rowOff>
    </xdr:from>
    <xdr:to>
      <xdr:col>15</xdr:col>
      <xdr:colOff>136525</xdr:colOff>
      <xdr:row>30</xdr:row>
      <xdr:rowOff>90488</xdr:rowOff>
    </xdr:to>
    <xdr:cxnSp macro="">
      <xdr:nvCxnSpPr>
        <xdr:cNvPr id="98" name="直線コネクタ 97">
          <a:extLst>
            <a:ext uri="{FF2B5EF4-FFF2-40B4-BE49-F238E27FC236}">
              <a16:creationId xmlns:a16="http://schemas.microsoft.com/office/drawing/2014/main" id="{1A38CCD5-A0A4-4685-927F-B934095FF725}"/>
            </a:ext>
          </a:extLst>
        </xdr:cNvPr>
        <xdr:cNvCxnSpPr/>
      </xdr:nvCxnSpPr>
      <xdr:spPr>
        <a:xfrm>
          <a:off x="2527300" y="5982123"/>
          <a:ext cx="762000" cy="2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158962</xdr:rowOff>
    </xdr:from>
    <xdr:to>
      <xdr:col>7</xdr:col>
      <xdr:colOff>187325</xdr:colOff>
      <xdr:row>30</xdr:row>
      <xdr:rowOff>89112</xdr:rowOff>
    </xdr:to>
    <xdr:sp macro="" textlink="">
      <xdr:nvSpPr>
        <xdr:cNvPr id="99" name="楕円 98">
          <a:extLst>
            <a:ext uri="{FF2B5EF4-FFF2-40B4-BE49-F238E27FC236}">
              <a16:creationId xmlns:a16="http://schemas.microsoft.com/office/drawing/2014/main" id="{74E9821B-C09B-4E45-B512-4D3ABFB8850E}"/>
            </a:ext>
          </a:extLst>
        </xdr:cNvPr>
        <xdr:cNvSpPr/>
      </xdr:nvSpPr>
      <xdr:spPr>
        <a:xfrm>
          <a:off x="1714500" y="590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38312</xdr:rowOff>
    </xdr:from>
    <xdr:to>
      <xdr:col>11</xdr:col>
      <xdr:colOff>136525</xdr:colOff>
      <xdr:row>30</xdr:row>
      <xdr:rowOff>67098</xdr:rowOff>
    </xdr:to>
    <xdr:cxnSp macro="">
      <xdr:nvCxnSpPr>
        <xdr:cNvPr id="100" name="直線コネクタ 99">
          <a:extLst>
            <a:ext uri="{FF2B5EF4-FFF2-40B4-BE49-F238E27FC236}">
              <a16:creationId xmlns:a16="http://schemas.microsoft.com/office/drawing/2014/main" id="{AD774D10-B682-42CF-A662-1976205A37EE}"/>
            </a:ext>
          </a:extLst>
        </xdr:cNvPr>
        <xdr:cNvCxnSpPr/>
      </xdr:nvCxnSpPr>
      <xdr:spPr>
        <a:xfrm>
          <a:off x="1765300" y="5953337"/>
          <a:ext cx="7620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32931</xdr:rowOff>
    </xdr:from>
    <xdr:ext cx="405111" cy="259045"/>
    <xdr:sp macro="" textlink="">
      <xdr:nvSpPr>
        <xdr:cNvPr id="101" name="n_1aveValue有形固定資産減価償却率">
          <a:extLst>
            <a:ext uri="{FF2B5EF4-FFF2-40B4-BE49-F238E27FC236}">
              <a16:creationId xmlns:a16="http://schemas.microsoft.com/office/drawing/2014/main" id="{19F8284F-7C43-47F0-BB0F-885E9BDE75AB}"/>
            </a:ext>
          </a:extLst>
        </xdr:cNvPr>
        <xdr:cNvSpPr txBox="1"/>
      </xdr:nvSpPr>
      <xdr:spPr>
        <a:xfrm>
          <a:off x="3836044" y="6119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18538</xdr:rowOff>
    </xdr:from>
    <xdr:ext cx="405111" cy="259045"/>
    <xdr:sp macro="" textlink="">
      <xdr:nvSpPr>
        <xdr:cNvPr id="102" name="n_2aveValue有形固定資産減価償却率">
          <a:extLst>
            <a:ext uri="{FF2B5EF4-FFF2-40B4-BE49-F238E27FC236}">
              <a16:creationId xmlns:a16="http://schemas.microsoft.com/office/drawing/2014/main" id="{14BA937B-4B15-45BE-BFB8-EF75363760A2}"/>
            </a:ext>
          </a:extLst>
        </xdr:cNvPr>
        <xdr:cNvSpPr txBox="1"/>
      </xdr:nvSpPr>
      <xdr:spPr>
        <a:xfrm>
          <a:off x="3086744"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5944</xdr:rowOff>
    </xdr:from>
    <xdr:ext cx="405111" cy="259045"/>
    <xdr:sp macro="" textlink="">
      <xdr:nvSpPr>
        <xdr:cNvPr id="103" name="n_3aveValue有形固定資産減価償却率">
          <a:extLst>
            <a:ext uri="{FF2B5EF4-FFF2-40B4-BE49-F238E27FC236}">
              <a16:creationId xmlns:a16="http://schemas.microsoft.com/office/drawing/2014/main" id="{19C0966E-2D6A-4945-9939-947DB2E7095E}"/>
            </a:ext>
          </a:extLst>
        </xdr:cNvPr>
        <xdr:cNvSpPr txBox="1"/>
      </xdr:nvSpPr>
      <xdr:spPr>
        <a:xfrm>
          <a:off x="2324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2345</xdr:rowOff>
    </xdr:from>
    <xdr:ext cx="405111" cy="259045"/>
    <xdr:sp macro="" textlink="">
      <xdr:nvSpPr>
        <xdr:cNvPr id="104" name="n_4aveValue有形固定資産減価償却率">
          <a:extLst>
            <a:ext uri="{FF2B5EF4-FFF2-40B4-BE49-F238E27FC236}">
              <a16:creationId xmlns:a16="http://schemas.microsoft.com/office/drawing/2014/main" id="{C3B15F14-105A-4A76-8FDC-28E4041DF0BA}"/>
            </a:ext>
          </a:extLst>
        </xdr:cNvPr>
        <xdr:cNvSpPr txBox="1"/>
      </xdr:nvSpPr>
      <xdr:spPr>
        <a:xfrm>
          <a:off x="1562744" y="608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11553</xdr:rowOff>
    </xdr:from>
    <xdr:ext cx="405111" cy="259045"/>
    <xdr:sp macro="" textlink="">
      <xdr:nvSpPr>
        <xdr:cNvPr id="105" name="n_1mainValue有形固定資産減価償却率">
          <a:extLst>
            <a:ext uri="{FF2B5EF4-FFF2-40B4-BE49-F238E27FC236}">
              <a16:creationId xmlns:a16="http://schemas.microsoft.com/office/drawing/2014/main" id="{1CD3BA50-2B89-4095-98DA-4161AAB1FB58}"/>
            </a:ext>
          </a:extLst>
        </xdr:cNvPr>
        <xdr:cNvSpPr txBox="1"/>
      </xdr:nvSpPr>
      <xdr:spPr>
        <a:xfrm>
          <a:off x="3836044" y="57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157815</xdr:rowOff>
    </xdr:from>
    <xdr:ext cx="405111" cy="259045"/>
    <xdr:sp macro="" textlink="">
      <xdr:nvSpPr>
        <xdr:cNvPr id="106" name="n_2mainValue有形固定資産減価償却率">
          <a:extLst>
            <a:ext uri="{FF2B5EF4-FFF2-40B4-BE49-F238E27FC236}">
              <a16:creationId xmlns:a16="http://schemas.microsoft.com/office/drawing/2014/main" id="{BBF4BDF4-498C-48E4-8BB2-CD64A246D98C}"/>
            </a:ext>
          </a:extLst>
        </xdr:cNvPr>
        <xdr:cNvSpPr txBox="1"/>
      </xdr:nvSpPr>
      <xdr:spPr>
        <a:xfrm>
          <a:off x="3086744" y="5729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134425</xdr:rowOff>
    </xdr:from>
    <xdr:ext cx="405111" cy="259045"/>
    <xdr:sp macro="" textlink="">
      <xdr:nvSpPr>
        <xdr:cNvPr id="107" name="n_3mainValue有形固定資産減価償却率">
          <a:extLst>
            <a:ext uri="{FF2B5EF4-FFF2-40B4-BE49-F238E27FC236}">
              <a16:creationId xmlns:a16="http://schemas.microsoft.com/office/drawing/2014/main" id="{C200ED47-885C-4AE2-998F-B0813C43C5FF}"/>
            </a:ext>
          </a:extLst>
        </xdr:cNvPr>
        <xdr:cNvSpPr txBox="1"/>
      </xdr:nvSpPr>
      <xdr:spPr>
        <a:xfrm>
          <a:off x="2324744" y="5706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105639</xdr:rowOff>
    </xdr:from>
    <xdr:ext cx="405111" cy="259045"/>
    <xdr:sp macro="" textlink="">
      <xdr:nvSpPr>
        <xdr:cNvPr id="108" name="n_4mainValue有形固定資産減価償却率">
          <a:extLst>
            <a:ext uri="{FF2B5EF4-FFF2-40B4-BE49-F238E27FC236}">
              <a16:creationId xmlns:a16="http://schemas.microsoft.com/office/drawing/2014/main" id="{1C703CDA-BBED-4279-9AA9-D8306BD9534D}"/>
            </a:ext>
          </a:extLst>
        </xdr:cNvPr>
        <xdr:cNvSpPr txBox="1"/>
      </xdr:nvSpPr>
      <xdr:spPr>
        <a:xfrm>
          <a:off x="1562744" y="5677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BCA8F695-9050-4067-A1E3-FBD413DC5FE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DEFDF894-A15B-42B2-AC06-2900EDC0CF6E}"/>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D0CFA4E0-ABA9-4396-89E4-5D736DA1B884}"/>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[ 326.4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805EB8EF-220D-485B-92C2-8E93504E3C9D}"/>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A47F5482-904B-4737-B834-EE7C04433EB2}"/>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5A7064E9-D93D-460C-AECF-DC756F3AC34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C912B48A-6F81-4090-B0B7-CAC2EF2179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456E2ED0-4594-41D2-AA08-EDF58C339CBB}"/>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7E58607E-C4D8-45FF-BBD7-01C1B8D57A5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68548724-4541-4EFF-A3DC-A5DD219C8CF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59FE52E2-E428-4B32-9BEC-7A3B96C981B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4CCD8395-B489-45C0-822D-C16613E2DDCD}"/>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DE95DDAB-784B-4E61-A098-DBBFF2124DA1}"/>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債務償還比率については類似団体平均を下回っている。これは地方債の新規発行の抑制や、充当可能基金の増加によるものである。今後も、必要に応じた繰上償還や交付税措置が有利な起債の活用を行いながら、将来的な負担の抑制を図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A99536B7-CBCD-41E9-B601-569F9C39A327}"/>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E7DCCB75-B598-4047-82C1-E48DDA77FF2C}"/>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4730273B-565C-447C-90B4-0E6ABD4336B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BE6F2841-D964-496C-A3DF-C8728CEEB303}"/>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77CF4040-5488-4EA7-9653-205AEE965BE9}"/>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F2A4630A-3A89-4C8A-ADB1-02F9B55E5F9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E39360DE-D8D8-4EBC-A5C9-2282EEE1B35A}"/>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1C2D76C4-F9E1-42AA-A7CA-A205563F59E1}"/>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1D21BFBF-9536-4BD6-A99D-DF3F05BD684C}"/>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1D4F2EC0-31F6-4784-9575-80B912A0C426}"/>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0D0A420B-4711-4426-8157-C4B7DF8F9F37}"/>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2AD6EB0B-4643-4594-9339-E765725EED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59D627C6-8721-46D0-BE1E-C0A78C5FA419}"/>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E1A48EAA-7AAC-4D70-8DC5-8BCB75E165D1}"/>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903591ED-6FC9-4915-969A-B85E91DCAF3E}"/>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6329</xdr:rowOff>
    </xdr:to>
    <xdr:cxnSp macro="">
      <xdr:nvCxnSpPr>
        <xdr:cNvPr id="137" name="直線コネクタ 136">
          <a:extLst>
            <a:ext uri="{FF2B5EF4-FFF2-40B4-BE49-F238E27FC236}">
              <a16:creationId xmlns:a16="http://schemas.microsoft.com/office/drawing/2014/main" id="{9D6120D3-6779-499D-B21A-FFEF2105E3EB}"/>
            </a:ext>
          </a:extLst>
        </xdr:cNvPr>
        <xdr:cNvCxnSpPr/>
      </xdr:nvCxnSpPr>
      <xdr:spPr>
        <a:xfrm flipV="1">
          <a:off x="14793595" y="5312833"/>
          <a:ext cx="1269" cy="12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10156</xdr:rowOff>
    </xdr:from>
    <xdr:ext cx="560923" cy="259045"/>
    <xdr:sp macro="" textlink="">
      <xdr:nvSpPr>
        <xdr:cNvPr id="138" name="債務償還比率最小値テキスト">
          <a:extLst>
            <a:ext uri="{FF2B5EF4-FFF2-40B4-BE49-F238E27FC236}">
              <a16:creationId xmlns:a16="http://schemas.microsoft.com/office/drawing/2014/main" id="{F479C87B-140E-4F64-BA62-A984686B7982}"/>
            </a:ext>
          </a:extLst>
        </xdr:cNvPr>
        <xdr:cNvSpPr txBox="1"/>
      </xdr:nvSpPr>
      <xdr:spPr>
        <a:xfrm>
          <a:off x="14846300" y="661098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6329</xdr:rowOff>
    </xdr:from>
    <xdr:to>
      <xdr:col>76</xdr:col>
      <xdr:colOff>111125</xdr:colOff>
      <xdr:row>34</xdr:row>
      <xdr:rowOff>6329</xdr:rowOff>
    </xdr:to>
    <xdr:cxnSp macro="">
      <xdr:nvCxnSpPr>
        <xdr:cNvPr id="139" name="直線コネクタ 138">
          <a:extLst>
            <a:ext uri="{FF2B5EF4-FFF2-40B4-BE49-F238E27FC236}">
              <a16:creationId xmlns:a16="http://schemas.microsoft.com/office/drawing/2014/main" id="{931033CD-9ADA-419D-8EAA-2435002B24C6}"/>
            </a:ext>
          </a:extLst>
        </xdr:cNvPr>
        <xdr:cNvCxnSpPr/>
      </xdr:nvCxnSpPr>
      <xdr:spPr>
        <a:xfrm>
          <a:off x="14706600" y="660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52F74285-0874-4303-9A03-DB45118CADC3}"/>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9A1441BE-2F43-4933-8CA6-76FE840479D4}"/>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162217</xdr:rowOff>
    </xdr:from>
    <xdr:ext cx="469744" cy="259045"/>
    <xdr:sp macro="" textlink="">
      <xdr:nvSpPr>
        <xdr:cNvPr id="142" name="債務償還比率平均値テキスト">
          <a:extLst>
            <a:ext uri="{FF2B5EF4-FFF2-40B4-BE49-F238E27FC236}">
              <a16:creationId xmlns:a16="http://schemas.microsoft.com/office/drawing/2014/main" id="{092399D7-D282-48DA-AAB0-AC35DBACF6E1}"/>
            </a:ext>
          </a:extLst>
        </xdr:cNvPr>
        <xdr:cNvSpPr txBox="1"/>
      </xdr:nvSpPr>
      <xdr:spPr>
        <a:xfrm>
          <a:off x="14846300" y="59057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12340</xdr:rowOff>
    </xdr:from>
    <xdr:to>
      <xdr:col>76</xdr:col>
      <xdr:colOff>73025</xdr:colOff>
      <xdr:row>30</xdr:row>
      <xdr:rowOff>113940</xdr:rowOff>
    </xdr:to>
    <xdr:sp macro="" textlink="">
      <xdr:nvSpPr>
        <xdr:cNvPr id="143" name="フローチャート: 判断 142">
          <a:extLst>
            <a:ext uri="{FF2B5EF4-FFF2-40B4-BE49-F238E27FC236}">
              <a16:creationId xmlns:a16="http://schemas.microsoft.com/office/drawing/2014/main" id="{23E382FF-005E-4B94-9FEA-1EBDD21AEB59}"/>
            </a:ext>
          </a:extLst>
        </xdr:cNvPr>
        <xdr:cNvSpPr/>
      </xdr:nvSpPr>
      <xdr:spPr>
        <a:xfrm>
          <a:off x="147447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146847</xdr:rowOff>
    </xdr:from>
    <xdr:to>
      <xdr:col>72</xdr:col>
      <xdr:colOff>123825</xdr:colOff>
      <xdr:row>30</xdr:row>
      <xdr:rowOff>76997</xdr:rowOff>
    </xdr:to>
    <xdr:sp macro="" textlink="">
      <xdr:nvSpPr>
        <xdr:cNvPr id="144" name="フローチャート: 判断 143">
          <a:extLst>
            <a:ext uri="{FF2B5EF4-FFF2-40B4-BE49-F238E27FC236}">
              <a16:creationId xmlns:a16="http://schemas.microsoft.com/office/drawing/2014/main" id="{8BCE28A1-59EA-4642-B072-D062E0873F7E}"/>
            </a:ext>
          </a:extLst>
        </xdr:cNvPr>
        <xdr:cNvSpPr/>
      </xdr:nvSpPr>
      <xdr:spPr>
        <a:xfrm>
          <a:off x="14033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147638</xdr:rowOff>
    </xdr:from>
    <xdr:to>
      <xdr:col>68</xdr:col>
      <xdr:colOff>123825</xdr:colOff>
      <xdr:row>31</xdr:row>
      <xdr:rowOff>77788</xdr:rowOff>
    </xdr:to>
    <xdr:sp macro="" textlink="">
      <xdr:nvSpPr>
        <xdr:cNvPr id="145" name="フローチャート: 判断 144">
          <a:extLst>
            <a:ext uri="{FF2B5EF4-FFF2-40B4-BE49-F238E27FC236}">
              <a16:creationId xmlns:a16="http://schemas.microsoft.com/office/drawing/2014/main" id="{A7E5679E-4A73-4E13-A397-C5369615A0CC}"/>
            </a:ext>
          </a:extLst>
        </xdr:cNvPr>
        <xdr:cNvSpPr/>
      </xdr:nvSpPr>
      <xdr:spPr>
        <a:xfrm>
          <a:off x="13271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34361</xdr:rowOff>
    </xdr:from>
    <xdr:to>
      <xdr:col>64</xdr:col>
      <xdr:colOff>123825</xdr:colOff>
      <xdr:row>31</xdr:row>
      <xdr:rowOff>135961</xdr:rowOff>
    </xdr:to>
    <xdr:sp macro="" textlink="">
      <xdr:nvSpPr>
        <xdr:cNvPr id="146" name="フローチャート: 判断 145">
          <a:extLst>
            <a:ext uri="{FF2B5EF4-FFF2-40B4-BE49-F238E27FC236}">
              <a16:creationId xmlns:a16="http://schemas.microsoft.com/office/drawing/2014/main" id="{12E7EDE3-187B-4530-93CB-1328ABDA3C85}"/>
            </a:ext>
          </a:extLst>
        </xdr:cNvPr>
        <xdr:cNvSpPr/>
      </xdr:nvSpPr>
      <xdr:spPr>
        <a:xfrm>
          <a:off x="12509500" y="612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7493</xdr:rowOff>
    </xdr:from>
    <xdr:to>
      <xdr:col>60</xdr:col>
      <xdr:colOff>123825</xdr:colOff>
      <xdr:row>31</xdr:row>
      <xdr:rowOff>109093</xdr:rowOff>
    </xdr:to>
    <xdr:sp macro="" textlink="">
      <xdr:nvSpPr>
        <xdr:cNvPr id="147" name="フローチャート: 判断 146">
          <a:extLst>
            <a:ext uri="{FF2B5EF4-FFF2-40B4-BE49-F238E27FC236}">
              <a16:creationId xmlns:a16="http://schemas.microsoft.com/office/drawing/2014/main" id="{BC7C15A1-09CD-43C7-A357-DC43A14A99F4}"/>
            </a:ext>
          </a:extLst>
        </xdr:cNvPr>
        <xdr:cNvSpPr/>
      </xdr:nvSpPr>
      <xdr:spPr>
        <a:xfrm>
          <a:off x="11747500" y="6093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7F08F1A-3E35-4FFD-98F0-ED96E2E5C178}"/>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910F502-1984-4280-A966-D4902D984199}"/>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E6F03E1D-21A9-472C-A190-5F725CE891B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B167D613-F653-4D0F-B3A6-0419E9AB5A2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8F247D36-FCC0-4290-B04C-5AC073C716B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81407</xdr:rowOff>
    </xdr:from>
    <xdr:to>
      <xdr:col>76</xdr:col>
      <xdr:colOff>73025</xdr:colOff>
      <xdr:row>29</xdr:row>
      <xdr:rowOff>11557</xdr:rowOff>
    </xdr:to>
    <xdr:sp macro="" textlink="">
      <xdr:nvSpPr>
        <xdr:cNvPr id="153" name="楕円 152">
          <a:extLst>
            <a:ext uri="{FF2B5EF4-FFF2-40B4-BE49-F238E27FC236}">
              <a16:creationId xmlns:a16="http://schemas.microsoft.com/office/drawing/2014/main" id="{14C5A257-9A90-4493-8202-53795607EBC4}"/>
            </a:ext>
          </a:extLst>
        </xdr:cNvPr>
        <xdr:cNvSpPr/>
      </xdr:nvSpPr>
      <xdr:spPr>
        <a:xfrm>
          <a:off x="14744700" y="565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104284</xdr:rowOff>
    </xdr:from>
    <xdr:ext cx="469744" cy="259045"/>
    <xdr:sp macro="" textlink="">
      <xdr:nvSpPr>
        <xdr:cNvPr id="154" name="債務償還比率該当値テキスト">
          <a:extLst>
            <a:ext uri="{FF2B5EF4-FFF2-40B4-BE49-F238E27FC236}">
              <a16:creationId xmlns:a16="http://schemas.microsoft.com/office/drawing/2014/main" id="{B44F7B5F-A487-4F7E-8F7C-D3732E2E9638}"/>
            </a:ext>
          </a:extLst>
        </xdr:cNvPr>
        <xdr:cNvSpPr txBox="1"/>
      </xdr:nvSpPr>
      <xdr:spPr>
        <a:xfrm>
          <a:off x="14846300" y="550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104317</xdr:rowOff>
    </xdr:from>
    <xdr:to>
      <xdr:col>72</xdr:col>
      <xdr:colOff>123825</xdr:colOff>
      <xdr:row>29</xdr:row>
      <xdr:rowOff>34467</xdr:rowOff>
    </xdr:to>
    <xdr:sp macro="" textlink="">
      <xdr:nvSpPr>
        <xdr:cNvPr id="155" name="楕円 154">
          <a:extLst>
            <a:ext uri="{FF2B5EF4-FFF2-40B4-BE49-F238E27FC236}">
              <a16:creationId xmlns:a16="http://schemas.microsoft.com/office/drawing/2014/main" id="{F653C41F-8572-4A40-947F-FC30D89F139A}"/>
            </a:ext>
          </a:extLst>
        </xdr:cNvPr>
        <xdr:cNvSpPr/>
      </xdr:nvSpPr>
      <xdr:spPr>
        <a:xfrm>
          <a:off x="14033500" y="567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132207</xdr:rowOff>
    </xdr:from>
    <xdr:to>
      <xdr:col>76</xdr:col>
      <xdr:colOff>22225</xdr:colOff>
      <xdr:row>28</xdr:row>
      <xdr:rowOff>155117</xdr:rowOff>
    </xdr:to>
    <xdr:cxnSp macro="">
      <xdr:nvCxnSpPr>
        <xdr:cNvPr id="156" name="直線コネクタ 155">
          <a:extLst>
            <a:ext uri="{FF2B5EF4-FFF2-40B4-BE49-F238E27FC236}">
              <a16:creationId xmlns:a16="http://schemas.microsoft.com/office/drawing/2014/main" id="{5E70551C-DA49-4252-85D4-F630B9569C4E}"/>
            </a:ext>
          </a:extLst>
        </xdr:cNvPr>
        <xdr:cNvCxnSpPr/>
      </xdr:nvCxnSpPr>
      <xdr:spPr>
        <a:xfrm flipV="1">
          <a:off x="14084300" y="5704332"/>
          <a:ext cx="711200" cy="2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50772</xdr:rowOff>
    </xdr:from>
    <xdr:to>
      <xdr:col>68</xdr:col>
      <xdr:colOff>123825</xdr:colOff>
      <xdr:row>29</xdr:row>
      <xdr:rowOff>152372</xdr:rowOff>
    </xdr:to>
    <xdr:sp macro="" textlink="">
      <xdr:nvSpPr>
        <xdr:cNvPr id="157" name="楕円 156">
          <a:extLst>
            <a:ext uri="{FF2B5EF4-FFF2-40B4-BE49-F238E27FC236}">
              <a16:creationId xmlns:a16="http://schemas.microsoft.com/office/drawing/2014/main" id="{D7822F71-2BCF-4973-B1CD-028E4F733BF4}"/>
            </a:ext>
          </a:extLst>
        </xdr:cNvPr>
        <xdr:cNvSpPr/>
      </xdr:nvSpPr>
      <xdr:spPr>
        <a:xfrm>
          <a:off x="13271500" y="579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155117</xdr:rowOff>
    </xdr:from>
    <xdr:to>
      <xdr:col>72</xdr:col>
      <xdr:colOff>73025</xdr:colOff>
      <xdr:row>29</xdr:row>
      <xdr:rowOff>101572</xdr:rowOff>
    </xdr:to>
    <xdr:cxnSp macro="">
      <xdr:nvCxnSpPr>
        <xdr:cNvPr id="158" name="直線コネクタ 157">
          <a:extLst>
            <a:ext uri="{FF2B5EF4-FFF2-40B4-BE49-F238E27FC236}">
              <a16:creationId xmlns:a16="http://schemas.microsoft.com/office/drawing/2014/main" id="{AA140AAB-5807-40E0-AB81-A11B3303C4C1}"/>
            </a:ext>
          </a:extLst>
        </xdr:cNvPr>
        <xdr:cNvCxnSpPr/>
      </xdr:nvCxnSpPr>
      <xdr:spPr>
        <a:xfrm flipV="1">
          <a:off x="13322300" y="5727242"/>
          <a:ext cx="762000" cy="11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58208</xdr:rowOff>
    </xdr:from>
    <xdr:to>
      <xdr:col>64</xdr:col>
      <xdr:colOff>123825</xdr:colOff>
      <xdr:row>29</xdr:row>
      <xdr:rowOff>159808</xdr:rowOff>
    </xdr:to>
    <xdr:sp macro="" textlink="">
      <xdr:nvSpPr>
        <xdr:cNvPr id="159" name="楕円 158">
          <a:extLst>
            <a:ext uri="{FF2B5EF4-FFF2-40B4-BE49-F238E27FC236}">
              <a16:creationId xmlns:a16="http://schemas.microsoft.com/office/drawing/2014/main" id="{2578A94D-8D2A-4F40-B816-EDD55DBD4C20}"/>
            </a:ext>
          </a:extLst>
        </xdr:cNvPr>
        <xdr:cNvSpPr/>
      </xdr:nvSpPr>
      <xdr:spPr>
        <a:xfrm>
          <a:off x="12509500" y="580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101572</xdr:rowOff>
    </xdr:from>
    <xdr:to>
      <xdr:col>68</xdr:col>
      <xdr:colOff>73025</xdr:colOff>
      <xdr:row>29</xdr:row>
      <xdr:rowOff>109008</xdr:rowOff>
    </xdr:to>
    <xdr:cxnSp macro="">
      <xdr:nvCxnSpPr>
        <xdr:cNvPr id="160" name="直線コネクタ 159">
          <a:extLst>
            <a:ext uri="{FF2B5EF4-FFF2-40B4-BE49-F238E27FC236}">
              <a16:creationId xmlns:a16="http://schemas.microsoft.com/office/drawing/2014/main" id="{CABDC006-EE3D-43C2-9CD2-239F3C7C352B}"/>
            </a:ext>
          </a:extLst>
        </xdr:cNvPr>
        <xdr:cNvCxnSpPr/>
      </xdr:nvCxnSpPr>
      <xdr:spPr>
        <a:xfrm flipV="1">
          <a:off x="12560300" y="5845147"/>
          <a:ext cx="762000" cy="7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49452</xdr:rowOff>
    </xdr:from>
    <xdr:to>
      <xdr:col>60</xdr:col>
      <xdr:colOff>123825</xdr:colOff>
      <xdr:row>29</xdr:row>
      <xdr:rowOff>151052</xdr:rowOff>
    </xdr:to>
    <xdr:sp macro="" textlink="">
      <xdr:nvSpPr>
        <xdr:cNvPr id="161" name="楕円 160">
          <a:extLst>
            <a:ext uri="{FF2B5EF4-FFF2-40B4-BE49-F238E27FC236}">
              <a16:creationId xmlns:a16="http://schemas.microsoft.com/office/drawing/2014/main" id="{CF3CB6C9-A0AE-4095-B7EA-2304356340EE}"/>
            </a:ext>
          </a:extLst>
        </xdr:cNvPr>
        <xdr:cNvSpPr/>
      </xdr:nvSpPr>
      <xdr:spPr>
        <a:xfrm>
          <a:off x="11747500" y="579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100252</xdr:rowOff>
    </xdr:from>
    <xdr:to>
      <xdr:col>64</xdr:col>
      <xdr:colOff>73025</xdr:colOff>
      <xdr:row>29</xdr:row>
      <xdr:rowOff>109008</xdr:rowOff>
    </xdr:to>
    <xdr:cxnSp macro="">
      <xdr:nvCxnSpPr>
        <xdr:cNvPr id="162" name="直線コネクタ 161">
          <a:extLst>
            <a:ext uri="{FF2B5EF4-FFF2-40B4-BE49-F238E27FC236}">
              <a16:creationId xmlns:a16="http://schemas.microsoft.com/office/drawing/2014/main" id="{E2A2BEDE-6BD0-4165-B69E-0AC67C8BF52D}"/>
            </a:ext>
          </a:extLst>
        </xdr:cNvPr>
        <xdr:cNvCxnSpPr/>
      </xdr:nvCxnSpPr>
      <xdr:spPr>
        <a:xfrm>
          <a:off x="11798300" y="5843827"/>
          <a:ext cx="762000" cy="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68124</xdr:rowOff>
    </xdr:from>
    <xdr:ext cx="469744" cy="259045"/>
    <xdr:sp macro="" textlink="">
      <xdr:nvSpPr>
        <xdr:cNvPr id="163" name="n_1aveValue債務償還比率">
          <a:extLst>
            <a:ext uri="{FF2B5EF4-FFF2-40B4-BE49-F238E27FC236}">
              <a16:creationId xmlns:a16="http://schemas.microsoft.com/office/drawing/2014/main" id="{AB4F5AB6-4B2F-47C0-9717-3B2780A2CFD9}"/>
            </a:ext>
          </a:extLst>
        </xdr:cNvPr>
        <xdr:cNvSpPr txBox="1"/>
      </xdr:nvSpPr>
      <xdr:spPr>
        <a:xfrm>
          <a:off x="13836727" y="598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68915</xdr:rowOff>
    </xdr:from>
    <xdr:ext cx="469744" cy="259045"/>
    <xdr:sp macro="" textlink="">
      <xdr:nvSpPr>
        <xdr:cNvPr id="164" name="n_2aveValue債務償還比率">
          <a:extLst>
            <a:ext uri="{FF2B5EF4-FFF2-40B4-BE49-F238E27FC236}">
              <a16:creationId xmlns:a16="http://schemas.microsoft.com/office/drawing/2014/main" id="{A59A1DFB-D82C-46DF-BA3E-4ACAEF8EC943}"/>
            </a:ext>
          </a:extLst>
        </xdr:cNvPr>
        <xdr:cNvSpPr txBox="1"/>
      </xdr:nvSpPr>
      <xdr:spPr>
        <a:xfrm>
          <a:off x="13087427" y="615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127088</xdr:rowOff>
    </xdr:from>
    <xdr:ext cx="469744" cy="259045"/>
    <xdr:sp macro="" textlink="">
      <xdr:nvSpPr>
        <xdr:cNvPr id="165" name="n_3aveValue債務償還比率">
          <a:extLst>
            <a:ext uri="{FF2B5EF4-FFF2-40B4-BE49-F238E27FC236}">
              <a16:creationId xmlns:a16="http://schemas.microsoft.com/office/drawing/2014/main" id="{A5C0D678-442A-46E6-AD75-31BDF618CA15}"/>
            </a:ext>
          </a:extLst>
        </xdr:cNvPr>
        <xdr:cNvSpPr txBox="1"/>
      </xdr:nvSpPr>
      <xdr:spPr>
        <a:xfrm>
          <a:off x="12325427" y="621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100220</xdr:rowOff>
    </xdr:from>
    <xdr:ext cx="469744" cy="259045"/>
    <xdr:sp macro="" textlink="">
      <xdr:nvSpPr>
        <xdr:cNvPr id="166" name="n_4aveValue債務償還比率">
          <a:extLst>
            <a:ext uri="{FF2B5EF4-FFF2-40B4-BE49-F238E27FC236}">
              <a16:creationId xmlns:a16="http://schemas.microsoft.com/office/drawing/2014/main" id="{DA1BC07E-EB46-483A-ADCA-4847C142F07D}"/>
            </a:ext>
          </a:extLst>
        </xdr:cNvPr>
        <xdr:cNvSpPr txBox="1"/>
      </xdr:nvSpPr>
      <xdr:spPr>
        <a:xfrm>
          <a:off x="11563427" y="6186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50994</xdr:rowOff>
    </xdr:from>
    <xdr:ext cx="469744" cy="259045"/>
    <xdr:sp macro="" textlink="">
      <xdr:nvSpPr>
        <xdr:cNvPr id="167" name="n_1mainValue債務償還比率">
          <a:extLst>
            <a:ext uri="{FF2B5EF4-FFF2-40B4-BE49-F238E27FC236}">
              <a16:creationId xmlns:a16="http://schemas.microsoft.com/office/drawing/2014/main" id="{CAF0FB72-D29C-4715-BBF0-D67E17C5E6B4}"/>
            </a:ext>
          </a:extLst>
        </xdr:cNvPr>
        <xdr:cNvSpPr txBox="1"/>
      </xdr:nvSpPr>
      <xdr:spPr>
        <a:xfrm>
          <a:off x="13836727" y="54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168899</xdr:rowOff>
    </xdr:from>
    <xdr:ext cx="469744" cy="259045"/>
    <xdr:sp macro="" textlink="">
      <xdr:nvSpPr>
        <xdr:cNvPr id="168" name="n_2mainValue債務償還比率">
          <a:extLst>
            <a:ext uri="{FF2B5EF4-FFF2-40B4-BE49-F238E27FC236}">
              <a16:creationId xmlns:a16="http://schemas.microsoft.com/office/drawing/2014/main" id="{A541CBDC-0A78-42DB-B21F-20F470A2243D}"/>
            </a:ext>
          </a:extLst>
        </xdr:cNvPr>
        <xdr:cNvSpPr txBox="1"/>
      </xdr:nvSpPr>
      <xdr:spPr>
        <a:xfrm>
          <a:off x="13087427" y="5569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4885</xdr:rowOff>
    </xdr:from>
    <xdr:ext cx="469744" cy="259045"/>
    <xdr:sp macro="" textlink="">
      <xdr:nvSpPr>
        <xdr:cNvPr id="169" name="n_3mainValue債務償還比率">
          <a:extLst>
            <a:ext uri="{FF2B5EF4-FFF2-40B4-BE49-F238E27FC236}">
              <a16:creationId xmlns:a16="http://schemas.microsoft.com/office/drawing/2014/main" id="{69053B9D-C529-4240-9A2B-FFEA36F60A8B}"/>
            </a:ext>
          </a:extLst>
        </xdr:cNvPr>
        <xdr:cNvSpPr txBox="1"/>
      </xdr:nvSpPr>
      <xdr:spPr>
        <a:xfrm>
          <a:off x="12325427" y="5577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167579</xdr:rowOff>
    </xdr:from>
    <xdr:ext cx="469744" cy="259045"/>
    <xdr:sp macro="" textlink="">
      <xdr:nvSpPr>
        <xdr:cNvPr id="170" name="n_4mainValue債務償還比率">
          <a:extLst>
            <a:ext uri="{FF2B5EF4-FFF2-40B4-BE49-F238E27FC236}">
              <a16:creationId xmlns:a16="http://schemas.microsoft.com/office/drawing/2014/main" id="{64582A4B-31E0-4754-AC71-10653E47970D}"/>
            </a:ext>
          </a:extLst>
        </xdr:cNvPr>
        <xdr:cNvSpPr txBox="1"/>
      </xdr:nvSpPr>
      <xdr:spPr>
        <a:xfrm>
          <a:off x="11563427" y="5568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582ABD54-98A4-4C0C-8502-2B6FFFABDDB1}"/>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1E01CB70-05AC-4BE7-A5B0-80B76FD817F2}"/>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02B63FF0-7A9B-496C-89DC-8C5D912AC2F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918926C4-B970-4435-BAA4-EBB7D18505B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207D667D-58BE-452A-B5CA-A943D928C85B}"/>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82D6449A-FBDB-4F6C-8CE4-03E3E217A9B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4CA1EA2-CA64-4105-B5E8-25E6609A0E7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0FFDD5C-FF13-42B8-82A2-2D2A49ED065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88FE87F-183E-44A3-853C-01764C99BB6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492C477-8B6C-49A1-9CCA-6604212ADD8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長崎県平戸市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8E0AE88-224F-4636-A82E-9213C069D45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2DEA73B-D2B9-4B76-875B-BDF9E919308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49E8C8D-7F09-4A96-BEAA-6D62337B8C8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853FE15-AC76-4204-9531-C3C67DD5F75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121CB90-DA67-41AA-B048-E5C900F3FC6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22A2FC3-7FF4-425A-9FF6-BD1203BC361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29,162
28,946
235.12
26,893,705
25,991,965
586,174
13,205,256
25,707,706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A651148-501C-4807-9A43-27C83D12B9E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C0710DF-AFA2-429A-B7E9-F4BCCA09079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DF2DCB1-1008-4FA9-8AD9-AA2E0378E88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6E91EE5-40A2-405E-B6DF-AAB3B7B807B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4406F1C-9F6D-4343-A97C-D8B0A1376A6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C1EDCA1-8AE0-4EA8-B7D5-57DA0E36CEB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2B164F1-7DF4-4555-BE6E-A182924CCEC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BD90CDF-B7FB-492B-96A0-FDB59D37B90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E4BA248-DFE5-48C6-A99E-0E7120083F1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76F8CFA-070F-442F-8778-AAA88D7B1E3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3F57EB2-DEB5-44EE-AB09-60CA820E13D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FCACFA1-1E05-4F7E-93B1-AFD31E27D8A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9E677E4-B6EE-46BC-8BEE-01743FC6D67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13BDA07-BA18-42C7-B0D3-C0F84130D88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AB98D6B-986E-4170-A793-B7151747111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B94738B-29FB-47EA-A09F-C5470D50D1A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D5486D4-18E3-4253-BBC5-D20F4C6A583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9A72092-E80C-4CDA-B7EF-14948A57FAD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8449ECB-E5EB-4A00-804A-37ADE1AE261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B612755-FCA0-4A19-8074-3A7A6F2F21D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763ED6A-595A-49DA-872B-90BF51DFB8D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8E20A50-0833-4FCC-A1F1-85FB9F3FE18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46D74D2-FEB9-4597-8B25-D489E52A181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E1C4AF0-6DD4-43CA-AE29-C50877CFB82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D121740-AC3F-468C-93B6-29D76B73A0D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70A6AB3-3317-48A8-A53B-283C8D44564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B216CEF-45D8-421E-BE03-EA8CB363201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063AE6F-0841-49F2-A214-EC3732E85BE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F1CF33B-2016-4187-B3B7-EDD7C77D957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2564916-CF23-4EF5-9D63-4559FDC6AFA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96CC767-B98E-4041-8829-781C9CBB68E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C3F6F88-8663-4207-8581-2D89036A667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33A95F6-6FD3-4F3E-8AFE-A9FB2B6FD4EE}"/>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267C47F6-E64E-4AC7-B8D8-A69A218C7A08}"/>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E4FB3A2-BF93-48EB-99A0-736238B4C4E8}"/>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3DFB39F6-6DE5-456D-99BC-51A5A1279AA5}"/>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D9902371-3DD7-4AE1-A3F4-FAE76C49680B}"/>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15FAB75-F29C-4E21-B06C-25EEB6994212}"/>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E84BB4B-AF98-4B3B-8F9E-E7CA1CE284C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F2AC0BF-016D-4076-8468-996A9756BEB8}"/>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2FD8EDD-3FC7-4424-A9D6-1860C523D99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563369B2-602C-4A3A-89BD-D3498A3DBB3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DAE4221-26C7-442E-A5CD-7207F13FA6F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F199EBE-97B4-4052-86AD-0072C7D382E8}"/>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1845A648-CAE6-41EE-8D79-4AF9C6C6266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42</xdr:row>
      <xdr:rowOff>34290</xdr:rowOff>
    </xdr:to>
    <xdr:cxnSp macro="">
      <xdr:nvCxnSpPr>
        <xdr:cNvPr id="57" name="直線コネクタ 56">
          <a:extLst>
            <a:ext uri="{FF2B5EF4-FFF2-40B4-BE49-F238E27FC236}">
              <a16:creationId xmlns:a16="http://schemas.microsoft.com/office/drawing/2014/main" id="{4F74984F-E649-4220-AE9D-E36812FF6C6A}"/>
            </a:ext>
          </a:extLst>
        </xdr:cNvPr>
        <xdr:cNvCxnSpPr/>
      </xdr:nvCxnSpPr>
      <xdr:spPr>
        <a:xfrm flipV="1">
          <a:off x="4634865" y="5800725"/>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道路】&#10;有形固定資産減価償却率最小値テキスト">
          <a:extLst>
            <a:ext uri="{FF2B5EF4-FFF2-40B4-BE49-F238E27FC236}">
              <a16:creationId xmlns:a16="http://schemas.microsoft.com/office/drawing/2014/main" id="{B8753CA7-3BE5-4875-B177-BFAD8A338015}"/>
            </a:ext>
          </a:extLst>
        </xdr:cNvPr>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a:extLst>
            <a:ext uri="{FF2B5EF4-FFF2-40B4-BE49-F238E27FC236}">
              <a16:creationId xmlns:a16="http://schemas.microsoft.com/office/drawing/2014/main" id="{BBE8A3EC-C00D-46B9-BCE9-66E8B34FCA74}"/>
            </a:ext>
          </a:extLst>
        </xdr:cNvPr>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60" name="【道路】&#10;有形固定資産減価償却率最大値テキスト">
          <a:extLst>
            <a:ext uri="{FF2B5EF4-FFF2-40B4-BE49-F238E27FC236}">
              <a16:creationId xmlns:a16="http://schemas.microsoft.com/office/drawing/2014/main" id="{A6E7E89F-DA96-49EA-AAF9-952A50798158}"/>
            </a:ext>
          </a:extLst>
        </xdr:cNvPr>
        <xdr:cNvSpPr txBox="1"/>
      </xdr:nvSpPr>
      <xdr:spPr>
        <a:xfrm>
          <a:off x="4673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1" name="直線コネクタ 60">
          <a:extLst>
            <a:ext uri="{FF2B5EF4-FFF2-40B4-BE49-F238E27FC236}">
              <a16:creationId xmlns:a16="http://schemas.microsoft.com/office/drawing/2014/main" id="{276850E1-CF75-4F28-897B-539D53D9C391}"/>
            </a:ext>
          </a:extLst>
        </xdr:cNvPr>
        <xdr:cNvCxnSpPr/>
      </xdr:nvCxnSpPr>
      <xdr:spPr>
        <a:xfrm>
          <a:off x="4546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22877</xdr:rowOff>
    </xdr:from>
    <xdr:ext cx="405111" cy="259045"/>
    <xdr:sp macro="" textlink="">
      <xdr:nvSpPr>
        <xdr:cNvPr id="62" name="【道路】&#10;有形固定資産減価償却率平均値テキスト">
          <a:extLst>
            <a:ext uri="{FF2B5EF4-FFF2-40B4-BE49-F238E27FC236}">
              <a16:creationId xmlns:a16="http://schemas.microsoft.com/office/drawing/2014/main" id="{44B0FF63-D95E-49B0-907D-F9FAAA97EA3E}"/>
            </a:ext>
          </a:extLst>
        </xdr:cNvPr>
        <xdr:cNvSpPr txBox="1"/>
      </xdr:nvSpPr>
      <xdr:spPr>
        <a:xfrm>
          <a:off x="4673600" y="6537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44450</xdr:rowOff>
    </xdr:from>
    <xdr:to>
      <xdr:col>24</xdr:col>
      <xdr:colOff>114300</xdr:colOff>
      <xdr:row>38</xdr:row>
      <xdr:rowOff>146050</xdr:rowOff>
    </xdr:to>
    <xdr:sp macro="" textlink="">
      <xdr:nvSpPr>
        <xdr:cNvPr id="63" name="フローチャート: 判断 62">
          <a:extLst>
            <a:ext uri="{FF2B5EF4-FFF2-40B4-BE49-F238E27FC236}">
              <a16:creationId xmlns:a16="http://schemas.microsoft.com/office/drawing/2014/main" id="{35A3BC9E-62FD-47F2-930B-11DFB989CB75}"/>
            </a:ext>
          </a:extLst>
        </xdr:cNvPr>
        <xdr:cNvSpPr/>
      </xdr:nvSpPr>
      <xdr:spPr>
        <a:xfrm>
          <a:off x="4584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a:extLst>
            <a:ext uri="{FF2B5EF4-FFF2-40B4-BE49-F238E27FC236}">
              <a16:creationId xmlns:a16="http://schemas.microsoft.com/office/drawing/2014/main" id="{6D287C77-4513-4F80-BB34-C193192C53FC}"/>
            </a:ext>
          </a:extLst>
        </xdr:cNvPr>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133985</xdr:rowOff>
    </xdr:from>
    <xdr:to>
      <xdr:col>15</xdr:col>
      <xdr:colOff>101600</xdr:colOff>
      <xdr:row>38</xdr:row>
      <xdr:rowOff>64135</xdr:rowOff>
    </xdr:to>
    <xdr:sp macro="" textlink="">
      <xdr:nvSpPr>
        <xdr:cNvPr id="65" name="フローチャート: 判断 64">
          <a:extLst>
            <a:ext uri="{FF2B5EF4-FFF2-40B4-BE49-F238E27FC236}">
              <a16:creationId xmlns:a16="http://schemas.microsoft.com/office/drawing/2014/main" id="{87153A77-46AD-4552-8220-485D55F5C430}"/>
            </a:ext>
          </a:extLst>
        </xdr:cNvPr>
        <xdr:cNvSpPr/>
      </xdr:nvSpPr>
      <xdr:spPr>
        <a:xfrm>
          <a:off x="2857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113030</xdr:rowOff>
    </xdr:from>
    <xdr:to>
      <xdr:col>10</xdr:col>
      <xdr:colOff>165100</xdr:colOff>
      <xdr:row>38</xdr:row>
      <xdr:rowOff>43180</xdr:rowOff>
    </xdr:to>
    <xdr:sp macro="" textlink="">
      <xdr:nvSpPr>
        <xdr:cNvPr id="66" name="フローチャート: 判断 65">
          <a:extLst>
            <a:ext uri="{FF2B5EF4-FFF2-40B4-BE49-F238E27FC236}">
              <a16:creationId xmlns:a16="http://schemas.microsoft.com/office/drawing/2014/main" id="{A9F9A1CB-1958-4346-89AB-9D0EAD760CE8}"/>
            </a:ext>
          </a:extLst>
        </xdr:cNvPr>
        <xdr:cNvSpPr/>
      </xdr:nvSpPr>
      <xdr:spPr>
        <a:xfrm>
          <a:off x="1968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105410</xdr:rowOff>
    </xdr:from>
    <xdr:to>
      <xdr:col>6</xdr:col>
      <xdr:colOff>38100</xdr:colOff>
      <xdr:row>38</xdr:row>
      <xdr:rowOff>35560</xdr:rowOff>
    </xdr:to>
    <xdr:sp macro="" textlink="">
      <xdr:nvSpPr>
        <xdr:cNvPr id="67" name="フローチャート: 判断 66">
          <a:extLst>
            <a:ext uri="{FF2B5EF4-FFF2-40B4-BE49-F238E27FC236}">
              <a16:creationId xmlns:a16="http://schemas.microsoft.com/office/drawing/2014/main" id="{E5123EDA-76CF-4546-9E04-E07FC89664A2}"/>
            </a:ext>
          </a:extLst>
        </xdr:cNvPr>
        <xdr:cNvSpPr/>
      </xdr:nvSpPr>
      <xdr:spPr>
        <a:xfrm>
          <a:off x="1079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CE209AB-1E9C-478F-9207-AE73036333F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68CFD76-25CD-49B4-985D-BAE4E1F8930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B7DF645-5773-4695-AD02-BC4396CFDA5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45D221C-F267-4792-AAD4-EB11FFFEC26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7BDC1C8-EE1A-4B17-B262-20F8E228E51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4445</xdr:rowOff>
    </xdr:from>
    <xdr:to>
      <xdr:col>24</xdr:col>
      <xdr:colOff>114300</xdr:colOff>
      <xdr:row>38</xdr:row>
      <xdr:rowOff>106045</xdr:rowOff>
    </xdr:to>
    <xdr:sp macro="" textlink="">
      <xdr:nvSpPr>
        <xdr:cNvPr id="73" name="楕円 72">
          <a:extLst>
            <a:ext uri="{FF2B5EF4-FFF2-40B4-BE49-F238E27FC236}">
              <a16:creationId xmlns:a16="http://schemas.microsoft.com/office/drawing/2014/main" id="{6F0617EF-AFA1-46FB-AC62-6E630991DF3B}"/>
            </a:ext>
          </a:extLst>
        </xdr:cNvPr>
        <xdr:cNvSpPr/>
      </xdr:nvSpPr>
      <xdr:spPr>
        <a:xfrm>
          <a:off x="4584700" y="65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27322</xdr:rowOff>
    </xdr:from>
    <xdr:ext cx="405111" cy="259045"/>
    <xdr:sp macro="" textlink="">
      <xdr:nvSpPr>
        <xdr:cNvPr id="74" name="【道路】&#10;有形固定資産減価償却率該当値テキスト">
          <a:extLst>
            <a:ext uri="{FF2B5EF4-FFF2-40B4-BE49-F238E27FC236}">
              <a16:creationId xmlns:a16="http://schemas.microsoft.com/office/drawing/2014/main" id="{739C4DBC-55BC-49F0-8ADC-89587CF718EF}"/>
            </a:ext>
          </a:extLst>
        </xdr:cNvPr>
        <xdr:cNvSpPr txBox="1"/>
      </xdr:nvSpPr>
      <xdr:spPr>
        <a:xfrm>
          <a:off x="4673600" y="6370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145415</xdr:rowOff>
    </xdr:from>
    <xdr:to>
      <xdr:col>20</xdr:col>
      <xdr:colOff>38100</xdr:colOff>
      <xdr:row>38</xdr:row>
      <xdr:rowOff>75565</xdr:rowOff>
    </xdr:to>
    <xdr:sp macro="" textlink="">
      <xdr:nvSpPr>
        <xdr:cNvPr id="75" name="楕円 74">
          <a:extLst>
            <a:ext uri="{FF2B5EF4-FFF2-40B4-BE49-F238E27FC236}">
              <a16:creationId xmlns:a16="http://schemas.microsoft.com/office/drawing/2014/main" id="{B5540907-E1F0-4757-8179-C8B60DD0A081}"/>
            </a:ext>
          </a:extLst>
        </xdr:cNvPr>
        <xdr:cNvSpPr/>
      </xdr:nvSpPr>
      <xdr:spPr>
        <a:xfrm>
          <a:off x="37465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24765</xdr:rowOff>
    </xdr:from>
    <xdr:to>
      <xdr:col>24</xdr:col>
      <xdr:colOff>63500</xdr:colOff>
      <xdr:row>38</xdr:row>
      <xdr:rowOff>55245</xdr:rowOff>
    </xdr:to>
    <xdr:cxnSp macro="">
      <xdr:nvCxnSpPr>
        <xdr:cNvPr id="76" name="直線コネクタ 75">
          <a:extLst>
            <a:ext uri="{FF2B5EF4-FFF2-40B4-BE49-F238E27FC236}">
              <a16:creationId xmlns:a16="http://schemas.microsoft.com/office/drawing/2014/main" id="{C23C3661-C3C7-4D4E-9100-1ECEFBB32A0F}"/>
            </a:ext>
          </a:extLst>
        </xdr:cNvPr>
        <xdr:cNvCxnSpPr/>
      </xdr:nvCxnSpPr>
      <xdr:spPr>
        <a:xfrm>
          <a:off x="3797300" y="653986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114935</xdr:rowOff>
    </xdr:from>
    <xdr:to>
      <xdr:col>15</xdr:col>
      <xdr:colOff>101600</xdr:colOff>
      <xdr:row>38</xdr:row>
      <xdr:rowOff>45085</xdr:rowOff>
    </xdr:to>
    <xdr:sp macro="" textlink="">
      <xdr:nvSpPr>
        <xdr:cNvPr id="77" name="楕円 76">
          <a:extLst>
            <a:ext uri="{FF2B5EF4-FFF2-40B4-BE49-F238E27FC236}">
              <a16:creationId xmlns:a16="http://schemas.microsoft.com/office/drawing/2014/main" id="{0588A33F-74A3-444F-8889-C78364C6F61E}"/>
            </a:ext>
          </a:extLst>
        </xdr:cNvPr>
        <xdr:cNvSpPr/>
      </xdr:nvSpPr>
      <xdr:spPr>
        <a:xfrm>
          <a:off x="28575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165735</xdr:rowOff>
    </xdr:from>
    <xdr:to>
      <xdr:col>19</xdr:col>
      <xdr:colOff>177800</xdr:colOff>
      <xdr:row>38</xdr:row>
      <xdr:rowOff>24765</xdr:rowOff>
    </xdr:to>
    <xdr:cxnSp macro="">
      <xdr:nvCxnSpPr>
        <xdr:cNvPr id="78" name="直線コネクタ 77">
          <a:extLst>
            <a:ext uri="{FF2B5EF4-FFF2-40B4-BE49-F238E27FC236}">
              <a16:creationId xmlns:a16="http://schemas.microsoft.com/office/drawing/2014/main" id="{513A1F4D-E571-4BAC-B03E-B6236F7CD19D}"/>
            </a:ext>
          </a:extLst>
        </xdr:cNvPr>
        <xdr:cNvCxnSpPr/>
      </xdr:nvCxnSpPr>
      <xdr:spPr>
        <a:xfrm>
          <a:off x="2908300" y="650938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80645</xdr:rowOff>
    </xdr:from>
    <xdr:to>
      <xdr:col>10</xdr:col>
      <xdr:colOff>165100</xdr:colOff>
      <xdr:row>38</xdr:row>
      <xdr:rowOff>10795</xdr:rowOff>
    </xdr:to>
    <xdr:sp macro="" textlink="">
      <xdr:nvSpPr>
        <xdr:cNvPr id="79" name="楕円 78">
          <a:extLst>
            <a:ext uri="{FF2B5EF4-FFF2-40B4-BE49-F238E27FC236}">
              <a16:creationId xmlns:a16="http://schemas.microsoft.com/office/drawing/2014/main" id="{AA96FBED-E3CC-4923-9EAC-D015F3B0C40B}"/>
            </a:ext>
          </a:extLst>
        </xdr:cNvPr>
        <xdr:cNvSpPr/>
      </xdr:nvSpPr>
      <xdr:spPr>
        <a:xfrm>
          <a:off x="1968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131445</xdr:rowOff>
    </xdr:from>
    <xdr:to>
      <xdr:col>15</xdr:col>
      <xdr:colOff>50800</xdr:colOff>
      <xdr:row>37</xdr:row>
      <xdr:rowOff>165735</xdr:rowOff>
    </xdr:to>
    <xdr:cxnSp macro="">
      <xdr:nvCxnSpPr>
        <xdr:cNvPr id="80" name="直線コネクタ 79">
          <a:extLst>
            <a:ext uri="{FF2B5EF4-FFF2-40B4-BE49-F238E27FC236}">
              <a16:creationId xmlns:a16="http://schemas.microsoft.com/office/drawing/2014/main" id="{20FD3BEB-E7B5-4BBE-B0D7-9B122027AA97}"/>
            </a:ext>
          </a:extLst>
        </xdr:cNvPr>
        <xdr:cNvCxnSpPr/>
      </xdr:nvCxnSpPr>
      <xdr:spPr>
        <a:xfrm>
          <a:off x="2019300" y="647509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46355</xdr:rowOff>
    </xdr:from>
    <xdr:to>
      <xdr:col>6</xdr:col>
      <xdr:colOff>38100</xdr:colOff>
      <xdr:row>37</xdr:row>
      <xdr:rowOff>147955</xdr:rowOff>
    </xdr:to>
    <xdr:sp macro="" textlink="">
      <xdr:nvSpPr>
        <xdr:cNvPr id="81" name="楕円 80">
          <a:extLst>
            <a:ext uri="{FF2B5EF4-FFF2-40B4-BE49-F238E27FC236}">
              <a16:creationId xmlns:a16="http://schemas.microsoft.com/office/drawing/2014/main" id="{37E21126-61CC-4311-AF0B-6195BE3D23FC}"/>
            </a:ext>
          </a:extLst>
        </xdr:cNvPr>
        <xdr:cNvSpPr/>
      </xdr:nvSpPr>
      <xdr:spPr>
        <a:xfrm>
          <a:off x="10795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97155</xdr:rowOff>
    </xdr:from>
    <xdr:to>
      <xdr:col>10</xdr:col>
      <xdr:colOff>114300</xdr:colOff>
      <xdr:row>37</xdr:row>
      <xdr:rowOff>131445</xdr:rowOff>
    </xdr:to>
    <xdr:cxnSp macro="">
      <xdr:nvCxnSpPr>
        <xdr:cNvPr id="82" name="直線コネクタ 81">
          <a:extLst>
            <a:ext uri="{FF2B5EF4-FFF2-40B4-BE49-F238E27FC236}">
              <a16:creationId xmlns:a16="http://schemas.microsoft.com/office/drawing/2014/main" id="{FC7CC1C6-E404-422D-8D58-326B2C2F45E0}"/>
            </a:ext>
          </a:extLst>
        </xdr:cNvPr>
        <xdr:cNvCxnSpPr/>
      </xdr:nvCxnSpPr>
      <xdr:spPr>
        <a:xfrm>
          <a:off x="1130300" y="64408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100982</xdr:rowOff>
    </xdr:from>
    <xdr:ext cx="405111" cy="259045"/>
    <xdr:sp macro="" textlink="">
      <xdr:nvSpPr>
        <xdr:cNvPr id="83" name="n_1aveValue【道路】&#10;有形固定資産減価償却率">
          <a:extLst>
            <a:ext uri="{FF2B5EF4-FFF2-40B4-BE49-F238E27FC236}">
              <a16:creationId xmlns:a16="http://schemas.microsoft.com/office/drawing/2014/main" id="{B651B8AB-03AE-43A1-93A5-78E1729B6C42}"/>
            </a:ext>
          </a:extLst>
        </xdr:cNvPr>
        <xdr:cNvSpPr txBox="1"/>
      </xdr:nvSpPr>
      <xdr:spPr>
        <a:xfrm>
          <a:off x="35820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55262</xdr:rowOff>
    </xdr:from>
    <xdr:ext cx="405111" cy="259045"/>
    <xdr:sp macro="" textlink="">
      <xdr:nvSpPr>
        <xdr:cNvPr id="84" name="n_2aveValue【道路】&#10;有形固定資産減価償却率">
          <a:extLst>
            <a:ext uri="{FF2B5EF4-FFF2-40B4-BE49-F238E27FC236}">
              <a16:creationId xmlns:a16="http://schemas.microsoft.com/office/drawing/2014/main" id="{6A70D3CA-8783-4618-9926-FB35E007EBCC}"/>
            </a:ext>
          </a:extLst>
        </xdr:cNvPr>
        <xdr:cNvSpPr txBox="1"/>
      </xdr:nvSpPr>
      <xdr:spPr>
        <a:xfrm>
          <a:off x="2705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34307</xdr:rowOff>
    </xdr:from>
    <xdr:ext cx="405111" cy="259045"/>
    <xdr:sp macro="" textlink="">
      <xdr:nvSpPr>
        <xdr:cNvPr id="85" name="n_3aveValue【道路】&#10;有形固定資産減価償却率">
          <a:extLst>
            <a:ext uri="{FF2B5EF4-FFF2-40B4-BE49-F238E27FC236}">
              <a16:creationId xmlns:a16="http://schemas.microsoft.com/office/drawing/2014/main" id="{422B244E-E94E-4601-9ABB-0FCFA91F131D}"/>
            </a:ext>
          </a:extLst>
        </xdr:cNvPr>
        <xdr:cNvSpPr txBox="1"/>
      </xdr:nvSpPr>
      <xdr:spPr>
        <a:xfrm>
          <a:off x="1816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26687</xdr:rowOff>
    </xdr:from>
    <xdr:ext cx="405111" cy="259045"/>
    <xdr:sp macro="" textlink="">
      <xdr:nvSpPr>
        <xdr:cNvPr id="86" name="n_4aveValue【道路】&#10;有形固定資産減価償却率">
          <a:extLst>
            <a:ext uri="{FF2B5EF4-FFF2-40B4-BE49-F238E27FC236}">
              <a16:creationId xmlns:a16="http://schemas.microsoft.com/office/drawing/2014/main" id="{E46D44BF-58F7-4E1B-8DB7-DF863424AACC}"/>
            </a:ext>
          </a:extLst>
        </xdr:cNvPr>
        <xdr:cNvSpPr txBox="1"/>
      </xdr:nvSpPr>
      <xdr:spPr>
        <a:xfrm>
          <a:off x="927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92092</xdr:rowOff>
    </xdr:from>
    <xdr:ext cx="405111" cy="259045"/>
    <xdr:sp macro="" textlink="">
      <xdr:nvSpPr>
        <xdr:cNvPr id="87" name="n_1mainValue【道路】&#10;有形固定資産減価償却率">
          <a:extLst>
            <a:ext uri="{FF2B5EF4-FFF2-40B4-BE49-F238E27FC236}">
              <a16:creationId xmlns:a16="http://schemas.microsoft.com/office/drawing/2014/main" id="{DA1DDC0B-137F-4966-BE9B-9756D460C675}"/>
            </a:ext>
          </a:extLst>
        </xdr:cNvPr>
        <xdr:cNvSpPr txBox="1"/>
      </xdr:nvSpPr>
      <xdr:spPr>
        <a:xfrm>
          <a:off x="358204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61612</xdr:rowOff>
    </xdr:from>
    <xdr:ext cx="405111" cy="259045"/>
    <xdr:sp macro="" textlink="">
      <xdr:nvSpPr>
        <xdr:cNvPr id="88" name="n_2mainValue【道路】&#10;有形固定資産減価償却率">
          <a:extLst>
            <a:ext uri="{FF2B5EF4-FFF2-40B4-BE49-F238E27FC236}">
              <a16:creationId xmlns:a16="http://schemas.microsoft.com/office/drawing/2014/main" id="{A91D7679-DDA8-43EB-BA39-6AA5C89F085D}"/>
            </a:ext>
          </a:extLst>
        </xdr:cNvPr>
        <xdr:cNvSpPr txBox="1"/>
      </xdr:nvSpPr>
      <xdr:spPr>
        <a:xfrm>
          <a:off x="2705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27322</xdr:rowOff>
    </xdr:from>
    <xdr:ext cx="405111" cy="259045"/>
    <xdr:sp macro="" textlink="">
      <xdr:nvSpPr>
        <xdr:cNvPr id="89" name="n_3mainValue【道路】&#10;有形固定資産減価償却率">
          <a:extLst>
            <a:ext uri="{FF2B5EF4-FFF2-40B4-BE49-F238E27FC236}">
              <a16:creationId xmlns:a16="http://schemas.microsoft.com/office/drawing/2014/main" id="{F950B917-4D68-480B-B4A0-5E94E619F336}"/>
            </a:ext>
          </a:extLst>
        </xdr:cNvPr>
        <xdr:cNvSpPr txBox="1"/>
      </xdr:nvSpPr>
      <xdr:spPr>
        <a:xfrm>
          <a:off x="1816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164482</xdr:rowOff>
    </xdr:from>
    <xdr:ext cx="405111" cy="259045"/>
    <xdr:sp macro="" textlink="">
      <xdr:nvSpPr>
        <xdr:cNvPr id="90" name="n_4mainValue【道路】&#10;有形固定資産減価償却率">
          <a:extLst>
            <a:ext uri="{FF2B5EF4-FFF2-40B4-BE49-F238E27FC236}">
              <a16:creationId xmlns:a16="http://schemas.microsoft.com/office/drawing/2014/main" id="{D1ADB353-90B5-4776-9025-9AF7C3A9BFCD}"/>
            </a:ext>
          </a:extLst>
        </xdr:cNvPr>
        <xdr:cNvSpPr txBox="1"/>
      </xdr:nvSpPr>
      <xdr:spPr>
        <a:xfrm>
          <a:off x="9277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8D0431CF-2696-4BF2-9F94-A2F26BFCDEE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B1DF3B26-56CD-46A1-9586-07F73BBB123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D7491BCD-8099-4935-9FD6-D641225E735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EAD36AD8-684E-4442-8211-1B6277E34F9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CF01394E-84E1-4B4B-804D-6B5B1049276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EC6B1082-C4F5-41F8-8459-200EB6EF00F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425C774D-D621-4A73-BFC5-8307AE2A4A5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B0CB3D61-EB0A-4C13-B410-3DF13B3D5AB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B50DAA70-51D1-4559-843A-3A1FD6BA2F6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F88C5632-633B-4C6E-B3D2-EC8B5D63DAA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ECBA3C86-3222-42CD-9451-6ECEBC546D4F}"/>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E72AF63A-0A96-43DF-B383-42D6C589E711}"/>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5708875B-1128-406B-BC75-E563D7426908}"/>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42B58C6C-AA9F-498E-A2C1-E6ADD2D93E1F}"/>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11401142-08B8-4174-9462-15EBDD25872D}"/>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BACEE440-1EF8-41AB-A8F9-F0ACDEBCBECB}"/>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9E299738-2EA7-4367-80FB-5AAC9A393D71}"/>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21424CF7-6FCA-42EE-B4C7-CA71B9B64D78}"/>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67D4DDF6-E799-4B57-8593-6C961927584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BD617A6C-D570-468F-9EB1-79E63B48053C}"/>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FC996492-3A76-42A2-934A-B95B6457EF1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37960</xdr:rowOff>
    </xdr:from>
    <xdr:to>
      <xdr:col>54</xdr:col>
      <xdr:colOff>189865</xdr:colOff>
      <xdr:row>41</xdr:row>
      <xdr:rowOff>129299</xdr:rowOff>
    </xdr:to>
    <xdr:cxnSp macro="">
      <xdr:nvCxnSpPr>
        <xdr:cNvPr id="112" name="直線コネクタ 111">
          <a:extLst>
            <a:ext uri="{FF2B5EF4-FFF2-40B4-BE49-F238E27FC236}">
              <a16:creationId xmlns:a16="http://schemas.microsoft.com/office/drawing/2014/main" id="{FD5DFAB1-9F17-4DE2-9A3B-B7540DC4AC4C}"/>
            </a:ext>
          </a:extLst>
        </xdr:cNvPr>
        <xdr:cNvCxnSpPr/>
      </xdr:nvCxnSpPr>
      <xdr:spPr>
        <a:xfrm flipV="1">
          <a:off x="10476865" y="5695810"/>
          <a:ext cx="0" cy="1462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133126</xdr:rowOff>
    </xdr:from>
    <xdr:ext cx="469744" cy="259045"/>
    <xdr:sp macro="" textlink="">
      <xdr:nvSpPr>
        <xdr:cNvPr id="113" name="【道路】&#10;一人当たり延長最小値テキスト">
          <a:extLst>
            <a:ext uri="{FF2B5EF4-FFF2-40B4-BE49-F238E27FC236}">
              <a16:creationId xmlns:a16="http://schemas.microsoft.com/office/drawing/2014/main" id="{C4858BA7-D545-40B8-B43C-8EB9AF776A46}"/>
            </a:ext>
          </a:extLst>
        </xdr:cNvPr>
        <xdr:cNvSpPr txBox="1"/>
      </xdr:nvSpPr>
      <xdr:spPr>
        <a:xfrm>
          <a:off x="10515600" y="716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129299</xdr:rowOff>
    </xdr:from>
    <xdr:to>
      <xdr:col>55</xdr:col>
      <xdr:colOff>88900</xdr:colOff>
      <xdr:row>41</xdr:row>
      <xdr:rowOff>129299</xdr:rowOff>
    </xdr:to>
    <xdr:cxnSp macro="">
      <xdr:nvCxnSpPr>
        <xdr:cNvPr id="114" name="直線コネクタ 113">
          <a:extLst>
            <a:ext uri="{FF2B5EF4-FFF2-40B4-BE49-F238E27FC236}">
              <a16:creationId xmlns:a16="http://schemas.microsoft.com/office/drawing/2014/main" id="{27EE699D-7FD2-44A6-9005-5FF2FC8F0C14}"/>
            </a:ext>
          </a:extLst>
        </xdr:cNvPr>
        <xdr:cNvCxnSpPr/>
      </xdr:nvCxnSpPr>
      <xdr:spPr>
        <a:xfrm>
          <a:off x="10388600" y="7158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156087</xdr:rowOff>
    </xdr:from>
    <xdr:ext cx="599010" cy="259045"/>
    <xdr:sp macro="" textlink="">
      <xdr:nvSpPr>
        <xdr:cNvPr id="115" name="【道路】&#10;一人当たり延長最大値テキスト">
          <a:extLst>
            <a:ext uri="{FF2B5EF4-FFF2-40B4-BE49-F238E27FC236}">
              <a16:creationId xmlns:a16="http://schemas.microsoft.com/office/drawing/2014/main" id="{3566D68A-61A3-4D6E-97D2-1F61F9992354}"/>
            </a:ext>
          </a:extLst>
        </xdr:cNvPr>
        <xdr:cNvSpPr txBox="1"/>
      </xdr:nvSpPr>
      <xdr:spPr>
        <a:xfrm>
          <a:off x="10515600" y="547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37960</xdr:rowOff>
    </xdr:from>
    <xdr:to>
      <xdr:col>55</xdr:col>
      <xdr:colOff>88900</xdr:colOff>
      <xdr:row>33</xdr:row>
      <xdr:rowOff>37960</xdr:rowOff>
    </xdr:to>
    <xdr:cxnSp macro="">
      <xdr:nvCxnSpPr>
        <xdr:cNvPr id="116" name="直線コネクタ 115">
          <a:extLst>
            <a:ext uri="{FF2B5EF4-FFF2-40B4-BE49-F238E27FC236}">
              <a16:creationId xmlns:a16="http://schemas.microsoft.com/office/drawing/2014/main" id="{03B046AF-D926-4D35-A2C4-A2821BAE8FB1}"/>
            </a:ext>
          </a:extLst>
        </xdr:cNvPr>
        <xdr:cNvCxnSpPr/>
      </xdr:nvCxnSpPr>
      <xdr:spPr>
        <a:xfrm>
          <a:off x="10388600" y="569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142029</xdr:rowOff>
    </xdr:from>
    <xdr:ext cx="534377" cy="259045"/>
    <xdr:sp macro="" textlink="">
      <xdr:nvSpPr>
        <xdr:cNvPr id="117" name="【道路】&#10;一人当たり延長平均値テキスト">
          <a:extLst>
            <a:ext uri="{FF2B5EF4-FFF2-40B4-BE49-F238E27FC236}">
              <a16:creationId xmlns:a16="http://schemas.microsoft.com/office/drawing/2014/main" id="{E04C16CE-1917-4CB2-A041-48602BFF5CDF}"/>
            </a:ext>
          </a:extLst>
        </xdr:cNvPr>
        <xdr:cNvSpPr txBox="1"/>
      </xdr:nvSpPr>
      <xdr:spPr>
        <a:xfrm>
          <a:off x="10515600" y="6828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163602</xdr:rowOff>
    </xdr:from>
    <xdr:to>
      <xdr:col>55</xdr:col>
      <xdr:colOff>50800</xdr:colOff>
      <xdr:row>40</xdr:row>
      <xdr:rowOff>93752</xdr:rowOff>
    </xdr:to>
    <xdr:sp macro="" textlink="">
      <xdr:nvSpPr>
        <xdr:cNvPr id="118" name="フローチャート: 判断 117">
          <a:extLst>
            <a:ext uri="{FF2B5EF4-FFF2-40B4-BE49-F238E27FC236}">
              <a16:creationId xmlns:a16="http://schemas.microsoft.com/office/drawing/2014/main" id="{AF3E602E-B901-4F99-B33A-0901A1FE0CA9}"/>
            </a:ext>
          </a:extLst>
        </xdr:cNvPr>
        <xdr:cNvSpPr/>
      </xdr:nvSpPr>
      <xdr:spPr>
        <a:xfrm>
          <a:off x="10426700" y="685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170195</xdr:rowOff>
    </xdr:from>
    <xdr:to>
      <xdr:col>50</xdr:col>
      <xdr:colOff>165100</xdr:colOff>
      <xdr:row>40</xdr:row>
      <xdr:rowOff>100345</xdr:rowOff>
    </xdr:to>
    <xdr:sp macro="" textlink="">
      <xdr:nvSpPr>
        <xdr:cNvPr id="119" name="フローチャート: 判断 118">
          <a:extLst>
            <a:ext uri="{FF2B5EF4-FFF2-40B4-BE49-F238E27FC236}">
              <a16:creationId xmlns:a16="http://schemas.microsoft.com/office/drawing/2014/main" id="{42F6C3D5-3143-461B-B37C-E776EAB3D0F2}"/>
            </a:ext>
          </a:extLst>
        </xdr:cNvPr>
        <xdr:cNvSpPr/>
      </xdr:nvSpPr>
      <xdr:spPr>
        <a:xfrm>
          <a:off x="9588500" y="685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14756</xdr:rowOff>
    </xdr:from>
    <xdr:to>
      <xdr:col>46</xdr:col>
      <xdr:colOff>38100</xdr:colOff>
      <xdr:row>40</xdr:row>
      <xdr:rowOff>116356</xdr:rowOff>
    </xdr:to>
    <xdr:sp macro="" textlink="">
      <xdr:nvSpPr>
        <xdr:cNvPr id="120" name="フローチャート: 判断 119">
          <a:extLst>
            <a:ext uri="{FF2B5EF4-FFF2-40B4-BE49-F238E27FC236}">
              <a16:creationId xmlns:a16="http://schemas.microsoft.com/office/drawing/2014/main" id="{635F7C96-0748-49CB-9474-44A9847C08C4}"/>
            </a:ext>
          </a:extLst>
        </xdr:cNvPr>
        <xdr:cNvSpPr/>
      </xdr:nvSpPr>
      <xdr:spPr>
        <a:xfrm>
          <a:off x="8699500" y="68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18890</xdr:rowOff>
    </xdr:from>
    <xdr:to>
      <xdr:col>41</xdr:col>
      <xdr:colOff>101600</xdr:colOff>
      <xdr:row>40</xdr:row>
      <xdr:rowOff>120490</xdr:rowOff>
    </xdr:to>
    <xdr:sp macro="" textlink="">
      <xdr:nvSpPr>
        <xdr:cNvPr id="121" name="フローチャート: 判断 120">
          <a:extLst>
            <a:ext uri="{FF2B5EF4-FFF2-40B4-BE49-F238E27FC236}">
              <a16:creationId xmlns:a16="http://schemas.microsoft.com/office/drawing/2014/main" id="{CB0C7392-8475-4927-93B0-A17A78FC286E}"/>
            </a:ext>
          </a:extLst>
        </xdr:cNvPr>
        <xdr:cNvSpPr/>
      </xdr:nvSpPr>
      <xdr:spPr>
        <a:xfrm>
          <a:off x="7810500" y="687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25775</xdr:rowOff>
    </xdr:from>
    <xdr:to>
      <xdr:col>36</xdr:col>
      <xdr:colOff>165100</xdr:colOff>
      <xdr:row>40</xdr:row>
      <xdr:rowOff>127375</xdr:rowOff>
    </xdr:to>
    <xdr:sp macro="" textlink="">
      <xdr:nvSpPr>
        <xdr:cNvPr id="122" name="フローチャート: 判断 121">
          <a:extLst>
            <a:ext uri="{FF2B5EF4-FFF2-40B4-BE49-F238E27FC236}">
              <a16:creationId xmlns:a16="http://schemas.microsoft.com/office/drawing/2014/main" id="{43D89DC9-48B4-4451-A21D-DF9145D18728}"/>
            </a:ext>
          </a:extLst>
        </xdr:cNvPr>
        <xdr:cNvSpPr/>
      </xdr:nvSpPr>
      <xdr:spPr>
        <a:xfrm>
          <a:off x="6921500" y="688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3778AEF9-231D-48B6-B04B-AEDA38BA409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B7CF850-F42D-42C7-833A-318F6C634CD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D69764F-624F-41FC-B589-B197C4DB638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531E263-49A8-48B8-8AF9-A12A9990A3A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346B0CB-2111-4C92-BC38-B8218ACE4D3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31344</xdr:rowOff>
    </xdr:from>
    <xdr:to>
      <xdr:col>55</xdr:col>
      <xdr:colOff>50800</xdr:colOff>
      <xdr:row>39</xdr:row>
      <xdr:rowOff>132944</xdr:rowOff>
    </xdr:to>
    <xdr:sp macro="" textlink="">
      <xdr:nvSpPr>
        <xdr:cNvPr id="128" name="楕円 127">
          <a:extLst>
            <a:ext uri="{FF2B5EF4-FFF2-40B4-BE49-F238E27FC236}">
              <a16:creationId xmlns:a16="http://schemas.microsoft.com/office/drawing/2014/main" id="{82CE8156-EE0F-4399-B47E-71E6280000CA}"/>
            </a:ext>
          </a:extLst>
        </xdr:cNvPr>
        <xdr:cNvSpPr/>
      </xdr:nvSpPr>
      <xdr:spPr>
        <a:xfrm>
          <a:off x="10426700" y="671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54221</xdr:rowOff>
    </xdr:from>
    <xdr:ext cx="534377" cy="259045"/>
    <xdr:sp macro="" textlink="">
      <xdr:nvSpPr>
        <xdr:cNvPr id="129" name="【道路】&#10;一人当たり延長該当値テキスト">
          <a:extLst>
            <a:ext uri="{FF2B5EF4-FFF2-40B4-BE49-F238E27FC236}">
              <a16:creationId xmlns:a16="http://schemas.microsoft.com/office/drawing/2014/main" id="{7E971BCD-87B2-43B3-BC88-AC6294C5E562}"/>
            </a:ext>
          </a:extLst>
        </xdr:cNvPr>
        <xdr:cNvSpPr txBox="1"/>
      </xdr:nvSpPr>
      <xdr:spPr>
        <a:xfrm>
          <a:off x="10515600" y="656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39738</xdr:rowOff>
    </xdr:from>
    <xdr:to>
      <xdr:col>50</xdr:col>
      <xdr:colOff>165100</xdr:colOff>
      <xdr:row>39</xdr:row>
      <xdr:rowOff>141338</xdr:rowOff>
    </xdr:to>
    <xdr:sp macro="" textlink="">
      <xdr:nvSpPr>
        <xdr:cNvPr id="130" name="楕円 129">
          <a:extLst>
            <a:ext uri="{FF2B5EF4-FFF2-40B4-BE49-F238E27FC236}">
              <a16:creationId xmlns:a16="http://schemas.microsoft.com/office/drawing/2014/main" id="{6F467CFD-3D24-4983-AA2D-249C1582AEBC}"/>
            </a:ext>
          </a:extLst>
        </xdr:cNvPr>
        <xdr:cNvSpPr/>
      </xdr:nvSpPr>
      <xdr:spPr>
        <a:xfrm>
          <a:off x="9588500" y="672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82144</xdr:rowOff>
    </xdr:from>
    <xdr:to>
      <xdr:col>55</xdr:col>
      <xdr:colOff>0</xdr:colOff>
      <xdr:row>39</xdr:row>
      <xdr:rowOff>90538</xdr:rowOff>
    </xdr:to>
    <xdr:cxnSp macro="">
      <xdr:nvCxnSpPr>
        <xdr:cNvPr id="131" name="直線コネクタ 130">
          <a:extLst>
            <a:ext uri="{FF2B5EF4-FFF2-40B4-BE49-F238E27FC236}">
              <a16:creationId xmlns:a16="http://schemas.microsoft.com/office/drawing/2014/main" id="{8BDA1BE7-91E1-40A2-A0F0-BC947649BAD4}"/>
            </a:ext>
          </a:extLst>
        </xdr:cNvPr>
        <xdr:cNvCxnSpPr/>
      </xdr:nvCxnSpPr>
      <xdr:spPr>
        <a:xfrm flipV="1">
          <a:off x="9639300" y="6768694"/>
          <a:ext cx="838200" cy="8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45947</xdr:rowOff>
    </xdr:from>
    <xdr:to>
      <xdr:col>46</xdr:col>
      <xdr:colOff>38100</xdr:colOff>
      <xdr:row>39</xdr:row>
      <xdr:rowOff>147547</xdr:rowOff>
    </xdr:to>
    <xdr:sp macro="" textlink="">
      <xdr:nvSpPr>
        <xdr:cNvPr id="132" name="楕円 131">
          <a:extLst>
            <a:ext uri="{FF2B5EF4-FFF2-40B4-BE49-F238E27FC236}">
              <a16:creationId xmlns:a16="http://schemas.microsoft.com/office/drawing/2014/main" id="{E72A0D02-5E8D-4510-AA4D-3F0BC6EEF689}"/>
            </a:ext>
          </a:extLst>
        </xdr:cNvPr>
        <xdr:cNvSpPr/>
      </xdr:nvSpPr>
      <xdr:spPr>
        <a:xfrm>
          <a:off x="8699500" y="673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90538</xdr:rowOff>
    </xdr:from>
    <xdr:to>
      <xdr:col>50</xdr:col>
      <xdr:colOff>114300</xdr:colOff>
      <xdr:row>39</xdr:row>
      <xdr:rowOff>96747</xdr:rowOff>
    </xdr:to>
    <xdr:cxnSp macro="">
      <xdr:nvCxnSpPr>
        <xdr:cNvPr id="133" name="直線コネクタ 132">
          <a:extLst>
            <a:ext uri="{FF2B5EF4-FFF2-40B4-BE49-F238E27FC236}">
              <a16:creationId xmlns:a16="http://schemas.microsoft.com/office/drawing/2014/main" id="{3846D6AF-B4C4-405C-80E1-B48327722569}"/>
            </a:ext>
          </a:extLst>
        </xdr:cNvPr>
        <xdr:cNvCxnSpPr/>
      </xdr:nvCxnSpPr>
      <xdr:spPr>
        <a:xfrm flipV="1">
          <a:off x="8750300" y="6777088"/>
          <a:ext cx="889000" cy="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53756</xdr:rowOff>
    </xdr:from>
    <xdr:to>
      <xdr:col>41</xdr:col>
      <xdr:colOff>101600</xdr:colOff>
      <xdr:row>39</xdr:row>
      <xdr:rowOff>155356</xdr:rowOff>
    </xdr:to>
    <xdr:sp macro="" textlink="">
      <xdr:nvSpPr>
        <xdr:cNvPr id="134" name="楕円 133">
          <a:extLst>
            <a:ext uri="{FF2B5EF4-FFF2-40B4-BE49-F238E27FC236}">
              <a16:creationId xmlns:a16="http://schemas.microsoft.com/office/drawing/2014/main" id="{3896DC9A-181F-4173-B19A-48B7DA4853A7}"/>
            </a:ext>
          </a:extLst>
        </xdr:cNvPr>
        <xdr:cNvSpPr/>
      </xdr:nvSpPr>
      <xdr:spPr>
        <a:xfrm>
          <a:off x="7810500" y="674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96747</xdr:rowOff>
    </xdr:from>
    <xdr:to>
      <xdr:col>45</xdr:col>
      <xdr:colOff>177800</xdr:colOff>
      <xdr:row>39</xdr:row>
      <xdr:rowOff>104556</xdr:rowOff>
    </xdr:to>
    <xdr:cxnSp macro="">
      <xdr:nvCxnSpPr>
        <xdr:cNvPr id="135" name="直線コネクタ 134">
          <a:extLst>
            <a:ext uri="{FF2B5EF4-FFF2-40B4-BE49-F238E27FC236}">
              <a16:creationId xmlns:a16="http://schemas.microsoft.com/office/drawing/2014/main" id="{4773EEB5-3503-44B8-9D5F-0E637D7E25C2}"/>
            </a:ext>
          </a:extLst>
        </xdr:cNvPr>
        <xdr:cNvCxnSpPr/>
      </xdr:nvCxnSpPr>
      <xdr:spPr>
        <a:xfrm flipV="1">
          <a:off x="7861300" y="6783297"/>
          <a:ext cx="889000" cy="7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61171</xdr:rowOff>
    </xdr:from>
    <xdr:to>
      <xdr:col>36</xdr:col>
      <xdr:colOff>165100</xdr:colOff>
      <xdr:row>39</xdr:row>
      <xdr:rowOff>162771</xdr:rowOff>
    </xdr:to>
    <xdr:sp macro="" textlink="">
      <xdr:nvSpPr>
        <xdr:cNvPr id="136" name="楕円 135">
          <a:extLst>
            <a:ext uri="{FF2B5EF4-FFF2-40B4-BE49-F238E27FC236}">
              <a16:creationId xmlns:a16="http://schemas.microsoft.com/office/drawing/2014/main" id="{33E05836-DD09-4362-BFE2-49B6DBC62F1F}"/>
            </a:ext>
          </a:extLst>
        </xdr:cNvPr>
        <xdr:cNvSpPr/>
      </xdr:nvSpPr>
      <xdr:spPr>
        <a:xfrm>
          <a:off x="6921500" y="674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104556</xdr:rowOff>
    </xdr:from>
    <xdr:to>
      <xdr:col>41</xdr:col>
      <xdr:colOff>50800</xdr:colOff>
      <xdr:row>39</xdr:row>
      <xdr:rowOff>111971</xdr:rowOff>
    </xdr:to>
    <xdr:cxnSp macro="">
      <xdr:nvCxnSpPr>
        <xdr:cNvPr id="137" name="直線コネクタ 136">
          <a:extLst>
            <a:ext uri="{FF2B5EF4-FFF2-40B4-BE49-F238E27FC236}">
              <a16:creationId xmlns:a16="http://schemas.microsoft.com/office/drawing/2014/main" id="{2744C275-7A32-4368-A9D9-87FA069BA903}"/>
            </a:ext>
          </a:extLst>
        </xdr:cNvPr>
        <xdr:cNvCxnSpPr/>
      </xdr:nvCxnSpPr>
      <xdr:spPr>
        <a:xfrm flipV="1">
          <a:off x="6972300" y="6791106"/>
          <a:ext cx="889000" cy="7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91472</xdr:rowOff>
    </xdr:from>
    <xdr:ext cx="534377" cy="259045"/>
    <xdr:sp macro="" textlink="">
      <xdr:nvSpPr>
        <xdr:cNvPr id="138" name="n_1aveValue【道路】&#10;一人当たり延長">
          <a:extLst>
            <a:ext uri="{FF2B5EF4-FFF2-40B4-BE49-F238E27FC236}">
              <a16:creationId xmlns:a16="http://schemas.microsoft.com/office/drawing/2014/main" id="{631A513E-4189-482C-B7ED-E3691D9DF1C1}"/>
            </a:ext>
          </a:extLst>
        </xdr:cNvPr>
        <xdr:cNvSpPr txBox="1"/>
      </xdr:nvSpPr>
      <xdr:spPr>
        <a:xfrm>
          <a:off x="9359411" y="694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107483</xdr:rowOff>
    </xdr:from>
    <xdr:ext cx="534377" cy="259045"/>
    <xdr:sp macro="" textlink="">
      <xdr:nvSpPr>
        <xdr:cNvPr id="139" name="n_2aveValue【道路】&#10;一人当たり延長">
          <a:extLst>
            <a:ext uri="{FF2B5EF4-FFF2-40B4-BE49-F238E27FC236}">
              <a16:creationId xmlns:a16="http://schemas.microsoft.com/office/drawing/2014/main" id="{E60F81BA-7256-404D-9278-6207624A34CD}"/>
            </a:ext>
          </a:extLst>
        </xdr:cNvPr>
        <xdr:cNvSpPr txBox="1"/>
      </xdr:nvSpPr>
      <xdr:spPr>
        <a:xfrm>
          <a:off x="8483111" y="696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111617</xdr:rowOff>
    </xdr:from>
    <xdr:ext cx="534377" cy="259045"/>
    <xdr:sp macro="" textlink="">
      <xdr:nvSpPr>
        <xdr:cNvPr id="140" name="n_3aveValue【道路】&#10;一人当たり延長">
          <a:extLst>
            <a:ext uri="{FF2B5EF4-FFF2-40B4-BE49-F238E27FC236}">
              <a16:creationId xmlns:a16="http://schemas.microsoft.com/office/drawing/2014/main" id="{2593D4B8-E2F1-4F64-821D-ECD9B9364A28}"/>
            </a:ext>
          </a:extLst>
        </xdr:cNvPr>
        <xdr:cNvSpPr txBox="1"/>
      </xdr:nvSpPr>
      <xdr:spPr>
        <a:xfrm>
          <a:off x="7594111" y="696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118502</xdr:rowOff>
    </xdr:from>
    <xdr:ext cx="534377" cy="259045"/>
    <xdr:sp macro="" textlink="">
      <xdr:nvSpPr>
        <xdr:cNvPr id="141" name="n_4aveValue【道路】&#10;一人当たり延長">
          <a:extLst>
            <a:ext uri="{FF2B5EF4-FFF2-40B4-BE49-F238E27FC236}">
              <a16:creationId xmlns:a16="http://schemas.microsoft.com/office/drawing/2014/main" id="{BBF384DB-A91D-46A0-B453-BBE97B00434E}"/>
            </a:ext>
          </a:extLst>
        </xdr:cNvPr>
        <xdr:cNvSpPr txBox="1"/>
      </xdr:nvSpPr>
      <xdr:spPr>
        <a:xfrm>
          <a:off x="6705111" y="697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157865</xdr:rowOff>
    </xdr:from>
    <xdr:ext cx="534377" cy="259045"/>
    <xdr:sp macro="" textlink="">
      <xdr:nvSpPr>
        <xdr:cNvPr id="142" name="n_1mainValue【道路】&#10;一人当たり延長">
          <a:extLst>
            <a:ext uri="{FF2B5EF4-FFF2-40B4-BE49-F238E27FC236}">
              <a16:creationId xmlns:a16="http://schemas.microsoft.com/office/drawing/2014/main" id="{1F4507EC-1CD2-46AC-8FC7-BB294D83357A}"/>
            </a:ext>
          </a:extLst>
        </xdr:cNvPr>
        <xdr:cNvSpPr txBox="1"/>
      </xdr:nvSpPr>
      <xdr:spPr>
        <a:xfrm>
          <a:off x="9359411" y="650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164074</xdr:rowOff>
    </xdr:from>
    <xdr:ext cx="534377" cy="259045"/>
    <xdr:sp macro="" textlink="">
      <xdr:nvSpPr>
        <xdr:cNvPr id="143" name="n_2mainValue【道路】&#10;一人当たり延長">
          <a:extLst>
            <a:ext uri="{FF2B5EF4-FFF2-40B4-BE49-F238E27FC236}">
              <a16:creationId xmlns:a16="http://schemas.microsoft.com/office/drawing/2014/main" id="{EF9273F6-CE32-4B9E-81C1-D827C2F23F9D}"/>
            </a:ext>
          </a:extLst>
        </xdr:cNvPr>
        <xdr:cNvSpPr txBox="1"/>
      </xdr:nvSpPr>
      <xdr:spPr>
        <a:xfrm>
          <a:off x="8483111" y="650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433</xdr:rowOff>
    </xdr:from>
    <xdr:ext cx="534377" cy="259045"/>
    <xdr:sp macro="" textlink="">
      <xdr:nvSpPr>
        <xdr:cNvPr id="144" name="n_3mainValue【道路】&#10;一人当たり延長">
          <a:extLst>
            <a:ext uri="{FF2B5EF4-FFF2-40B4-BE49-F238E27FC236}">
              <a16:creationId xmlns:a16="http://schemas.microsoft.com/office/drawing/2014/main" id="{7B11DFA5-F8F0-4240-9DF7-433CDCA90C5E}"/>
            </a:ext>
          </a:extLst>
        </xdr:cNvPr>
        <xdr:cNvSpPr txBox="1"/>
      </xdr:nvSpPr>
      <xdr:spPr>
        <a:xfrm>
          <a:off x="7594111" y="651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7848</xdr:rowOff>
    </xdr:from>
    <xdr:ext cx="534377" cy="259045"/>
    <xdr:sp macro="" textlink="">
      <xdr:nvSpPr>
        <xdr:cNvPr id="145" name="n_4mainValue【道路】&#10;一人当たり延長">
          <a:extLst>
            <a:ext uri="{FF2B5EF4-FFF2-40B4-BE49-F238E27FC236}">
              <a16:creationId xmlns:a16="http://schemas.microsoft.com/office/drawing/2014/main" id="{4E1FFCED-9970-4EF0-87F4-08F624CCD3EC}"/>
            </a:ext>
          </a:extLst>
        </xdr:cNvPr>
        <xdr:cNvSpPr txBox="1"/>
      </xdr:nvSpPr>
      <xdr:spPr>
        <a:xfrm>
          <a:off x="6705111" y="652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68EFC79B-4BE0-474C-897E-0C02A4C883C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EF94B577-3B7B-42BD-96CC-8A88C75D23E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B045255-FA57-4FEB-8FD8-772F7826A84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9F250936-5A0C-4478-9BF4-E7EE5A0B920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89EDCA16-07EC-4911-A530-CF6E2841004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CA06646A-F299-4EBC-A24A-4E45FE82187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197763DF-0650-4E1D-BB5B-DA265A374AE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4F551719-D215-43C6-B0C9-D76544B0683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B86FEE2E-5978-4C5A-A26F-30496099BA2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1A7E34E5-18F9-40F4-B206-D2E53375AA5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4C7CFF29-ED2E-4B95-B51D-86C33560645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AF854019-0099-4F2B-94CA-2FC308ADEBF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64142942-8B5D-45B2-A5E6-2818BDBAC39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712E6DA9-F219-4232-AE04-31A706A7453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75668104-607D-4DD2-BF38-24233B57BFF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BBC9DDC-B792-4D86-946B-C4FBC1C7213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57AEADF3-4A7F-464E-A749-588F70B46EB6}"/>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52E76A80-588B-4467-9747-5B507F8F60A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9FB5C797-6BD2-4122-A0FF-B37E88C7B17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7E473BB6-1EC8-4FB8-A81F-572475D7D7F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F6B2973A-FEB8-4DEA-A7C2-9E511E5EA90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FB628756-AEC9-4264-94E6-A0ED2109407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FB7DB255-2D7C-4AA3-8891-BE8C6F90B68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68D3095E-2C3B-40A2-9955-A3788595046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E9DA147D-0705-4DA9-86BA-EF0311402CD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125730</xdr:rowOff>
    </xdr:from>
    <xdr:to>
      <xdr:col>24</xdr:col>
      <xdr:colOff>62865</xdr:colOff>
      <xdr:row>64</xdr:row>
      <xdr:rowOff>19594</xdr:rowOff>
    </xdr:to>
    <xdr:cxnSp macro="">
      <xdr:nvCxnSpPr>
        <xdr:cNvPr id="171" name="直線コネクタ 170">
          <a:extLst>
            <a:ext uri="{FF2B5EF4-FFF2-40B4-BE49-F238E27FC236}">
              <a16:creationId xmlns:a16="http://schemas.microsoft.com/office/drawing/2014/main" id="{D114E5BC-F7BA-4923-90BB-8058F11BC213}"/>
            </a:ext>
          </a:extLst>
        </xdr:cNvPr>
        <xdr:cNvCxnSpPr/>
      </xdr:nvCxnSpPr>
      <xdr:spPr>
        <a:xfrm flipV="1">
          <a:off x="4634865" y="9555480"/>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23421</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9E8F251B-0A50-4273-8457-3637B15BE97E}"/>
            </a:ext>
          </a:extLst>
        </xdr:cNvPr>
        <xdr:cNvSpPr txBox="1"/>
      </xdr:nvSpPr>
      <xdr:spPr>
        <a:xfrm>
          <a:off x="4673600" y="1099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19594</xdr:rowOff>
    </xdr:from>
    <xdr:to>
      <xdr:col>24</xdr:col>
      <xdr:colOff>152400</xdr:colOff>
      <xdr:row>64</xdr:row>
      <xdr:rowOff>19594</xdr:rowOff>
    </xdr:to>
    <xdr:cxnSp macro="">
      <xdr:nvCxnSpPr>
        <xdr:cNvPr id="173" name="直線コネクタ 172">
          <a:extLst>
            <a:ext uri="{FF2B5EF4-FFF2-40B4-BE49-F238E27FC236}">
              <a16:creationId xmlns:a16="http://schemas.microsoft.com/office/drawing/2014/main" id="{C251CB52-CE77-44C4-8AE0-B0EC61D6DA0B}"/>
            </a:ext>
          </a:extLst>
        </xdr:cNvPr>
        <xdr:cNvCxnSpPr/>
      </xdr:nvCxnSpPr>
      <xdr:spPr>
        <a:xfrm>
          <a:off x="4546600" y="109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72407</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BDAF2C45-7E4B-4CE3-8A63-F3AA7DBA323E}"/>
            </a:ext>
          </a:extLst>
        </xdr:cNvPr>
        <xdr:cNvSpPr txBox="1"/>
      </xdr:nvSpPr>
      <xdr:spPr>
        <a:xfrm>
          <a:off x="4673600" y="93307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125730</xdr:rowOff>
    </xdr:from>
    <xdr:to>
      <xdr:col>24</xdr:col>
      <xdr:colOff>152400</xdr:colOff>
      <xdr:row>55</xdr:row>
      <xdr:rowOff>125730</xdr:rowOff>
    </xdr:to>
    <xdr:cxnSp macro="">
      <xdr:nvCxnSpPr>
        <xdr:cNvPr id="175" name="直線コネクタ 174">
          <a:extLst>
            <a:ext uri="{FF2B5EF4-FFF2-40B4-BE49-F238E27FC236}">
              <a16:creationId xmlns:a16="http://schemas.microsoft.com/office/drawing/2014/main" id="{1825D74B-A529-4B17-B468-3B49D9DE41DB}"/>
            </a:ext>
          </a:extLst>
        </xdr:cNvPr>
        <xdr:cNvCxnSpPr/>
      </xdr:nvCxnSpPr>
      <xdr:spPr>
        <a:xfrm>
          <a:off x="4546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149696</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F93DAF93-CD7E-483B-A474-4E01A2B36D83}"/>
            </a:ext>
          </a:extLst>
        </xdr:cNvPr>
        <xdr:cNvSpPr txBox="1"/>
      </xdr:nvSpPr>
      <xdr:spPr>
        <a:xfrm>
          <a:off x="4673600" y="10436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171269</xdr:rowOff>
    </xdr:from>
    <xdr:to>
      <xdr:col>24</xdr:col>
      <xdr:colOff>114300</xdr:colOff>
      <xdr:row>61</xdr:row>
      <xdr:rowOff>101419</xdr:rowOff>
    </xdr:to>
    <xdr:sp macro="" textlink="">
      <xdr:nvSpPr>
        <xdr:cNvPr id="177" name="フローチャート: 判断 176">
          <a:extLst>
            <a:ext uri="{FF2B5EF4-FFF2-40B4-BE49-F238E27FC236}">
              <a16:creationId xmlns:a16="http://schemas.microsoft.com/office/drawing/2014/main" id="{A6E03354-B6D4-422F-8A26-4E8BEF1F18C1}"/>
            </a:ext>
          </a:extLst>
        </xdr:cNvPr>
        <xdr:cNvSpPr/>
      </xdr:nvSpPr>
      <xdr:spPr>
        <a:xfrm>
          <a:off x="45847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148409</xdr:rowOff>
    </xdr:from>
    <xdr:to>
      <xdr:col>20</xdr:col>
      <xdr:colOff>38100</xdr:colOff>
      <xdr:row>61</xdr:row>
      <xdr:rowOff>78559</xdr:rowOff>
    </xdr:to>
    <xdr:sp macro="" textlink="">
      <xdr:nvSpPr>
        <xdr:cNvPr id="178" name="フローチャート: 判断 177">
          <a:extLst>
            <a:ext uri="{FF2B5EF4-FFF2-40B4-BE49-F238E27FC236}">
              <a16:creationId xmlns:a16="http://schemas.microsoft.com/office/drawing/2014/main" id="{CA38BF29-706B-41A1-A400-2FEF250B69F8}"/>
            </a:ext>
          </a:extLst>
        </xdr:cNvPr>
        <xdr:cNvSpPr/>
      </xdr:nvSpPr>
      <xdr:spPr>
        <a:xfrm>
          <a:off x="3746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119017</xdr:rowOff>
    </xdr:from>
    <xdr:to>
      <xdr:col>15</xdr:col>
      <xdr:colOff>101600</xdr:colOff>
      <xdr:row>61</xdr:row>
      <xdr:rowOff>49167</xdr:rowOff>
    </xdr:to>
    <xdr:sp macro="" textlink="">
      <xdr:nvSpPr>
        <xdr:cNvPr id="179" name="フローチャート: 判断 178">
          <a:extLst>
            <a:ext uri="{FF2B5EF4-FFF2-40B4-BE49-F238E27FC236}">
              <a16:creationId xmlns:a16="http://schemas.microsoft.com/office/drawing/2014/main" id="{C3BCBDE3-04C1-437F-B7E0-2C38CDE55364}"/>
            </a:ext>
          </a:extLst>
        </xdr:cNvPr>
        <xdr:cNvSpPr/>
      </xdr:nvSpPr>
      <xdr:spPr>
        <a:xfrm>
          <a:off x="2857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0" name="フローチャート: 判断 179">
          <a:extLst>
            <a:ext uri="{FF2B5EF4-FFF2-40B4-BE49-F238E27FC236}">
              <a16:creationId xmlns:a16="http://schemas.microsoft.com/office/drawing/2014/main" id="{1C4EA925-6C69-47F9-89B8-A788CA9E59B7}"/>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97790</xdr:rowOff>
    </xdr:from>
    <xdr:to>
      <xdr:col>6</xdr:col>
      <xdr:colOff>38100</xdr:colOff>
      <xdr:row>61</xdr:row>
      <xdr:rowOff>27940</xdr:rowOff>
    </xdr:to>
    <xdr:sp macro="" textlink="">
      <xdr:nvSpPr>
        <xdr:cNvPr id="181" name="フローチャート: 判断 180">
          <a:extLst>
            <a:ext uri="{FF2B5EF4-FFF2-40B4-BE49-F238E27FC236}">
              <a16:creationId xmlns:a16="http://schemas.microsoft.com/office/drawing/2014/main" id="{091B9386-1A3A-45C3-B7B4-4D957E60333D}"/>
            </a:ext>
          </a:extLst>
        </xdr:cNvPr>
        <xdr:cNvSpPr/>
      </xdr:nvSpPr>
      <xdr:spPr>
        <a:xfrm>
          <a:off x="1079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7AD49EB-6C9B-4444-992E-8CA48BCE995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C462D3D-D57B-4801-BE34-13E97D2E3B8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D7C0146-7058-4EE8-B9B0-BC4109839AD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F424097-C5F9-46D0-81A5-DFD5B3DF1BB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9927B5C-8881-4881-BD8B-2C7CFA2F0BA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35741</xdr:rowOff>
    </xdr:from>
    <xdr:to>
      <xdr:col>24</xdr:col>
      <xdr:colOff>114300</xdr:colOff>
      <xdr:row>57</xdr:row>
      <xdr:rowOff>137341</xdr:rowOff>
    </xdr:to>
    <xdr:sp macro="" textlink="">
      <xdr:nvSpPr>
        <xdr:cNvPr id="187" name="楕円 186">
          <a:extLst>
            <a:ext uri="{FF2B5EF4-FFF2-40B4-BE49-F238E27FC236}">
              <a16:creationId xmlns:a16="http://schemas.microsoft.com/office/drawing/2014/main" id="{5F02B764-A17C-4503-87E7-593BE41604E6}"/>
            </a:ext>
          </a:extLst>
        </xdr:cNvPr>
        <xdr:cNvSpPr/>
      </xdr:nvSpPr>
      <xdr:spPr>
        <a:xfrm>
          <a:off x="4584700" y="980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58618</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9AD4FBE1-DFBA-4803-8AC7-EB9A9E913B20}"/>
            </a:ext>
          </a:extLst>
        </xdr:cNvPr>
        <xdr:cNvSpPr txBox="1"/>
      </xdr:nvSpPr>
      <xdr:spPr>
        <a:xfrm>
          <a:off x="4673600" y="9659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9616</xdr:rowOff>
    </xdr:from>
    <xdr:to>
      <xdr:col>20</xdr:col>
      <xdr:colOff>38100</xdr:colOff>
      <xdr:row>57</xdr:row>
      <xdr:rowOff>111216</xdr:rowOff>
    </xdr:to>
    <xdr:sp macro="" textlink="">
      <xdr:nvSpPr>
        <xdr:cNvPr id="189" name="楕円 188">
          <a:extLst>
            <a:ext uri="{FF2B5EF4-FFF2-40B4-BE49-F238E27FC236}">
              <a16:creationId xmlns:a16="http://schemas.microsoft.com/office/drawing/2014/main" id="{B9954CF7-6D0B-4679-A723-851A6527C486}"/>
            </a:ext>
          </a:extLst>
        </xdr:cNvPr>
        <xdr:cNvSpPr/>
      </xdr:nvSpPr>
      <xdr:spPr>
        <a:xfrm>
          <a:off x="3746500" y="978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60416</xdr:rowOff>
    </xdr:from>
    <xdr:to>
      <xdr:col>24</xdr:col>
      <xdr:colOff>63500</xdr:colOff>
      <xdr:row>57</xdr:row>
      <xdr:rowOff>86541</xdr:rowOff>
    </xdr:to>
    <xdr:cxnSp macro="">
      <xdr:nvCxnSpPr>
        <xdr:cNvPr id="190" name="直線コネクタ 189">
          <a:extLst>
            <a:ext uri="{FF2B5EF4-FFF2-40B4-BE49-F238E27FC236}">
              <a16:creationId xmlns:a16="http://schemas.microsoft.com/office/drawing/2014/main" id="{03AD756A-55F1-4902-8640-59D7EABE1945}"/>
            </a:ext>
          </a:extLst>
        </xdr:cNvPr>
        <xdr:cNvCxnSpPr/>
      </xdr:nvCxnSpPr>
      <xdr:spPr>
        <a:xfrm>
          <a:off x="3797300" y="9833066"/>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60234</xdr:rowOff>
    </xdr:from>
    <xdr:to>
      <xdr:col>15</xdr:col>
      <xdr:colOff>101600</xdr:colOff>
      <xdr:row>57</xdr:row>
      <xdr:rowOff>161834</xdr:rowOff>
    </xdr:to>
    <xdr:sp macro="" textlink="">
      <xdr:nvSpPr>
        <xdr:cNvPr id="191" name="楕円 190">
          <a:extLst>
            <a:ext uri="{FF2B5EF4-FFF2-40B4-BE49-F238E27FC236}">
              <a16:creationId xmlns:a16="http://schemas.microsoft.com/office/drawing/2014/main" id="{3821D998-CEA3-4BD8-9F95-6ED26EA6925F}"/>
            </a:ext>
          </a:extLst>
        </xdr:cNvPr>
        <xdr:cNvSpPr/>
      </xdr:nvSpPr>
      <xdr:spPr>
        <a:xfrm>
          <a:off x="2857500" y="983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60416</xdr:rowOff>
    </xdr:from>
    <xdr:to>
      <xdr:col>19</xdr:col>
      <xdr:colOff>177800</xdr:colOff>
      <xdr:row>57</xdr:row>
      <xdr:rowOff>111034</xdr:rowOff>
    </xdr:to>
    <xdr:cxnSp macro="">
      <xdr:nvCxnSpPr>
        <xdr:cNvPr id="192" name="直線コネクタ 191">
          <a:extLst>
            <a:ext uri="{FF2B5EF4-FFF2-40B4-BE49-F238E27FC236}">
              <a16:creationId xmlns:a16="http://schemas.microsoft.com/office/drawing/2014/main" id="{47E1D2CD-61E2-4CDF-A602-8084F1E3589C}"/>
            </a:ext>
          </a:extLst>
        </xdr:cNvPr>
        <xdr:cNvCxnSpPr/>
      </xdr:nvCxnSpPr>
      <xdr:spPr>
        <a:xfrm flipV="1">
          <a:off x="2908300" y="9833066"/>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30843</xdr:rowOff>
    </xdr:from>
    <xdr:to>
      <xdr:col>10</xdr:col>
      <xdr:colOff>165100</xdr:colOff>
      <xdr:row>57</xdr:row>
      <xdr:rowOff>132443</xdr:rowOff>
    </xdr:to>
    <xdr:sp macro="" textlink="">
      <xdr:nvSpPr>
        <xdr:cNvPr id="193" name="楕円 192">
          <a:extLst>
            <a:ext uri="{FF2B5EF4-FFF2-40B4-BE49-F238E27FC236}">
              <a16:creationId xmlns:a16="http://schemas.microsoft.com/office/drawing/2014/main" id="{8ACCE5A6-B754-4886-BE66-83326074AA97}"/>
            </a:ext>
          </a:extLst>
        </xdr:cNvPr>
        <xdr:cNvSpPr/>
      </xdr:nvSpPr>
      <xdr:spPr>
        <a:xfrm>
          <a:off x="1968500" y="980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81643</xdr:rowOff>
    </xdr:from>
    <xdr:to>
      <xdr:col>15</xdr:col>
      <xdr:colOff>50800</xdr:colOff>
      <xdr:row>57</xdr:row>
      <xdr:rowOff>111034</xdr:rowOff>
    </xdr:to>
    <xdr:cxnSp macro="">
      <xdr:nvCxnSpPr>
        <xdr:cNvPr id="194" name="直線コネクタ 193">
          <a:extLst>
            <a:ext uri="{FF2B5EF4-FFF2-40B4-BE49-F238E27FC236}">
              <a16:creationId xmlns:a16="http://schemas.microsoft.com/office/drawing/2014/main" id="{EF9BF36A-7F00-40F8-BE9D-8CC0CE708CB6}"/>
            </a:ext>
          </a:extLst>
        </xdr:cNvPr>
        <xdr:cNvCxnSpPr/>
      </xdr:nvCxnSpPr>
      <xdr:spPr>
        <a:xfrm>
          <a:off x="2019300" y="985429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1451</xdr:rowOff>
    </xdr:from>
    <xdr:to>
      <xdr:col>6</xdr:col>
      <xdr:colOff>38100</xdr:colOff>
      <xdr:row>57</xdr:row>
      <xdr:rowOff>103051</xdr:rowOff>
    </xdr:to>
    <xdr:sp macro="" textlink="">
      <xdr:nvSpPr>
        <xdr:cNvPr id="195" name="楕円 194">
          <a:extLst>
            <a:ext uri="{FF2B5EF4-FFF2-40B4-BE49-F238E27FC236}">
              <a16:creationId xmlns:a16="http://schemas.microsoft.com/office/drawing/2014/main" id="{DC000285-664F-45F5-87DD-236319B92EFD}"/>
            </a:ext>
          </a:extLst>
        </xdr:cNvPr>
        <xdr:cNvSpPr/>
      </xdr:nvSpPr>
      <xdr:spPr>
        <a:xfrm>
          <a:off x="1079500" y="977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52251</xdr:rowOff>
    </xdr:from>
    <xdr:to>
      <xdr:col>10</xdr:col>
      <xdr:colOff>114300</xdr:colOff>
      <xdr:row>57</xdr:row>
      <xdr:rowOff>81643</xdr:rowOff>
    </xdr:to>
    <xdr:cxnSp macro="">
      <xdr:nvCxnSpPr>
        <xdr:cNvPr id="196" name="直線コネクタ 195">
          <a:extLst>
            <a:ext uri="{FF2B5EF4-FFF2-40B4-BE49-F238E27FC236}">
              <a16:creationId xmlns:a16="http://schemas.microsoft.com/office/drawing/2014/main" id="{7C853C44-4D93-4A50-876F-1F05ADA542E1}"/>
            </a:ext>
          </a:extLst>
        </xdr:cNvPr>
        <xdr:cNvCxnSpPr/>
      </xdr:nvCxnSpPr>
      <xdr:spPr>
        <a:xfrm>
          <a:off x="1130300" y="982490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69686</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B680441D-5806-4611-9A78-37917073C699}"/>
            </a:ext>
          </a:extLst>
        </xdr:cNvPr>
        <xdr:cNvSpPr txBox="1"/>
      </xdr:nvSpPr>
      <xdr:spPr>
        <a:xfrm>
          <a:off x="35820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40294</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C229BF2E-1AA9-457E-9D04-60A4FFF3311A}"/>
            </a:ext>
          </a:extLst>
        </xdr:cNvPr>
        <xdr:cNvSpPr txBox="1"/>
      </xdr:nvSpPr>
      <xdr:spPr>
        <a:xfrm>
          <a:off x="2705744"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33C5CF6B-447A-4F26-9C8B-D5103B74926C}"/>
            </a:ext>
          </a:extLst>
        </xdr:cNvPr>
        <xdr:cNvSpPr txBox="1"/>
      </xdr:nvSpPr>
      <xdr:spPr>
        <a:xfrm>
          <a:off x="1816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19067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E35D5AD9-A15C-4F59-B720-B54EC4D74BA3}"/>
            </a:ext>
          </a:extLst>
        </xdr:cNvPr>
        <xdr:cNvSpPr txBox="1"/>
      </xdr:nvSpPr>
      <xdr:spPr>
        <a:xfrm>
          <a:off x="927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127743</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C7256B8E-F68F-49B6-B252-2AF92A328AA2}"/>
            </a:ext>
          </a:extLst>
        </xdr:cNvPr>
        <xdr:cNvSpPr txBox="1"/>
      </xdr:nvSpPr>
      <xdr:spPr>
        <a:xfrm>
          <a:off x="3582044" y="955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6911</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DBDF440C-8783-499C-B937-697F0B7BA215}"/>
            </a:ext>
          </a:extLst>
        </xdr:cNvPr>
        <xdr:cNvSpPr txBox="1"/>
      </xdr:nvSpPr>
      <xdr:spPr>
        <a:xfrm>
          <a:off x="2705744" y="960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148970</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6087B63-0C70-4941-BF0A-3F5804644813}"/>
            </a:ext>
          </a:extLst>
        </xdr:cNvPr>
        <xdr:cNvSpPr txBox="1"/>
      </xdr:nvSpPr>
      <xdr:spPr>
        <a:xfrm>
          <a:off x="1816744" y="9578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119578</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5059DA3-7FC3-4756-AC45-087A9A375278}"/>
            </a:ext>
          </a:extLst>
        </xdr:cNvPr>
        <xdr:cNvSpPr txBox="1"/>
      </xdr:nvSpPr>
      <xdr:spPr>
        <a:xfrm>
          <a:off x="927744" y="9549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AD9CDDD8-8B08-4901-84C3-01FFE59BC4D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812FFEF1-5154-49AE-80E0-7F318612BEA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D545843D-A27F-4FD7-BD8E-A9DCDBC77F0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25C998BE-9709-4359-9ADC-D548F9ACA3F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409C91BB-6DE4-4B55-8C20-F995F1E7211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5F7E2CDF-2B53-41BA-BB04-BDCF5387F80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B18BFB1C-3BD2-4570-91CF-E8AE1A930DD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40B9EDF1-2F23-4E8B-B9D2-06439EA96A7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8B6A71D7-5B4F-4432-929A-78C360A1AA5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F1A31536-8E90-411E-8A9D-D309C5493BD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A062617B-6B51-4E74-9655-BA268F82D8E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19F8DE62-6863-4914-ADE7-840A1A0450C7}"/>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3950BD1C-6B26-4B92-ACD9-360D3B821E1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E31C9FA2-4628-4FD4-8457-E31783E5ADFD}"/>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A07648EF-9C58-4476-8E19-5C2535854A4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id="{5B4D9028-F2D7-49E0-A836-3940C921C5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EA85A8FE-FDDC-40CC-A9AC-7FC01074F64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id="{CF249BC2-B8B7-49EF-9ED7-ECACA3612E7A}"/>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DB1D5CF8-30F3-4CE0-8C68-44893BFF8B1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F5B22207-8414-49A1-8F88-95EA7B3572B8}"/>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F92BE6C0-8B20-4A36-BCC3-089062E3196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DA71822D-62EC-41FF-86B7-06F57AA72901}"/>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C9A0BB7E-3E4D-4027-A3F4-0AED8EA0A06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136968</xdr:rowOff>
    </xdr:from>
    <xdr:to>
      <xdr:col>54</xdr:col>
      <xdr:colOff>189865</xdr:colOff>
      <xdr:row>64</xdr:row>
      <xdr:rowOff>68169</xdr:rowOff>
    </xdr:to>
    <xdr:cxnSp macro="">
      <xdr:nvCxnSpPr>
        <xdr:cNvPr id="228" name="直線コネクタ 227">
          <a:extLst>
            <a:ext uri="{FF2B5EF4-FFF2-40B4-BE49-F238E27FC236}">
              <a16:creationId xmlns:a16="http://schemas.microsoft.com/office/drawing/2014/main" id="{2C49A8AA-034E-4457-9947-3E6CA1935617}"/>
            </a:ext>
          </a:extLst>
        </xdr:cNvPr>
        <xdr:cNvCxnSpPr/>
      </xdr:nvCxnSpPr>
      <xdr:spPr>
        <a:xfrm flipV="1">
          <a:off x="10476865" y="9738168"/>
          <a:ext cx="0" cy="1302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71996</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CDF0756F-F8D2-41E2-A40F-9C3DBD072766}"/>
            </a:ext>
          </a:extLst>
        </xdr:cNvPr>
        <xdr:cNvSpPr txBox="1"/>
      </xdr:nvSpPr>
      <xdr:spPr>
        <a:xfrm>
          <a:off x="10515600" y="1104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68169</xdr:rowOff>
    </xdr:from>
    <xdr:to>
      <xdr:col>55</xdr:col>
      <xdr:colOff>88900</xdr:colOff>
      <xdr:row>64</xdr:row>
      <xdr:rowOff>68169</xdr:rowOff>
    </xdr:to>
    <xdr:cxnSp macro="">
      <xdr:nvCxnSpPr>
        <xdr:cNvPr id="230" name="直線コネクタ 229">
          <a:extLst>
            <a:ext uri="{FF2B5EF4-FFF2-40B4-BE49-F238E27FC236}">
              <a16:creationId xmlns:a16="http://schemas.microsoft.com/office/drawing/2014/main" id="{66BDD0A7-1BDC-4A28-AFD5-590DE628935D}"/>
            </a:ext>
          </a:extLst>
        </xdr:cNvPr>
        <xdr:cNvCxnSpPr/>
      </xdr:nvCxnSpPr>
      <xdr:spPr>
        <a:xfrm>
          <a:off x="10388600" y="1104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83645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CCAFA823-EB74-4F99-9D1A-1B2F2D154AF3}"/>
            </a:ext>
          </a:extLst>
        </xdr:cNvPr>
        <xdr:cNvSpPr txBox="1"/>
      </xdr:nvSpPr>
      <xdr:spPr>
        <a:xfrm>
          <a:off x="10515600" y="95133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136968</xdr:rowOff>
    </xdr:from>
    <xdr:to>
      <xdr:col>55</xdr:col>
      <xdr:colOff>88900</xdr:colOff>
      <xdr:row>56</xdr:row>
      <xdr:rowOff>136968</xdr:rowOff>
    </xdr:to>
    <xdr:cxnSp macro="">
      <xdr:nvCxnSpPr>
        <xdr:cNvPr id="232" name="直線コネクタ 231">
          <a:extLst>
            <a:ext uri="{FF2B5EF4-FFF2-40B4-BE49-F238E27FC236}">
              <a16:creationId xmlns:a16="http://schemas.microsoft.com/office/drawing/2014/main" id="{58C7A445-0A6B-4E44-A787-948FE33653E7}"/>
            </a:ext>
          </a:extLst>
        </xdr:cNvPr>
        <xdr:cNvCxnSpPr/>
      </xdr:nvCxnSpPr>
      <xdr:spPr>
        <a:xfrm>
          <a:off x="10388600" y="9738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92585</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6D356C5D-E692-4777-AF42-A1623A9FDEB3}"/>
            </a:ext>
          </a:extLst>
        </xdr:cNvPr>
        <xdr:cNvSpPr txBox="1"/>
      </xdr:nvSpPr>
      <xdr:spPr>
        <a:xfrm>
          <a:off x="10515600" y="105510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69708</xdr:rowOff>
    </xdr:from>
    <xdr:to>
      <xdr:col>55</xdr:col>
      <xdr:colOff>50800</xdr:colOff>
      <xdr:row>62</xdr:row>
      <xdr:rowOff>171308</xdr:rowOff>
    </xdr:to>
    <xdr:sp macro="" textlink="">
      <xdr:nvSpPr>
        <xdr:cNvPr id="234" name="フローチャート: 判断 233">
          <a:extLst>
            <a:ext uri="{FF2B5EF4-FFF2-40B4-BE49-F238E27FC236}">
              <a16:creationId xmlns:a16="http://schemas.microsoft.com/office/drawing/2014/main" id="{2FE7D9CB-CEBD-40CE-BC9E-52C658379BDD}"/>
            </a:ext>
          </a:extLst>
        </xdr:cNvPr>
        <xdr:cNvSpPr/>
      </xdr:nvSpPr>
      <xdr:spPr>
        <a:xfrm>
          <a:off x="10426700" y="1069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78432</xdr:rowOff>
    </xdr:from>
    <xdr:to>
      <xdr:col>50</xdr:col>
      <xdr:colOff>165100</xdr:colOff>
      <xdr:row>63</xdr:row>
      <xdr:rowOff>8582</xdr:rowOff>
    </xdr:to>
    <xdr:sp macro="" textlink="">
      <xdr:nvSpPr>
        <xdr:cNvPr id="235" name="フローチャート: 判断 234">
          <a:extLst>
            <a:ext uri="{FF2B5EF4-FFF2-40B4-BE49-F238E27FC236}">
              <a16:creationId xmlns:a16="http://schemas.microsoft.com/office/drawing/2014/main" id="{F6315A55-821E-416D-A749-0CAC74695AEE}"/>
            </a:ext>
          </a:extLst>
        </xdr:cNvPr>
        <xdr:cNvSpPr/>
      </xdr:nvSpPr>
      <xdr:spPr>
        <a:xfrm>
          <a:off x="9588500" y="1070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91170</xdr:rowOff>
    </xdr:from>
    <xdr:to>
      <xdr:col>46</xdr:col>
      <xdr:colOff>38100</xdr:colOff>
      <xdr:row>63</xdr:row>
      <xdr:rowOff>21320</xdr:rowOff>
    </xdr:to>
    <xdr:sp macro="" textlink="">
      <xdr:nvSpPr>
        <xdr:cNvPr id="236" name="フローチャート: 判断 235">
          <a:extLst>
            <a:ext uri="{FF2B5EF4-FFF2-40B4-BE49-F238E27FC236}">
              <a16:creationId xmlns:a16="http://schemas.microsoft.com/office/drawing/2014/main" id="{4A072A78-2419-4C88-AB6C-DF8DA34F79AC}"/>
            </a:ext>
          </a:extLst>
        </xdr:cNvPr>
        <xdr:cNvSpPr/>
      </xdr:nvSpPr>
      <xdr:spPr>
        <a:xfrm>
          <a:off x="8699500" y="107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90906</xdr:rowOff>
    </xdr:from>
    <xdr:to>
      <xdr:col>41</xdr:col>
      <xdr:colOff>101600</xdr:colOff>
      <xdr:row>63</xdr:row>
      <xdr:rowOff>21056</xdr:rowOff>
    </xdr:to>
    <xdr:sp macro="" textlink="">
      <xdr:nvSpPr>
        <xdr:cNvPr id="237" name="フローチャート: 判断 236">
          <a:extLst>
            <a:ext uri="{FF2B5EF4-FFF2-40B4-BE49-F238E27FC236}">
              <a16:creationId xmlns:a16="http://schemas.microsoft.com/office/drawing/2014/main" id="{84A88D8B-0DBA-4D05-8AF7-6655C6F6FE3A}"/>
            </a:ext>
          </a:extLst>
        </xdr:cNvPr>
        <xdr:cNvSpPr/>
      </xdr:nvSpPr>
      <xdr:spPr>
        <a:xfrm>
          <a:off x="7810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93907</xdr:rowOff>
    </xdr:from>
    <xdr:to>
      <xdr:col>36</xdr:col>
      <xdr:colOff>165100</xdr:colOff>
      <xdr:row>63</xdr:row>
      <xdr:rowOff>24057</xdr:rowOff>
    </xdr:to>
    <xdr:sp macro="" textlink="">
      <xdr:nvSpPr>
        <xdr:cNvPr id="238" name="フローチャート: 判断 237">
          <a:extLst>
            <a:ext uri="{FF2B5EF4-FFF2-40B4-BE49-F238E27FC236}">
              <a16:creationId xmlns:a16="http://schemas.microsoft.com/office/drawing/2014/main" id="{7AF36595-56CC-4B5E-8980-26A60C6AF71D}"/>
            </a:ext>
          </a:extLst>
        </xdr:cNvPr>
        <xdr:cNvSpPr/>
      </xdr:nvSpPr>
      <xdr:spPr>
        <a:xfrm>
          <a:off x="6921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27D816F4-808A-45BF-8E95-A0D78D70B80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9DF0AE2E-EC0C-4855-938E-BC59763E828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30D096B-FE41-4F9F-B0E8-D580DC31546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785E58B-2D71-4B89-B8D9-A2A48A46204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157FF82-11DB-4BD2-BD05-989EC01BB12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84816</xdr:rowOff>
    </xdr:from>
    <xdr:to>
      <xdr:col>55</xdr:col>
      <xdr:colOff>50800</xdr:colOff>
      <xdr:row>64</xdr:row>
      <xdr:rowOff>14966</xdr:rowOff>
    </xdr:to>
    <xdr:sp macro="" textlink="">
      <xdr:nvSpPr>
        <xdr:cNvPr id="244" name="楕円 243">
          <a:extLst>
            <a:ext uri="{FF2B5EF4-FFF2-40B4-BE49-F238E27FC236}">
              <a16:creationId xmlns:a16="http://schemas.microsoft.com/office/drawing/2014/main" id="{4A64334C-BE5B-4E30-BED9-F629A72E33B8}"/>
            </a:ext>
          </a:extLst>
        </xdr:cNvPr>
        <xdr:cNvSpPr/>
      </xdr:nvSpPr>
      <xdr:spPr>
        <a:xfrm>
          <a:off x="10426700" y="1088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171193</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9946D967-6D7A-487B-AFD9-47A52826F98E}"/>
            </a:ext>
          </a:extLst>
        </xdr:cNvPr>
        <xdr:cNvSpPr txBox="1"/>
      </xdr:nvSpPr>
      <xdr:spPr>
        <a:xfrm>
          <a:off x="10515600" y="10801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87129</xdr:rowOff>
    </xdr:from>
    <xdr:to>
      <xdr:col>50</xdr:col>
      <xdr:colOff>165100</xdr:colOff>
      <xdr:row>64</xdr:row>
      <xdr:rowOff>17279</xdr:rowOff>
    </xdr:to>
    <xdr:sp macro="" textlink="">
      <xdr:nvSpPr>
        <xdr:cNvPr id="246" name="楕円 245">
          <a:extLst>
            <a:ext uri="{FF2B5EF4-FFF2-40B4-BE49-F238E27FC236}">
              <a16:creationId xmlns:a16="http://schemas.microsoft.com/office/drawing/2014/main" id="{76D95A5B-B58C-42D4-A26D-E9EA9B6975D4}"/>
            </a:ext>
          </a:extLst>
        </xdr:cNvPr>
        <xdr:cNvSpPr/>
      </xdr:nvSpPr>
      <xdr:spPr>
        <a:xfrm>
          <a:off x="9588500" y="1088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135616</xdr:rowOff>
    </xdr:from>
    <xdr:to>
      <xdr:col>55</xdr:col>
      <xdr:colOff>0</xdr:colOff>
      <xdr:row>63</xdr:row>
      <xdr:rowOff>137929</xdr:rowOff>
    </xdr:to>
    <xdr:cxnSp macro="">
      <xdr:nvCxnSpPr>
        <xdr:cNvPr id="247" name="直線コネクタ 246">
          <a:extLst>
            <a:ext uri="{FF2B5EF4-FFF2-40B4-BE49-F238E27FC236}">
              <a16:creationId xmlns:a16="http://schemas.microsoft.com/office/drawing/2014/main" id="{D8B3CD84-EF28-4636-96F8-FD11E8832183}"/>
            </a:ext>
          </a:extLst>
        </xdr:cNvPr>
        <xdr:cNvCxnSpPr/>
      </xdr:nvCxnSpPr>
      <xdr:spPr>
        <a:xfrm flipV="1">
          <a:off x="9639300" y="10936966"/>
          <a:ext cx="838200" cy="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130367</xdr:rowOff>
    </xdr:from>
    <xdr:to>
      <xdr:col>46</xdr:col>
      <xdr:colOff>38100</xdr:colOff>
      <xdr:row>64</xdr:row>
      <xdr:rowOff>60517</xdr:rowOff>
    </xdr:to>
    <xdr:sp macro="" textlink="">
      <xdr:nvSpPr>
        <xdr:cNvPr id="248" name="楕円 247">
          <a:extLst>
            <a:ext uri="{FF2B5EF4-FFF2-40B4-BE49-F238E27FC236}">
              <a16:creationId xmlns:a16="http://schemas.microsoft.com/office/drawing/2014/main" id="{D5F39A2A-DEE4-40C3-A9EE-95CEDDB575D4}"/>
            </a:ext>
          </a:extLst>
        </xdr:cNvPr>
        <xdr:cNvSpPr/>
      </xdr:nvSpPr>
      <xdr:spPr>
        <a:xfrm>
          <a:off x="8699500" y="1093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137929</xdr:rowOff>
    </xdr:from>
    <xdr:to>
      <xdr:col>50</xdr:col>
      <xdr:colOff>114300</xdr:colOff>
      <xdr:row>64</xdr:row>
      <xdr:rowOff>9717</xdr:rowOff>
    </xdr:to>
    <xdr:cxnSp macro="">
      <xdr:nvCxnSpPr>
        <xdr:cNvPr id="249" name="直線コネクタ 248">
          <a:extLst>
            <a:ext uri="{FF2B5EF4-FFF2-40B4-BE49-F238E27FC236}">
              <a16:creationId xmlns:a16="http://schemas.microsoft.com/office/drawing/2014/main" id="{2FD0BC26-3791-4B88-8E9F-F4C944F01F58}"/>
            </a:ext>
          </a:extLst>
        </xdr:cNvPr>
        <xdr:cNvCxnSpPr/>
      </xdr:nvCxnSpPr>
      <xdr:spPr>
        <a:xfrm flipV="1">
          <a:off x="8750300" y="10939279"/>
          <a:ext cx="889000" cy="4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131735</xdr:rowOff>
    </xdr:from>
    <xdr:to>
      <xdr:col>41</xdr:col>
      <xdr:colOff>101600</xdr:colOff>
      <xdr:row>64</xdr:row>
      <xdr:rowOff>61885</xdr:rowOff>
    </xdr:to>
    <xdr:sp macro="" textlink="">
      <xdr:nvSpPr>
        <xdr:cNvPr id="250" name="楕円 249">
          <a:extLst>
            <a:ext uri="{FF2B5EF4-FFF2-40B4-BE49-F238E27FC236}">
              <a16:creationId xmlns:a16="http://schemas.microsoft.com/office/drawing/2014/main" id="{29006635-8813-4BE4-B37F-FF1BEDA8EA82}"/>
            </a:ext>
          </a:extLst>
        </xdr:cNvPr>
        <xdr:cNvSpPr/>
      </xdr:nvSpPr>
      <xdr:spPr>
        <a:xfrm>
          <a:off x="7810500" y="1093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9717</xdr:rowOff>
    </xdr:from>
    <xdr:to>
      <xdr:col>45</xdr:col>
      <xdr:colOff>177800</xdr:colOff>
      <xdr:row>64</xdr:row>
      <xdr:rowOff>11085</xdr:rowOff>
    </xdr:to>
    <xdr:cxnSp macro="">
      <xdr:nvCxnSpPr>
        <xdr:cNvPr id="251" name="直線コネクタ 250">
          <a:extLst>
            <a:ext uri="{FF2B5EF4-FFF2-40B4-BE49-F238E27FC236}">
              <a16:creationId xmlns:a16="http://schemas.microsoft.com/office/drawing/2014/main" id="{495583B1-D831-462C-9F4A-46AD6A10850B}"/>
            </a:ext>
          </a:extLst>
        </xdr:cNvPr>
        <xdr:cNvCxnSpPr/>
      </xdr:nvCxnSpPr>
      <xdr:spPr>
        <a:xfrm flipV="1">
          <a:off x="7861300" y="10982517"/>
          <a:ext cx="889000" cy="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133034</xdr:rowOff>
    </xdr:from>
    <xdr:to>
      <xdr:col>36</xdr:col>
      <xdr:colOff>165100</xdr:colOff>
      <xdr:row>64</xdr:row>
      <xdr:rowOff>63184</xdr:rowOff>
    </xdr:to>
    <xdr:sp macro="" textlink="">
      <xdr:nvSpPr>
        <xdr:cNvPr id="252" name="楕円 251">
          <a:extLst>
            <a:ext uri="{FF2B5EF4-FFF2-40B4-BE49-F238E27FC236}">
              <a16:creationId xmlns:a16="http://schemas.microsoft.com/office/drawing/2014/main" id="{55740905-9735-41D1-BE49-973D0DF7978B}"/>
            </a:ext>
          </a:extLst>
        </xdr:cNvPr>
        <xdr:cNvSpPr/>
      </xdr:nvSpPr>
      <xdr:spPr>
        <a:xfrm>
          <a:off x="6921500" y="1093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11085</xdr:rowOff>
    </xdr:from>
    <xdr:to>
      <xdr:col>41</xdr:col>
      <xdr:colOff>50800</xdr:colOff>
      <xdr:row>64</xdr:row>
      <xdr:rowOff>12384</xdr:rowOff>
    </xdr:to>
    <xdr:cxnSp macro="">
      <xdr:nvCxnSpPr>
        <xdr:cNvPr id="253" name="直線コネクタ 252">
          <a:extLst>
            <a:ext uri="{FF2B5EF4-FFF2-40B4-BE49-F238E27FC236}">
              <a16:creationId xmlns:a16="http://schemas.microsoft.com/office/drawing/2014/main" id="{05CA736D-D3CD-4533-8709-2C89788DCF5D}"/>
            </a:ext>
          </a:extLst>
        </xdr:cNvPr>
        <xdr:cNvCxnSpPr/>
      </xdr:nvCxnSpPr>
      <xdr:spPr>
        <a:xfrm flipV="1">
          <a:off x="6972300" y="10983885"/>
          <a:ext cx="889000" cy="1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25109</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129661C7-63FE-4F61-AA22-2BA16123FB1D}"/>
            </a:ext>
          </a:extLst>
        </xdr:cNvPr>
        <xdr:cNvSpPr txBox="1"/>
      </xdr:nvSpPr>
      <xdr:spPr>
        <a:xfrm>
          <a:off x="9327095" y="10483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37847</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8D9CF4EC-C829-4036-A99E-C00D6E30C5A5}"/>
            </a:ext>
          </a:extLst>
        </xdr:cNvPr>
        <xdr:cNvSpPr txBox="1"/>
      </xdr:nvSpPr>
      <xdr:spPr>
        <a:xfrm>
          <a:off x="8450795" y="10496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37583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838E5839-B4C4-409B-8208-75BE95340185}"/>
            </a:ext>
          </a:extLst>
        </xdr:cNvPr>
        <xdr:cNvSpPr txBox="1"/>
      </xdr:nvSpPr>
      <xdr:spPr>
        <a:xfrm>
          <a:off x="7561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40584</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24824A43-5399-4B81-9A67-CD8347C67A0B}"/>
            </a:ext>
          </a:extLst>
        </xdr:cNvPr>
        <xdr:cNvSpPr txBox="1"/>
      </xdr:nvSpPr>
      <xdr:spPr>
        <a:xfrm>
          <a:off x="6672795" y="104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8406</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A7A0B781-9355-4DFE-B9AD-F86D66FB9659}"/>
            </a:ext>
          </a:extLst>
        </xdr:cNvPr>
        <xdr:cNvSpPr txBox="1"/>
      </xdr:nvSpPr>
      <xdr:spPr>
        <a:xfrm>
          <a:off x="9327095" y="10981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51644</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2EF76BA1-F7B1-410F-9958-9611E70C6E46}"/>
            </a:ext>
          </a:extLst>
        </xdr:cNvPr>
        <xdr:cNvSpPr txBox="1"/>
      </xdr:nvSpPr>
      <xdr:spPr>
        <a:xfrm>
          <a:off x="8483111" y="1102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53012</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B47AD166-4EC2-47E1-ABC7-BECED7CBFBF6}"/>
            </a:ext>
          </a:extLst>
        </xdr:cNvPr>
        <xdr:cNvSpPr txBox="1"/>
      </xdr:nvSpPr>
      <xdr:spPr>
        <a:xfrm>
          <a:off x="7594111" y="1102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54311</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9DA42714-E2B1-4EBD-9641-A3F6A8562CF9}"/>
            </a:ext>
          </a:extLst>
        </xdr:cNvPr>
        <xdr:cNvSpPr txBox="1"/>
      </xdr:nvSpPr>
      <xdr:spPr>
        <a:xfrm>
          <a:off x="6705111" y="1102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488A63B3-7BCD-4D7C-A414-EE6B03F1D0F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CA58BD24-ED79-4EF1-AA44-188B21F495D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75D34C32-9C7A-4CC3-87F1-A3483935A81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74905BB2-C4C8-4F53-9C27-BD827DC5337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F4B4C01-EDF9-49C0-94D6-C4FA51D684E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1AD965BA-10E4-48B2-92DA-C87D69BD255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4A5C74A7-DCD9-46BF-8F95-408A03E40EA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7ACAC430-8802-4FCD-84CA-738F7513C2B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6E091476-BC01-4161-9CDB-01C27748D62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ADA92846-4554-4AC7-B496-2F7D3C429DE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9457CDF-D0D9-42B0-8611-328F7574814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1DF849A1-22DA-4B4A-ADC2-04D0D4F1852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6683FD8A-C430-41C0-88FD-23841A5C0C9F}"/>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61F421D9-47D4-41FF-9A10-6692732C476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98660C11-6769-49D2-BF7B-A0321E35920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5924F218-0790-4BA9-8F43-B0753F6FEBE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9DC0FC2B-BF55-410D-BEE4-A4CC07222CB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1829699-879E-4DA0-91EB-34AAB7A9C02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95A19C88-9232-4BC6-9D57-5E9D09CE40A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ADDF1AE8-9B55-4534-97D0-9B86236D678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9C9C7C98-16AB-429E-B22E-0173D2F9A6DB}"/>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C80BCB0A-28D2-49D7-8253-71AF23C6BCB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FCBF64FC-87FC-4749-A5CC-D698003E3E8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BC8E439C-8F0F-43DE-844D-D8C7D0FAFF4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93345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D5756E82-4778-40F8-9712-D79DD94D5E42}"/>
            </a:ext>
          </a:extLst>
        </xdr:cNvPr>
        <xdr:cNvCxnSpPr/>
      </xdr:nvCxnSpPr>
      <xdr:spPr>
        <a:xfrm flipV="1">
          <a:off x="4634865" y="134664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2B414F62-AD8C-4219-9D9D-588DFCCC934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CF656035-ABD2-4A84-A6C4-05F4D6E24032}"/>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40022</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677E014A-A6A4-4E90-9829-FA95B8BDEF3B}"/>
            </a:ext>
          </a:extLst>
        </xdr:cNvPr>
        <xdr:cNvSpPr txBox="1"/>
      </xdr:nvSpPr>
      <xdr:spPr>
        <a:xfrm>
          <a:off x="4673600"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93345</xdr:rowOff>
    </xdr:from>
    <xdr:to>
      <xdr:col>24</xdr:col>
      <xdr:colOff>152400</xdr:colOff>
      <xdr:row>78</xdr:row>
      <xdr:rowOff>93345</xdr:rowOff>
    </xdr:to>
    <xdr:cxnSp macro="">
      <xdr:nvCxnSpPr>
        <xdr:cNvPr id="290" name="直線コネクタ 289">
          <a:extLst>
            <a:ext uri="{FF2B5EF4-FFF2-40B4-BE49-F238E27FC236}">
              <a16:creationId xmlns:a16="http://schemas.microsoft.com/office/drawing/2014/main" id="{C1A2DA6C-D574-4C25-BE14-DECFF77D2A2A}"/>
            </a:ext>
          </a:extLst>
        </xdr:cNvPr>
        <xdr:cNvCxnSpPr/>
      </xdr:nvCxnSpPr>
      <xdr:spPr>
        <a:xfrm>
          <a:off x="4546600" y="1346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49C00BFC-36DB-4698-9ECE-1320CE9CFE8C}"/>
            </a:ext>
          </a:extLst>
        </xdr:cNvPr>
        <xdr:cNvSpPr txBox="1"/>
      </xdr:nvSpPr>
      <xdr:spPr>
        <a:xfrm>
          <a:off x="4673600" y="14091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292" name="フローチャート: 判断 291">
          <a:extLst>
            <a:ext uri="{FF2B5EF4-FFF2-40B4-BE49-F238E27FC236}">
              <a16:creationId xmlns:a16="http://schemas.microsoft.com/office/drawing/2014/main" id="{B0962552-239D-4E04-9F5B-28581B1A2C64}"/>
            </a:ext>
          </a:extLst>
        </xdr:cNvPr>
        <xdr:cNvSpPr/>
      </xdr:nvSpPr>
      <xdr:spPr>
        <a:xfrm>
          <a:off x="4584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147320</xdr:rowOff>
    </xdr:from>
    <xdr:to>
      <xdr:col>20</xdr:col>
      <xdr:colOff>38100</xdr:colOff>
      <xdr:row>83</xdr:row>
      <xdr:rowOff>77470</xdr:rowOff>
    </xdr:to>
    <xdr:sp macro="" textlink="">
      <xdr:nvSpPr>
        <xdr:cNvPr id="293" name="フローチャート: 判断 292">
          <a:extLst>
            <a:ext uri="{FF2B5EF4-FFF2-40B4-BE49-F238E27FC236}">
              <a16:creationId xmlns:a16="http://schemas.microsoft.com/office/drawing/2014/main" id="{3E211378-D315-4DF9-B771-EF9B6274EDD5}"/>
            </a:ext>
          </a:extLst>
        </xdr:cNvPr>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141605</xdr:rowOff>
    </xdr:from>
    <xdr:to>
      <xdr:col>15</xdr:col>
      <xdr:colOff>101600</xdr:colOff>
      <xdr:row>83</xdr:row>
      <xdr:rowOff>71755</xdr:rowOff>
    </xdr:to>
    <xdr:sp macro="" textlink="">
      <xdr:nvSpPr>
        <xdr:cNvPr id="294" name="フローチャート: 判断 293">
          <a:extLst>
            <a:ext uri="{FF2B5EF4-FFF2-40B4-BE49-F238E27FC236}">
              <a16:creationId xmlns:a16="http://schemas.microsoft.com/office/drawing/2014/main" id="{9806320F-8162-489A-AAF9-6229AECE2D8A}"/>
            </a:ext>
          </a:extLst>
        </xdr:cNvPr>
        <xdr:cNvSpPr/>
      </xdr:nvSpPr>
      <xdr:spPr>
        <a:xfrm>
          <a:off x="2857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128270</xdr:rowOff>
    </xdr:from>
    <xdr:to>
      <xdr:col>10</xdr:col>
      <xdr:colOff>165100</xdr:colOff>
      <xdr:row>83</xdr:row>
      <xdr:rowOff>58420</xdr:rowOff>
    </xdr:to>
    <xdr:sp macro="" textlink="">
      <xdr:nvSpPr>
        <xdr:cNvPr id="295" name="フローチャート: 判断 294">
          <a:extLst>
            <a:ext uri="{FF2B5EF4-FFF2-40B4-BE49-F238E27FC236}">
              <a16:creationId xmlns:a16="http://schemas.microsoft.com/office/drawing/2014/main" id="{83B95319-587F-4581-A286-C99DE54DB73B}"/>
            </a:ext>
          </a:extLst>
        </xdr:cNvPr>
        <xdr:cNvSpPr/>
      </xdr:nvSpPr>
      <xdr:spPr>
        <a:xfrm>
          <a:off x="1968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105411</xdr:rowOff>
    </xdr:from>
    <xdr:to>
      <xdr:col>6</xdr:col>
      <xdr:colOff>38100</xdr:colOff>
      <xdr:row>83</xdr:row>
      <xdr:rowOff>35561</xdr:rowOff>
    </xdr:to>
    <xdr:sp macro="" textlink="">
      <xdr:nvSpPr>
        <xdr:cNvPr id="296" name="フローチャート: 判断 295">
          <a:extLst>
            <a:ext uri="{FF2B5EF4-FFF2-40B4-BE49-F238E27FC236}">
              <a16:creationId xmlns:a16="http://schemas.microsoft.com/office/drawing/2014/main" id="{44B9DF2B-1EE7-40BA-AA5C-449C49573D13}"/>
            </a:ext>
          </a:extLst>
        </xdr:cNvPr>
        <xdr:cNvSpPr/>
      </xdr:nvSpPr>
      <xdr:spPr>
        <a:xfrm>
          <a:off x="1079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13CCD26D-8972-4C06-AFBC-744B847AD0A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F00F2688-9333-423C-8009-191223A0BB1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7437C41-B884-4BD0-BECF-257DD2275CF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5D4D7B5-3F27-4532-9CC7-3275CE08185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AB49E9D-3FB4-4287-B38E-F48224F25DB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40639</xdr:rowOff>
    </xdr:from>
    <xdr:to>
      <xdr:col>24</xdr:col>
      <xdr:colOff>114300</xdr:colOff>
      <xdr:row>83</xdr:row>
      <xdr:rowOff>142239</xdr:rowOff>
    </xdr:to>
    <xdr:sp macro="" textlink="">
      <xdr:nvSpPr>
        <xdr:cNvPr id="302" name="楕円 301">
          <a:extLst>
            <a:ext uri="{FF2B5EF4-FFF2-40B4-BE49-F238E27FC236}">
              <a16:creationId xmlns:a16="http://schemas.microsoft.com/office/drawing/2014/main" id="{CA5F162B-E524-45CF-99C0-DE0C798F09E5}"/>
            </a:ext>
          </a:extLst>
        </xdr:cNvPr>
        <xdr:cNvSpPr/>
      </xdr:nvSpPr>
      <xdr:spPr>
        <a:xfrm>
          <a:off x="458470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19066</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EF1872AA-5A42-40D7-AC8B-526F7E13D668}"/>
            </a:ext>
          </a:extLst>
        </xdr:cNvPr>
        <xdr:cNvSpPr txBox="1"/>
      </xdr:nvSpPr>
      <xdr:spPr>
        <a:xfrm>
          <a:off x="4673600" y="1424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636</xdr:rowOff>
    </xdr:from>
    <xdr:to>
      <xdr:col>20</xdr:col>
      <xdr:colOff>38100</xdr:colOff>
      <xdr:row>83</xdr:row>
      <xdr:rowOff>102236</xdr:rowOff>
    </xdr:to>
    <xdr:sp macro="" textlink="">
      <xdr:nvSpPr>
        <xdr:cNvPr id="304" name="楕円 303">
          <a:extLst>
            <a:ext uri="{FF2B5EF4-FFF2-40B4-BE49-F238E27FC236}">
              <a16:creationId xmlns:a16="http://schemas.microsoft.com/office/drawing/2014/main" id="{599BE530-EF46-47F1-9C40-7375BFAC94BA}"/>
            </a:ext>
          </a:extLst>
        </xdr:cNvPr>
        <xdr:cNvSpPr/>
      </xdr:nvSpPr>
      <xdr:spPr>
        <a:xfrm>
          <a:off x="3746500" y="1423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51436</xdr:rowOff>
    </xdr:from>
    <xdr:to>
      <xdr:col>24</xdr:col>
      <xdr:colOff>63500</xdr:colOff>
      <xdr:row>83</xdr:row>
      <xdr:rowOff>91439</xdr:rowOff>
    </xdr:to>
    <xdr:cxnSp macro="">
      <xdr:nvCxnSpPr>
        <xdr:cNvPr id="305" name="直線コネクタ 304">
          <a:extLst>
            <a:ext uri="{FF2B5EF4-FFF2-40B4-BE49-F238E27FC236}">
              <a16:creationId xmlns:a16="http://schemas.microsoft.com/office/drawing/2014/main" id="{F20E4D22-B44D-46AE-88B0-54BDFDC1F8ED}"/>
            </a:ext>
          </a:extLst>
        </xdr:cNvPr>
        <xdr:cNvCxnSpPr/>
      </xdr:nvCxnSpPr>
      <xdr:spPr>
        <a:xfrm>
          <a:off x="3797300" y="14281786"/>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145414</xdr:rowOff>
    </xdr:from>
    <xdr:to>
      <xdr:col>15</xdr:col>
      <xdr:colOff>101600</xdr:colOff>
      <xdr:row>83</xdr:row>
      <xdr:rowOff>75564</xdr:rowOff>
    </xdr:to>
    <xdr:sp macro="" textlink="">
      <xdr:nvSpPr>
        <xdr:cNvPr id="306" name="楕円 305">
          <a:extLst>
            <a:ext uri="{FF2B5EF4-FFF2-40B4-BE49-F238E27FC236}">
              <a16:creationId xmlns:a16="http://schemas.microsoft.com/office/drawing/2014/main" id="{A1D2D65F-3271-421B-9526-DA67F297B5C5}"/>
            </a:ext>
          </a:extLst>
        </xdr:cNvPr>
        <xdr:cNvSpPr/>
      </xdr:nvSpPr>
      <xdr:spPr>
        <a:xfrm>
          <a:off x="2857500" y="1420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24764</xdr:rowOff>
    </xdr:from>
    <xdr:to>
      <xdr:col>19</xdr:col>
      <xdr:colOff>177800</xdr:colOff>
      <xdr:row>83</xdr:row>
      <xdr:rowOff>51436</xdr:rowOff>
    </xdr:to>
    <xdr:cxnSp macro="">
      <xdr:nvCxnSpPr>
        <xdr:cNvPr id="307" name="直線コネクタ 306">
          <a:extLst>
            <a:ext uri="{FF2B5EF4-FFF2-40B4-BE49-F238E27FC236}">
              <a16:creationId xmlns:a16="http://schemas.microsoft.com/office/drawing/2014/main" id="{CD1A60CF-1490-4B73-A1EF-7D36BFD01103}"/>
            </a:ext>
          </a:extLst>
        </xdr:cNvPr>
        <xdr:cNvCxnSpPr/>
      </xdr:nvCxnSpPr>
      <xdr:spPr>
        <a:xfrm>
          <a:off x="2908300" y="14255114"/>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153036</xdr:rowOff>
    </xdr:from>
    <xdr:to>
      <xdr:col>10</xdr:col>
      <xdr:colOff>165100</xdr:colOff>
      <xdr:row>83</xdr:row>
      <xdr:rowOff>83186</xdr:rowOff>
    </xdr:to>
    <xdr:sp macro="" textlink="">
      <xdr:nvSpPr>
        <xdr:cNvPr id="308" name="楕円 307">
          <a:extLst>
            <a:ext uri="{FF2B5EF4-FFF2-40B4-BE49-F238E27FC236}">
              <a16:creationId xmlns:a16="http://schemas.microsoft.com/office/drawing/2014/main" id="{84266F41-127A-400B-B2C8-6A5802FA405A}"/>
            </a:ext>
          </a:extLst>
        </xdr:cNvPr>
        <xdr:cNvSpPr/>
      </xdr:nvSpPr>
      <xdr:spPr>
        <a:xfrm>
          <a:off x="1968500" y="1421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24764</xdr:rowOff>
    </xdr:from>
    <xdr:to>
      <xdr:col>15</xdr:col>
      <xdr:colOff>50800</xdr:colOff>
      <xdr:row>83</xdr:row>
      <xdr:rowOff>32386</xdr:rowOff>
    </xdr:to>
    <xdr:cxnSp macro="">
      <xdr:nvCxnSpPr>
        <xdr:cNvPr id="309" name="直線コネクタ 308">
          <a:extLst>
            <a:ext uri="{FF2B5EF4-FFF2-40B4-BE49-F238E27FC236}">
              <a16:creationId xmlns:a16="http://schemas.microsoft.com/office/drawing/2014/main" id="{C6686A45-C71D-4FF3-B7BB-C82EC5B9217F}"/>
            </a:ext>
          </a:extLst>
        </xdr:cNvPr>
        <xdr:cNvCxnSpPr/>
      </xdr:nvCxnSpPr>
      <xdr:spPr>
        <a:xfrm flipV="1">
          <a:off x="2019300" y="14255114"/>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111125</xdr:rowOff>
    </xdr:from>
    <xdr:to>
      <xdr:col>6</xdr:col>
      <xdr:colOff>38100</xdr:colOff>
      <xdr:row>83</xdr:row>
      <xdr:rowOff>41275</xdr:rowOff>
    </xdr:to>
    <xdr:sp macro="" textlink="">
      <xdr:nvSpPr>
        <xdr:cNvPr id="310" name="楕円 309">
          <a:extLst>
            <a:ext uri="{FF2B5EF4-FFF2-40B4-BE49-F238E27FC236}">
              <a16:creationId xmlns:a16="http://schemas.microsoft.com/office/drawing/2014/main" id="{73C48770-86C2-49B7-85EA-4FF9495AC973}"/>
            </a:ext>
          </a:extLst>
        </xdr:cNvPr>
        <xdr:cNvSpPr/>
      </xdr:nvSpPr>
      <xdr:spPr>
        <a:xfrm>
          <a:off x="1079500" y="1417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161925</xdr:rowOff>
    </xdr:from>
    <xdr:to>
      <xdr:col>10</xdr:col>
      <xdr:colOff>114300</xdr:colOff>
      <xdr:row>83</xdr:row>
      <xdr:rowOff>32386</xdr:rowOff>
    </xdr:to>
    <xdr:cxnSp macro="">
      <xdr:nvCxnSpPr>
        <xdr:cNvPr id="311" name="直線コネクタ 310">
          <a:extLst>
            <a:ext uri="{FF2B5EF4-FFF2-40B4-BE49-F238E27FC236}">
              <a16:creationId xmlns:a16="http://schemas.microsoft.com/office/drawing/2014/main" id="{86EF72E6-C7BA-4BB3-B86E-6F59870F34B1}"/>
            </a:ext>
          </a:extLst>
        </xdr:cNvPr>
        <xdr:cNvCxnSpPr/>
      </xdr:nvCxnSpPr>
      <xdr:spPr>
        <a:xfrm>
          <a:off x="1130300" y="1422082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93997</xdr:rowOff>
    </xdr:from>
    <xdr:ext cx="405111" cy="259045"/>
    <xdr:sp macro="" textlink="">
      <xdr:nvSpPr>
        <xdr:cNvPr id="312" name="n_1aveValue【公営住宅】&#10;有形固定資産減価償却率">
          <a:extLst>
            <a:ext uri="{FF2B5EF4-FFF2-40B4-BE49-F238E27FC236}">
              <a16:creationId xmlns:a16="http://schemas.microsoft.com/office/drawing/2014/main" id="{AAD6029E-653E-4AF9-AF0D-31838FEED939}"/>
            </a:ext>
          </a:extLst>
        </xdr:cNvPr>
        <xdr:cNvSpPr txBox="1"/>
      </xdr:nvSpPr>
      <xdr:spPr>
        <a:xfrm>
          <a:off x="35820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88282</xdr:rowOff>
    </xdr:from>
    <xdr:ext cx="405111" cy="259045"/>
    <xdr:sp macro="" textlink="">
      <xdr:nvSpPr>
        <xdr:cNvPr id="313" name="n_2aveValue【公営住宅】&#10;有形固定資産減価償却率">
          <a:extLst>
            <a:ext uri="{FF2B5EF4-FFF2-40B4-BE49-F238E27FC236}">
              <a16:creationId xmlns:a16="http://schemas.microsoft.com/office/drawing/2014/main" id="{893A108B-DE33-4845-AF97-4E83DA3ECE60}"/>
            </a:ext>
          </a:extLst>
        </xdr:cNvPr>
        <xdr:cNvSpPr txBox="1"/>
      </xdr:nvSpPr>
      <xdr:spPr>
        <a:xfrm>
          <a:off x="2705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74947</xdr:rowOff>
    </xdr:from>
    <xdr:ext cx="405111" cy="259045"/>
    <xdr:sp macro="" textlink="">
      <xdr:nvSpPr>
        <xdr:cNvPr id="314" name="n_3aveValue【公営住宅】&#10;有形固定資産減価償却率">
          <a:extLst>
            <a:ext uri="{FF2B5EF4-FFF2-40B4-BE49-F238E27FC236}">
              <a16:creationId xmlns:a16="http://schemas.microsoft.com/office/drawing/2014/main" id="{AA2FFA24-75B3-4794-8ACF-23A0F3EF5E8D}"/>
            </a:ext>
          </a:extLst>
        </xdr:cNvPr>
        <xdr:cNvSpPr txBox="1"/>
      </xdr:nvSpPr>
      <xdr:spPr>
        <a:xfrm>
          <a:off x="1816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52088</xdr:rowOff>
    </xdr:from>
    <xdr:ext cx="405111" cy="259045"/>
    <xdr:sp macro="" textlink="">
      <xdr:nvSpPr>
        <xdr:cNvPr id="315" name="n_4aveValue【公営住宅】&#10;有形固定資産減価償却率">
          <a:extLst>
            <a:ext uri="{FF2B5EF4-FFF2-40B4-BE49-F238E27FC236}">
              <a16:creationId xmlns:a16="http://schemas.microsoft.com/office/drawing/2014/main" id="{F84AC121-BB45-4693-B2BD-E3838F5CF5AC}"/>
            </a:ext>
          </a:extLst>
        </xdr:cNvPr>
        <xdr:cNvSpPr txBox="1"/>
      </xdr:nvSpPr>
      <xdr:spPr>
        <a:xfrm>
          <a:off x="927744"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93363</xdr:rowOff>
    </xdr:from>
    <xdr:ext cx="405111" cy="259045"/>
    <xdr:sp macro="" textlink="">
      <xdr:nvSpPr>
        <xdr:cNvPr id="316" name="n_1mainValue【公営住宅】&#10;有形固定資産減価償却率">
          <a:extLst>
            <a:ext uri="{FF2B5EF4-FFF2-40B4-BE49-F238E27FC236}">
              <a16:creationId xmlns:a16="http://schemas.microsoft.com/office/drawing/2014/main" id="{F4B74F9A-A784-4E4B-AFCC-935474925BD9}"/>
            </a:ext>
          </a:extLst>
        </xdr:cNvPr>
        <xdr:cNvSpPr txBox="1"/>
      </xdr:nvSpPr>
      <xdr:spPr>
        <a:xfrm>
          <a:off x="3582044" y="1432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66691</xdr:rowOff>
    </xdr:from>
    <xdr:ext cx="405111" cy="259045"/>
    <xdr:sp macro="" textlink="">
      <xdr:nvSpPr>
        <xdr:cNvPr id="317" name="n_2mainValue【公営住宅】&#10;有形固定資産減価償却率">
          <a:extLst>
            <a:ext uri="{FF2B5EF4-FFF2-40B4-BE49-F238E27FC236}">
              <a16:creationId xmlns:a16="http://schemas.microsoft.com/office/drawing/2014/main" id="{6BD539D5-8FE1-49DB-9FEB-16E3BAC36F97}"/>
            </a:ext>
          </a:extLst>
        </xdr:cNvPr>
        <xdr:cNvSpPr txBox="1"/>
      </xdr:nvSpPr>
      <xdr:spPr>
        <a:xfrm>
          <a:off x="2705744" y="1429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74313</xdr:rowOff>
    </xdr:from>
    <xdr:ext cx="405111" cy="259045"/>
    <xdr:sp macro="" textlink="">
      <xdr:nvSpPr>
        <xdr:cNvPr id="318" name="n_3mainValue【公営住宅】&#10;有形固定資産減価償却率">
          <a:extLst>
            <a:ext uri="{FF2B5EF4-FFF2-40B4-BE49-F238E27FC236}">
              <a16:creationId xmlns:a16="http://schemas.microsoft.com/office/drawing/2014/main" id="{65596891-0A27-4BD1-81B8-9F7C3CCA6847}"/>
            </a:ext>
          </a:extLst>
        </xdr:cNvPr>
        <xdr:cNvSpPr txBox="1"/>
      </xdr:nvSpPr>
      <xdr:spPr>
        <a:xfrm>
          <a:off x="1816744" y="1430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32402</xdr:rowOff>
    </xdr:from>
    <xdr:ext cx="405111" cy="259045"/>
    <xdr:sp macro="" textlink="">
      <xdr:nvSpPr>
        <xdr:cNvPr id="319" name="n_4mainValue【公営住宅】&#10;有形固定資産減価償却率">
          <a:extLst>
            <a:ext uri="{FF2B5EF4-FFF2-40B4-BE49-F238E27FC236}">
              <a16:creationId xmlns:a16="http://schemas.microsoft.com/office/drawing/2014/main" id="{5BD3F8BE-04CA-4B9B-AECA-E8B81503044A}"/>
            </a:ext>
          </a:extLst>
        </xdr:cNvPr>
        <xdr:cNvSpPr txBox="1"/>
      </xdr:nvSpPr>
      <xdr:spPr>
        <a:xfrm>
          <a:off x="927744" y="1426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6D92D059-CAA5-48E4-87AE-13377B254B1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C338421F-004C-4F4B-B6C8-8576F4E5E9E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8B968C79-9E12-4C46-BDA1-8F28D91A6D8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C3D5670E-AF52-4D54-ADB2-90BC6F72718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335E8374-BE06-42A0-89A0-FD0E9FBEAB6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9478F9D1-1EAF-48B0-8A9D-89B214FF679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E0CF18F9-6B8F-49EB-B383-02F3C2D5DCD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8ADF09C9-F3BA-4714-AF71-747CDB1A238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B4ED851B-1BAA-4198-A04F-9E3AD4250BC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2ECE8FB4-0CAE-40FA-BDF7-4387BFC4175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D2CC4EBF-A896-4360-ABC2-0CEE11DCD746}"/>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CBAE56B1-85F2-4CDE-8C7D-F640A110848B}"/>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D2B3A8BF-4274-4264-9485-C494430444C1}"/>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id="{C822CA4F-04C2-4FBD-8BC7-456A1D103299}"/>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920ECA05-A5ED-4291-86F8-C65D7CD662BD}"/>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id="{D5C95859-333A-4270-893F-36060823314A}"/>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5E9A70AD-0A29-4E0E-B4D5-3505969E7A4E}"/>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id="{EB128F71-818C-41CE-8B20-44D3F05B3974}"/>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BF986BA-3C75-426D-BA71-017EFAB1F1C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B7DFECC9-95C5-448F-A517-1E1670FD0CE5}"/>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4E2433E5-C6DC-4042-89D1-81AA4565D0D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46375</xdr:rowOff>
    </xdr:from>
    <xdr:to>
      <xdr:col>54</xdr:col>
      <xdr:colOff>189865</xdr:colOff>
      <xdr:row>86</xdr:row>
      <xdr:rowOff>34122</xdr:rowOff>
    </xdr:to>
    <xdr:cxnSp macro="">
      <xdr:nvCxnSpPr>
        <xdr:cNvPr id="341" name="直線コネクタ 340">
          <a:extLst>
            <a:ext uri="{FF2B5EF4-FFF2-40B4-BE49-F238E27FC236}">
              <a16:creationId xmlns:a16="http://schemas.microsoft.com/office/drawing/2014/main" id="{3BF244CB-871C-474A-97C5-05EC81D2DE46}"/>
            </a:ext>
          </a:extLst>
        </xdr:cNvPr>
        <xdr:cNvCxnSpPr/>
      </xdr:nvCxnSpPr>
      <xdr:spPr>
        <a:xfrm flipV="1">
          <a:off x="10476865" y="13590925"/>
          <a:ext cx="0" cy="1187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37949</xdr:rowOff>
    </xdr:from>
    <xdr:ext cx="469744" cy="259045"/>
    <xdr:sp macro="" textlink="">
      <xdr:nvSpPr>
        <xdr:cNvPr id="342" name="【公営住宅】&#10;一人当たり面積最小値テキスト">
          <a:extLst>
            <a:ext uri="{FF2B5EF4-FFF2-40B4-BE49-F238E27FC236}">
              <a16:creationId xmlns:a16="http://schemas.microsoft.com/office/drawing/2014/main" id="{83C7F2FA-F9E4-4E01-AB4E-28DB5DE4695A}"/>
            </a:ext>
          </a:extLst>
        </xdr:cNvPr>
        <xdr:cNvSpPr txBox="1"/>
      </xdr:nvSpPr>
      <xdr:spPr>
        <a:xfrm>
          <a:off x="10515600" y="1478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34122</xdr:rowOff>
    </xdr:from>
    <xdr:to>
      <xdr:col>55</xdr:col>
      <xdr:colOff>88900</xdr:colOff>
      <xdr:row>86</xdr:row>
      <xdr:rowOff>34122</xdr:rowOff>
    </xdr:to>
    <xdr:cxnSp macro="">
      <xdr:nvCxnSpPr>
        <xdr:cNvPr id="343" name="直線コネクタ 342">
          <a:extLst>
            <a:ext uri="{FF2B5EF4-FFF2-40B4-BE49-F238E27FC236}">
              <a16:creationId xmlns:a16="http://schemas.microsoft.com/office/drawing/2014/main" id="{EB621DB7-2952-464F-BE0C-1C172A3532C5}"/>
            </a:ext>
          </a:extLst>
        </xdr:cNvPr>
        <xdr:cNvCxnSpPr/>
      </xdr:nvCxnSpPr>
      <xdr:spPr>
        <a:xfrm>
          <a:off x="10388600" y="1477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164502</xdr:rowOff>
    </xdr:from>
    <xdr:ext cx="534377" cy="259045"/>
    <xdr:sp macro="" textlink="">
      <xdr:nvSpPr>
        <xdr:cNvPr id="344" name="【公営住宅】&#10;一人当たり面積最大値テキスト">
          <a:extLst>
            <a:ext uri="{FF2B5EF4-FFF2-40B4-BE49-F238E27FC236}">
              <a16:creationId xmlns:a16="http://schemas.microsoft.com/office/drawing/2014/main" id="{63E2E591-6F0D-49F7-B14D-B3BD0BB2F37E}"/>
            </a:ext>
          </a:extLst>
        </xdr:cNvPr>
        <xdr:cNvSpPr txBox="1"/>
      </xdr:nvSpPr>
      <xdr:spPr>
        <a:xfrm>
          <a:off x="10515600" y="1336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46375</xdr:rowOff>
    </xdr:from>
    <xdr:to>
      <xdr:col>55</xdr:col>
      <xdr:colOff>88900</xdr:colOff>
      <xdr:row>79</xdr:row>
      <xdr:rowOff>46375</xdr:rowOff>
    </xdr:to>
    <xdr:cxnSp macro="">
      <xdr:nvCxnSpPr>
        <xdr:cNvPr id="345" name="直線コネクタ 344">
          <a:extLst>
            <a:ext uri="{FF2B5EF4-FFF2-40B4-BE49-F238E27FC236}">
              <a16:creationId xmlns:a16="http://schemas.microsoft.com/office/drawing/2014/main" id="{0692E3D5-0DA8-4125-9B24-6E720C149B23}"/>
            </a:ext>
          </a:extLst>
        </xdr:cNvPr>
        <xdr:cNvCxnSpPr/>
      </xdr:nvCxnSpPr>
      <xdr:spPr>
        <a:xfrm>
          <a:off x="10388600" y="13590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78976</xdr:rowOff>
    </xdr:from>
    <xdr:ext cx="469744" cy="259045"/>
    <xdr:sp macro="" textlink="">
      <xdr:nvSpPr>
        <xdr:cNvPr id="346" name="【公営住宅】&#10;一人当たり面積平均値テキスト">
          <a:extLst>
            <a:ext uri="{FF2B5EF4-FFF2-40B4-BE49-F238E27FC236}">
              <a16:creationId xmlns:a16="http://schemas.microsoft.com/office/drawing/2014/main" id="{9CD6BE75-E487-4FD2-880A-277FDC0CCD0A}"/>
            </a:ext>
          </a:extLst>
        </xdr:cNvPr>
        <xdr:cNvSpPr txBox="1"/>
      </xdr:nvSpPr>
      <xdr:spPr>
        <a:xfrm>
          <a:off x="10515600" y="14652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100549</xdr:rowOff>
    </xdr:from>
    <xdr:to>
      <xdr:col>55</xdr:col>
      <xdr:colOff>50800</xdr:colOff>
      <xdr:row>86</xdr:row>
      <xdr:rowOff>30699</xdr:rowOff>
    </xdr:to>
    <xdr:sp macro="" textlink="">
      <xdr:nvSpPr>
        <xdr:cNvPr id="347" name="フローチャート: 判断 346">
          <a:extLst>
            <a:ext uri="{FF2B5EF4-FFF2-40B4-BE49-F238E27FC236}">
              <a16:creationId xmlns:a16="http://schemas.microsoft.com/office/drawing/2014/main" id="{EDEEA88A-1091-46CC-8EED-F789D6000B04}"/>
            </a:ext>
          </a:extLst>
        </xdr:cNvPr>
        <xdr:cNvSpPr/>
      </xdr:nvSpPr>
      <xdr:spPr>
        <a:xfrm>
          <a:off x="10426700" y="146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100594</xdr:rowOff>
    </xdr:from>
    <xdr:to>
      <xdr:col>50</xdr:col>
      <xdr:colOff>165100</xdr:colOff>
      <xdr:row>86</xdr:row>
      <xdr:rowOff>30744</xdr:rowOff>
    </xdr:to>
    <xdr:sp macro="" textlink="">
      <xdr:nvSpPr>
        <xdr:cNvPr id="348" name="フローチャート: 判断 347">
          <a:extLst>
            <a:ext uri="{FF2B5EF4-FFF2-40B4-BE49-F238E27FC236}">
              <a16:creationId xmlns:a16="http://schemas.microsoft.com/office/drawing/2014/main" id="{B94E38B4-1E29-49B0-AC1E-3D4A02ED5C2F}"/>
            </a:ext>
          </a:extLst>
        </xdr:cNvPr>
        <xdr:cNvSpPr/>
      </xdr:nvSpPr>
      <xdr:spPr>
        <a:xfrm>
          <a:off x="95885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101966</xdr:rowOff>
    </xdr:from>
    <xdr:to>
      <xdr:col>46</xdr:col>
      <xdr:colOff>38100</xdr:colOff>
      <xdr:row>86</xdr:row>
      <xdr:rowOff>32116</xdr:rowOff>
    </xdr:to>
    <xdr:sp macro="" textlink="">
      <xdr:nvSpPr>
        <xdr:cNvPr id="349" name="フローチャート: 判断 348">
          <a:extLst>
            <a:ext uri="{FF2B5EF4-FFF2-40B4-BE49-F238E27FC236}">
              <a16:creationId xmlns:a16="http://schemas.microsoft.com/office/drawing/2014/main" id="{71787DCD-DB7B-4F3C-9930-012EFE64BBD5}"/>
            </a:ext>
          </a:extLst>
        </xdr:cNvPr>
        <xdr:cNvSpPr/>
      </xdr:nvSpPr>
      <xdr:spPr>
        <a:xfrm>
          <a:off x="8699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100457</xdr:rowOff>
    </xdr:from>
    <xdr:to>
      <xdr:col>41</xdr:col>
      <xdr:colOff>101600</xdr:colOff>
      <xdr:row>86</xdr:row>
      <xdr:rowOff>30607</xdr:rowOff>
    </xdr:to>
    <xdr:sp macro="" textlink="">
      <xdr:nvSpPr>
        <xdr:cNvPr id="350" name="フローチャート: 判断 349">
          <a:extLst>
            <a:ext uri="{FF2B5EF4-FFF2-40B4-BE49-F238E27FC236}">
              <a16:creationId xmlns:a16="http://schemas.microsoft.com/office/drawing/2014/main" id="{347DC9B6-D6F8-45E2-A10C-06C3BD92009C}"/>
            </a:ext>
          </a:extLst>
        </xdr:cNvPr>
        <xdr:cNvSpPr/>
      </xdr:nvSpPr>
      <xdr:spPr>
        <a:xfrm>
          <a:off x="7810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101828</xdr:rowOff>
    </xdr:from>
    <xdr:to>
      <xdr:col>36</xdr:col>
      <xdr:colOff>165100</xdr:colOff>
      <xdr:row>86</xdr:row>
      <xdr:rowOff>31978</xdr:rowOff>
    </xdr:to>
    <xdr:sp macro="" textlink="">
      <xdr:nvSpPr>
        <xdr:cNvPr id="351" name="フローチャート: 判断 350">
          <a:extLst>
            <a:ext uri="{FF2B5EF4-FFF2-40B4-BE49-F238E27FC236}">
              <a16:creationId xmlns:a16="http://schemas.microsoft.com/office/drawing/2014/main" id="{9D4A4DD2-6BC2-4910-9893-78903C46F796}"/>
            </a:ext>
          </a:extLst>
        </xdr:cNvPr>
        <xdr:cNvSpPr/>
      </xdr:nvSpPr>
      <xdr:spPr>
        <a:xfrm>
          <a:off x="6921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AA6F8541-CEFB-49EA-9036-6C07A146AF1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D40DA3CB-7EBF-43F8-9ED1-A7C745E0D2B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10A0E005-C20E-4E32-834B-89468A32D6C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9E63CEF5-EE7A-4982-B7A3-1F11CC4FB5F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4D01D53-DE5A-469E-BA8F-11C2FB63D7A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77231</xdr:rowOff>
    </xdr:from>
    <xdr:to>
      <xdr:col>55</xdr:col>
      <xdr:colOff>50800</xdr:colOff>
      <xdr:row>86</xdr:row>
      <xdr:rowOff>7381</xdr:rowOff>
    </xdr:to>
    <xdr:sp macro="" textlink="">
      <xdr:nvSpPr>
        <xdr:cNvPr id="357" name="楕円 356">
          <a:extLst>
            <a:ext uri="{FF2B5EF4-FFF2-40B4-BE49-F238E27FC236}">
              <a16:creationId xmlns:a16="http://schemas.microsoft.com/office/drawing/2014/main" id="{790238FF-9BE6-4731-865D-1BA3794227B6}"/>
            </a:ext>
          </a:extLst>
        </xdr:cNvPr>
        <xdr:cNvSpPr/>
      </xdr:nvSpPr>
      <xdr:spPr>
        <a:xfrm>
          <a:off x="10426700" y="1465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36608</xdr:rowOff>
    </xdr:from>
    <xdr:ext cx="469744" cy="259045"/>
    <xdr:sp macro="" textlink="">
      <xdr:nvSpPr>
        <xdr:cNvPr id="358" name="【公営住宅】&#10;一人当たり面積該当値テキスト">
          <a:extLst>
            <a:ext uri="{FF2B5EF4-FFF2-40B4-BE49-F238E27FC236}">
              <a16:creationId xmlns:a16="http://schemas.microsoft.com/office/drawing/2014/main" id="{1A40C9FC-600A-4233-8C9E-F5B49E04CA46}"/>
            </a:ext>
          </a:extLst>
        </xdr:cNvPr>
        <xdr:cNvSpPr txBox="1"/>
      </xdr:nvSpPr>
      <xdr:spPr>
        <a:xfrm>
          <a:off x="10515600" y="1443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74716</xdr:rowOff>
    </xdr:from>
    <xdr:to>
      <xdr:col>50</xdr:col>
      <xdr:colOff>165100</xdr:colOff>
      <xdr:row>86</xdr:row>
      <xdr:rowOff>4866</xdr:rowOff>
    </xdr:to>
    <xdr:sp macro="" textlink="">
      <xdr:nvSpPr>
        <xdr:cNvPr id="359" name="楕円 358">
          <a:extLst>
            <a:ext uri="{FF2B5EF4-FFF2-40B4-BE49-F238E27FC236}">
              <a16:creationId xmlns:a16="http://schemas.microsoft.com/office/drawing/2014/main" id="{77F682DE-4656-46F6-8642-41E0342B08E9}"/>
            </a:ext>
          </a:extLst>
        </xdr:cNvPr>
        <xdr:cNvSpPr/>
      </xdr:nvSpPr>
      <xdr:spPr>
        <a:xfrm>
          <a:off x="9588500" y="1464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125516</xdr:rowOff>
    </xdr:from>
    <xdr:to>
      <xdr:col>55</xdr:col>
      <xdr:colOff>0</xdr:colOff>
      <xdr:row>85</xdr:row>
      <xdr:rowOff>128031</xdr:rowOff>
    </xdr:to>
    <xdr:cxnSp macro="">
      <xdr:nvCxnSpPr>
        <xdr:cNvPr id="360" name="直線コネクタ 359">
          <a:extLst>
            <a:ext uri="{FF2B5EF4-FFF2-40B4-BE49-F238E27FC236}">
              <a16:creationId xmlns:a16="http://schemas.microsoft.com/office/drawing/2014/main" id="{02CBB516-D3BA-4D5A-A2FC-C253E47405C3}"/>
            </a:ext>
          </a:extLst>
        </xdr:cNvPr>
        <xdr:cNvCxnSpPr/>
      </xdr:nvCxnSpPr>
      <xdr:spPr>
        <a:xfrm>
          <a:off x="9639300" y="14698766"/>
          <a:ext cx="8382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73619</xdr:rowOff>
    </xdr:from>
    <xdr:to>
      <xdr:col>46</xdr:col>
      <xdr:colOff>38100</xdr:colOff>
      <xdr:row>86</xdr:row>
      <xdr:rowOff>3769</xdr:rowOff>
    </xdr:to>
    <xdr:sp macro="" textlink="">
      <xdr:nvSpPr>
        <xdr:cNvPr id="361" name="楕円 360">
          <a:extLst>
            <a:ext uri="{FF2B5EF4-FFF2-40B4-BE49-F238E27FC236}">
              <a16:creationId xmlns:a16="http://schemas.microsoft.com/office/drawing/2014/main" id="{898E0D46-B623-411F-88F5-D89A9C1728B9}"/>
            </a:ext>
          </a:extLst>
        </xdr:cNvPr>
        <xdr:cNvSpPr/>
      </xdr:nvSpPr>
      <xdr:spPr>
        <a:xfrm>
          <a:off x="8699500" y="1464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124419</xdr:rowOff>
    </xdr:from>
    <xdr:to>
      <xdr:col>50</xdr:col>
      <xdr:colOff>114300</xdr:colOff>
      <xdr:row>85</xdr:row>
      <xdr:rowOff>125516</xdr:rowOff>
    </xdr:to>
    <xdr:cxnSp macro="">
      <xdr:nvCxnSpPr>
        <xdr:cNvPr id="362" name="直線コネクタ 361">
          <a:extLst>
            <a:ext uri="{FF2B5EF4-FFF2-40B4-BE49-F238E27FC236}">
              <a16:creationId xmlns:a16="http://schemas.microsoft.com/office/drawing/2014/main" id="{0D770BE6-E56B-4652-B2AD-43E4856242DE}"/>
            </a:ext>
          </a:extLst>
        </xdr:cNvPr>
        <xdr:cNvCxnSpPr/>
      </xdr:nvCxnSpPr>
      <xdr:spPr>
        <a:xfrm>
          <a:off x="8750300" y="14697669"/>
          <a:ext cx="8890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76316</xdr:rowOff>
    </xdr:from>
    <xdr:to>
      <xdr:col>41</xdr:col>
      <xdr:colOff>101600</xdr:colOff>
      <xdr:row>86</xdr:row>
      <xdr:rowOff>6466</xdr:rowOff>
    </xdr:to>
    <xdr:sp macro="" textlink="">
      <xdr:nvSpPr>
        <xdr:cNvPr id="363" name="楕円 362">
          <a:extLst>
            <a:ext uri="{FF2B5EF4-FFF2-40B4-BE49-F238E27FC236}">
              <a16:creationId xmlns:a16="http://schemas.microsoft.com/office/drawing/2014/main" id="{D769EA12-0CCC-4ED7-A99E-9A1848442D6E}"/>
            </a:ext>
          </a:extLst>
        </xdr:cNvPr>
        <xdr:cNvSpPr/>
      </xdr:nvSpPr>
      <xdr:spPr>
        <a:xfrm>
          <a:off x="7810500" y="1464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124419</xdr:rowOff>
    </xdr:from>
    <xdr:to>
      <xdr:col>45</xdr:col>
      <xdr:colOff>177800</xdr:colOff>
      <xdr:row>85</xdr:row>
      <xdr:rowOff>127116</xdr:rowOff>
    </xdr:to>
    <xdr:cxnSp macro="">
      <xdr:nvCxnSpPr>
        <xdr:cNvPr id="364" name="直線コネクタ 363">
          <a:extLst>
            <a:ext uri="{FF2B5EF4-FFF2-40B4-BE49-F238E27FC236}">
              <a16:creationId xmlns:a16="http://schemas.microsoft.com/office/drawing/2014/main" id="{05F4D853-6F23-4766-8C6C-CB402F14DA71}"/>
            </a:ext>
          </a:extLst>
        </xdr:cNvPr>
        <xdr:cNvCxnSpPr/>
      </xdr:nvCxnSpPr>
      <xdr:spPr>
        <a:xfrm flipV="1">
          <a:off x="7861300" y="14697669"/>
          <a:ext cx="889000" cy="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77826</xdr:rowOff>
    </xdr:from>
    <xdr:to>
      <xdr:col>36</xdr:col>
      <xdr:colOff>165100</xdr:colOff>
      <xdr:row>86</xdr:row>
      <xdr:rowOff>7976</xdr:rowOff>
    </xdr:to>
    <xdr:sp macro="" textlink="">
      <xdr:nvSpPr>
        <xdr:cNvPr id="365" name="楕円 364">
          <a:extLst>
            <a:ext uri="{FF2B5EF4-FFF2-40B4-BE49-F238E27FC236}">
              <a16:creationId xmlns:a16="http://schemas.microsoft.com/office/drawing/2014/main" id="{870E647B-0E38-4264-A0BE-4EB05FFCBB1D}"/>
            </a:ext>
          </a:extLst>
        </xdr:cNvPr>
        <xdr:cNvSpPr/>
      </xdr:nvSpPr>
      <xdr:spPr>
        <a:xfrm>
          <a:off x="6921500" y="1465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127116</xdr:rowOff>
    </xdr:from>
    <xdr:to>
      <xdr:col>41</xdr:col>
      <xdr:colOff>50800</xdr:colOff>
      <xdr:row>85</xdr:row>
      <xdr:rowOff>128626</xdr:rowOff>
    </xdr:to>
    <xdr:cxnSp macro="">
      <xdr:nvCxnSpPr>
        <xdr:cNvPr id="366" name="直線コネクタ 365">
          <a:extLst>
            <a:ext uri="{FF2B5EF4-FFF2-40B4-BE49-F238E27FC236}">
              <a16:creationId xmlns:a16="http://schemas.microsoft.com/office/drawing/2014/main" id="{6F176D04-D809-4412-8805-362932A2C6D5}"/>
            </a:ext>
          </a:extLst>
        </xdr:cNvPr>
        <xdr:cNvCxnSpPr/>
      </xdr:nvCxnSpPr>
      <xdr:spPr>
        <a:xfrm flipV="1">
          <a:off x="6972300" y="14700366"/>
          <a:ext cx="889000" cy="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21871</xdr:rowOff>
    </xdr:from>
    <xdr:ext cx="469744" cy="259045"/>
    <xdr:sp macro="" textlink="">
      <xdr:nvSpPr>
        <xdr:cNvPr id="367" name="n_1aveValue【公営住宅】&#10;一人当たり面積">
          <a:extLst>
            <a:ext uri="{FF2B5EF4-FFF2-40B4-BE49-F238E27FC236}">
              <a16:creationId xmlns:a16="http://schemas.microsoft.com/office/drawing/2014/main" id="{558B8D96-B166-48C9-A405-1F9A78476A8F}"/>
            </a:ext>
          </a:extLst>
        </xdr:cNvPr>
        <xdr:cNvSpPr txBox="1"/>
      </xdr:nvSpPr>
      <xdr:spPr>
        <a:xfrm>
          <a:off x="9391727" y="14766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23243</xdr:rowOff>
    </xdr:from>
    <xdr:ext cx="469744" cy="259045"/>
    <xdr:sp macro="" textlink="">
      <xdr:nvSpPr>
        <xdr:cNvPr id="368" name="n_2aveValue【公営住宅】&#10;一人当たり面積">
          <a:extLst>
            <a:ext uri="{FF2B5EF4-FFF2-40B4-BE49-F238E27FC236}">
              <a16:creationId xmlns:a16="http://schemas.microsoft.com/office/drawing/2014/main" id="{F95026E4-9445-4E9A-8985-DD5BDC3E4FF7}"/>
            </a:ext>
          </a:extLst>
        </xdr:cNvPr>
        <xdr:cNvSpPr txBox="1"/>
      </xdr:nvSpPr>
      <xdr:spPr>
        <a:xfrm>
          <a:off x="8515427" y="1476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21734</xdr:rowOff>
    </xdr:from>
    <xdr:ext cx="469744" cy="259045"/>
    <xdr:sp macro="" textlink="">
      <xdr:nvSpPr>
        <xdr:cNvPr id="369" name="n_3aveValue【公営住宅】&#10;一人当たり面積">
          <a:extLst>
            <a:ext uri="{FF2B5EF4-FFF2-40B4-BE49-F238E27FC236}">
              <a16:creationId xmlns:a16="http://schemas.microsoft.com/office/drawing/2014/main" id="{DDB81C79-653D-4C89-839C-04309B6C857C}"/>
            </a:ext>
          </a:extLst>
        </xdr:cNvPr>
        <xdr:cNvSpPr txBox="1"/>
      </xdr:nvSpPr>
      <xdr:spPr>
        <a:xfrm>
          <a:off x="76264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23105</xdr:rowOff>
    </xdr:from>
    <xdr:ext cx="469744" cy="259045"/>
    <xdr:sp macro="" textlink="">
      <xdr:nvSpPr>
        <xdr:cNvPr id="370" name="n_4aveValue【公営住宅】&#10;一人当たり面積">
          <a:extLst>
            <a:ext uri="{FF2B5EF4-FFF2-40B4-BE49-F238E27FC236}">
              <a16:creationId xmlns:a16="http://schemas.microsoft.com/office/drawing/2014/main" id="{637704AA-F7C2-4D62-8105-B80B8ACCF770}"/>
            </a:ext>
          </a:extLst>
        </xdr:cNvPr>
        <xdr:cNvSpPr txBox="1"/>
      </xdr:nvSpPr>
      <xdr:spPr>
        <a:xfrm>
          <a:off x="6737427" y="1476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21393</xdr:rowOff>
    </xdr:from>
    <xdr:ext cx="469744" cy="259045"/>
    <xdr:sp macro="" textlink="">
      <xdr:nvSpPr>
        <xdr:cNvPr id="371" name="n_1mainValue【公営住宅】&#10;一人当たり面積">
          <a:extLst>
            <a:ext uri="{FF2B5EF4-FFF2-40B4-BE49-F238E27FC236}">
              <a16:creationId xmlns:a16="http://schemas.microsoft.com/office/drawing/2014/main" id="{846C438B-D7C8-4EE3-90F0-34BEA51321CE}"/>
            </a:ext>
          </a:extLst>
        </xdr:cNvPr>
        <xdr:cNvSpPr txBox="1"/>
      </xdr:nvSpPr>
      <xdr:spPr>
        <a:xfrm>
          <a:off x="9391727" y="1442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20296</xdr:rowOff>
    </xdr:from>
    <xdr:ext cx="469744" cy="259045"/>
    <xdr:sp macro="" textlink="">
      <xdr:nvSpPr>
        <xdr:cNvPr id="372" name="n_2mainValue【公営住宅】&#10;一人当たり面積">
          <a:extLst>
            <a:ext uri="{FF2B5EF4-FFF2-40B4-BE49-F238E27FC236}">
              <a16:creationId xmlns:a16="http://schemas.microsoft.com/office/drawing/2014/main" id="{6DBB7D34-EA34-40AA-925E-83840ACE7B57}"/>
            </a:ext>
          </a:extLst>
        </xdr:cNvPr>
        <xdr:cNvSpPr txBox="1"/>
      </xdr:nvSpPr>
      <xdr:spPr>
        <a:xfrm>
          <a:off x="8515427" y="1442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22993</xdr:rowOff>
    </xdr:from>
    <xdr:ext cx="469744" cy="259045"/>
    <xdr:sp macro="" textlink="">
      <xdr:nvSpPr>
        <xdr:cNvPr id="373" name="n_3mainValue【公営住宅】&#10;一人当たり面積">
          <a:extLst>
            <a:ext uri="{FF2B5EF4-FFF2-40B4-BE49-F238E27FC236}">
              <a16:creationId xmlns:a16="http://schemas.microsoft.com/office/drawing/2014/main" id="{F3F23C81-9313-4B9C-926C-4A05E9A9706D}"/>
            </a:ext>
          </a:extLst>
        </xdr:cNvPr>
        <xdr:cNvSpPr txBox="1"/>
      </xdr:nvSpPr>
      <xdr:spPr>
        <a:xfrm>
          <a:off x="7626427" y="1442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24503</xdr:rowOff>
    </xdr:from>
    <xdr:ext cx="469744" cy="259045"/>
    <xdr:sp macro="" textlink="">
      <xdr:nvSpPr>
        <xdr:cNvPr id="374" name="n_4mainValue【公営住宅】&#10;一人当たり面積">
          <a:extLst>
            <a:ext uri="{FF2B5EF4-FFF2-40B4-BE49-F238E27FC236}">
              <a16:creationId xmlns:a16="http://schemas.microsoft.com/office/drawing/2014/main" id="{A5E59F36-D9F5-4D05-AA07-985B233079BE}"/>
            </a:ext>
          </a:extLst>
        </xdr:cNvPr>
        <xdr:cNvSpPr txBox="1"/>
      </xdr:nvSpPr>
      <xdr:spPr>
        <a:xfrm>
          <a:off x="6737427" y="14426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C98FFB81-9367-4FE5-BB3A-7D7BD7BC094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84307508-F3DD-447C-866C-F0225606565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403ADA34-D9BB-4AB2-97B5-8E65488308A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64BCF638-C4B2-4FFC-AFE6-B1AE34834FD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F9819F5D-82C6-4203-98B1-DEC8A43CEC5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6923D587-F1CB-4D49-A26F-C1D3FF67B77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344F4FA9-CF36-4AE6-AA0D-37853A9278C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C9207299-F9B5-4B36-90B6-623EB8949A8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FA68AE22-9E44-4D0F-8D52-2C644875DE3E}"/>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0FEA5F4B-EB31-4C97-B89C-265EEF266F2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E7518B64-781D-4F72-981B-8413F4C442A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49F82613-775E-409F-91D0-421131B99489}"/>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4FB23C58-3408-4FFA-8B11-0DAAD1912E36}"/>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00DCB540-A2B7-4547-A79D-BD8C232A9673}"/>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0BB96D62-6A78-4691-B7F3-2D2C75C3EE7B}"/>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5C3A4637-1102-4900-8AEA-F05C58C6811A}"/>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83794776-A473-4E54-BD77-68553FDA226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D5E9DF73-A47F-4B6F-8B9E-F65E973AE17A}"/>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9D7D3C6B-7CF5-499B-8EE0-0972B787694F}"/>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0198747C-DBE8-42A4-8264-089D116C6F7D}"/>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61350933-AF4D-4E51-9567-8A2BC21AF577}"/>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420DB628-FB20-4669-9EE7-AC1DD31EAFB1}"/>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5AB1CE83-A6EE-473C-9B1B-F9FDB4215E1B}"/>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5AFF5C33-E5AA-44C3-B33E-EDC777F50F9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港湾・漁港】&#10;有形固定資産減価償却率グラフ枠">
          <a:extLst>
            <a:ext uri="{FF2B5EF4-FFF2-40B4-BE49-F238E27FC236}">
              <a16:creationId xmlns:a16="http://schemas.microsoft.com/office/drawing/2014/main" id="{3A8C4CDB-DDCE-4F0A-B3B2-718FE4EB187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15784</xdr:rowOff>
    </xdr:from>
    <xdr:to>
      <xdr:col>24</xdr:col>
      <xdr:colOff>62865</xdr:colOff>
      <xdr:row>108</xdr:row>
      <xdr:rowOff>166007</xdr:rowOff>
    </xdr:to>
    <xdr:cxnSp macro="">
      <xdr:nvCxnSpPr>
        <xdr:cNvPr id="400" name="直線コネクタ 399">
          <a:extLst>
            <a:ext uri="{FF2B5EF4-FFF2-40B4-BE49-F238E27FC236}">
              <a16:creationId xmlns:a16="http://schemas.microsoft.com/office/drawing/2014/main" id="{A223BCFC-8694-443A-BE2F-E35497A11D62}"/>
            </a:ext>
          </a:extLst>
        </xdr:cNvPr>
        <xdr:cNvCxnSpPr/>
      </xdr:nvCxnSpPr>
      <xdr:spPr>
        <a:xfrm flipV="1">
          <a:off x="4634865" y="17160784"/>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169834</xdr:rowOff>
    </xdr:from>
    <xdr:ext cx="405111" cy="259045"/>
    <xdr:sp macro="" textlink="">
      <xdr:nvSpPr>
        <xdr:cNvPr id="401" name="【港湾・漁港】&#10;有形固定資産減価償却率最小値テキスト">
          <a:extLst>
            <a:ext uri="{FF2B5EF4-FFF2-40B4-BE49-F238E27FC236}">
              <a16:creationId xmlns:a16="http://schemas.microsoft.com/office/drawing/2014/main" id="{4F74F4A9-D01E-46E8-B881-3F91987060CB}"/>
            </a:ext>
          </a:extLst>
        </xdr:cNvPr>
        <xdr:cNvSpPr txBox="1"/>
      </xdr:nvSpPr>
      <xdr:spPr>
        <a:xfrm>
          <a:off x="4673600" y="1868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166007</xdr:rowOff>
    </xdr:from>
    <xdr:to>
      <xdr:col>24</xdr:col>
      <xdr:colOff>152400</xdr:colOff>
      <xdr:row>108</xdr:row>
      <xdr:rowOff>166007</xdr:rowOff>
    </xdr:to>
    <xdr:cxnSp macro="">
      <xdr:nvCxnSpPr>
        <xdr:cNvPr id="402" name="直線コネクタ 401">
          <a:extLst>
            <a:ext uri="{FF2B5EF4-FFF2-40B4-BE49-F238E27FC236}">
              <a16:creationId xmlns:a16="http://schemas.microsoft.com/office/drawing/2014/main" id="{08F7F460-84DE-43F3-A167-D74675136BB3}"/>
            </a:ext>
          </a:extLst>
        </xdr:cNvPr>
        <xdr:cNvCxnSpPr/>
      </xdr:nvCxnSpPr>
      <xdr:spPr>
        <a:xfrm>
          <a:off x="4546600" y="1868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133911</xdr:rowOff>
    </xdr:from>
    <xdr:ext cx="340478" cy="259045"/>
    <xdr:sp macro="" textlink="">
      <xdr:nvSpPr>
        <xdr:cNvPr id="403" name="【港湾・漁港】&#10;有形固定資産減価償却率最大値テキスト">
          <a:extLst>
            <a:ext uri="{FF2B5EF4-FFF2-40B4-BE49-F238E27FC236}">
              <a16:creationId xmlns:a16="http://schemas.microsoft.com/office/drawing/2014/main" id="{CD3716A5-A408-4F9B-BF73-473ACAE60E77}"/>
            </a:ext>
          </a:extLst>
        </xdr:cNvPr>
        <xdr:cNvSpPr txBox="1"/>
      </xdr:nvSpPr>
      <xdr:spPr>
        <a:xfrm>
          <a:off x="4673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15784</xdr:rowOff>
    </xdr:from>
    <xdr:to>
      <xdr:col>24</xdr:col>
      <xdr:colOff>152400</xdr:colOff>
      <xdr:row>100</xdr:row>
      <xdr:rowOff>15784</xdr:rowOff>
    </xdr:to>
    <xdr:cxnSp macro="">
      <xdr:nvCxnSpPr>
        <xdr:cNvPr id="404" name="直線コネクタ 403">
          <a:extLst>
            <a:ext uri="{FF2B5EF4-FFF2-40B4-BE49-F238E27FC236}">
              <a16:creationId xmlns:a16="http://schemas.microsoft.com/office/drawing/2014/main" id="{67697CE3-626B-4101-ADC3-E4DDB6800797}"/>
            </a:ext>
          </a:extLst>
        </xdr:cNvPr>
        <xdr:cNvCxnSpPr/>
      </xdr:nvCxnSpPr>
      <xdr:spPr>
        <a:xfrm>
          <a:off x="4546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59345</xdr:rowOff>
    </xdr:from>
    <xdr:ext cx="405111" cy="259045"/>
    <xdr:sp macro="" textlink="">
      <xdr:nvSpPr>
        <xdr:cNvPr id="405" name="【港湾・漁港】&#10;有形固定資産減価償却率平均値テキスト">
          <a:extLst>
            <a:ext uri="{FF2B5EF4-FFF2-40B4-BE49-F238E27FC236}">
              <a16:creationId xmlns:a16="http://schemas.microsoft.com/office/drawing/2014/main" id="{FA5F22FC-DC16-46B1-A02A-D71A545E5947}"/>
            </a:ext>
          </a:extLst>
        </xdr:cNvPr>
        <xdr:cNvSpPr txBox="1"/>
      </xdr:nvSpPr>
      <xdr:spPr>
        <a:xfrm>
          <a:off x="4673600" y="180615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80918</xdr:rowOff>
    </xdr:from>
    <xdr:to>
      <xdr:col>24</xdr:col>
      <xdr:colOff>114300</xdr:colOff>
      <xdr:row>106</xdr:row>
      <xdr:rowOff>11068</xdr:rowOff>
    </xdr:to>
    <xdr:sp macro="" textlink="">
      <xdr:nvSpPr>
        <xdr:cNvPr id="406" name="フローチャート: 判断 405">
          <a:extLst>
            <a:ext uri="{FF2B5EF4-FFF2-40B4-BE49-F238E27FC236}">
              <a16:creationId xmlns:a16="http://schemas.microsoft.com/office/drawing/2014/main" id="{FFDBDBF6-F1F9-4D3E-B0DE-C7C7FEDE5511}"/>
            </a:ext>
          </a:extLst>
        </xdr:cNvPr>
        <xdr:cNvSpPr/>
      </xdr:nvSpPr>
      <xdr:spPr>
        <a:xfrm>
          <a:off x="45847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36830</xdr:rowOff>
    </xdr:from>
    <xdr:to>
      <xdr:col>20</xdr:col>
      <xdr:colOff>38100</xdr:colOff>
      <xdr:row>105</xdr:row>
      <xdr:rowOff>138430</xdr:rowOff>
    </xdr:to>
    <xdr:sp macro="" textlink="">
      <xdr:nvSpPr>
        <xdr:cNvPr id="407" name="フローチャート: 判断 406">
          <a:extLst>
            <a:ext uri="{FF2B5EF4-FFF2-40B4-BE49-F238E27FC236}">
              <a16:creationId xmlns:a16="http://schemas.microsoft.com/office/drawing/2014/main" id="{40FA1503-8C1A-4922-9DE0-9301B7E8BAA9}"/>
            </a:ext>
          </a:extLst>
        </xdr:cNvPr>
        <xdr:cNvSpPr/>
      </xdr:nvSpPr>
      <xdr:spPr>
        <a:xfrm>
          <a:off x="3746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159294</xdr:rowOff>
    </xdr:from>
    <xdr:to>
      <xdr:col>15</xdr:col>
      <xdr:colOff>101600</xdr:colOff>
      <xdr:row>105</xdr:row>
      <xdr:rowOff>89444</xdr:rowOff>
    </xdr:to>
    <xdr:sp macro="" textlink="">
      <xdr:nvSpPr>
        <xdr:cNvPr id="408" name="フローチャート: 判断 407">
          <a:extLst>
            <a:ext uri="{FF2B5EF4-FFF2-40B4-BE49-F238E27FC236}">
              <a16:creationId xmlns:a16="http://schemas.microsoft.com/office/drawing/2014/main" id="{5B985020-1092-45AA-AD88-C610FEB5C9BB}"/>
            </a:ext>
          </a:extLst>
        </xdr:cNvPr>
        <xdr:cNvSpPr/>
      </xdr:nvSpPr>
      <xdr:spPr>
        <a:xfrm>
          <a:off x="2857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121738</xdr:rowOff>
    </xdr:from>
    <xdr:to>
      <xdr:col>10</xdr:col>
      <xdr:colOff>165100</xdr:colOff>
      <xdr:row>105</xdr:row>
      <xdr:rowOff>51888</xdr:rowOff>
    </xdr:to>
    <xdr:sp macro="" textlink="">
      <xdr:nvSpPr>
        <xdr:cNvPr id="409" name="フローチャート: 判断 408">
          <a:extLst>
            <a:ext uri="{FF2B5EF4-FFF2-40B4-BE49-F238E27FC236}">
              <a16:creationId xmlns:a16="http://schemas.microsoft.com/office/drawing/2014/main" id="{A547AA3C-E23E-4D99-B98F-960084913445}"/>
            </a:ext>
          </a:extLst>
        </xdr:cNvPr>
        <xdr:cNvSpPr/>
      </xdr:nvSpPr>
      <xdr:spPr>
        <a:xfrm>
          <a:off x="1968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95613</xdr:rowOff>
    </xdr:from>
    <xdr:to>
      <xdr:col>6</xdr:col>
      <xdr:colOff>38100</xdr:colOff>
      <xdr:row>105</xdr:row>
      <xdr:rowOff>25763</xdr:rowOff>
    </xdr:to>
    <xdr:sp macro="" textlink="">
      <xdr:nvSpPr>
        <xdr:cNvPr id="410" name="フローチャート: 判断 409">
          <a:extLst>
            <a:ext uri="{FF2B5EF4-FFF2-40B4-BE49-F238E27FC236}">
              <a16:creationId xmlns:a16="http://schemas.microsoft.com/office/drawing/2014/main" id="{78C2F956-A053-40CB-8AF0-C7BFB7036D10}"/>
            </a:ext>
          </a:extLst>
        </xdr:cNvPr>
        <xdr:cNvSpPr/>
      </xdr:nvSpPr>
      <xdr:spPr>
        <a:xfrm>
          <a:off x="1079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F318029E-5794-4DEC-BE16-A20FB0813DF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B71227FF-01EF-4A40-B047-3559BFE94F0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DE44949C-3BE4-4735-B5EE-550E28345D6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389F845C-316D-4ED4-B8F9-70DF247C843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6E29DD18-020C-43CA-9719-D786992BFE1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105411</xdr:rowOff>
    </xdr:from>
    <xdr:to>
      <xdr:col>24</xdr:col>
      <xdr:colOff>114300</xdr:colOff>
      <xdr:row>105</xdr:row>
      <xdr:rowOff>35561</xdr:rowOff>
    </xdr:to>
    <xdr:sp macro="" textlink="">
      <xdr:nvSpPr>
        <xdr:cNvPr id="416" name="楕円 415">
          <a:extLst>
            <a:ext uri="{FF2B5EF4-FFF2-40B4-BE49-F238E27FC236}">
              <a16:creationId xmlns:a16="http://schemas.microsoft.com/office/drawing/2014/main" id="{4527A6E2-F92D-4490-A9EA-E70A76146CD2}"/>
            </a:ext>
          </a:extLst>
        </xdr:cNvPr>
        <xdr:cNvSpPr/>
      </xdr:nvSpPr>
      <xdr:spPr>
        <a:xfrm>
          <a:off x="45847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128288</xdr:rowOff>
    </xdr:from>
    <xdr:ext cx="405111" cy="259045"/>
    <xdr:sp macro="" textlink="">
      <xdr:nvSpPr>
        <xdr:cNvPr id="417" name="【港湾・漁港】&#10;有形固定資産減価償却率該当値テキスト">
          <a:extLst>
            <a:ext uri="{FF2B5EF4-FFF2-40B4-BE49-F238E27FC236}">
              <a16:creationId xmlns:a16="http://schemas.microsoft.com/office/drawing/2014/main" id="{B8B28AEE-6341-49EE-AC3F-82AEFBBDC39C}"/>
            </a:ext>
          </a:extLst>
        </xdr:cNvPr>
        <xdr:cNvSpPr txBox="1"/>
      </xdr:nvSpPr>
      <xdr:spPr>
        <a:xfrm>
          <a:off x="4673600" y="17787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76019</xdr:rowOff>
    </xdr:from>
    <xdr:to>
      <xdr:col>20</xdr:col>
      <xdr:colOff>38100</xdr:colOff>
      <xdr:row>105</xdr:row>
      <xdr:rowOff>6169</xdr:rowOff>
    </xdr:to>
    <xdr:sp macro="" textlink="">
      <xdr:nvSpPr>
        <xdr:cNvPr id="418" name="楕円 417">
          <a:extLst>
            <a:ext uri="{FF2B5EF4-FFF2-40B4-BE49-F238E27FC236}">
              <a16:creationId xmlns:a16="http://schemas.microsoft.com/office/drawing/2014/main" id="{824119F0-7889-4376-9E1C-E4E99699C5B6}"/>
            </a:ext>
          </a:extLst>
        </xdr:cNvPr>
        <xdr:cNvSpPr/>
      </xdr:nvSpPr>
      <xdr:spPr>
        <a:xfrm>
          <a:off x="3746500" y="1790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126819</xdr:rowOff>
    </xdr:from>
    <xdr:to>
      <xdr:col>24</xdr:col>
      <xdr:colOff>63500</xdr:colOff>
      <xdr:row>104</xdr:row>
      <xdr:rowOff>156211</xdr:rowOff>
    </xdr:to>
    <xdr:cxnSp macro="">
      <xdr:nvCxnSpPr>
        <xdr:cNvPr id="419" name="直線コネクタ 418">
          <a:extLst>
            <a:ext uri="{FF2B5EF4-FFF2-40B4-BE49-F238E27FC236}">
              <a16:creationId xmlns:a16="http://schemas.microsoft.com/office/drawing/2014/main" id="{269B784F-D019-45C6-9660-F4A4FCB61E9C}"/>
            </a:ext>
          </a:extLst>
        </xdr:cNvPr>
        <xdr:cNvCxnSpPr/>
      </xdr:nvCxnSpPr>
      <xdr:spPr>
        <a:xfrm>
          <a:off x="3797300" y="17957619"/>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61323</xdr:rowOff>
    </xdr:from>
    <xdr:to>
      <xdr:col>15</xdr:col>
      <xdr:colOff>101600</xdr:colOff>
      <xdr:row>104</xdr:row>
      <xdr:rowOff>162923</xdr:rowOff>
    </xdr:to>
    <xdr:sp macro="" textlink="">
      <xdr:nvSpPr>
        <xdr:cNvPr id="420" name="楕円 419">
          <a:extLst>
            <a:ext uri="{FF2B5EF4-FFF2-40B4-BE49-F238E27FC236}">
              <a16:creationId xmlns:a16="http://schemas.microsoft.com/office/drawing/2014/main" id="{950EDDC9-A219-4AC3-8E3F-CC43CF99C13C}"/>
            </a:ext>
          </a:extLst>
        </xdr:cNvPr>
        <xdr:cNvSpPr/>
      </xdr:nvSpPr>
      <xdr:spPr>
        <a:xfrm>
          <a:off x="2857500" y="1789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112123</xdr:rowOff>
    </xdr:from>
    <xdr:to>
      <xdr:col>19</xdr:col>
      <xdr:colOff>177800</xdr:colOff>
      <xdr:row>104</xdr:row>
      <xdr:rowOff>126819</xdr:rowOff>
    </xdr:to>
    <xdr:cxnSp macro="">
      <xdr:nvCxnSpPr>
        <xdr:cNvPr id="421" name="直線コネクタ 420">
          <a:extLst>
            <a:ext uri="{FF2B5EF4-FFF2-40B4-BE49-F238E27FC236}">
              <a16:creationId xmlns:a16="http://schemas.microsoft.com/office/drawing/2014/main" id="{9C76C61B-31C1-45F5-BA79-6E3D1592C3D5}"/>
            </a:ext>
          </a:extLst>
        </xdr:cNvPr>
        <xdr:cNvCxnSpPr/>
      </xdr:nvCxnSpPr>
      <xdr:spPr>
        <a:xfrm>
          <a:off x="2908300" y="17942923"/>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43362</xdr:rowOff>
    </xdr:from>
    <xdr:to>
      <xdr:col>10</xdr:col>
      <xdr:colOff>165100</xdr:colOff>
      <xdr:row>104</xdr:row>
      <xdr:rowOff>144962</xdr:rowOff>
    </xdr:to>
    <xdr:sp macro="" textlink="">
      <xdr:nvSpPr>
        <xdr:cNvPr id="422" name="楕円 421">
          <a:extLst>
            <a:ext uri="{FF2B5EF4-FFF2-40B4-BE49-F238E27FC236}">
              <a16:creationId xmlns:a16="http://schemas.microsoft.com/office/drawing/2014/main" id="{6AC929B4-0830-4534-9F91-E5E09C75181B}"/>
            </a:ext>
          </a:extLst>
        </xdr:cNvPr>
        <xdr:cNvSpPr/>
      </xdr:nvSpPr>
      <xdr:spPr>
        <a:xfrm>
          <a:off x="1968500" y="1787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94162</xdr:rowOff>
    </xdr:from>
    <xdr:to>
      <xdr:col>15</xdr:col>
      <xdr:colOff>50800</xdr:colOff>
      <xdr:row>104</xdr:row>
      <xdr:rowOff>112123</xdr:rowOff>
    </xdr:to>
    <xdr:cxnSp macro="">
      <xdr:nvCxnSpPr>
        <xdr:cNvPr id="423" name="直線コネクタ 422">
          <a:extLst>
            <a:ext uri="{FF2B5EF4-FFF2-40B4-BE49-F238E27FC236}">
              <a16:creationId xmlns:a16="http://schemas.microsoft.com/office/drawing/2014/main" id="{859AC42A-BC0A-4B09-A824-40792E16CC21}"/>
            </a:ext>
          </a:extLst>
        </xdr:cNvPr>
        <xdr:cNvCxnSpPr/>
      </xdr:nvCxnSpPr>
      <xdr:spPr>
        <a:xfrm>
          <a:off x="2019300" y="17924962"/>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15602</xdr:rowOff>
    </xdr:from>
    <xdr:to>
      <xdr:col>6</xdr:col>
      <xdr:colOff>38100</xdr:colOff>
      <xdr:row>104</xdr:row>
      <xdr:rowOff>117202</xdr:rowOff>
    </xdr:to>
    <xdr:sp macro="" textlink="">
      <xdr:nvSpPr>
        <xdr:cNvPr id="424" name="楕円 423">
          <a:extLst>
            <a:ext uri="{FF2B5EF4-FFF2-40B4-BE49-F238E27FC236}">
              <a16:creationId xmlns:a16="http://schemas.microsoft.com/office/drawing/2014/main" id="{03E53D06-09AA-4A89-9594-FAC3FC73B0DD}"/>
            </a:ext>
          </a:extLst>
        </xdr:cNvPr>
        <xdr:cNvSpPr/>
      </xdr:nvSpPr>
      <xdr:spPr>
        <a:xfrm>
          <a:off x="1079500" y="1784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66402</xdr:rowOff>
    </xdr:from>
    <xdr:to>
      <xdr:col>10</xdr:col>
      <xdr:colOff>114300</xdr:colOff>
      <xdr:row>104</xdr:row>
      <xdr:rowOff>94162</xdr:rowOff>
    </xdr:to>
    <xdr:cxnSp macro="">
      <xdr:nvCxnSpPr>
        <xdr:cNvPr id="425" name="直線コネクタ 424">
          <a:extLst>
            <a:ext uri="{FF2B5EF4-FFF2-40B4-BE49-F238E27FC236}">
              <a16:creationId xmlns:a16="http://schemas.microsoft.com/office/drawing/2014/main" id="{F9B4579F-C9C3-43B8-ABD4-4F79994119F2}"/>
            </a:ext>
          </a:extLst>
        </xdr:cNvPr>
        <xdr:cNvCxnSpPr/>
      </xdr:nvCxnSpPr>
      <xdr:spPr>
        <a:xfrm>
          <a:off x="1130300" y="17897202"/>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129557</xdr:rowOff>
    </xdr:from>
    <xdr:ext cx="405111" cy="259045"/>
    <xdr:sp macro="" textlink="">
      <xdr:nvSpPr>
        <xdr:cNvPr id="426" name="n_1aveValue【港湾・漁港】&#10;有形固定資産減価償却率">
          <a:extLst>
            <a:ext uri="{FF2B5EF4-FFF2-40B4-BE49-F238E27FC236}">
              <a16:creationId xmlns:a16="http://schemas.microsoft.com/office/drawing/2014/main" id="{2F81F4F1-4833-4F9D-9181-FF5660F007F9}"/>
            </a:ext>
          </a:extLst>
        </xdr:cNvPr>
        <xdr:cNvSpPr txBox="1"/>
      </xdr:nvSpPr>
      <xdr:spPr>
        <a:xfrm>
          <a:off x="35820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80571</xdr:rowOff>
    </xdr:from>
    <xdr:ext cx="405111" cy="259045"/>
    <xdr:sp macro="" textlink="">
      <xdr:nvSpPr>
        <xdr:cNvPr id="427" name="n_2aveValue【港湾・漁港】&#10;有形固定資産減価償却率">
          <a:extLst>
            <a:ext uri="{FF2B5EF4-FFF2-40B4-BE49-F238E27FC236}">
              <a16:creationId xmlns:a16="http://schemas.microsoft.com/office/drawing/2014/main" id="{98322602-202A-4026-9F33-16DBC3D5FBD6}"/>
            </a:ext>
          </a:extLst>
        </xdr:cNvPr>
        <xdr:cNvSpPr txBox="1"/>
      </xdr:nvSpPr>
      <xdr:spPr>
        <a:xfrm>
          <a:off x="2705744" y="1808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43015</xdr:rowOff>
    </xdr:from>
    <xdr:ext cx="405111" cy="259045"/>
    <xdr:sp macro="" textlink="">
      <xdr:nvSpPr>
        <xdr:cNvPr id="428" name="n_3aveValue【港湾・漁港】&#10;有形固定資産減価償却率">
          <a:extLst>
            <a:ext uri="{FF2B5EF4-FFF2-40B4-BE49-F238E27FC236}">
              <a16:creationId xmlns:a16="http://schemas.microsoft.com/office/drawing/2014/main" id="{86963507-49A0-4B35-82D7-1FD3EFE7A52C}"/>
            </a:ext>
          </a:extLst>
        </xdr:cNvPr>
        <xdr:cNvSpPr txBox="1"/>
      </xdr:nvSpPr>
      <xdr:spPr>
        <a:xfrm>
          <a:off x="18167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16890</xdr:rowOff>
    </xdr:from>
    <xdr:ext cx="405111" cy="259045"/>
    <xdr:sp macro="" textlink="">
      <xdr:nvSpPr>
        <xdr:cNvPr id="429" name="n_4aveValue【港湾・漁港】&#10;有形固定資産減価償却率">
          <a:extLst>
            <a:ext uri="{FF2B5EF4-FFF2-40B4-BE49-F238E27FC236}">
              <a16:creationId xmlns:a16="http://schemas.microsoft.com/office/drawing/2014/main" id="{56E08B37-B5F9-428A-803B-38F2678E43E8}"/>
            </a:ext>
          </a:extLst>
        </xdr:cNvPr>
        <xdr:cNvSpPr txBox="1"/>
      </xdr:nvSpPr>
      <xdr:spPr>
        <a:xfrm>
          <a:off x="9277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22696</xdr:rowOff>
    </xdr:from>
    <xdr:ext cx="405111" cy="259045"/>
    <xdr:sp macro="" textlink="">
      <xdr:nvSpPr>
        <xdr:cNvPr id="430" name="n_1mainValue【港湾・漁港】&#10;有形固定資産減価償却率">
          <a:extLst>
            <a:ext uri="{FF2B5EF4-FFF2-40B4-BE49-F238E27FC236}">
              <a16:creationId xmlns:a16="http://schemas.microsoft.com/office/drawing/2014/main" id="{7BEE845F-B6DC-4F4E-A96B-CA2E535670C3}"/>
            </a:ext>
          </a:extLst>
        </xdr:cNvPr>
        <xdr:cNvSpPr txBox="1"/>
      </xdr:nvSpPr>
      <xdr:spPr>
        <a:xfrm>
          <a:off x="3582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8000</xdr:rowOff>
    </xdr:from>
    <xdr:ext cx="405111" cy="259045"/>
    <xdr:sp macro="" textlink="">
      <xdr:nvSpPr>
        <xdr:cNvPr id="431" name="n_2mainValue【港湾・漁港】&#10;有形固定資産減価償却率">
          <a:extLst>
            <a:ext uri="{FF2B5EF4-FFF2-40B4-BE49-F238E27FC236}">
              <a16:creationId xmlns:a16="http://schemas.microsoft.com/office/drawing/2014/main" id="{7064D074-C158-45AB-88C5-9ABE20478796}"/>
            </a:ext>
          </a:extLst>
        </xdr:cNvPr>
        <xdr:cNvSpPr txBox="1"/>
      </xdr:nvSpPr>
      <xdr:spPr>
        <a:xfrm>
          <a:off x="2705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161489</xdr:rowOff>
    </xdr:from>
    <xdr:ext cx="405111" cy="259045"/>
    <xdr:sp macro="" textlink="">
      <xdr:nvSpPr>
        <xdr:cNvPr id="432" name="n_3mainValue【港湾・漁港】&#10;有形固定資産減価償却率">
          <a:extLst>
            <a:ext uri="{FF2B5EF4-FFF2-40B4-BE49-F238E27FC236}">
              <a16:creationId xmlns:a16="http://schemas.microsoft.com/office/drawing/2014/main" id="{83990957-9B48-43A2-9C47-B7AAC4B26C98}"/>
            </a:ext>
          </a:extLst>
        </xdr:cNvPr>
        <xdr:cNvSpPr txBox="1"/>
      </xdr:nvSpPr>
      <xdr:spPr>
        <a:xfrm>
          <a:off x="1816744" y="1764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133729</xdr:rowOff>
    </xdr:from>
    <xdr:ext cx="405111" cy="259045"/>
    <xdr:sp macro="" textlink="">
      <xdr:nvSpPr>
        <xdr:cNvPr id="433" name="n_4mainValue【港湾・漁港】&#10;有形固定資産減価償却率">
          <a:extLst>
            <a:ext uri="{FF2B5EF4-FFF2-40B4-BE49-F238E27FC236}">
              <a16:creationId xmlns:a16="http://schemas.microsoft.com/office/drawing/2014/main" id="{0FCB0B49-4E9E-4020-82B7-E41155C2B15D}"/>
            </a:ext>
          </a:extLst>
        </xdr:cNvPr>
        <xdr:cNvSpPr txBox="1"/>
      </xdr:nvSpPr>
      <xdr:spPr>
        <a:xfrm>
          <a:off x="927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FEDFC466-83AC-4DB6-BE75-952F2E80F5C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4F1A869E-5D8D-4D7E-9AB0-0E49A0EB05B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8F77F290-E3B9-4B8A-827A-B1881886623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B98E8B81-4CF4-4E4C-BC37-DF86DED7EFE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23FEDB49-6495-4863-B908-C2E40F63CF1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135A1772-9555-46BE-86A1-77DFC548908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4C33D94C-8422-4D42-85A2-F6FBA5B507D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5A253078-E352-43F7-BAD8-4A9EF7260D2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82D31497-FB5B-4DC4-87FA-A1E43465A0F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7E0F9900-1697-4F6F-86A4-D1BE3B3007F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4" name="直線コネクタ 443">
          <a:extLst>
            <a:ext uri="{FF2B5EF4-FFF2-40B4-BE49-F238E27FC236}">
              <a16:creationId xmlns:a16="http://schemas.microsoft.com/office/drawing/2014/main" id="{19202154-2304-49D9-81A4-4F05B74D121A}"/>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5" name="テキスト ボックス 444">
          <a:extLst>
            <a:ext uri="{FF2B5EF4-FFF2-40B4-BE49-F238E27FC236}">
              <a16:creationId xmlns:a16="http://schemas.microsoft.com/office/drawing/2014/main" id="{59858E64-898D-4997-8004-9AE8F2370ABE}"/>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6" name="直線コネクタ 445">
          <a:extLst>
            <a:ext uri="{FF2B5EF4-FFF2-40B4-BE49-F238E27FC236}">
              <a16:creationId xmlns:a16="http://schemas.microsoft.com/office/drawing/2014/main" id="{F4A5F8BA-0BEE-4952-92B9-6E6CF4E77C85}"/>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7" name="テキスト ボックス 446">
          <a:extLst>
            <a:ext uri="{FF2B5EF4-FFF2-40B4-BE49-F238E27FC236}">
              <a16:creationId xmlns:a16="http://schemas.microsoft.com/office/drawing/2014/main" id="{3525850E-64A1-43A8-B208-B2A2EA314D2F}"/>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8" name="直線コネクタ 447">
          <a:extLst>
            <a:ext uri="{FF2B5EF4-FFF2-40B4-BE49-F238E27FC236}">
              <a16:creationId xmlns:a16="http://schemas.microsoft.com/office/drawing/2014/main" id="{FC42FA49-08DC-46DD-A411-DA1EF6CC7556}"/>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49" name="テキスト ボックス 448">
          <a:extLst>
            <a:ext uri="{FF2B5EF4-FFF2-40B4-BE49-F238E27FC236}">
              <a16:creationId xmlns:a16="http://schemas.microsoft.com/office/drawing/2014/main" id="{F352E693-5E3F-4453-9499-85E09D381FF2}"/>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0" name="直線コネクタ 449">
          <a:extLst>
            <a:ext uri="{FF2B5EF4-FFF2-40B4-BE49-F238E27FC236}">
              <a16:creationId xmlns:a16="http://schemas.microsoft.com/office/drawing/2014/main" id="{30B113B7-2451-44FD-8582-919D24292B3F}"/>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1" name="テキスト ボックス 450">
          <a:extLst>
            <a:ext uri="{FF2B5EF4-FFF2-40B4-BE49-F238E27FC236}">
              <a16:creationId xmlns:a16="http://schemas.microsoft.com/office/drawing/2014/main" id="{9692976D-DBAB-42C9-A20A-9708F5A51A52}"/>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id="{48AAA9DD-E536-42BE-83A2-22DDC7CE40E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3" name="テキスト ボックス 452">
          <a:extLst>
            <a:ext uri="{FF2B5EF4-FFF2-40B4-BE49-F238E27FC236}">
              <a16:creationId xmlns:a16="http://schemas.microsoft.com/office/drawing/2014/main" id="{1814D0C5-9756-405D-94F9-087CAE31429D}"/>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港湾・漁港】&#10;一人当たり有形固定資産（償却資産）額グラフ枠">
          <a:extLst>
            <a:ext uri="{FF2B5EF4-FFF2-40B4-BE49-F238E27FC236}">
              <a16:creationId xmlns:a16="http://schemas.microsoft.com/office/drawing/2014/main" id="{55D5FF9E-296A-4186-A170-820893C0C67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42067</xdr:rowOff>
    </xdr:from>
    <xdr:to>
      <xdr:col>54</xdr:col>
      <xdr:colOff>189865</xdr:colOff>
      <xdr:row>108</xdr:row>
      <xdr:rowOff>76166</xdr:rowOff>
    </xdr:to>
    <xdr:cxnSp macro="">
      <xdr:nvCxnSpPr>
        <xdr:cNvPr id="455" name="直線コネクタ 454">
          <a:extLst>
            <a:ext uri="{FF2B5EF4-FFF2-40B4-BE49-F238E27FC236}">
              <a16:creationId xmlns:a16="http://schemas.microsoft.com/office/drawing/2014/main" id="{F085F433-CB40-4239-B8A3-1CD292522E26}"/>
            </a:ext>
          </a:extLst>
        </xdr:cNvPr>
        <xdr:cNvCxnSpPr/>
      </xdr:nvCxnSpPr>
      <xdr:spPr>
        <a:xfrm flipV="1">
          <a:off x="10476865" y="17187067"/>
          <a:ext cx="0" cy="1405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6" name="【港湾・漁港】&#10;一人当たり有形固定資産（償却資産）額最小値テキスト">
          <a:extLst>
            <a:ext uri="{FF2B5EF4-FFF2-40B4-BE49-F238E27FC236}">
              <a16:creationId xmlns:a16="http://schemas.microsoft.com/office/drawing/2014/main" id="{E36D4BFF-6849-44C5-AD15-78ECE973FFAE}"/>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7" name="直線コネクタ 456">
          <a:extLst>
            <a:ext uri="{FF2B5EF4-FFF2-40B4-BE49-F238E27FC236}">
              <a16:creationId xmlns:a16="http://schemas.microsoft.com/office/drawing/2014/main" id="{88BFFCEE-9453-4F81-BB35-BC6DC1BA1D5F}"/>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160194</xdr:rowOff>
    </xdr:from>
    <xdr:ext cx="690189" cy="259045"/>
    <xdr:sp macro="" textlink="">
      <xdr:nvSpPr>
        <xdr:cNvPr id="458" name="【港湾・漁港】&#10;一人当たり有形固定資産（償却資産）額最大値テキスト">
          <a:extLst>
            <a:ext uri="{FF2B5EF4-FFF2-40B4-BE49-F238E27FC236}">
              <a16:creationId xmlns:a16="http://schemas.microsoft.com/office/drawing/2014/main" id="{7345469C-D673-4945-AD65-B6085746D281}"/>
            </a:ext>
          </a:extLst>
        </xdr:cNvPr>
        <xdr:cNvSpPr txBox="1"/>
      </xdr:nvSpPr>
      <xdr:spPr>
        <a:xfrm>
          <a:off x="10515600" y="16962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42067</xdr:rowOff>
    </xdr:from>
    <xdr:to>
      <xdr:col>55</xdr:col>
      <xdr:colOff>88900</xdr:colOff>
      <xdr:row>100</xdr:row>
      <xdr:rowOff>42067</xdr:rowOff>
    </xdr:to>
    <xdr:cxnSp macro="">
      <xdr:nvCxnSpPr>
        <xdr:cNvPr id="459" name="直線コネクタ 458">
          <a:extLst>
            <a:ext uri="{FF2B5EF4-FFF2-40B4-BE49-F238E27FC236}">
              <a16:creationId xmlns:a16="http://schemas.microsoft.com/office/drawing/2014/main" id="{CAB4D66A-4DF4-4539-B31B-3C0EE83982CE}"/>
            </a:ext>
          </a:extLst>
        </xdr:cNvPr>
        <xdr:cNvCxnSpPr/>
      </xdr:nvCxnSpPr>
      <xdr:spPr>
        <a:xfrm>
          <a:off x="10388600" y="17187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154973</xdr:rowOff>
    </xdr:from>
    <xdr:ext cx="599010" cy="259045"/>
    <xdr:sp macro="" textlink="">
      <xdr:nvSpPr>
        <xdr:cNvPr id="460" name="【港湾・漁港】&#10;一人当たり有形固定資産（償却資産）額平均値テキスト">
          <a:extLst>
            <a:ext uri="{FF2B5EF4-FFF2-40B4-BE49-F238E27FC236}">
              <a16:creationId xmlns:a16="http://schemas.microsoft.com/office/drawing/2014/main" id="{953E04BD-D01E-46C5-8ED8-6981DBECACF4}"/>
            </a:ext>
          </a:extLst>
        </xdr:cNvPr>
        <xdr:cNvSpPr txBox="1"/>
      </xdr:nvSpPr>
      <xdr:spPr>
        <a:xfrm>
          <a:off x="10515600" y="18328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5096</xdr:rowOff>
    </xdr:from>
    <xdr:to>
      <xdr:col>55</xdr:col>
      <xdr:colOff>50800</xdr:colOff>
      <xdr:row>107</xdr:row>
      <xdr:rowOff>106696</xdr:rowOff>
    </xdr:to>
    <xdr:sp macro="" textlink="">
      <xdr:nvSpPr>
        <xdr:cNvPr id="461" name="フローチャート: 判断 460">
          <a:extLst>
            <a:ext uri="{FF2B5EF4-FFF2-40B4-BE49-F238E27FC236}">
              <a16:creationId xmlns:a16="http://schemas.microsoft.com/office/drawing/2014/main" id="{C10BB673-F36A-49D9-9F35-A5D8C6D4DD43}"/>
            </a:ext>
          </a:extLst>
        </xdr:cNvPr>
        <xdr:cNvSpPr/>
      </xdr:nvSpPr>
      <xdr:spPr>
        <a:xfrm>
          <a:off x="10426700" y="1835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6423</xdr:rowOff>
    </xdr:from>
    <xdr:to>
      <xdr:col>50</xdr:col>
      <xdr:colOff>165100</xdr:colOff>
      <xdr:row>107</xdr:row>
      <xdr:rowOff>108023</xdr:rowOff>
    </xdr:to>
    <xdr:sp macro="" textlink="">
      <xdr:nvSpPr>
        <xdr:cNvPr id="462" name="フローチャート: 判断 461">
          <a:extLst>
            <a:ext uri="{FF2B5EF4-FFF2-40B4-BE49-F238E27FC236}">
              <a16:creationId xmlns:a16="http://schemas.microsoft.com/office/drawing/2014/main" id="{478FF124-8CC4-454A-B9B5-6F69C68535BC}"/>
            </a:ext>
          </a:extLst>
        </xdr:cNvPr>
        <xdr:cNvSpPr/>
      </xdr:nvSpPr>
      <xdr:spPr>
        <a:xfrm>
          <a:off x="9588500" y="1835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42207</xdr:rowOff>
    </xdr:from>
    <xdr:to>
      <xdr:col>46</xdr:col>
      <xdr:colOff>38100</xdr:colOff>
      <xdr:row>107</xdr:row>
      <xdr:rowOff>143807</xdr:rowOff>
    </xdr:to>
    <xdr:sp macro="" textlink="">
      <xdr:nvSpPr>
        <xdr:cNvPr id="463" name="フローチャート: 判断 462">
          <a:extLst>
            <a:ext uri="{FF2B5EF4-FFF2-40B4-BE49-F238E27FC236}">
              <a16:creationId xmlns:a16="http://schemas.microsoft.com/office/drawing/2014/main" id="{792E8245-26F0-47E1-BBD1-A2A22082221C}"/>
            </a:ext>
          </a:extLst>
        </xdr:cNvPr>
        <xdr:cNvSpPr/>
      </xdr:nvSpPr>
      <xdr:spPr>
        <a:xfrm>
          <a:off x="8699500" y="18387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47740</xdr:rowOff>
    </xdr:from>
    <xdr:to>
      <xdr:col>41</xdr:col>
      <xdr:colOff>101600</xdr:colOff>
      <xdr:row>107</xdr:row>
      <xdr:rowOff>149340</xdr:rowOff>
    </xdr:to>
    <xdr:sp macro="" textlink="">
      <xdr:nvSpPr>
        <xdr:cNvPr id="464" name="フローチャート: 判断 463">
          <a:extLst>
            <a:ext uri="{FF2B5EF4-FFF2-40B4-BE49-F238E27FC236}">
              <a16:creationId xmlns:a16="http://schemas.microsoft.com/office/drawing/2014/main" id="{DACC0897-EF14-432F-A7C4-99F4E62768F4}"/>
            </a:ext>
          </a:extLst>
        </xdr:cNvPr>
        <xdr:cNvSpPr/>
      </xdr:nvSpPr>
      <xdr:spPr>
        <a:xfrm>
          <a:off x="7810500" y="1839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33463</xdr:rowOff>
    </xdr:from>
    <xdr:to>
      <xdr:col>36</xdr:col>
      <xdr:colOff>165100</xdr:colOff>
      <xdr:row>107</xdr:row>
      <xdr:rowOff>135063</xdr:rowOff>
    </xdr:to>
    <xdr:sp macro="" textlink="">
      <xdr:nvSpPr>
        <xdr:cNvPr id="465" name="フローチャート: 判断 464">
          <a:extLst>
            <a:ext uri="{FF2B5EF4-FFF2-40B4-BE49-F238E27FC236}">
              <a16:creationId xmlns:a16="http://schemas.microsoft.com/office/drawing/2014/main" id="{44295E96-4071-42D9-A69F-55F8BCA4A0E8}"/>
            </a:ext>
          </a:extLst>
        </xdr:cNvPr>
        <xdr:cNvSpPr/>
      </xdr:nvSpPr>
      <xdr:spPr>
        <a:xfrm>
          <a:off x="6921500" y="1837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2400ED14-FA2C-49F9-AEAB-85600FBB797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A3BAC01A-4C29-4E74-A458-F99BB519740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5CDC0E97-C428-4444-8963-E0803304BEC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70C6E383-9BD0-4A50-A502-67CE7C6279F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97C0837-0F45-43AA-AC02-94D971332C8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38773</xdr:rowOff>
    </xdr:from>
    <xdr:to>
      <xdr:col>55</xdr:col>
      <xdr:colOff>50800</xdr:colOff>
      <xdr:row>105</xdr:row>
      <xdr:rowOff>140373</xdr:rowOff>
    </xdr:to>
    <xdr:sp macro="" textlink="">
      <xdr:nvSpPr>
        <xdr:cNvPr id="471" name="楕円 470">
          <a:extLst>
            <a:ext uri="{FF2B5EF4-FFF2-40B4-BE49-F238E27FC236}">
              <a16:creationId xmlns:a16="http://schemas.microsoft.com/office/drawing/2014/main" id="{9D016601-6964-40FB-A37E-B8B8689B53F2}"/>
            </a:ext>
          </a:extLst>
        </xdr:cNvPr>
        <xdr:cNvSpPr/>
      </xdr:nvSpPr>
      <xdr:spPr>
        <a:xfrm>
          <a:off x="10426700" y="1804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61650</xdr:rowOff>
    </xdr:from>
    <xdr:ext cx="690189" cy="259045"/>
    <xdr:sp macro="" textlink="">
      <xdr:nvSpPr>
        <xdr:cNvPr id="472" name="【港湾・漁港】&#10;一人当たり有形固定資産（償却資産）額該当値テキスト">
          <a:extLst>
            <a:ext uri="{FF2B5EF4-FFF2-40B4-BE49-F238E27FC236}">
              <a16:creationId xmlns:a16="http://schemas.microsoft.com/office/drawing/2014/main" id="{F9DBF73E-BB14-44E4-AF8F-CDC5E0B48922}"/>
            </a:ext>
          </a:extLst>
        </xdr:cNvPr>
        <xdr:cNvSpPr txBox="1"/>
      </xdr:nvSpPr>
      <xdr:spPr>
        <a:xfrm>
          <a:off x="10515600" y="178924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49837</xdr:rowOff>
    </xdr:from>
    <xdr:to>
      <xdr:col>50</xdr:col>
      <xdr:colOff>165100</xdr:colOff>
      <xdr:row>105</xdr:row>
      <xdr:rowOff>151437</xdr:rowOff>
    </xdr:to>
    <xdr:sp macro="" textlink="">
      <xdr:nvSpPr>
        <xdr:cNvPr id="473" name="楕円 472">
          <a:extLst>
            <a:ext uri="{FF2B5EF4-FFF2-40B4-BE49-F238E27FC236}">
              <a16:creationId xmlns:a16="http://schemas.microsoft.com/office/drawing/2014/main" id="{40F52308-8DA5-4636-A363-976AA6589286}"/>
            </a:ext>
          </a:extLst>
        </xdr:cNvPr>
        <xdr:cNvSpPr/>
      </xdr:nvSpPr>
      <xdr:spPr>
        <a:xfrm>
          <a:off x="9588500" y="1805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89573</xdr:rowOff>
    </xdr:from>
    <xdr:to>
      <xdr:col>55</xdr:col>
      <xdr:colOff>0</xdr:colOff>
      <xdr:row>105</xdr:row>
      <xdr:rowOff>100637</xdr:rowOff>
    </xdr:to>
    <xdr:cxnSp macro="">
      <xdr:nvCxnSpPr>
        <xdr:cNvPr id="474" name="直線コネクタ 473">
          <a:extLst>
            <a:ext uri="{FF2B5EF4-FFF2-40B4-BE49-F238E27FC236}">
              <a16:creationId xmlns:a16="http://schemas.microsoft.com/office/drawing/2014/main" id="{8BF18653-1D94-4FFD-B04D-343090115438}"/>
            </a:ext>
          </a:extLst>
        </xdr:cNvPr>
        <xdr:cNvCxnSpPr/>
      </xdr:nvCxnSpPr>
      <xdr:spPr>
        <a:xfrm flipV="1">
          <a:off x="9639300" y="18091823"/>
          <a:ext cx="838200" cy="1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73817</xdr:rowOff>
    </xdr:from>
    <xdr:to>
      <xdr:col>46</xdr:col>
      <xdr:colOff>38100</xdr:colOff>
      <xdr:row>106</xdr:row>
      <xdr:rowOff>3967</xdr:rowOff>
    </xdr:to>
    <xdr:sp macro="" textlink="">
      <xdr:nvSpPr>
        <xdr:cNvPr id="475" name="楕円 474">
          <a:extLst>
            <a:ext uri="{FF2B5EF4-FFF2-40B4-BE49-F238E27FC236}">
              <a16:creationId xmlns:a16="http://schemas.microsoft.com/office/drawing/2014/main" id="{64E63369-11E4-441E-988E-55C5055E1008}"/>
            </a:ext>
          </a:extLst>
        </xdr:cNvPr>
        <xdr:cNvSpPr/>
      </xdr:nvSpPr>
      <xdr:spPr>
        <a:xfrm>
          <a:off x="8699500" y="1807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100637</xdr:rowOff>
    </xdr:from>
    <xdr:to>
      <xdr:col>50</xdr:col>
      <xdr:colOff>114300</xdr:colOff>
      <xdr:row>105</xdr:row>
      <xdr:rowOff>124617</xdr:rowOff>
    </xdr:to>
    <xdr:cxnSp macro="">
      <xdr:nvCxnSpPr>
        <xdr:cNvPr id="476" name="直線コネクタ 475">
          <a:extLst>
            <a:ext uri="{FF2B5EF4-FFF2-40B4-BE49-F238E27FC236}">
              <a16:creationId xmlns:a16="http://schemas.microsoft.com/office/drawing/2014/main" id="{20D65DF5-BC94-4EC8-AB03-52F878815FF2}"/>
            </a:ext>
          </a:extLst>
        </xdr:cNvPr>
        <xdr:cNvCxnSpPr/>
      </xdr:nvCxnSpPr>
      <xdr:spPr>
        <a:xfrm flipV="1">
          <a:off x="8750300" y="18102887"/>
          <a:ext cx="889000" cy="2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90092</xdr:rowOff>
    </xdr:from>
    <xdr:to>
      <xdr:col>41</xdr:col>
      <xdr:colOff>101600</xdr:colOff>
      <xdr:row>106</xdr:row>
      <xdr:rowOff>20242</xdr:rowOff>
    </xdr:to>
    <xdr:sp macro="" textlink="">
      <xdr:nvSpPr>
        <xdr:cNvPr id="477" name="楕円 476">
          <a:extLst>
            <a:ext uri="{FF2B5EF4-FFF2-40B4-BE49-F238E27FC236}">
              <a16:creationId xmlns:a16="http://schemas.microsoft.com/office/drawing/2014/main" id="{55FA4BAE-DC62-4F29-A887-0D4B982B0E06}"/>
            </a:ext>
          </a:extLst>
        </xdr:cNvPr>
        <xdr:cNvSpPr/>
      </xdr:nvSpPr>
      <xdr:spPr>
        <a:xfrm>
          <a:off x="7810500" y="1809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124617</xdr:rowOff>
    </xdr:from>
    <xdr:to>
      <xdr:col>45</xdr:col>
      <xdr:colOff>177800</xdr:colOff>
      <xdr:row>105</xdr:row>
      <xdr:rowOff>140892</xdr:rowOff>
    </xdr:to>
    <xdr:cxnSp macro="">
      <xdr:nvCxnSpPr>
        <xdr:cNvPr id="478" name="直線コネクタ 477">
          <a:extLst>
            <a:ext uri="{FF2B5EF4-FFF2-40B4-BE49-F238E27FC236}">
              <a16:creationId xmlns:a16="http://schemas.microsoft.com/office/drawing/2014/main" id="{01C9B48A-A945-44F6-9C4C-1927ADBE6286}"/>
            </a:ext>
          </a:extLst>
        </xdr:cNvPr>
        <xdr:cNvCxnSpPr/>
      </xdr:nvCxnSpPr>
      <xdr:spPr>
        <a:xfrm flipV="1">
          <a:off x="7861300" y="18126867"/>
          <a:ext cx="889000" cy="16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100847</xdr:rowOff>
    </xdr:from>
    <xdr:to>
      <xdr:col>36</xdr:col>
      <xdr:colOff>165100</xdr:colOff>
      <xdr:row>106</xdr:row>
      <xdr:rowOff>30997</xdr:rowOff>
    </xdr:to>
    <xdr:sp macro="" textlink="">
      <xdr:nvSpPr>
        <xdr:cNvPr id="479" name="楕円 478">
          <a:extLst>
            <a:ext uri="{FF2B5EF4-FFF2-40B4-BE49-F238E27FC236}">
              <a16:creationId xmlns:a16="http://schemas.microsoft.com/office/drawing/2014/main" id="{E870FD0A-1D28-499C-B91F-5F510CB8F927}"/>
            </a:ext>
          </a:extLst>
        </xdr:cNvPr>
        <xdr:cNvSpPr/>
      </xdr:nvSpPr>
      <xdr:spPr>
        <a:xfrm>
          <a:off x="6921500" y="1810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140892</xdr:rowOff>
    </xdr:from>
    <xdr:to>
      <xdr:col>41</xdr:col>
      <xdr:colOff>50800</xdr:colOff>
      <xdr:row>105</xdr:row>
      <xdr:rowOff>151647</xdr:rowOff>
    </xdr:to>
    <xdr:cxnSp macro="">
      <xdr:nvCxnSpPr>
        <xdr:cNvPr id="480" name="直線コネクタ 479">
          <a:extLst>
            <a:ext uri="{FF2B5EF4-FFF2-40B4-BE49-F238E27FC236}">
              <a16:creationId xmlns:a16="http://schemas.microsoft.com/office/drawing/2014/main" id="{B41F7547-7AC6-412D-AFBA-8E3E5A1E0CD8}"/>
            </a:ext>
          </a:extLst>
        </xdr:cNvPr>
        <xdr:cNvCxnSpPr/>
      </xdr:nvCxnSpPr>
      <xdr:spPr>
        <a:xfrm flipV="1">
          <a:off x="6972300" y="18143142"/>
          <a:ext cx="889000" cy="10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99150</xdr:rowOff>
    </xdr:from>
    <xdr:ext cx="599010" cy="259045"/>
    <xdr:sp macro="" textlink="">
      <xdr:nvSpPr>
        <xdr:cNvPr id="481" name="n_1aveValue【港湾・漁港】&#10;一人当たり有形固定資産（償却資産）額">
          <a:extLst>
            <a:ext uri="{FF2B5EF4-FFF2-40B4-BE49-F238E27FC236}">
              <a16:creationId xmlns:a16="http://schemas.microsoft.com/office/drawing/2014/main" id="{B5AB488D-E78A-49C5-9BE3-A8FFE2315CF4}"/>
            </a:ext>
          </a:extLst>
        </xdr:cNvPr>
        <xdr:cNvSpPr txBox="1"/>
      </xdr:nvSpPr>
      <xdr:spPr>
        <a:xfrm>
          <a:off x="9327095" y="1844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134934</xdr:rowOff>
    </xdr:from>
    <xdr:ext cx="599010" cy="259045"/>
    <xdr:sp macro="" textlink="">
      <xdr:nvSpPr>
        <xdr:cNvPr id="482" name="n_2aveValue【港湾・漁港】&#10;一人当たり有形固定資産（償却資産）額">
          <a:extLst>
            <a:ext uri="{FF2B5EF4-FFF2-40B4-BE49-F238E27FC236}">
              <a16:creationId xmlns:a16="http://schemas.microsoft.com/office/drawing/2014/main" id="{FE8A1B87-089C-42AA-9209-5A825885DDB8}"/>
            </a:ext>
          </a:extLst>
        </xdr:cNvPr>
        <xdr:cNvSpPr txBox="1"/>
      </xdr:nvSpPr>
      <xdr:spPr>
        <a:xfrm>
          <a:off x="8450795" y="18480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140467</xdr:rowOff>
    </xdr:from>
    <xdr:ext cx="599010" cy="259045"/>
    <xdr:sp macro="" textlink="">
      <xdr:nvSpPr>
        <xdr:cNvPr id="483" name="n_3aveValue【港湾・漁港】&#10;一人当たり有形固定資産（償却資産）額">
          <a:extLst>
            <a:ext uri="{FF2B5EF4-FFF2-40B4-BE49-F238E27FC236}">
              <a16:creationId xmlns:a16="http://schemas.microsoft.com/office/drawing/2014/main" id="{927B5A87-4463-4705-B28E-A81936F88FB7}"/>
            </a:ext>
          </a:extLst>
        </xdr:cNvPr>
        <xdr:cNvSpPr txBox="1"/>
      </xdr:nvSpPr>
      <xdr:spPr>
        <a:xfrm>
          <a:off x="7561795" y="18485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126190</xdr:rowOff>
    </xdr:from>
    <xdr:ext cx="599010" cy="259045"/>
    <xdr:sp macro="" textlink="">
      <xdr:nvSpPr>
        <xdr:cNvPr id="484" name="n_4aveValue【港湾・漁港】&#10;一人当たり有形固定資産（償却資産）額">
          <a:extLst>
            <a:ext uri="{FF2B5EF4-FFF2-40B4-BE49-F238E27FC236}">
              <a16:creationId xmlns:a16="http://schemas.microsoft.com/office/drawing/2014/main" id="{E923023C-8E09-4974-AD25-D85E3FF4C529}"/>
            </a:ext>
          </a:extLst>
        </xdr:cNvPr>
        <xdr:cNvSpPr txBox="1"/>
      </xdr:nvSpPr>
      <xdr:spPr>
        <a:xfrm>
          <a:off x="6672795" y="18471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103</xdr:row>
      <xdr:rowOff>167964</xdr:rowOff>
    </xdr:from>
    <xdr:ext cx="690189" cy="259045"/>
    <xdr:sp macro="" textlink="">
      <xdr:nvSpPr>
        <xdr:cNvPr id="485" name="n_1mainValue【港湾・漁港】&#10;一人当たり有形固定資産（償却資産）額">
          <a:extLst>
            <a:ext uri="{FF2B5EF4-FFF2-40B4-BE49-F238E27FC236}">
              <a16:creationId xmlns:a16="http://schemas.microsoft.com/office/drawing/2014/main" id="{8706851E-B5C2-469A-BF34-84D6A1E67F26}"/>
            </a:ext>
          </a:extLst>
        </xdr:cNvPr>
        <xdr:cNvSpPr txBox="1"/>
      </xdr:nvSpPr>
      <xdr:spPr>
        <a:xfrm>
          <a:off x="9281505" y="178273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104</xdr:row>
      <xdr:rowOff>20494</xdr:rowOff>
    </xdr:from>
    <xdr:ext cx="690189" cy="259045"/>
    <xdr:sp macro="" textlink="">
      <xdr:nvSpPr>
        <xdr:cNvPr id="486" name="n_2mainValue【港湾・漁港】&#10;一人当たり有形固定資産（償却資産）額">
          <a:extLst>
            <a:ext uri="{FF2B5EF4-FFF2-40B4-BE49-F238E27FC236}">
              <a16:creationId xmlns:a16="http://schemas.microsoft.com/office/drawing/2014/main" id="{23F7DDD2-47F7-410E-998C-CE33D9084854}"/>
            </a:ext>
          </a:extLst>
        </xdr:cNvPr>
        <xdr:cNvSpPr txBox="1"/>
      </xdr:nvSpPr>
      <xdr:spPr>
        <a:xfrm>
          <a:off x="8405205" y="17851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36769</xdr:rowOff>
    </xdr:from>
    <xdr:ext cx="599010" cy="259045"/>
    <xdr:sp macro="" textlink="">
      <xdr:nvSpPr>
        <xdr:cNvPr id="487" name="n_3mainValue【港湾・漁港】&#10;一人当たり有形固定資産（償却資産）額">
          <a:extLst>
            <a:ext uri="{FF2B5EF4-FFF2-40B4-BE49-F238E27FC236}">
              <a16:creationId xmlns:a16="http://schemas.microsoft.com/office/drawing/2014/main" id="{7EC809BD-BC0D-47E7-958B-89A150DA30F6}"/>
            </a:ext>
          </a:extLst>
        </xdr:cNvPr>
        <xdr:cNvSpPr txBox="1"/>
      </xdr:nvSpPr>
      <xdr:spPr>
        <a:xfrm>
          <a:off x="7561795" y="17867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47524</xdr:rowOff>
    </xdr:from>
    <xdr:ext cx="599010" cy="259045"/>
    <xdr:sp macro="" textlink="">
      <xdr:nvSpPr>
        <xdr:cNvPr id="488" name="n_4mainValue【港湾・漁港】&#10;一人当たり有形固定資産（償却資産）額">
          <a:extLst>
            <a:ext uri="{FF2B5EF4-FFF2-40B4-BE49-F238E27FC236}">
              <a16:creationId xmlns:a16="http://schemas.microsoft.com/office/drawing/2014/main" id="{BF704704-8754-4E9F-A8C1-B62709202811}"/>
            </a:ext>
          </a:extLst>
        </xdr:cNvPr>
        <xdr:cNvSpPr txBox="1"/>
      </xdr:nvSpPr>
      <xdr:spPr>
        <a:xfrm>
          <a:off x="6672795" y="17878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a16="http://schemas.microsoft.com/office/drawing/2014/main" id="{6029480B-B62E-4AA2-9503-7532E267928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a16="http://schemas.microsoft.com/office/drawing/2014/main" id="{6BF88AE5-7888-4BBA-B60E-AAEDCC1DD78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a16="http://schemas.microsoft.com/office/drawing/2014/main" id="{4D0F45A7-3D72-4538-BE65-39D05733E75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a16="http://schemas.microsoft.com/office/drawing/2014/main" id="{5A9E65B2-1A5A-46BB-9CFA-32C8D0610BD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a16="http://schemas.microsoft.com/office/drawing/2014/main" id="{45887840-7E24-431B-B995-0C7971B2026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a16="http://schemas.microsoft.com/office/drawing/2014/main" id="{F517EFBC-830A-4BA4-B600-8F2E55F6BB2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a16="http://schemas.microsoft.com/office/drawing/2014/main" id="{06CB7B54-AED3-4275-902D-74759A81374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a16="http://schemas.microsoft.com/office/drawing/2014/main" id="{8EECC84B-015D-4FA0-8C5D-2F9B68240A0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a:extLst>
            <a:ext uri="{FF2B5EF4-FFF2-40B4-BE49-F238E27FC236}">
              <a16:creationId xmlns:a16="http://schemas.microsoft.com/office/drawing/2014/main" id="{8C0867D3-2458-44A4-B892-AEDDF0D1C9C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a:extLst>
            <a:ext uri="{FF2B5EF4-FFF2-40B4-BE49-F238E27FC236}">
              <a16:creationId xmlns:a16="http://schemas.microsoft.com/office/drawing/2014/main" id="{40F72505-FB9A-459B-BE0A-6E3180A589A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a:extLst>
            <a:ext uri="{FF2B5EF4-FFF2-40B4-BE49-F238E27FC236}">
              <a16:creationId xmlns:a16="http://schemas.microsoft.com/office/drawing/2014/main" id="{DED104DE-5390-4670-A1F0-D655A57174B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0" name="直線コネクタ 499">
          <a:extLst>
            <a:ext uri="{FF2B5EF4-FFF2-40B4-BE49-F238E27FC236}">
              <a16:creationId xmlns:a16="http://schemas.microsoft.com/office/drawing/2014/main" id="{3A0A5012-CA3D-477A-952F-0C9600F9B54C}"/>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1" name="テキスト ボックス 500">
          <a:extLst>
            <a:ext uri="{FF2B5EF4-FFF2-40B4-BE49-F238E27FC236}">
              <a16:creationId xmlns:a16="http://schemas.microsoft.com/office/drawing/2014/main" id="{0FF35861-AC92-4842-B132-B0D761B6F374}"/>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2" name="直線コネクタ 501">
          <a:extLst>
            <a:ext uri="{FF2B5EF4-FFF2-40B4-BE49-F238E27FC236}">
              <a16:creationId xmlns:a16="http://schemas.microsoft.com/office/drawing/2014/main" id="{9B22EC18-39BC-447E-8D58-E900B632474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3" name="テキスト ボックス 502">
          <a:extLst>
            <a:ext uri="{FF2B5EF4-FFF2-40B4-BE49-F238E27FC236}">
              <a16:creationId xmlns:a16="http://schemas.microsoft.com/office/drawing/2014/main" id="{FD5B7105-2DE1-4770-B4AC-5A566B7D4DE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4" name="直線コネクタ 503">
          <a:extLst>
            <a:ext uri="{FF2B5EF4-FFF2-40B4-BE49-F238E27FC236}">
              <a16:creationId xmlns:a16="http://schemas.microsoft.com/office/drawing/2014/main" id="{ED7CC4C8-BBB2-47A9-9369-15656EE450E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5" name="テキスト ボックス 504">
          <a:extLst>
            <a:ext uri="{FF2B5EF4-FFF2-40B4-BE49-F238E27FC236}">
              <a16:creationId xmlns:a16="http://schemas.microsoft.com/office/drawing/2014/main" id="{F5766A5E-0D72-4503-B81C-2DFCA9319E8D}"/>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6" name="直線コネクタ 505">
          <a:extLst>
            <a:ext uri="{FF2B5EF4-FFF2-40B4-BE49-F238E27FC236}">
              <a16:creationId xmlns:a16="http://schemas.microsoft.com/office/drawing/2014/main" id="{14DEF78C-0F2D-4C77-90DF-65B2CF027C4E}"/>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7" name="テキスト ボックス 506">
          <a:extLst>
            <a:ext uri="{FF2B5EF4-FFF2-40B4-BE49-F238E27FC236}">
              <a16:creationId xmlns:a16="http://schemas.microsoft.com/office/drawing/2014/main" id="{86B8BEC1-88AA-46B1-A820-9A098229234A}"/>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8" name="直線コネクタ 507">
          <a:extLst>
            <a:ext uri="{FF2B5EF4-FFF2-40B4-BE49-F238E27FC236}">
              <a16:creationId xmlns:a16="http://schemas.microsoft.com/office/drawing/2014/main" id="{2018FD13-58B0-4310-8EFD-ABB15DEA4BF5}"/>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9" name="テキスト ボックス 508">
          <a:extLst>
            <a:ext uri="{FF2B5EF4-FFF2-40B4-BE49-F238E27FC236}">
              <a16:creationId xmlns:a16="http://schemas.microsoft.com/office/drawing/2014/main" id="{FC1C2F51-E2B9-4EB0-AABB-B735F436393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0" name="直線コネクタ 509">
          <a:extLst>
            <a:ext uri="{FF2B5EF4-FFF2-40B4-BE49-F238E27FC236}">
              <a16:creationId xmlns:a16="http://schemas.microsoft.com/office/drawing/2014/main" id="{2D5C8F0B-2786-497A-A495-4456E50E93B6}"/>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1" name="テキスト ボックス 510">
          <a:extLst>
            <a:ext uri="{FF2B5EF4-FFF2-40B4-BE49-F238E27FC236}">
              <a16:creationId xmlns:a16="http://schemas.microsoft.com/office/drawing/2014/main" id="{CC5C552B-5C92-4BF5-AD7C-2A9F7E55E68D}"/>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6013D2B9-4A5A-4160-A1BA-B852893C88D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a:extLst>
            <a:ext uri="{FF2B5EF4-FFF2-40B4-BE49-F238E27FC236}">
              <a16:creationId xmlns:a16="http://schemas.microsoft.com/office/drawing/2014/main" id="{341CEA2E-9A35-4201-8057-6DD6EA40E41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74567</xdr:rowOff>
    </xdr:from>
    <xdr:to>
      <xdr:col>85</xdr:col>
      <xdr:colOff>126364</xdr:colOff>
      <xdr:row>42</xdr:row>
      <xdr:rowOff>92528</xdr:rowOff>
    </xdr:to>
    <xdr:cxnSp macro="">
      <xdr:nvCxnSpPr>
        <xdr:cNvPr id="514" name="直線コネクタ 513">
          <a:extLst>
            <a:ext uri="{FF2B5EF4-FFF2-40B4-BE49-F238E27FC236}">
              <a16:creationId xmlns:a16="http://schemas.microsoft.com/office/drawing/2014/main" id="{DAF1B295-32D0-436B-862F-628F01970A03}"/>
            </a:ext>
          </a:extLst>
        </xdr:cNvPr>
        <xdr:cNvCxnSpPr/>
      </xdr:nvCxnSpPr>
      <xdr:spPr>
        <a:xfrm flipV="1">
          <a:off x="16318864" y="5732417"/>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5" name="【認定こども園・幼稚園・保育所】&#10;有形固定資産減価償却率最小値テキスト">
          <a:extLst>
            <a:ext uri="{FF2B5EF4-FFF2-40B4-BE49-F238E27FC236}">
              <a16:creationId xmlns:a16="http://schemas.microsoft.com/office/drawing/2014/main" id="{29428537-943F-4F90-9607-F2D006E2D509}"/>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6" name="直線コネクタ 515">
          <a:extLst>
            <a:ext uri="{FF2B5EF4-FFF2-40B4-BE49-F238E27FC236}">
              <a16:creationId xmlns:a16="http://schemas.microsoft.com/office/drawing/2014/main" id="{335249C1-BBF9-4329-8451-362060715B54}"/>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21244</xdr:rowOff>
    </xdr:from>
    <xdr:ext cx="340478" cy="259045"/>
    <xdr:sp macro="" textlink="">
      <xdr:nvSpPr>
        <xdr:cNvPr id="517" name="【認定こども園・幼稚園・保育所】&#10;有形固定資産減価償却率最大値テキスト">
          <a:extLst>
            <a:ext uri="{FF2B5EF4-FFF2-40B4-BE49-F238E27FC236}">
              <a16:creationId xmlns:a16="http://schemas.microsoft.com/office/drawing/2014/main" id="{81498C80-609F-44E4-880F-890336FF5E0C}"/>
            </a:ext>
          </a:extLst>
        </xdr:cNvPr>
        <xdr:cNvSpPr txBox="1"/>
      </xdr:nvSpPr>
      <xdr:spPr>
        <a:xfrm>
          <a:off x="16357600" y="550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74567</xdr:rowOff>
    </xdr:from>
    <xdr:to>
      <xdr:col>86</xdr:col>
      <xdr:colOff>25400</xdr:colOff>
      <xdr:row>33</xdr:row>
      <xdr:rowOff>74567</xdr:rowOff>
    </xdr:to>
    <xdr:cxnSp macro="">
      <xdr:nvCxnSpPr>
        <xdr:cNvPr id="518" name="直線コネクタ 517">
          <a:extLst>
            <a:ext uri="{FF2B5EF4-FFF2-40B4-BE49-F238E27FC236}">
              <a16:creationId xmlns:a16="http://schemas.microsoft.com/office/drawing/2014/main" id="{8B5CD730-01BC-4D2D-A0D4-AC2B9DCAAE4C}"/>
            </a:ext>
          </a:extLst>
        </xdr:cNvPr>
        <xdr:cNvCxnSpPr/>
      </xdr:nvCxnSpPr>
      <xdr:spPr>
        <a:xfrm>
          <a:off x="16230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40113</xdr:rowOff>
    </xdr:from>
    <xdr:ext cx="405111" cy="259045"/>
    <xdr:sp macro="" textlink="">
      <xdr:nvSpPr>
        <xdr:cNvPr id="519" name="【認定こども園・幼稚園・保育所】&#10;有形固定資産減価償却率平均値テキスト">
          <a:extLst>
            <a:ext uri="{FF2B5EF4-FFF2-40B4-BE49-F238E27FC236}">
              <a16:creationId xmlns:a16="http://schemas.microsoft.com/office/drawing/2014/main" id="{53302247-8C4E-400A-9079-E439B3D8485E}"/>
            </a:ext>
          </a:extLst>
        </xdr:cNvPr>
        <xdr:cNvSpPr txBox="1"/>
      </xdr:nvSpPr>
      <xdr:spPr>
        <a:xfrm>
          <a:off x="16357600" y="6383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520" name="フローチャート: 判断 519">
          <a:extLst>
            <a:ext uri="{FF2B5EF4-FFF2-40B4-BE49-F238E27FC236}">
              <a16:creationId xmlns:a16="http://schemas.microsoft.com/office/drawing/2014/main" id="{35E777F7-81B5-4C98-97BB-66ED318BAA3B}"/>
            </a:ext>
          </a:extLst>
        </xdr:cNvPr>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4173</xdr:rowOff>
    </xdr:from>
    <xdr:to>
      <xdr:col>81</xdr:col>
      <xdr:colOff>101600</xdr:colOff>
      <xdr:row>38</xdr:row>
      <xdr:rowOff>105773</xdr:rowOff>
    </xdr:to>
    <xdr:sp macro="" textlink="">
      <xdr:nvSpPr>
        <xdr:cNvPr id="521" name="フローチャート: 判断 520">
          <a:extLst>
            <a:ext uri="{FF2B5EF4-FFF2-40B4-BE49-F238E27FC236}">
              <a16:creationId xmlns:a16="http://schemas.microsoft.com/office/drawing/2014/main" id="{D5DA473E-19F9-4F1A-B4F0-6045E0A049C2}"/>
            </a:ext>
          </a:extLst>
        </xdr:cNvPr>
        <xdr:cNvSpPr/>
      </xdr:nvSpPr>
      <xdr:spPr>
        <a:xfrm>
          <a:off x="15430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49893</xdr:rowOff>
    </xdr:from>
    <xdr:to>
      <xdr:col>76</xdr:col>
      <xdr:colOff>165100</xdr:colOff>
      <xdr:row>38</xdr:row>
      <xdr:rowOff>151493</xdr:rowOff>
    </xdr:to>
    <xdr:sp macro="" textlink="">
      <xdr:nvSpPr>
        <xdr:cNvPr id="522" name="フローチャート: 判断 521">
          <a:extLst>
            <a:ext uri="{FF2B5EF4-FFF2-40B4-BE49-F238E27FC236}">
              <a16:creationId xmlns:a16="http://schemas.microsoft.com/office/drawing/2014/main" id="{21357EFD-1E49-4E1C-A1FF-E1A0A154DB2C}"/>
            </a:ext>
          </a:extLst>
        </xdr:cNvPr>
        <xdr:cNvSpPr/>
      </xdr:nvSpPr>
      <xdr:spPr>
        <a:xfrm>
          <a:off x="14541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46627</xdr:rowOff>
    </xdr:from>
    <xdr:to>
      <xdr:col>72</xdr:col>
      <xdr:colOff>38100</xdr:colOff>
      <xdr:row>38</xdr:row>
      <xdr:rowOff>148227</xdr:rowOff>
    </xdr:to>
    <xdr:sp macro="" textlink="">
      <xdr:nvSpPr>
        <xdr:cNvPr id="523" name="フローチャート: 判断 522">
          <a:extLst>
            <a:ext uri="{FF2B5EF4-FFF2-40B4-BE49-F238E27FC236}">
              <a16:creationId xmlns:a16="http://schemas.microsoft.com/office/drawing/2014/main" id="{90BC794C-1D1F-4325-9A23-422C42F0A60E}"/>
            </a:ext>
          </a:extLst>
        </xdr:cNvPr>
        <xdr:cNvSpPr/>
      </xdr:nvSpPr>
      <xdr:spPr>
        <a:xfrm>
          <a:off x="13652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18869</xdr:rowOff>
    </xdr:from>
    <xdr:to>
      <xdr:col>67</xdr:col>
      <xdr:colOff>101600</xdr:colOff>
      <xdr:row>38</xdr:row>
      <xdr:rowOff>120469</xdr:rowOff>
    </xdr:to>
    <xdr:sp macro="" textlink="">
      <xdr:nvSpPr>
        <xdr:cNvPr id="524" name="フローチャート: 判断 523">
          <a:extLst>
            <a:ext uri="{FF2B5EF4-FFF2-40B4-BE49-F238E27FC236}">
              <a16:creationId xmlns:a16="http://schemas.microsoft.com/office/drawing/2014/main" id="{E0BC3D1F-E315-44D5-AEDE-7DDF1B53F195}"/>
            </a:ext>
          </a:extLst>
        </xdr:cNvPr>
        <xdr:cNvSpPr/>
      </xdr:nvSpPr>
      <xdr:spPr>
        <a:xfrm>
          <a:off x="12763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AE8E9E2A-992B-4A1D-9F94-861B62DAF36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5A5AA11A-7CA2-4C20-9C20-FACA4CAE9E9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55778BA3-6078-4815-BF80-25A2A82BA13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20EDF0DC-D819-4A0A-9322-1C3621195D4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DB857E23-C0DD-42B5-B187-AE8AEB5C2D4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9072</xdr:rowOff>
    </xdr:from>
    <xdr:to>
      <xdr:col>85</xdr:col>
      <xdr:colOff>177800</xdr:colOff>
      <xdr:row>40</xdr:row>
      <xdr:rowOff>110672</xdr:rowOff>
    </xdr:to>
    <xdr:sp macro="" textlink="">
      <xdr:nvSpPr>
        <xdr:cNvPr id="530" name="楕円 529">
          <a:extLst>
            <a:ext uri="{FF2B5EF4-FFF2-40B4-BE49-F238E27FC236}">
              <a16:creationId xmlns:a16="http://schemas.microsoft.com/office/drawing/2014/main" id="{30AA65D5-39A8-42BF-8EE5-4F0B86E45BA7}"/>
            </a:ext>
          </a:extLst>
        </xdr:cNvPr>
        <xdr:cNvSpPr/>
      </xdr:nvSpPr>
      <xdr:spPr>
        <a:xfrm>
          <a:off x="16268700" y="686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158949</xdr:rowOff>
    </xdr:from>
    <xdr:ext cx="405111" cy="259045"/>
    <xdr:sp macro="" textlink="">
      <xdr:nvSpPr>
        <xdr:cNvPr id="531" name="【認定こども園・幼稚園・保育所】&#10;有形固定資産減価償却率該当値テキスト">
          <a:extLst>
            <a:ext uri="{FF2B5EF4-FFF2-40B4-BE49-F238E27FC236}">
              <a16:creationId xmlns:a16="http://schemas.microsoft.com/office/drawing/2014/main" id="{562CE255-5E4B-4A9A-BA78-A0D9A336C3B6}"/>
            </a:ext>
          </a:extLst>
        </xdr:cNvPr>
        <xdr:cNvSpPr txBox="1"/>
      </xdr:nvSpPr>
      <xdr:spPr>
        <a:xfrm>
          <a:off x="16357600" y="684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156028</xdr:rowOff>
    </xdr:from>
    <xdr:to>
      <xdr:col>81</xdr:col>
      <xdr:colOff>101600</xdr:colOff>
      <xdr:row>40</xdr:row>
      <xdr:rowOff>86178</xdr:rowOff>
    </xdr:to>
    <xdr:sp macro="" textlink="">
      <xdr:nvSpPr>
        <xdr:cNvPr id="532" name="楕円 531">
          <a:extLst>
            <a:ext uri="{FF2B5EF4-FFF2-40B4-BE49-F238E27FC236}">
              <a16:creationId xmlns:a16="http://schemas.microsoft.com/office/drawing/2014/main" id="{AE0B554A-0E22-446E-82EB-04ABD5F4E59B}"/>
            </a:ext>
          </a:extLst>
        </xdr:cNvPr>
        <xdr:cNvSpPr/>
      </xdr:nvSpPr>
      <xdr:spPr>
        <a:xfrm>
          <a:off x="15430500" y="684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35378</xdr:rowOff>
    </xdr:from>
    <xdr:to>
      <xdr:col>85</xdr:col>
      <xdr:colOff>127000</xdr:colOff>
      <xdr:row>40</xdr:row>
      <xdr:rowOff>59872</xdr:rowOff>
    </xdr:to>
    <xdr:cxnSp macro="">
      <xdr:nvCxnSpPr>
        <xdr:cNvPr id="533" name="直線コネクタ 532">
          <a:extLst>
            <a:ext uri="{FF2B5EF4-FFF2-40B4-BE49-F238E27FC236}">
              <a16:creationId xmlns:a16="http://schemas.microsoft.com/office/drawing/2014/main" id="{06E65330-A374-4C35-9223-573BA3F78EBB}"/>
            </a:ext>
          </a:extLst>
        </xdr:cNvPr>
        <xdr:cNvCxnSpPr/>
      </xdr:nvCxnSpPr>
      <xdr:spPr>
        <a:xfrm>
          <a:off x="15481300" y="6893378"/>
          <a:ext cx="8382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120106</xdr:rowOff>
    </xdr:from>
    <xdr:to>
      <xdr:col>76</xdr:col>
      <xdr:colOff>165100</xdr:colOff>
      <xdr:row>40</xdr:row>
      <xdr:rowOff>50256</xdr:rowOff>
    </xdr:to>
    <xdr:sp macro="" textlink="">
      <xdr:nvSpPr>
        <xdr:cNvPr id="534" name="楕円 533">
          <a:extLst>
            <a:ext uri="{FF2B5EF4-FFF2-40B4-BE49-F238E27FC236}">
              <a16:creationId xmlns:a16="http://schemas.microsoft.com/office/drawing/2014/main" id="{E3C4097D-F051-4CCA-AC64-AC73547A6807}"/>
            </a:ext>
          </a:extLst>
        </xdr:cNvPr>
        <xdr:cNvSpPr/>
      </xdr:nvSpPr>
      <xdr:spPr>
        <a:xfrm>
          <a:off x="14541500" y="680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170906</xdr:rowOff>
    </xdr:from>
    <xdr:to>
      <xdr:col>81</xdr:col>
      <xdr:colOff>50800</xdr:colOff>
      <xdr:row>40</xdr:row>
      <xdr:rowOff>35378</xdr:rowOff>
    </xdr:to>
    <xdr:cxnSp macro="">
      <xdr:nvCxnSpPr>
        <xdr:cNvPr id="535" name="直線コネクタ 534">
          <a:extLst>
            <a:ext uri="{FF2B5EF4-FFF2-40B4-BE49-F238E27FC236}">
              <a16:creationId xmlns:a16="http://schemas.microsoft.com/office/drawing/2014/main" id="{2BB5FF0E-E3C5-453E-829E-C1BE83B4E8B3}"/>
            </a:ext>
          </a:extLst>
        </xdr:cNvPr>
        <xdr:cNvCxnSpPr/>
      </xdr:nvCxnSpPr>
      <xdr:spPr>
        <a:xfrm>
          <a:off x="14592300" y="685745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76019</xdr:rowOff>
    </xdr:from>
    <xdr:to>
      <xdr:col>72</xdr:col>
      <xdr:colOff>38100</xdr:colOff>
      <xdr:row>40</xdr:row>
      <xdr:rowOff>6169</xdr:rowOff>
    </xdr:to>
    <xdr:sp macro="" textlink="">
      <xdr:nvSpPr>
        <xdr:cNvPr id="536" name="楕円 535">
          <a:extLst>
            <a:ext uri="{FF2B5EF4-FFF2-40B4-BE49-F238E27FC236}">
              <a16:creationId xmlns:a16="http://schemas.microsoft.com/office/drawing/2014/main" id="{092BB4E7-F22D-4834-AC19-06420DCDC425}"/>
            </a:ext>
          </a:extLst>
        </xdr:cNvPr>
        <xdr:cNvSpPr/>
      </xdr:nvSpPr>
      <xdr:spPr>
        <a:xfrm>
          <a:off x="13652500" y="676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126819</xdr:rowOff>
    </xdr:from>
    <xdr:to>
      <xdr:col>76</xdr:col>
      <xdr:colOff>114300</xdr:colOff>
      <xdr:row>39</xdr:row>
      <xdr:rowOff>170906</xdr:rowOff>
    </xdr:to>
    <xdr:cxnSp macro="">
      <xdr:nvCxnSpPr>
        <xdr:cNvPr id="537" name="直線コネクタ 536">
          <a:extLst>
            <a:ext uri="{FF2B5EF4-FFF2-40B4-BE49-F238E27FC236}">
              <a16:creationId xmlns:a16="http://schemas.microsoft.com/office/drawing/2014/main" id="{1E2DA320-A6E3-4D5D-A984-C578345E9927}"/>
            </a:ext>
          </a:extLst>
        </xdr:cNvPr>
        <xdr:cNvCxnSpPr/>
      </xdr:nvCxnSpPr>
      <xdr:spPr>
        <a:xfrm>
          <a:off x="13703300" y="681336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69487</xdr:rowOff>
    </xdr:from>
    <xdr:to>
      <xdr:col>67</xdr:col>
      <xdr:colOff>101600</xdr:colOff>
      <xdr:row>39</xdr:row>
      <xdr:rowOff>171087</xdr:rowOff>
    </xdr:to>
    <xdr:sp macro="" textlink="">
      <xdr:nvSpPr>
        <xdr:cNvPr id="538" name="楕円 537">
          <a:extLst>
            <a:ext uri="{FF2B5EF4-FFF2-40B4-BE49-F238E27FC236}">
              <a16:creationId xmlns:a16="http://schemas.microsoft.com/office/drawing/2014/main" id="{D14D904A-BAC5-4705-992D-C528C834B4F6}"/>
            </a:ext>
          </a:extLst>
        </xdr:cNvPr>
        <xdr:cNvSpPr/>
      </xdr:nvSpPr>
      <xdr:spPr>
        <a:xfrm>
          <a:off x="12763500" y="675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120287</xdr:rowOff>
    </xdr:from>
    <xdr:to>
      <xdr:col>71</xdr:col>
      <xdr:colOff>177800</xdr:colOff>
      <xdr:row>39</xdr:row>
      <xdr:rowOff>126819</xdr:rowOff>
    </xdr:to>
    <xdr:cxnSp macro="">
      <xdr:nvCxnSpPr>
        <xdr:cNvPr id="539" name="直線コネクタ 538">
          <a:extLst>
            <a:ext uri="{FF2B5EF4-FFF2-40B4-BE49-F238E27FC236}">
              <a16:creationId xmlns:a16="http://schemas.microsoft.com/office/drawing/2014/main" id="{BE99C5CC-5484-42FF-B9A7-CDB3E15504E0}"/>
            </a:ext>
          </a:extLst>
        </xdr:cNvPr>
        <xdr:cNvCxnSpPr/>
      </xdr:nvCxnSpPr>
      <xdr:spPr>
        <a:xfrm>
          <a:off x="12814300" y="680683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122300</xdr:rowOff>
    </xdr:from>
    <xdr:ext cx="405111" cy="259045"/>
    <xdr:sp macro="" textlink="">
      <xdr:nvSpPr>
        <xdr:cNvPr id="540" name="n_1aveValue【認定こども園・幼稚園・保育所】&#10;有形固定資産減価償却率">
          <a:extLst>
            <a:ext uri="{FF2B5EF4-FFF2-40B4-BE49-F238E27FC236}">
              <a16:creationId xmlns:a16="http://schemas.microsoft.com/office/drawing/2014/main" id="{E84E3CC1-D829-4E24-BCBA-679FBC112382}"/>
            </a:ext>
          </a:extLst>
        </xdr:cNvPr>
        <xdr:cNvSpPr txBox="1"/>
      </xdr:nvSpPr>
      <xdr:spPr>
        <a:xfrm>
          <a:off x="1526604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168020</xdr:rowOff>
    </xdr:from>
    <xdr:ext cx="405111" cy="259045"/>
    <xdr:sp macro="" textlink="">
      <xdr:nvSpPr>
        <xdr:cNvPr id="541" name="n_2aveValue【認定こども園・幼稚園・保育所】&#10;有形固定資産減価償却率">
          <a:extLst>
            <a:ext uri="{FF2B5EF4-FFF2-40B4-BE49-F238E27FC236}">
              <a16:creationId xmlns:a16="http://schemas.microsoft.com/office/drawing/2014/main" id="{775D606A-7D08-4524-8A7D-E2BCE5E5942A}"/>
            </a:ext>
          </a:extLst>
        </xdr:cNvPr>
        <xdr:cNvSpPr txBox="1"/>
      </xdr:nvSpPr>
      <xdr:spPr>
        <a:xfrm>
          <a:off x="14389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164754</xdr:rowOff>
    </xdr:from>
    <xdr:ext cx="405111" cy="259045"/>
    <xdr:sp macro="" textlink="">
      <xdr:nvSpPr>
        <xdr:cNvPr id="542" name="n_3aveValue【認定こども園・幼稚園・保育所】&#10;有形固定資産減価償却率">
          <a:extLst>
            <a:ext uri="{FF2B5EF4-FFF2-40B4-BE49-F238E27FC236}">
              <a16:creationId xmlns:a16="http://schemas.microsoft.com/office/drawing/2014/main" id="{2942A7CC-AB21-4457-8BA7-AE31A18571A7}"/>
            </a:ext>
          </a:extLst>
        </xdr:cNvPr>
        <xdr:cNvSpPr txBox="1"/>
      </xdr:nvSpPr>
      <xdr:spPr>
        <a:xfrm>
          <a:off x="135007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136996</xdr:rowOff>
    </xdr:from>
    <xdr:ext cx="405111" cy="259045"/>
    <xdr:sp macro="" textlink="">
      <xdr:nvSpPr>
        <xdr:cNvPr id="543" name="n_4aveValue【認定こども園・幼稚園・保育所】&#10;有形固定資産減価償却率">
          <a:extLst>
            <a:ext uri="{FF2B5EF4-FFF2-40B4-BE49-F238E27FC236}">
              <a16:creationId xmlns:a16="http://schemas.microsoft.com/office/drawing/2014/main" id="{897D4120-4049-43B8-B17D-CAADA07852FB}"/>
            </a:ext>
          </a:extLst>
        </xdr:cNvPr>
        <xdr:cNvSpPr txBox="1"/>
      </xdr:nvSpPr>
      <xdr:spPr>
        <a:xfrm>
          <a:off x="12611744" y="630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77305</xdr:rowOff>
    </xdr:from>
    <xdr:ext cx="405111" cy="259045"/>
    <xdr:sp macro="" textlink="">
      <xdr:nvSpPr>
        <xdr:cNvPr id="544" name="n_1mainValue【認定こども園・幼稚園・保育所】&#10;有形固定資産減価償却率">
          <a:extLst>
            <a:ext uri="{FF2B5EF4-FFF2-40B4-BE49-F238E27FC236}">
              <a16:creationId xmlns:a16="http://schemas.microsoft.com/office/drawing/2014/main" id="{9BD03AFE-6312-4E5B-BC95-3209BBAA8154}"/>
            </a:ext>
          </a:extLst>
        </xdr:cNvPr>
        <xdr:cNvSpPr txBox="1"/>
      </xdr:nvSpPr>
      <xdr:spPr>
        <a:xfrm>
          <a:off x="15266044" y="693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41383</xdr:rowOff>
    </xdr:from>
    <xdr:ext cx="405111" cy="259045"/>
    <xdr:sp macro="" textlink="">
      <xdr:nvSpPr>
        <xdr:cNvPr id="545" name="n_2mainValue【認定こども園・幼稚園・保育所】&#10;有形固定資産減価償却率">
          <a:extLst>
            <a:ext uri="{FF2B5EF4-FFF2-40B4-BE49-F238E27FC236}">
              <a16:creationId xmlns:a16="http://schemas.microsoft.com/office/drawing/2014/main" id="{AA2296FC-B558-47D9-BC75-CCD230CA33B1}"/>
            </a:ext>
          </a:extLst>
        </xdr:cNvPr>
        <xdr:cNvSpPr txBox="1"/>
      </xdr:nvSpPr>
      <xdr:spPr>
        <a:xfrm>
          <a:off x="14389744" y="689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168746</xdr:rowOff>
    </xdr:from>
    <xdr:ext cx="405111" cy="259045"/>
    <xdr:sp macro="" textlink="">
      <xdr:nvSpPr>
        <xdr:cNvPr id="546" name="n_3mainValue【認定こども園・幼稚園・保育所】&#10;有形固定資産減価償却率">
          <a:extLst>
            <a:ext uri="{FF2B5EF4-FFF2-40B4-BE49-F238E27FC236}">
              <a16:creationId xmlns:a16="http://schemas.microsoft.com/office/drawing/2014/main" id="{0D41812B-9A9D-4616-8D36-B0F42919CEBD}"/>
            </a:ext>
          </a:extLst>
        </xdr:cNvPr>
        <xdr:cNvSpPr txBox="1"/>
      </xdr:nvSpPr>
      <xdr:spPr>
        <a:xfrm>
          <a:off x="13500744" y="685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162214</xdr:rowOff>
    </xdr:from>
    <xdr:ext cx="405111" cy="259045"/>
    <xdr:sp macro="" textlink="">
      <xdr:nvSpPr>
        <xdr:cNvPr id="547" name="n_4mainValue【認定こども園・幼稚園・保育所】&#10;有形固定資産減価償却率">
          <a:extLst>
            <a:ext uri="{FF2B5EF4-FFF2-40B4-BE49-F238E27FC236}">
              <a16:creationId xmlns:a16="http://schemas.microsoft.com/office/drawing/2014/main" id="{E909B24E-9A17-4744-A8DF-7975CD8092BB}"/>
            </a:ext>
          </a:extLst>
        </xdr:cNvPr>
        <xdr:cNvSpPr txBox="1"/>
      </xdr:nvSpPr>
      <xdr:spPr>
        <a:xfrm>
          <a:off x="12611744" y="684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3074408D-F3AF-434E-979B-9004BB6292D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026313F2-86A3-433A-95B0-79270F291AA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21CA4FA6-8C8F-4555-941E-9AAC2208E71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9119CE49-5E7D-4181-ACD3-688C523D184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87DF29D9-1979-4BFF-A0D6-C372ED0B9C5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463E4066-AFA3-4470-8185-D1A7472128F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D3A74B23-EBF6-4E87-9766-72BDFB5F2F0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F3AF5AA9-529D-411B-A778-E6A80C81DD9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FBFA334B-C45C-4B58-9523-141F7426E9A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09155A9B-8AEB-4C8B-86CD-99DB37ACE86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8" name="直線コネクタ 557">
          <a:extLst>
            <a:ext uri="{FF2B5EF4-FFF2-40B4-BE49-F238E27FC236}">
              <a16:creationId xmlns:a16="http://schemas.microsoft.com/office/drawing/2014/main" id="{B5201999-DE00-443B-9A18-BD1F797D504A}"/>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9" name="テキスト ボックス 558">
          <a:extLst>
            <a:ext uri="{FF2B5EF4-FFF2-40B4-BE49-F238E27FC236}">
              <a16:creationId xmlns:a16="http://schemas.microsoft.com/office/drawing/2014/main" id="{FBD0BD7D-9511-4303-AF2C-98F1A3EB0994}"/>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0" name="直線コネクタ 559">
          <a:extLst>
            <a:ext uri="{FF2B5EF4-FFF2-40B4-BE49-F238E27FC236}">
              <a16:creationId xmlns:a16="http://schemas.microsoft.com/office/drawing/2014/main" id="{3467EC95-617B-4A6E-8655-8DC59DC1D44C}"/>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1" name="テキスト ボックス 560">
          <a:extLst>
            <a:ext uri="{FF2B5EF4-FFF2-40B4-BE49-F238E27FC236}">
              <a16:creationId xmlns:a16="http://schemas.microsoft.com/office/drawing/2014/main" id="{3E181891-8BEA-4AC9-B346-C78B2EE7CAD1}"/>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2" name="直線コネクタ 561">
          <a:extLst>
            <a:ext uri="{FF2B5EF4-FFF2-40B4-BE49-F238E27FC236}">
              <a16:creationId xmlns:a16="http://schemas.microsoft.com/office/drawing/2014/main" id="{2BB0F973-8A4E-4509-89AC-DA437918502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3" name="テキスト ボックス 562">
          <a:extLst>
            <a:ext uri="{FF2B5EF4-FFF2-40B4-BE49-F238E27FC236}">
              <a16:creationId xmlns:a16="http://schemas.microsoft.com/office/drawing/2014/main" id="{D8BAF78A-A72B-4330-9171-EB21C1EF9EFE}"/>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4" name="直線コネクタ 563">
          <a:extLst>
            <a:ext uri="{FF2B5EF4-FFF2-40B4-BE49-F238E27FC236}">
              <a16:creationId xmlns:a16="http://schemas.microsoft.com/office/drawing/2014/main" id="{27681D35-1B5B-4C5A-8810-BDA18728CDD8}"/>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5" name="テキスト ボックス 564">
          <a:extLst>
            <a:ext uri="{FF2B5EF4-FFF2-40B4-BE49-F238E27FC236}">
              <a16:creationId xmlns:a16="http://schemas.microsoft.com/office/drawing/2014/main" id="{BAC4C15B-0CDF-4C64-8548-D75FEC39B451}"/>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247F3EBC-CC53-4780-A74B-3E139A401A8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7" name="テキスト ボックス 566">
          <a:extLst>
            <a:ext uri="{FF2B5EF4-FFF2-40B4-BE49-F238E27FC236}">
              <a16:creationId xmlns:a16="http://schemas.microsoft.com/office/drawing/2014/main" id="{4A3AD67B-3C15-4AD9-91CB-1AB710BBC37C}"/>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認定こども園・幼稚園・保育所】&#10;一人当たり面積グラフ枠">
          <a:extLst>
            <a:ext uri="{FF2B5EF4-FFF2-40B4-BE49-F238E27FC236}">
              <a16:creationId xmlns:a16="http://schemas.microsoft.com/office/drawing/2014/main" id="{D0BBE7BE-B1CA-4A5B-80B2-FF15B1CF4E8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128778</xdr:rowOff>
    </xdr:from>
    <xdr:to>
      <xdr:col>116</xdr:col>
      <xdr:colOff>62864</xdr:colOff>
      <xdr:row>41</xdr:row>
      <xdr:rowOff>117348</xdr:rowOff>
    </xdr:to>
    <xdr:cxnSp macro="">
      <xdr:nvCxnSpPr>
        <xdr:cNvPr id="569" name="直線コネクタ 568">
          <a:extLst>
            <a:ext uri="{FF2B5EF4-FFF2-40B4-BE49-F238E27FC236}">
              <a16:creationId xmlns:a16="http://schemas.microsoft.com/office/drawing/2014/main" id="{8E27A12C-0048-4808-BD80-7988C4A58AF6}"/>
            </a:ext>
          </a:extLst>
        </xdr:cNvPr>
        <xdr:cNvCxnSpPr/>
      </xdr:nvCxnSpPr>
      <xdr:spPr>
        <a:xfrm flipV="1">
          <a:off x="22160864" y="5786628"/>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70" name="【認定こども園・幼稚園・保育所】&#10;一人当たり面積最小値テキスト">
          <a:extLst>
            <a:ext uri="{FF2B5EF4-FFF2-40B4-BE49-F238E27FC236}">
              <a16:creationId xmlns:a16="http://schemas.microsoft.com/office/drawing/2014/main" id="{908F15F6-1336-4F3E-949D-B03104A58083}"/>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71" name="直線コネクタ 570">
          <a:extLst>
            <a:ext uri="{FF2B5EF4-FFF2-40B4-BE49-F238E27FC236}">
              <a16:creationId xmlns:a16="http://schemas.microsoft.com/office/drawing/2014/main" id="{4D138D63-AD6F-4C71-B31E-957194D6492F}"/>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75455</xdr:rowOff>
    </xdr:from>
    <xdr:ext cx="469744" cy="259045"/>
    <xdr:sp macro="" textlink="">
      <xdr:nvSpPr>
        <xdr:cNvPr id="572" name="【認定こども園・幼稚園・保育所】&#10;一人当たり面積最大値テキスト">
          <a:extLst>
            <a:ext uri="{FF2B5EF4-FFF2-40B4-BE49-F238E27FC236}">
              <a16:creationId xmlns:a16="http://schemas.microsoft.com/office/drawing/2014/main" id="{68CDCB2F-E4EA-4919-B033-D448D3A15A49}"/>
            </a:ext>
          </a:extLst>
        </xdr:cNvPr>
        <xdr:cNvSpPr txBox="1"/>
      </xdr:nvSpPr>
      <xdr:spPr>
        <a:xfrm>
          <a:off x="22199600" y="556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128778</xdr:rowOff>
    </xdr:from>
    <xdr:to>
      <xdr:col>116</xdr:col>
      <xdr:colOff>152400</xdr:colOff>
      <xdr:row>33</xdr:row>
      <xdr:rowOff>128778</xdr:rowOff>
    </xdr:to>
    <xdr:cxnSp macro="">
      <xdr:nvCxnSpPr>
        <xdr:cNvPr id="573" name="直線コネクタ 572">
          <a:extLst>
            <a:ext uri="{FF2B5EF4-FFF2-40B4-BE49-F238E27FC236}">
              <a16:creationId xmlns:a16="http://schemas.microsoft.com/office/drawing/2014/main" id="{FF251D96-3BAA-4378-852C-9E5DFBA174C5}"/>
            </a:ext>
          </a:extLst>
        </xdr:cNvPr>
        <xdr:cNvCxnSpPr/>
      </xdr:nvCxnSpPr>
      <xdr:spPr>
        <a:xfrm>
          <a:off x="22072600" y="578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4843</xdr:rowOff>
    </xdr:from>
    <xdr:ext cx="469744" cy="259045"/>
    <xdr:sp macro="" textlink="">
      <xdr:nvSpPr>
        <xdr:cNvPr id="574" name="【認定こども園・幼稚園・保育所】&#10;一人当たり面積平均値テキスト">
          <a:extLst>
            <a:ext uri="{FF2B5EF4-FFF2-40B4-BE49-F238E27FC236}">
              <a16:creationId xmlns:a16="http://schemas.microsoft.com/office/drawing/2014/main" id="{66859467-0FF1-4D11-AF6D-B3AA610AF423}"/>
            </a:ext>
          </a:extLst>
        </xdr:cNvPr>
        <xdr:cNvSpPr txBox="1"/>
      </xdr:nvSpPr>
      <xdr:spPr>
        <a:xfrm>
          <a:off x="22199600" y="6519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153416</xdr:rowOff>
    </xdr:from>
    <xdr:to>
      <xdr:col>116</xdr:col>
      <xdr:colOff>114300</xdr:colOff>
      <xdr:row>39</xdr:row>
      <xdr:rowOff>83566</xdr:rowOff>
    </xdr:to>
    <xdr:sp macro="" textlink="">
      <xdr:nvSpPr>
        <xdr:cNvPr id="575" name="フローチャート: 判断 574">
          <a:extLst>
            <a:ext uri="{FF2B5EF4-FFF2-40B4-BE49-F238E27FC236}">
              <a16:creationId xmlns:a16="http://schemas.microsoft.com/office/drawing/2014/main" id="{021A5E69-AB45-4985-A4C1-8704A6F05F0F}"/>
            </a:ext>
          </a:extLst>
        </xdr:cNvPr>
        <xdr:cNvSpPr/>
      </xdr:nvSpPr>
      <xdr:spPr>
        <a:xfrm>
          <a:off x="221107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153416</xdr:rowOff>
    </xdr:from>
    <xdr:to>
      <xdr:col>112</xdr:col>
      <xdr:colOff>38100</xdr:colOff>
      <xdr:row>39</xdr:row>
      <xdr:rowOff>83566</xdr:rowOff>
    </xdr:to>
    <xdr:sp macro="" textlink="">
      <xdr:nvSpPr>
        <xdr:cNvPr id="576" name="フローチャート: 判断 575">
          <a:extLst>
            <a:ext uri="{FF2B5EF4-FFF2-40B4-BE49-F238E27FC236}">
              <a16:creationId xmlns:a16="http://schemas.microsoft.com/office/drawing/2014/main" id="{5CECAC90-BAF3-4BFE-8E5F-EFD2BC1BA202}"/>
            </a:ext>
          </a:extLst>
        </xdr:cNvPr>
        <xdr:cNvSpPr/>
      </xdr:nvSpPr>
      <xdr:spPr>
        <a:xfrm>
          <a:off x="212725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xdr:rowOff>
    </xdr:from>
    <xdr:to>
      <xdr:col>107</xdr:col>
      <xdr:colOff>101600</xdr:colOff>
      <xdr:row>39</xdr:row>
      <xdr:rowOff>101854</xdr:rowOff>
    </xdr:to>
    <xdr:sp macro="" textlink="">
      <xdr:nvSpPr>
        <xdr:cNvPr id="577" name="フローチャート: 判断 576">
          <a:extLst>
            <a:ext uri="{FF2B5EF4-FFF2-40B4-BE49-F238E27FC236}">
              <a16:creationId xmlns:a16="http://schemas.microsoft.com/office/drawing/2014/main" id="{DFDD2D6B-529D-4412-9C70-D1990AF3C51D}"/>
            </a:ext>
          </a:extLst>
        </xdr:cNvPr>
        <xdr:cNvSpPr/>
      </xdr:nvSpPr>
      <xdr:spPr>
        <a:xfrm>
          <a:off x="20383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11684</xdr:rowOff>
    </xdr:from>
    <xdr:to>
      <xdr:col>102</xdr:col>
      <xdr:colOff>165100</xdr:colOff>
      <xdr:row>39</xdr:row>
      <xdr:rowOff>113284</xdr:rowOff>
    </xdr:to>
    <xdr:sp macro="" textlink="">
      <xdr:nvSpPr>
        <xdr:cNvPr id="578" name="フローチャート: 判断 577">
          <a:extLst>
            <a:ext uri="{FF2B5EF4-FFF2-40B4-BE49-F238E27FC236}">
              <a16:creationId xmlns:a16="http://schemas.microsoft.com/office/drawing/2014/main" id="{1920178F-3353-4AF6-8831-4A737AD85C45}"/>
            </a:ext>
          </a:extLst>
        </xdr:cNvPr>
        <xdr:cNvSpPr/>
      </xdr:nvSpPr>
      <xdr:spPr>
        <a:xfrm>
          <a:off x="19494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7112</xdr:rowOff>
    </xdr:from>
    <xdr:to>
      <xdr:col>98</xdr:col>
      <xdr:colOff>38100</xdr:colOff>
      <xdr:row>39</xdr:row>
      <xdr:rowOff>108712</xdr:rowOff>
    </xdr:to>
    <xdr:sp macro="" textlink="">
      <xdr:nvSpPr>
        <xdr:cNvPr id="579" name="フローチャート: 判断 578">
          <a:extLst>
            <a:ext uri="{FF2B5EF4-FFF2-40B4-BE49-F238E27FC236}">
              <a16:creationId xmlns:a16="http://schemas.microsoft.com/office/drawing/2014/main" id="{459E14A1-E9D5-47D1-947B-77AA93C4EABE}"/>
            </a:ext>
          </a:extLst>
        </xdr:cNvPr>
        <xdr:cNvSpPr/>
      </xdr:nvSpPr>
      <xdr:spPr>
        <a:xfrm>
          <a:off x="18605500" y="669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4415006-EFFA-4353-85C9-5A4D8600FBC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FFD188E4-CB62-489E-AE34-5BA9A63BC91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610325DF-B4E4-4FD5-8C7F-FD861A83D5B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604A1EB1-2A06-4F4C-9466-147CC28681D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7689F3AC-202A-4BDD-A889-0777F395678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155702</xdr:rowOff>
    </xdr:from>
    <xdr:to>
      <xdr:col>116</xdr:col>
      <xdr:colOff>114300</xdr:colOff>
      <xdr:row>41</xdr:row>
      <xdr:rowOff>85852</xdr:rowOff>
    </xdr:to>
    <xdr:sp macro="" textlink="">
      <xdr:nvSpPr>
        <xdr:cNvPr id="585" name="楕円 584">
          <a:extLst>
            <a:ext uri="{FF2B5EF4-FFF2-40B4-BE49-F238E27FC236}">
              <a16:creationId xmlns:a16="http://schemas.microsoft.com/office/drawing/2014/main" id="{9E066388-4930-497F-8B10-F44B719157A3}"/>
            </a:ext>
          </a:extLst>
        </xdr:cNvPr>
        <xdr:cNvSpPr/>
      </xdr:nvSpPr>
      <xdr:spPr>
        <a:xfrm>
          <a:off x="22110700" y="701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70629</xdr:rowOff>
    </xdr:from>
    <xdr:ext cx="469744" cy="259045"/>
    <xdr:sp macro="" textlink="">
      <xdr:nvSpPr>
        <xdr:cNvPr id="586" name="【認定こども園・幼稚園・保育所】&#10;一人当たり面積該当値テキスト">
          <a:extLst>
            <a:ext uri="{FF2B5EF4-FFF2-40B4-BE49-F238E27FC236}">
              <a16:creationId xmlns:a16="http://schemas.microsoft.com/office/drawing/2014/main" id="{6F56E4E5-ECC1-4EA3-AD2D-A9BF177AA466}"/>
            </a:ext>
          </a:extLst>
        </xdr:cNvPr>
        <xdr:cNvSpPr txBox="1"/>
      </xdr:nvSpPr>
      <xdr:spPr>
        <a:xfrm>
          <a:off x="22199600" y="692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157988</xdr:rowOff>
    </xdr:from>
    <xdr:to>
      <xdr:col>112</xdr:col>
      <xdr:colOff>38100</xdr:colOff>
      <xdr:row>41</xdr:row>
      <xdr:rowOff>88138</xdr:rowOff>
    </xdr:to>
    <xdr:sp macro="" textlink="">
      <xdr:nvSpPr>
        <xdr:cNvPr id="587" name="楕円 586">
          <a:extLst>
            <a:ext uri="{FF2B5EF4-FFF2-40B4-BE49-F238E27FC236}">
              <a16:creationId xmlns:a16="http://schemas.microsoft.com/office/drawing/2014/main" id="{87EDFE45-54E9-43EE-8927-D73D91A64236}"/>
            </a:ext>
          </a:extLst>
        </xdr:cNvPr>
        <xdr:cNvSpPr/>
      </xdr:nvSpPr>
      <xdr:spPr>
        <a:xfrm>
          <a:off x="21272500" y="701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35052</xdr:rowOff>
    </xdr:from>
    <xdr:to>
      <xdr:col>116</xdr:col>
      <xdr:colOff>63500</xdr:colOff>
      <xdr:row>41</xdr:row>
      <xdr:rowOff>37338</xdr:rowOff>
    </xdr:to>
    <xdr:cxnSp macro="">
      <xdr:nvCxnSpPr>
        <xdr:cNvPr id="588" name="直線コネクタ 587">
          <a:extLst>
            <a:ext uri="{FF2B5EF4-FFF2-40B4-BE49-F238E27FC236}">
              <a16:creationId xmlns:a16="http://schemas.microsoft.com/office/drawing/2014/main" id="{FA3058B6-4A0C-4E85-BED7-2046F36BB79D}"/>
            </a:ext>
          </a:extLst>
        </xdr:cNvPr>
        <xdr:cNvCxnSpPr/>
      </xdr:nvCxnSpPr>
      <xdr:spPr>
        <a:xfrm flipV="1">
          <a:off x="21323300" y="706450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148844</xdr:rowOff>
    </xdr:from>
    <xdr:to>
      <xdr:col>107</xdr:col>
      <xdr:colOff>101600</xdr:colOff>
      <xdr:row>41</xdr:row>
      <xdr:rowOff>78994</xdr:rowOff>
    </xdr:to>
    <xdr:sp macro="" textlink="">
      <xdr:nvSpPr>
        <xdr:cNvPr id="589" name="楕円 588">
          <a:extLst>
            <a:ext uri="{FF2B5EF4-FFF2-40B4-BE49-F238E27FC236}">
              <a16:creationId xmlns:a16="http://schemas.microsoft.com/office/drawing/2014/main" id="{5103F307-EAED-46D8-B011-3A3F7E85FA0B}"/>
            </a:ext>
          </a:extLst>
        </xdr:cNvPr>
        <xdr:cNvSpPr/>
      </xdr:nvSpPr>
      <xdr:spPr>
        <a:xfrm>
          <a:off x="20383500" y="700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28194</xdr:rowOff>
    </xdr:from>
    <xdr:to>
      <xdr:col>111</xdr:col>
      <xdr:colOff>177800</xdr:colOff>
      <xdr:row>41</xdr:row>
      <xdr:rowOff>37338</xdr:rowOff>
    </xdr:to>
    <xdr:cxnSp macro="">
      <xdr:nvCxnSpPr>
        <xdr:cNvPr id="590" name="直線コネクタ 589">
          <a:extLst>
            <a:ext uri="{FF2B5EF4-FFF2-40B4-BE49-F238E27FC236}">
              <a16:creationId xmlns:a16="http://schemas.microsoft.com/office/drawing/2014/main" id="{DF96FBF9-69FA-4831-ABBC-0A6764579EB7}"/>
            </a:ext>
          </a:extLst>
        </xdr:cNvPr>
        <xdr:cNvCxnSpPr/>
      </xdr:nvCxnSpPr>
      <xdr:spPr>
        <a:xfrm>
          <a:off x="20434300" y="70576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148844</xdr:rowOff>
    </xdr:from>
    <xdr:to>
      <xdr:col>102</xdr:col>
      <xdr:colOff>165100</xdr:colOff>
      <xdr:row>41</xdr:row>
      <xdr:rowOff>78994</xdr:rowOff>
    </xdr:to>
    <xdr:sp macro="" textlink="">
      <xdr:nvSpPr>
        <xdr:cNvPr id="591" name="楕円 590">
          <a:extLst>
            <a:ext uri="{FF2B5EF4-FFF2-40B4-BE49-F238E27FC236}">
              <a16:creationId xmlns:a16="http://schemas.microsoft.com/office/drawing/2014/main" id="{53578990-62AC-4813-834F-02555AC3D289}"/>
            </a:ext>
          </a:extLst>
        </xdr:cNvPr>
        <xdr:cNvSpPr/>
      </xdr:nvSpPr>
      <xdr:spPr>
        <a:xfrm>
          <a:off x="19494500" y="700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28194</xdr:rowOff>
    </xdr:from>
    <xdr:to>
      <xdr:col>107</xdr:col>
      <xdr:colOff>50800</xdr:colOff>
      <xdr:row>41</xdr:row>
      <xdr:rowOff>28194</xdr:rowOff>
    </xdr:to>
    <xdr:cxnSp macro="">
      <xdr:nvCxnSpPr>
        <xdr:cNvPr id="592" name="直線コネクタ 591">
          <a:extLst>
            <a:ext uri="{FF2B5EF4-FFF2-40B4-BE49-F238E27FC236}">
              <a16:creationId xmlns:a16="http://schemas.microsoft.com/office/drawing/2014/main" id="{B71D2F17-4643-4B5E-ACE2-97E44F60AC2A}"/>
            </a:ext>
          </a:extLst>
        </xdr:cNvPr>
        <xdr:cNvCxnSpPr/>
      </xdr:nvCxnSpPr>
      <xdr:spPr>
        <a:xfrm>
          <a:off x="19545300" y="70576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128270</xdr:rowOff>
    </xdr:from>
    <xdr:to>
      <xdr:col>98</xdr:col>
      <xdr:colOff>38100</xdr:colOff>
      <xdr:row>41</xdr:row>
      <xdr:rowOff>58420</xdr:rowOff>
    </xdr:to>
    <xdr:sp macro="" textlink="">
      <xdr:nvSpPr>
        <xdr:cNvPr id="593" name="楕円 592">
          <a:extLst>
            <a:ext uri="{FF2B5EF4-FFF2-40B4-BE49-F238E27FC236}">
              <a16:creationId xmlns:a16="http://schemas.microsoft.com/office/drawing/2014/main" id="{0F24431A-6018-47B1-8A00-8726B904F02B}"/>
            </a:ext>
          </a:extLst>
        </xdr:cNvPr>
        <xdr:cNvSpPr/>
      </xdr:nvSpPr>
      <xdr:spPr>
        <a:xfrm>
          <a:off x="18605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7620</xdr:rowOff>
    </xdr:from>
    <xdr:to>
      <xdr:col>102</xdr:col>
      <xdr:colOff>114300</xdr:colOff>
      <xdr:row>41</xdr:row>
      <xdr:rowOff>28194</xdr:rowOff>
    </xdr:to>
    <xdr:cxnSp macro="">
      <xdr:nvCxnSpPr>
        <xdr:cNvPr id="594" name="直線コネクタ 593">
          <a:extLst>
            <a:ext uri="{FF2B5EF4-FFF2-40B4-BE49-F238E27FC236}">
              <a16:creationId xmlns:a16="http://schemas.microsoft.com/office/drawing/2014/main" id="{E8500069-4A3A-478C-9E0A-2330D5E600E7}"/>
            </a:ext>
          </a:extLst>
        </xdr:cNvPr>
        <xdr:cNvCxnSpPr/>
      </xdr:nvCxnSpPr>
      <xdr:spPr>
        <a:xfrm>
          <a:off x="18656300" y="703707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100093</xdr:rowOff>
    </xdr:from>
    <xdr:ext cx="469744" cy="259045"/>
    <xdr:sp macro="" textlink="">
      <xdr:nvSpPr>
        <xdr:cNvPr id="595" name="n_1aveValue【認定こども園・幼稚園・保育所】&#10;一人当たり面積">
          <a:extLst>
            <a:ext uri="{FF2B5EF4-FFF2-40B4-BE49-F238E27FC236}">
              <a16:creationId xmlns:a16="http://schemas.microsoft.com/office/drawing/2014/main" id="{A1946D06-BC51-47CB-B3A0-F132B11DDE80}"/>
            </a:ext>
          </a:extLst>
        </xdr:cNvPr>
        <xdr:cNvSpPr txBox="1"/>
      </xdr:nvSpPr>
      <xdr:spPr>
        <a:xfrm>
          <a:off x="21075727" y="644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118381</xdr:rowOff>
    </xdr:from>
    <xdr:ext cx="469744" cy="259045"/>
    <xdr:sp macro="" textlink="">
      <xdr:nvSpPr>
        <xdr:cNvPr id="596" name="n_2aveValue【認定こども園・幼稚園・保育所】&#10;一人当たり面積">
          <a:extLst>
            <a:ext uri="{FF2B5EF4-FFF2-40B4-BE49-F238E27FC236}">
              <a16:creationId xmlns:a16="http://schemas.microsoft.com/office/drawing/2014/main" id="{D9F9D1C4-49D2-4A5D-B363-04CDD5C93FC4}"/>
            </a:ext>
          </a:extLst>
        </xdr:cNvPr>
        <xdr:cNvSpPr txBox="1"/>
      </xdr:nvSpPr>
      <xdr:spPr>
        <a:xfrm>
          <a:off x="20199427" y="646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129811</xdr:rowOff>
    </xdr:from>
    <xdr:ext cx="469744" cy="259045"/>
    <xdr:sp macro="" textlink="">
      <xdr:nvSpPr>
        <xdr:cNvPr id="597" name="n_3aveValue【認定こども園・幼稚園・保育所】&#10;一人当たり面積">
          <a:extLst>
            <a:ext uri="{FF2B5EF4-FFF2-40B4-BE49-F238E27FC236}">
              <a16:creationId xmlns:a16="http://schemas.microsoft.com/office/drawing/2014/main" id="{9F53BCCF-0098-469A-A5CE-FF45CA935260}"/>
            </a:ext>
          </a:extLst>
        </xdr:cNvPr>
        <xdr:cNvSpPr txBox="1"/>
      </xdr:nvSpPr>
      <xdr:spPr>
        <a:xfrm>
          <a:off x="19310427" y="647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125239</xdr:rowOff>
    </xdr:from>
    <xdr:ext cx="469744" cy="259045"/>
    <xdr:sp macro="" textlink="">
      <xdr:nvSpPr>
        <xdr:cNvPr id="598" name="n_4aveValue【認定こども園・幼稚園・保育所】&#10;一人当たり面積">
          <a:extLst>
            <a:ext uri="{FF2B5EF4-FFF2-40B4-BE49-F238E27FC236}">
              <a16:creationId xmlns:a16="http://schemas.microsoft.com/office/drawing/2014/main" id="{5EAFD249-B559-4DC5-B121-06B40672489B}"/>
            </a:ext>
          </a:extLst>
        </xdr:cNvPr>
        <xdr:cNvSpPr txBox="1"/>
      </xdr:nvSpPr>
      <xdr:spPr>
        <a:xfrm>
          <a:off x="18421427" y="6468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79265</xdr:rowOff>
    </xdr:from>
    <xdr:ext cx="469744" cy="259045"/>
    <xdr:sp macro="" textlink="">
      <xdr:nvSpPr>
        <xdr:cNvPr id="599" name="n_1mainValue【認定こども園・幼稚園・保育所】&#10;一人当たり面積">
          <a:extLst>
            <a:ext uri="{FF2B5EF4-FFF2-40B4-BE49-F238E27FC236}">
              <a16:creationId xmlns:a16="http://schemas.microsoft.com/office/drawing/2014/main" id="{86849504-8904-496C-AE84-CC447FADE002}"/>
            </a:ext>
          </a:extLst>
        </xdr:cNvPr>
        <xdr:cNvSpPr txBox="1"/>
      </xdr:nvSpPr>
      <xdr:spPr>
        <a:xfrm>
          <a:off x="21075727" y="710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70121</xdr:rowOff>
    </xdr:from>
    <xdr:ext cx="469744" cy="259045"/>
    <xdr:sp macro="" textlink="">
      <xdr:nvSpPr>
        <xdr:cNvPr id="600" name="n_2mainValue【認定こども園・幼稚園・保育所】&#10;一人当たり面積">
          <a:extLst>
            <a:ext uri="{FF2B5EF4-FFF2-40B4-BE49-F238E27FC236}">
              <a16:creationId xmlns:a16="http://schemas.microsoft.com/office/drawing/2014/main" id="{68F6D142-E8B7-48BF-878F-FF542A3D7578}"/>
            </a:ext>
          </a:extLst>
        </xdr:cNvPr>
        <xdr:cNvSpPr txBox="1"/>
      </xdr:nvSpPr>
      <xdr:spPr>
        <a:xfrm>
          <a:off x="20199427" y="709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70121</xdr:rowOff>
    </xdr:from>
    <xdr:ext cx="469744" cy="259045"/>
    <xdr:sp macro="" textlink="">
      <xdr:nvSpPr>
        <xdr:cNvPr id="601" name="n_3mainValue【認定こども園・幼稚園・保育所】&#10;一人当たり面積">
          <a:extLst>
            <a:ext uri="{FF2B5EF4-FFF2-40B4-BE49-F238E27FC236}">
              <a16:creationId xmlns:a16="http://schemas.microsoft.com/office/drawing/2014/main" id="{38555EE2-6E47-41E8-BB7C-A11DE32EB245}"/>
            </a:ext>
          </a:extLst>
        </xdr:cNvPr>
        <xdr:cNvSpPr txBox="1"/>
      </xdr:nvSpPr>
      <xdr:spPr>
        <a:xfrm>
          <a:off x="19310427" y="709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49547</xdr:rowOff>
    </xdr:from>
    <xdr:ext cx="469744" cy="259045"/>
    <xdr:sp macro="" textlink="">
      <xdr:nvSpPr>
        <xdr:cNvPr id="602" name="n_4mainValue【認定こども園・幼稚園・保育所】&#10;一人当たり面積">
          <a:extLst>
            <a:ext uri="{FF2B5EF4-FFF2-40B4-BE49-F238E27FC236}">
              <a16:creationId xmlns:a16="http://schemas.microsoft.com/office/drawing/2014/main" id="{BEFA5D54-0F98-42DA-B2CD-881FBE36A133}"/>
            </a:ext>
          </a:extLst>
        </xdr:cNvPr>
        <xdr:cNvSpPr txBox="1"/>
      </xdr:nvSpPr>
      <xdr:spPr>
        <a:xfrm>
          <a:off x="18421427" y="707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BDC50E9E-9B9A-4005-BB2B-CA7B716E3F8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9B20FB0B-72B1-4CD2-9665-BFBC81323BD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43A0F674-C76D-41D0-90C8-743AE8C67A4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E0B1B5DD-6E66-43F8-A19E-EF8FA66EA7D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57916944-C60E-47A9-A88A-1F43C4A5CF1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8EBB5032-EC6A-4E37-8040-8633F9AFB6B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0FDFE0F3-7B06-4A97-826C-0592479D2E2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38BA335C-D1F2-4BB5-BB0B-6926ECA166C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C9E44FB8-0542-44A7-918A-C7C0E22F73F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8CF0071E-9E80-4AD9-9121-1A024B28AA2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9A414B41-219C-45B2-80BE-EFB09DEE667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4" name="直線コネクタ 613">
          <a:extLst>
            <a:ext uri="{FF2B5EF4-FFF2-40B4-BE49-F238E27FC236}">
              <a16:creationId xmlns:a16="http://schemas.microsoft.com/office/drawing/2014/main" id="{F2ED039C-EFB8-44FB-A332-1E8D526FC764}"/>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15" name="テキスト ボックス 614">
          <a:extLst>
            <a:ext uri="{FF2B5EF4-FFF2-40B4-BE49-F238E27FC236}">
              <a16:creationId xmlns:a16="http://schemas.microsoft.com/office/drawing/2014/main" id="{4DC9E6B0-313C-4595-AF40-1A7CFF9727F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6" name="直線コネクタ 615">
          <a:extLst>
            <a:ext uri="{FF2B5EF4-FFF2-40B4-BE49-F238E27FC236}">
              <a16:creationId xmlns:a16="http://schemas.microsoft.com/office/drawing/2014/main" id="{5BA6BC9C-F7FF-4D21-963A-935E215646DC}"/>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7" name="テキスト ボックス 616">
          <a:extLst>
            <a:ext uri="{FF2B5EF4-FFF2-40B4-BE49-F238E27FC236}">
              <a16:creationId xmlns:a16="http://schemas.microsoft.com/office/drawing/2014/main" id="{BCB50783-085E-4248-8705-585E65AF87A7}"/>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8" name="直線コネクタ 617">
          <a:extLst>
            <a:ext uri="{FF2B5EF4-FFF2-40B4-BE49-F238E27FC236}">
              <a16:creationId xmlns:a16="http://schemas.microsoft.com/office/drawing/2014/main" id="{662DCD9B-C189-4C19-8DFB-4F9BF9F8E177}"/>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9" name="テキスト ボックス 618">
          <a:extLst>
            <a:ext uri="{FF2B5EF4-FFF2-40B4-BE49-F238E27FC236}">
              <a16:creationId xmlns:a16="http://schemas.microsoft.com/office/drawing/2014/main" id="{BDFB80CB-8B35-418B-A801-F488F0DEB0A7}"/>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0" name="直線コネクタ 619">
          <a:extLst>
            <a:ext uri="{FF2B5EF4-FFF2-40B4-BE49-F238E27FC236}">
              <a16:creationId xmlns:a16="http://schemas.microsoft.com/office/drawing/2014/main" id="{47FE5991-DF8F-4C2F-A279-886C9A7190F8}"/>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1" name="テキスト ボックス 620">
          <a:extLst>
            <a:ext uri="{FF2B5EF4-FFF2-40B4-BE49-F238E27FC236}">
              <a16:creationId xmlns:a16="http://schemas.microsoft.com/office/drawing/2014/main" id="{DC10BAF1-89ED-4397-BF57-47411ABE2B5B}"/>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2" name="直線コネクタ 621">
          <a:extLst>
            <a:ext uri="{FF2B5EF4-FFF2-40B4-BE49-F238E27FC236}">
              <a16:creationId xmlns:a16="http://schemas.microsoft.com/office/drawing/2014/main" id="{3B80256F-02D4-4508-8EB6-A2780E80704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3" name="テキスト ボックス 622">
          <a:extLst>
            <a:ext uri="{FF2B5EF4-FFF2-40B4-BE49-F238E27FC236}">
              <a16:creationId xmlns:a16="http://schemas.microsoft.com/office/drawing/2014/main" id="{36D035C8-7DA6-4112-8E96-B39F49446F93}"/>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4" name="【学校施設】&#10;有形固定資産減価償却率グラフ枠">
          <a:extLst>
            <a:ext uri="{FF2B5EF4-FFF2-40B4-BE49-F238E27FC236}">
              <a16:creationId xmlns:a16="http://schemas.microsoft.com/office/drawing/2014/main" id="{091CDB78-690C-4067-9272-1B241C6819D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89154</xdr:rowOff>
    </xdr:from>
    <xdr:to>
      <xdr:col>85</xdr:col>
      <xdr:colOff>126364</xdr:colOff>
      <xdr:row>62</xdr:row>
      <xdr:rowOff>64008</xdr:rowOff>
    </xdr:to>
    <xdr:cxnSp macro="">
      <xdr:nvCxnSpPr>
        <xdr:cNvPr id="625" name="直線コネクタ 624">
          <a:extLst>
            <a:ext uri="{FF2B5EF4-FFF2-40B4-BE49-F238E27FC236}">
              <a16:creationId xmlns:a16="http://schemas.microsoft.com/office/drawing/2014/main" id="{D4907ECA-7745-4BC3-AE5F-FFA46662C4DE}"/>
            </a:ext>
          </a:extLst>
        </xdr:cNvPr>
        <xdr:cNvCxnSpPr/>
      </xdr:nvCxnSpPr>
      <xdr:spPr>
        <a:xfrm flipV="1">
          <a:off x="16318864" y="9518904"/>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67835</xdr:rowOff>
    </xdr:from>
    <xdr:ext cx="405111" cy="259045"/>
    <xdr:sp macro="" textlink="">
      <xdr:nvSpPr>
        <xdr:cNvPr id="626" name="【学校施設】&#10;有形固定資産減価償却率最小値テキスト">
          <a:extLst>
            <a:ext uri="{FF2B5EF4-FFF2-40B4-BE49-F238E27FC236}">
              <a16:creationId xmlns:a16="http://schemas.microsoft.com/office/drawing/2014/main" id="{15CADD38-4285-4F13-A714-9E509C4AE27A}"/>
            </a:ext>
          </a:extLst>
        </xdr:cNvPr>
        <xdr:cNvSpPr txBox="1"/>
      </xdr:nvSpPr>
      <xdr:spPr>
        <a:xfrm>
          <a:off x="16357600" y="1069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64008</xdr:rowOff>
    </xdr:from>
    <xdr:to>
      <xdr:col>86</xdr:col>
      <xdr:colOff>25400</xdr:colOff>
      <xdr:row>62</xdr:row>
      <xdr:rowOff>64008</xdr:rowOff>
    </xdr:to>
    <xdr:cxnSp macro="">
      <xdr:nvCxnSpPr>
        <xdr:cNvPr id="627" name="直線コネクタ 626">
          <a:extLst>
            <a:ext uri="{FF2B5EF4-FFF2-40B4-BE49-F238E27FC236}">
              <a16:creationId xmlns:a16="http://schemas.microsoft.com/office/drawing/2014/main" id="{EA2C9F38-B6E0-4B26-B59F-74B7B47C4F83}"/>
            </a:ext>
          </a:extLst>
        </xdr:cNvPr>
        <xdr:cNvCxnSpPr/>
      </xdr:nvCxnSpPr>
      <xdr:spPr>
        <a:xfrm>
          <a:off x="16230600" y="1069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35831</xdr:rowOff>
    </xdr:from>
    <xdr:ext cx="405111" cy="259045"/>
    <xdr:sp macro="" textlink="">
      <xdr:nvSpPr>
        <xdr:cNvPr id="628" name="【学校施設】&#10;有形固定資産減価償却率最大値テキスト">
          <a:extLst>
            <a:ext uri="{FF2B5EF4-FFF2-40B4-BE49-F238E27FC236}">
              <a16:creationId xmlns:a16="http://schemas.microsoft.com/office/drawing/2014/main" id="{196C0440-3641-40EE-972F-7BFB2DB99F2F}"/>
            </a:ext>
          </a:extLst>
        </xdr:cNvPr>
        <xdr:cNvSpPr txBox="1"/>
      </xdr:nvSpPr>
      <xdr:spPr>
        <a:xfrm>
          <a:off x="16357600" y="929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89154</xdr:rowOff>
    </xdr:from>
    <xdr:to>
      <xdr:col>86</xdr:col>
      <xdr:colOff>25400</xdr:colOff>
      <xdr:row>55</xdr:row>
      <xdr:rowOff>89154</xdr:rowOff>
    </xdr:to>
    <xdr:cxnSp macro="">
      <xdr:nvCxnSpPr>
        <xdr:cNvPr id="629" name="直線コネクタ 628">
          <a:extLst>
            <a:ext uri="{FF2B5EF4-FFF2-40B4-BE49-F238E27FC236}">
              <a16:creationId xmlns:a16="http://schemas.microsoft.com/office/drawing/2014/main" id="{8EC1B33E-66DA-419C-A572-038B4EC228F1}"/>
            </a:ext>
          </a:extLst>
        </xdr:cNvPr>
        <xdr:cNvCxnSpPr/>
      </xdr:nvCxnSpPr>
      <xdr:spPr>
        <a:xfrm>
          <a:off x="16230600" y="951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121937</xdr:rowOff>
    </xdr:from>
    <xdr:ext cx="405111" cy="259045"/>
    <xdr:sp macro="" textlink="">
      <xdr:nvSpPr>
        <xdr:cNvPr id="630" name="【学校施設】&#10;有形固定資産減価償却率平均値テキスト">
          <a:extLst>
            <a:ext uri="{FF2B5EF4-FFF2-40B4-BE49-F238E27FC236}">
              <a16:creationId xmlns:a16="http://schemas.microsoft.com/office/drawing/2014/main" id="{89CB1EF5-4CEA-47E6-8116-95C1516822A6}"/>
            </a:ext>
          </a:extLst>
        </xdr:cNvPr>
        <xdr:cNvSpPr txBox="1"/>
      </xdr:nvSpPr>
      <xdr:spPr>
        <a:xfrm>
          <a:off x="16357600" y="10066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631" name="フローチャート: 判断 630">
          <a:extLst>
            <a:ext uri="{FF2B5EF4-FFF2-40B4-BE49-F238E27FC236}">
              <a16:creationId xmlns:a16="http://schemas.microsoft.com/office/drawing/2014/main" id="{099404D5-3DF3-44BF-85C9-8E5B42250EFE}"/>
            </a:ext>
          </a:extLst>
        </xdr:cNvPr>
        <xdr:cNvSpPr/>
      </xdr:nvSpPr>
      <xdr:spPr>
        <a:xfrm>
          <a:off x="16268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macro="" textlink="">
      <xdr:nvSpPr>
        <xdr:cNvPr id="632" name="フローチャート: 判断 631">
          <a:extLst>
            <a:ext uri="{FF2B5EF4-FFF2-40B4-BE49-F238E27FC236}">
              <a16:creationId xmlns:a16="http://schemas.microsoft.com/office/drawing/2014/main" id="{1951AFEA-CFB3-44DC-ADC8-F4C11ADACA6E}"/>
            </a:ext>
          </a:extLst>
        </xdr:cNvPr>
        <xdr:cNvSpPr/>
      </xdr:nvSpPr>
      <xdr:spPr>
        <a:xfrm>
          <a:off x="15430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111506</xdr:rowOff>
    </xdr:from>
    <xdr:to>
      <xdr:col>76</xdr:col>
      <xdr:colOff>165100</xdr:colOff>
      <xdr:row>59</xdr:row>
      <xdr:rowOff>41656</xdr:rowOff>
    </xdr:to>
    <xdr:sp macro="" textlink="">
      <xdr:nvSpPr>
        <xdr:cNvPr id="633" name="フローチャート: 判断 632">
          <a:extLst>
            <a:ext uri="{FF2B5EF4-FFF2-40B4-BE49-F238E27FC236}">
              <a16:creationId xmlns:a16="http://schemas.microsoft.com/office/drawing/2014/main" id="{5971BF2F-FB21-4F86-8EC6-543C4B8D47D4}"/>
            </a:ext>
          </a:extLst>
        </xdr:cNvPr>
        <xdr:cNvSpPr/>
      </xdr:nvSpPr>
      <xdr:spPr>
        <a:xfrm>
          <a:off x="14541500" y="1005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88646</xdr:rowOff>
    </xdr:from>
    <xdr:to>
      <xdr:col>72</xdr:col>
      <xdr:colOff>38100</xdr:colOff>
      <xdr:row>59</xdr:row>
      <xdr:rowOff>18796</xdr:rowOff>
    </xdr:to>
    <xdr:sp macro="" textlink="">
      <xdr:nvSpPr>
        <xdr:cNvPr id="634" name="フローチャート: 判断 633">
          <a:extLst>
            <a:ext uri="{FF2B5EF4-FFF2-40B4-BE49-F238E27FC236}">
              <a16:creationId xmlns:a16="http://schemas.microsoft.com/office/drawing/2014/main" id="{10608F76-71FD-4B31-981C-AB7CBE8FB4D7}"/>
            </a:ext>
          </a:extLst>
        </xdr:cNvPr>
        <xdr:cNvSpPr/>
      </xdr:nvSpPr>
      <xdr:spPr>
        <a:xfrm>
          <a:off x="13652500" y="100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74930</xdr:rowOff>
    </xdr:from>
    <xdr:to>
      <xdr:col>67</xdr:col>
      <xdr:colOff>101600</xdr:colOff>
      <xdr:row>59</xdr:row>
      <xdr:rowOff>5080</xdr:rowOff>
    </xdr:to>
    <xdr:sp macro="" textlink="">
      <xdr:nvSpPr>
        <xdr:cNvPr id="635" name="フローチャート: 判断 634">
          <a:extLst>
            <a:ext uri="{FF2B5EF4-FFF2-40B4-BE49-F238E27FC236}">
              <a16:creationId xmlns:a16="http://schemas.microsoft.com/office/drawing/2014/main" id="{C4E8352A-98BD-4D83-B929-4FB1850FCD74}"/>
            </a:ext>
          </a:extLst>
        </xdr:cNvPr>
        <xdr:cNvSpPr/>
      </xdr:nvSpPr>
      <xdr:spPr>
        <a:xfrm>
          <a:off x="12763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327B6506-B717-4DC6-86D0-5A2B2CE48F0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AC367884-8527-4B4D-B30B-75070DFEFDC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2D79154B-95B2-475C-8507-A4D4400F9A5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CFD765C9-7BC7-40F8-A666-85D26E1E371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C6CDEF8E-CCB2-48E2-BF31-24F0304E681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148082</xdr:rowOff>
    </xdr:from>
    <xdr:to>
      <xdr:col>85</xdr:col>
      <xdr:colOff>177800</xdr:colOff>
      <xdr:row>58</xdr:row>
      <xdr:rowOff>78232</xdr:rowOff>
    </xdr:to>
    <xdr:sp macro="" textlink="">
      <xdr:nvSpPr>
        <xdr:cNvPr id="641" name="楕円 640">
          <a:extLst>
            <a:ext uri="{FF2B5EF4-FFF2-40B4-BE49-F238E27FC236}">
              <a16:creationId xmlns:a16="http://schemas.microsoft.com/office/drawing/2014/main" id="{37F63291-00AA-4A4D-9EAB-B16FECD75A26}"/>
            </a:ext>
          </a:extLst>
        </xdr:cNvPr>
        <xdr:cNvSpPr/>
      </xdr:nvSpPr>
      <xdr:spPr>
        <a:xfrm>
          <a:off x="16268700" y="992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170959</xdr:rowOff>
    </xdr:from>
    <xdr:ext cx="405111" cy="259045"/>
    <xdr:sp macro="" textlink="">
      <xdr:nvSpPr>
        <xdr:cNvPr id="642" name="【学校施設】&#10;有形固定資産減価償却率該当値テキスト">
          <a:extLst>
            <a:ext uri="{FF2B5EF4-FFF2-40B4-BE49-F238E27FC236}">
              <a16:creationId xmlns:a16="http://schemas.microsoft.com/office/drawing/2014/main" id="{5AFB77F7-F917-4FE2-8FF1-3890783855D5}"/>
            </a:ext>
          </a:extLst>
        </xdr:cNvPr>
        <xdr:cNvSpPr txBox="1"/>
      </xdr:nvSpPr>
      <xdr:spPr>
        <a:xfrm>
          <a:off x="16357600" y="9772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113792</xdr:rowOff>
    </xdr:from>
    <xdr:to>
      <xdr:col>81</xdr:col>
      <xdr:colOff>101600</xdr:colOff>
      <xdr:row>58</xdr:row>
      <xdr:rowOff>43942</xdr:rowOff>
    </xdr:to>
    <xdr:sp macro="" textlink="">
      <xdr:nvSpPr>
        <xdr:cNvPr id="643" name="楕円 642">
          <a:extLst>
            <a:ext uri="{FF2B5EF4-FFF2-40B4-BE49-F238E27FC236}">
              <a16:creationId xmlns:a16="http://schemas.microsoft.com/office/drawing/2014/main" id="{17DC5B8F-8B31-4A2A-9EB1-E81B41AB96B8}"/>
            </a:ext>
          </a:extLst>
        </xdr:cNvPr>
        <xdr:cNvSpPr/>
      </xdr:nvSpPr>
      <xdr:spPr>
        <a:xfrm>
          <a:off x="15430500" y="988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164592</xdr:rowOff>
    </xdr:from>
    <xdr:to>
      <xdr:col>85</xdr:col>
      <xdr:colOff>127000</xdr:colOff>
      <xdr:row>58</xdr:row>
      <xdr:rowOff>27432</xdr:rowOff>
    </xdr:to>
    <xdr:cxnSp macro="">
      <xdr:nvCxnSpPr>
        <xdr:cNvPr id="644" name="直線コネクタ 643">
          <a:extLst>
            <a:ext uri="{FF2B5EF4-FFF2-40B4-BE49-F238E27FC236}">
              <a16:creationId xmlns:a16="http://schemas.microsoft.com/office/drawing/2014/main" id="{3A1BED25-E316-457F-9A9D-BA06C4A5270E}"/>
            </a:ext>
          </a:extLst>
        </xdr:cNvPr>
        <xdr:cNvCxnSpPr/>
      </xdr:nvCxnSpPr>
      <xdr:spPr>
        <a:xfrm>
          <a:off x="15481300" y="9937242"/>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150368</xdr:rowOff>
    </xdr:from>
    <xdr:to>
      <xdr:col>76</xdr:col>
      <xdr:colOff>165100</xdr:colOff>
      <xdr:row>58</xdr:row>
      <xdr:rowOff>80518</xdr:rowOff>
    </xdr:to>
    <xdr:sp macro="" textlink="">
      <xdr:nvSpPr>
        <xdr:cNvPr id="645" name="楕円 644">
          <a:extLst>
            <a:ext uri="{FF2B5EF4-FFF2-40B4-BE49-F238E27FC236}">
              <a16:creationId xmlns:a16="http://schemas.microsoft.com/office/drawing/2014/main" id="{D3997191-4B10-4996-ADA1-75E09979767C}"/>
            </a:ext>
          </a:extLst>
        </xdr:cNvPr>
        <xdr:cNvSpPr/>
      </xdr:nvSpPr>
      <xdr:spPr>
        <a:xfrm>
          <a:off x="14541500" y="992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164592</xdr:rowOff>
    </xdr:from>
    <xdr:to>
      <xdr:col>81</xdr:col>
      <xdr:colOff>50800</xdr:colOff>
      <xdr:row>58</xdr:row>
      <xdr:rowOff>29718</xdr:rowOff>
    </xdr:to>
    <xdr:cxnSp macro="">
      <xdr:nvCxnSpPr>
        <xdr:cNvPr id="646" name="直線コネクタ 645">
          <a:extLst>
            <a:ext uri="{FF2B5EF4-FFF2-40B4-BE49-F238E27FC236}">
              <a16:creationId xmlns:a16="http://schemas.microsoft.com/office/drawing/2014/main" id="{EA1D4A9E-BA58-40B7-A268-D11A19573F3E}"/>
            </a:ext>
          </a:extLst>
        </xdr:cNvPr>
        <xdr:cNvCxnSpPr/>
      </xdr:nvCxnSpPr>
      <xdr:spPr>
        <a:xfrm flipV="1">
          <a:off x="14592300" y="993724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106934</xdr:rowOff>
    </xdr:from>
    <xdr:to>
      <xdr:col>72</xdr:col>
      <xdr:colOff>38100</xdr:colOff>
      <xdr:row>58</xdr:row>
      <xdr:rowOff>37084</xdr:rowOff>
    </xdr:to>
    <xdr:sp macro="" textlink="">
      <xdr:nvSpPr>
        <xdr:cNvPr id="647" name="楕円 646">
          <a:extLst>
            <a:ext uri="{FF2B5EF4-FFF2-40B4-BE49-F238E27FC236}">
              <a16:creationId xmlns:a16="http://schemas.microsoft.com/office/drawing/2014/main" id="{1AE8BDCD-1462-410A-816F-DB9627FA05A4}"/>
            </a:ext>
          </a:extLst>
        </xdr:cNvPr>
        <xdr:cNvSpPr/>
      </xdr:nvSpPr>
      <xdr:spPr>
        <a:xfrm>
          <a:off x="13652500" y="987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157734</xdr:rowOff>
    </xdr:from>
    <xdr:to>
      <xdr:col>76</xdr:col>
      <xdr:colOff>114300</xdr:colOff>
      <xdr:row>58</xdr:row>
      <xdr:rowOff>29718</xdr:rowOff>
    </xdr:to>
    <xdr:cxnSp macro="">
      <xdr:nvCxnSpPr>
        <xdr:cNvPr id="648" name="直線コネクタ 647">
          <a:extLst>
            <a:ext uri="{FF2B5EF4-FFF2-40B4-BE49-F238E27FC236}">
              <a16:creationId xmlns:a16="http://schemas.microsoft.com/office/drawing/2014/main" id="{C1620D7A-B3A0-42F9-9732-0D12D6A5FD0F}"/>
            </a:ext>
          </a:extLst>
        </xdr:cNvPr>
        <xdr:cNvCxnSpPr/>
      </xdr:nvCxnSpPr>
      <xdr:spPr>
        <a:xfrm>
          <a:off x="13703300" y="993038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58928</xdr:rowOff>
    </xdr:from>
    <xdr:to>
      <xdr:col>67</xdr:col>
      <xdr:colOff>101600</xdr:colOff>
      <xdr:row>57</xdr:row>
      <xdr:rowOff>160528</xdr:rowOff>
    </xdr:to>
    <xdr:sp macro="" textlink="">
      <xdr:nvSpPr>
        <xdr:cNvPr id="649" name="楕円 648">
          <a:extLst>
            <a:ext uri="{FF2B5EF4-FFF2-40B4-BE49-F238E27FC236}">
              <a16:creationId xmlns:a16="http://schemas.microsoft.com/office/drawing/2014/main" id="{1A5E73B4-EB21-429E-AC4B-71AF26DB2872}"/>
            </a:ext>
          </a:extLst>
        </xdr:cNvPr>
        <xdr:cNvSpPr/>
      </xdr:nvSpPr>
      <xdr:spPr>
        <a:xfrm>
          <a:off x="12763500" y="983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109728</xdr:rowOff>
    </xdr:from>
    <xdr:to>
      <xdr:col>71</xdr:col>
      <xdr:colOff>177800</xdr:colOff>
      <xdr:row>57</xdr:row>
      <xdr:rowOff>157734</xdr:rowOff>
    </xdr:to>
    <xdr:cxnSp macro="">
      <xdr:nvCxnSpPr>
        <xdr:cNvPr id="650" name="直線コネクタ 649">
          <a:extLst>
            <a:ext uri="{FF2B5EF4-FFF2-40B4-BE49-F238E27FC236}">
              <a16:creationId xmlns:a16="http://schemas.microsoft.com/office/drawing/2014/main" id="{241AF155-596A-43AF-933E-FD7361753FF6}"/>
            </a:ext>
          </a:extLst>
        </xdr:cNvPr>
        <xdr:cNvCxnSpPr/>
      </xdr:nvCxnSpPr>
      <xdr:spPr>
        <a:xfrm>
          <a:off x="12814300" y="988237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30497</xdr:rowOff>
    </xdr:from>
    <xdr:ext cx="405111" cy="259045"/>
    <xdr:sp macro="" textlink="">
      <xdr:nvSpPr>
        <xdr:cNvPr id="651" name="n_1aveValue【学校施設】&#10;有形固定資産減価償却率">
          <a:extLst>
            <a:ext uri="{FF2B5EF4-FFF2-40B4-BE49-F238E27FC236}">
              <a16:creationId xmlns:a16="http://schemas.microsoft.com/office/drawing/2014/main" id="{C8B1D53B-5495-417A-B592-AD110FA0D2B0}"/>
            </a:ext>
          </a:extLst>
        </xdr:cNvPr>
        <xdr:cNvSpPr txBox="1"/>
      </xdr:nvSpPr>
      <xdr:spPr>
        <a:xfrm>
          <a:off x="1526604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32783</xdr:rowOff>
    </xdr:from>
    <xdr:ext cx="405111" cy="259045"/>
    <xdr:sp macro="" textlink="">
      <xdr:nvSpPr>
        <xdr:cNvPr id="652" name="n_2aveValue【学校施設】&#10;有形固定資産減価償却率">
          <a:extLst>
            <a:ext uri="{FF2B5EF4-FFF2-40B4-BE49-F238E27FC236}">
              <a16:creationId xmlns:a16="http://schemas.microsoft.com/office/drawing/2014/main" id="{6531AACC-7196-4511-9C6C-890BCA23EF72}"/>
            </a:ext>
          </a:extLst>
        </xdr:cNvPr>
        <xdr:cNvSpPr txBox="1"/>
      </xdr:nvSpPr>
      <xdr:spPr>
        <a:xfrm>
          <a:off x="14389744" y="10148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9923</xdr:rowOff>
    </xdr:from>
    <xdr:ext cx="405111" cy="259045"/>
    <xdr:sp macro="" textlink="">
      <xdr:nvSpPr>
        <xdr:cNvPr id="653" name="n_3aveValue【学校施設】&#10;有形固定資産減価償却率">
          <a:extLst>
            <a:ext uri="{FF2B5EF4-FFF2-40B4-BE49-F238E27FC236}">
              <a16:creationId xmlns:a16="http://schemas.microsoft.com/office/drawing/2014/main" id="{57BBA659-9D1F-498F-A12F-77762D306D4B}"/>
            </a:ext>
          </a:extLst>
        </xdr:cNvPr>
        <xdr:cNvSpPr txBox="1"/>
      </xdr:nvSpPr>
      <xdr:spPr>
        <a:xfrm>
          <a:off x="13500744" y="10125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167657</xdr:rowOff>
    </xdr:from>
    <xdr:ext cx="405111" cy="259045"/>
    <xdr:sp macro="" textlink="">
      <xdr:nvSpPr>
        <xdr:cNvPr id="654" name="n_4aveValue【学校施設】&#10;有形固定資産減価償却率">
          <a:extLst>
            <a:ext uri="{FF2B5EF4-FFF2-40B4-BE49-F238E27FC236}">
              <a16:creationId xmlns:a16="http://schemas.microsoft.com/office/drawing/2014/main" id="{8F259F7E-8E56-4405-89B4-FD5A940787D5}"/>
            </a:ext>
          </a:extLst>
        </xdr:cNvPr>
        <xdr:cNvSpPr txBox="1"/>
      </xdr:nvSpPr>
      <xdr:spPr>
        <a:xfrm>
          <a:off x="12611744" y="1011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60469</xdr:rowOff>
    </xdr:from>
    <xdr:ext cx="405111" cy="259045"/>
    <xdr:sp macro="" textlink="">
      <xdr:nvSpPr>
        <xdr:cNvPr id="655" name="n_1mainValue【学校施設】&#10;有形固定資産減価償却率">
          <a:extLst>
            <a:ext uri="{FF2B5EF4-FFF2-40B4-BE49-F238E27FC236}">
              <a16:creationId xmlns:a16="http://schemas.microsoft.com/office/drawing/2014/main" id="{46EC3FE0-E712-4168-8424-19EB94FAF6C2}"/>
            </a:ext>
          </a:extLst>
        </xdr:cNvPr>
        <xdr:cNvSpPr txBox="1"/>
      </xdr:nvSpPr>
      <xdr:spPr>
        <a:xfrm>
          <a:off x="15266044" y="9661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97045</xdr:rowOff>
    </xdr:from>
    <xdr:ext cx="405111" cy="259045"/>
    <xdr:sp macro="" textlink="">
      <xdr:nvSpPr>
        <xdr:cNvPr id="656" name="n_2mainValue【学校施設】&#10;有形固定資産減価償却率">
          <a:extLst>
            <a:ext uri="{FF2B5EF4-FFF2-40B4-BE49-F238E27FC236}">
              <a16:creationId xmlns:a16="http://schemas.microsoft.com/office/drawing/2014/main" id="{39D3A4ED-A0D3-491D-8238-70D2EA822999}"/>
            </a:ext>
          </a:extLst>
        </xdr:cNvPr>
        <xdr:cNvSpPr txBox="1"/>
      </xdr:nvSpPr>
      <xdr:spPr>
        <a:xfrm>
          <a:off x="14389744" y="9698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53611</xdr:rowOff>
    </xdr:from>
    <xdr:ext cx="405111" cy="259045"/>
    <xdr:sp macro="" textlink="">
      <xdr:nvSpPr>
        <xdr:cNvPr id="657" name="n_3mainValue【学校施設】&#10;有形固定資産減価償却率">
          <a:extLst>
            <a:ext uri="{FF2B5EF4-FFF2-40B4-BE49-F238E27FC236}">
              <a16:creationId xmlns:a16="http://schemas.microsoft.com/office/drawing/2014/main" id="{D4492E8D-04A7-4FA2-88DA-476CD93F42FD}"/>
            </a:ext>
          </a:extLst>
        </xdr:cNvPr>
        <xdr:cNvSpPr txBox="1"/>
      </xdr:nvSpPr>
      <xdr:spPr>
        <a:xfrm>
          <a:off x="13500744" y="9654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5605</xdr:rowOff>
    </xdr:from>
    <xdr:ext cx="405111" cy="259045"/>
    <xdr:sp macro="" textlink="">
      <xdr:nvSpPr>
        <xdr:cNvPr id="658" name="n_4mainValue【学校施設】&#10;有形固定資産減価償却率">
          <a:extLst>
            <a:ext uri="{FF2B5EF4-FFF2-40B4-BE49-F238E27FC236}">
              <a16:creationId xmlns:a16="http://schemas.microsoft.com/office/drawing/2014/main" id="{06B57A3F-805E-4182-8C1F-1122BB582BEF}"/>
            </a:ext>
          </a:extLst>
        </xdr:cNvPr>
        <xdr:cNvSpPr txBox="1"/>
      </xdr:nvSpPr>
      <xdr:spPr>
        <a:xfrm>
          <a:off x="12611744" y="9606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9" name="正方形/長方形 658">
          <a:extLst>
            <a:ext uri="{FF2B5EF4-FFF2-40B4-BE49-F238E27FC236}">
              <a16:creationId xmlns:a16="http://schemas.microsoft.com/office/drawing/2014/main" id="{298D581B-38EA-4E9C-A4C2-75E7E9074A7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0" name="正方形/長方形 659">
          <a:extLst>
            <a:ext uri="{FF2B5EF4-FFF2-40B4-BE49-F238E27FC236}">
              <a16:creationId xmlns:a16="http://schemas.microsoft.com/office/drawing/2014/main" id="{8DB2F126-4EF6-4E84-BCCC-515CBE6F769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1" name="正方形/長方形 660">
          <a:extLst>
            <a:ext uri="{FF2B5EF4-FFF2-40B4-BE49-F238E27FC236}">
              <a16:creationId xmlns:a16="http://schemas.microsoft.com/office/drawing/2014/main" id="{31DA4086-7B26-4E5C-8288-00C06010411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2" name="正方形/長方形 661">
          <a:extLst>
            <a:ext uri="{FF2B5EF4-FFF2-40B4-BE49-F238E27FC236}">
              <a16:creationId xmlns:a16="http://schemas.microsoft.com/office/drawing/2014/main" id="{B782B304-24A2-4254-94D2-D932954CB56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3" name="正方形/長方形 662">
          <a:extLst>
            <a:ext uri="{FF2B5EF4-FFF2-40B4-BE49-F238E27FC236}">
              <a16:creationId xmlns:a16="http://schemas.microsoft.com/office/drawing/2014/main" id="{A8358308-6372-4C9A-9A53-47B2959F3AC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4" name="正方形/長方形 663">
          <a:extLst>
            <a:ext uri="{FF2B5EF4-FFF2-40B4-BE49-F238E27FC236}">
              <a16:creationId xmlns:a16="http://schemas.microsoft.com/office/drawing/2014/main" id="{254E2886-FB45-44F4-B370-394C1F5FF14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5" name="正方形/長方形 664">
          <a:extLst>
            <a:ext uri="{FF2B5EF4-FFF2-40B4-BE49-F238E27FC236}">
              <a16:creationId xmlns:a16="http://schemas.microsoft.com/office/drawing/2014/main" id="{2E5A74A6-C029-43C4-85F3-8A8DCBA65C7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6" name="正方形/長方形 665">
          <a:extLst>
            <a:ext uri="{FF2B5EF4-FFF2-40B4-BE49-F238E27FC236}">
              <a16:creationId xmlns:a16="http://schemas.microsoft.com/office/drawing/2014/main" id="{DCB2ED1B-5E38-42C0-9E6B-75B5E685BB3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7" name="テキスト ボックス 666">
          <a:extLst>
            <a:ext uri="{FF2B5EF4-FFF2-40B4-BE49-F238E27FC236}">
              <a16:creationId xmlns:a16="http://schemas.microsoft.com/office/drawing/2014/main" id="{FD86005E-52A7-47F0-912E-19AC228E35D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8" name="直線コネクタ 667">
          <a:extLst>
            <a:ext uri="{FF2B5EF4-FFF2-40B4-BE49-F238E27FC236}">
              <a16:creationId xmlns:a16="http://schemas.microsoft.com/office/drawing/2014/main" id="{6A5E2429-FF5D-4745-B3CE-584825165A4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9" name="直線コネクタ 668">
          <a:extLst>
            <a:ext uri="{FF2B5EF4-FFF2-40B4-BE49-F238E27FC236}">
              <a16:creationId xmlns:a16="http://schemas.microsoft.com/office/drawing/2014/main" id="{A495A78A-0F25-4FC5-B803-22490167C2A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0" name="テキスト ボックス 669">
          <a:extLst>
            <a:ext uri="{FF2B5EF4-FFF2-40B4-BE49-F238E27FC236}">
              <a16:creationId xmlns:a16="http://schemas.microsoft.com/office/drawing/2014/main" id="{D6645794-8FB8-4852-A9C0-9E844AACB335}"/>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1" name="直線コネクタ 670">
          <a:extLst>
            <a:ext uri="{FF2B5EF4-FFF2-40B4-BE49-F238E27FC236}">
              <a16:creationId xmlns:a16="http://schemas.microsoft.com/office/drawing/2014/main" id="{47E69DC4-3058-4315-AC10-05E95FE195C1}"/>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2" name="テキスト ボックス 671">
          <a:extLst>
            <a:ext uri="{FF2B5EF4-FFF2-40B4-BE49-F238E27FC236}">
              <a16:creationId xmlns:a16="http://schemas.microsoft.com/office/drawing/2014/main" id="{432CD578-2974-48EF-98A2-AA1325F840F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3" name="直線コネクタ 672">
          <a:extLst>
            <a:ext uri="{FF2B5EF4-FFF2-40B4-BE49-F238E27FC236}">
              <a16:creationId xmlns:a16="http://schemas.microsoft.com/office/drawing/2014/main" id="{74BEF570-542A-46D2-BF04-A0D43EA5C056}"/>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4" name="テキスト ボックス 673">
          <a:extLst>
            <a:ext uri="{FF2B5EF4-FFF2-40B4-BE49-F238E27FC236}">
              <a16:creationId xmlns:a16="http://schemas.microsoft.com/office/drawing/2014/main" id="{DB1BC312-5F44-4624-AFE4-F62FA76CCFB4}"/>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5" name="直線コネクタ 674">
          <a:extLst>
            <a:ext uri="{FF2B5EF4-FFF2-40B4-BE49-F238E27FC236}">
              <a16:creationId xmlns:a16="http://schemas.microsoft.com/office/drawing/2014/main" id="{1CB8D742-EF2D-481C-9640-6F5ADEF14305}"/>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6" name="テキスト ボックス 675">
          <a:extLst>
            <a:ext uri="{FF2B5EF4-FFF2-40B4-BE49-F238E27FC236}">
              <a16:creationId xmlns:a16="http://schemas.microsoft.com/office/drawing/2014/main" id="{6FA0581E-9575-4F95-B295-0CDDF5B8D59C}"/>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7" name="直線コネクタ 676">
          <a:extLst>
            <a:ext uri="{FF2B5EF4-FFF2-40B4-BE49-F238E27FC236}">
              <a16:creationId xmlns:a16="http://schemas.microsoft.com/office/drawing/2014/main" id="{1D6A14A7-B73D-4E86-90C8-E18B12D90982}"/>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8" name="テキスト ボックス 677">
          <a:extLst>
            <a:ext uri="{FF2B5EF4-FFF2-40B4-BE49-F238E27FC236}">
              <a16:creationId xmlns:a16="http://schemas.microsoft.com/office/drawing/2014/main" id="{C11365B8-418E-406D-B93E-C350D7D48C56}"/>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9" name="直線コネクタ 678">
          <a:extLst>
            <a:ext uri="{FF2B5EF4-FFF2-40B4-BE49-F238E27FC236}">
              <a16:creationId xmlns:a16="http://schemas.microsoft.com/office/drawing/2014/main" id="{A80EB66A-6F05-4C50-89DB-5BCE0443938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0" name="テキスト ボックス 679">
          <a:extLst>
            <a:ext uri="{FF2B5EF4-FFF2-40B4-BE49-F238E27FC236}">
              <a16:creationId xmlns:a16="http://schemas.microsoft.com/office/drawing/2014/main" id="{336134D4-F05E-4181-87F3-E1F2338201D2}"/>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1" name="【学校施設】&#10;一人当たり面積グラフ枠">
          <a:extLst>
            <a:ext uri="{FF2B5EF4-FFF2-40B4-BE49-F238E27FC236}">
              <a16:creationId xmlns:a16="http://schemas.microsoft.com/office/drawing/2014/main" id="{5BE313F2-0B22-47DF-8EC9-FBBB3E3660D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165544</xdr:rowOff>
    </xdr:from>
    <xdr:to>
      <xdr:col>116</xdr:col>
      <xdr:colOff>62864</xdr:colOff>
      <xdr:row>63</xdr:row>
      <xdr:rowOff>31814</xdr:rowOff>
    </xdr:to>
    <xdr:cxnSp macro="">
      <xdr:nvCxnSpPr>
        <xdr:cNvPr id="682" name="直線コネクタ 681">
          <a:extLst>
            <a:ext uri="{FF2B5EF4-FFF2-40B4-BE49-F238E27FC236}">
              <a16:creationId xmlns:a16="http://schemas.microsoft.com/office/drawing/2014/main" id="{13BED30B-D643-43A1-98CB-19EDE3F07B33}"/>
            </a:ext>
          </a:extLst>
        </xdr:cNvPr>
        <xdr:cNvCxnSpPr/>
      </xdr:nvCxnSpPr>
      <xdr:spPr>
        <a:xfrm flipV="1">
          <a:off x="22160864" y="9595294"/>
          <a:ext cx="0" cy="1237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35641</xdr:rowOff>
    </xdr:from>
    <xdr:ext cx="469744" cy="259045"/>
    <xdr:sp macro="" textlink="">
      <xdr:nvSpPr>
        <xdr:cNvPr id="683" name="【学校施設】&#10;一人当たり面積最小値テキスト">
          <a:extLst>
            <a:ext uri="{FF2B5EF4-FFF2-40B4-BE49-F238E27FC236}">
              <a16:creationId xmlns:a16="http://schemas.microsoft.com/office/drawing/2014/main" id="{6F107595-0695-41C2-B92D-49E53DF8D135}"/>
            </a:ext>
          </a:extLst>
        </xdr:cNvPr>
        <xdr:cNvSpPr txBox="1"/>
      </xdr:nvSpPr>
      <xdr:spPr>
        <a:xfrm>
          <a:off x="22199600" y="1083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31814</xdr:rowOff>
    </xdr:from>
    <xdr:to>
      <xdr:col>116</xdr:col>
      <xdr:colOff>152400</xdr:colOff>
      <xdr:row>63</xdr:row>
      <xdr:rowOff>31814</xdr:rowOff>
    </xdr:to>
    <xdr:cxnSp macro="">
      <xdr:nvCxnSpPr>
        <xdr:cNvPr id="684" name="直線コネクタ 683">
          <a:extLst>
            <a:ext uri="{FF2B5EF4-FFF2-40B4-BE49-F238E27FC236}">
              <a16:creationId xmlns:a16="http://schemas.microsoft.com/office/drawing/2014/main" id="{2E052B84-A974-4C71-B189-8D47A2F61A60}"/>
            </a:ext>
          </a:extLst>
        </xdr:cNvPr>
        <xdr:cNvCxnSpPr/>
      </xdr:nvCxnSpPr>
      <xdr:spPr>
        <a:xfrm>
          <a:off x="22072600" y="1083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112221</xdr:rowOff>
    </xdr:from>
    <xdr:ext cx="469744" cy="259045"/>
    <xdr:sp macro="" textlink="">
      <xdr:nvSpPr>
        <xdr:cNvPr id="685" name="【学校施設】&#10;一人当たり面積最大値テキスト">
          <a:extLst>
            <a:ext uri="{FF2B5EF4-FFF2-40B4-BE49-F238E27FC236}">
              <a16:creationId xmlns:a16="http://schemas.microsoft.com/office/drawing/2014/main" id="{BFA638F7-93C1-492B-9184-6A807145A3F3}"/>
            </a:ext>
          </a:extLst>
        </xdr:cNvPr>
        <xdr:cNvSpPr txBox="1"/>
      </xdr:nvSpPr>
      <xdr:spPr>
        <a:xfrm>
          <a:off x="22199600" y="937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165544</xdr:rowOff>
    </xdr:from>
    <xdr:to>
      <xdr:col>116</xdr:col>
      <xdr:colOff>152400</xdr:colOff>
      <xdr:row>55</xdr:row>
      <xdr:rowOff>165544</xdr:rowOff>
    </xdr:to>
    <xdr:cxnSp macro="">
      <xdr:nvCxnSpPr>
        <xdr:cNvPr id="686" name="直線コネクタ 685">
          <a:extLst>
            <a:ext uri="{FF2B5EF4-FFF2-40B4-BE49-F238E27FC236}">
              <a16:creationId xmlns:a16="http://schemas.microsoft.com/office/drawing/2014/main" id="{986F570A-EA05-4252-A2AE-9FE3C3239211}"/>
            </a:ext>
          </a:extLst>
        </xdr:cNvPr>
        <xdr:cNvCxnSpPr/>
      </xdr:nvCxnSpPr>
      <xdr:spPr>
        <a:xfrm>
          <a:off x="22072600" y="959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74312</xdr:rowOff>
    </xdr:from>
    <xdr:ext cx="469744" cy="259045"/>
    <xdr:sp macro="" textlink="">
      <xdr:nvSpPr>
        <xdr:cNvPr id="687" name="【学校施設】&#10;一人当たり面積平均値テキスト">
          <a:extLst>
            <a:ext uri="{FF2B5EF4-FFF2-40B4-BE49-F238E27FC236}">
              <a16:creationId xmlns:a16="http://schemas.microsoft.com/office/drawing/2014/main" id="{8AFB28C1-330F-465A-BD25-E21844F1084A}"/>
            </a:ext>
          </a:extLst>
        </xdr:cNvPr>
        <xdr:cNvSpPr txBox="1"/>
      </xdr:nvSpPr>
      <xdr:spPr>
        <a:xfrm>
          <a:off x="22199600" y="105327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95885</xdr:rowOff>
    </xdr:from>
    <xdr:to>
      <xdr:col>116</xdr:col>
      <xdr:colOff>114300</xdr:colOff>
      <xdr:row>62</xdr:row>
      <xdr:rowOff>26035</xdr:rowOff>
    </xdr:to>
    <xdr:sp macro="" textlink="">
      <xdr:nvSpPr>
        <xdr:cNvPr id="688" name="フローチャート: 判断 687">
          <a:extLst>
            <a:ext uri="{FF2B5EF4-FFF2-40B4-BE49-F238E27FC236}">
              <a16:creationId xmlns:a16="http://schemas.microsoft.com/office/drawing/2014/main" id="{8A5A46EA-E334-4815-8D68-ABF88BC10E25}"/>
            </a:ext>
          </a:extLst>
        </xdr:cNvPr>
        <xdr:cNvSpPr/>
      </xdr:nvSpPr>
      <xdr:spPr>
        <a:xfrm>
          <a:off x="221107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98743</xdr:rowOff>
    </xdr:from>
    <xdr:to>
      <xdr:col>112</xdr:col>
      <xdr:colOff>38100</xdr:colOff>
      <xdr:row>62</xdr:row>
      <xdr:rowOff>28893</xdr:rowOff>
    </xdr:to>
    <xdr:sp macro="" textlink="">
      <xdr:nvSpPr>
        <xdr:cNvPr id="689" name="フローチャート: 判断 688">
          <a:extLst>
            <a:ext uri="{FF2B5EF4-FFF2-40B4-BE49-F238E27FC236}">
              <a16:creationId xmlns:a16="http://schemas.microsoft.com/office/drawing/2014/main" id="{91149969-7A52-4E52-B71A-3F888ADEF794}"/>
            </a:ext>
          </a:extLst>
        </xdr:cNvPr>
        <xdr:cNvSpPr/>
      </xdr:nvSpPr>
      <xdr:spPr>
        <a:xfrm>
          <a:off x="21272500" y="105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99123</xdr:rowOff>
    </xdr:from>
    <xdr:to>
      <xdr:col>107</xdr:col>
      <xdr:colOff>101600</xdr:colOff>
      <xdr:row>62</xdr:row>
      <xdr:rowOff>29273</xdr:rowOff>
    </xdr:to>
    <xdr:sp macro="" textlink="">
      <xdr:nvSpPr>
        <xdr:cNvPr id="690" name="フローチャート: 判断 689">
          <a:extLst>
            <a:ext uri="{FF2B5EF4-FFF2-40B4-BE49-F238E27FC236}">
              <a16:creationId xmlns:a16="http://schemas.microsoft.com/office/drawing/2014/main" id="{E97385D5-2571-4E93-9B50-7C4C846CB005}"/>
            </a:ext>
          </a:extLst>
        </xdr:cNvPr>
        <xdr:cNvSpPr/>
      </xdr:nvSpPr>
      <xdr:spPr>
        <a:xfrm>
          <a:off x="20383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106172</xdr:rowOff>
    </xdr:from>
    <xdr:to>
      <xdr:col>102</xdr:col>
      <xdr:colOff>165100</xdr:colOff>
      <xdr:row>62</xdr:row>
      <xdr:rowOff>36322</xdr:rowOff>
    </xdr:to>
    <xdr:sp macro="" textlink="">
      <xdr:nvSpPr>
        <xdr:cNvPr id="691" name="フローチャート: 判断 690">
          <a:extLst>
            <a:ext uri="{FF2B5EF4-FFF2-40B4-BE49-F238E27FC236}">
              <a16:creationId xmlns:a16="http://schemas.microsoft.com/office/drawing/2014/main" id="{ECA4D00B-B1A7-4826-AD90-C2F2D6168EC7}"/>
            </a:ext>
          </a:extLst>
        </xdr:cNvPr>
        <xdr:cNvSpPr/>
      </xdr:nvSpPr>
      <xdr:spPr>
        <a:xfrm>
          <a:off x="19494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109030</xdr:rowOff>
    </xdr:from>
    <xdr:to>
      <xdr:col>98</xdr:col>
      <xdr:colOff>38100</xdr:colOff>
      <xdr:row>62</xdr:row>
      <xdr:rowOff>39180</xdr:rowOff>
    </xdr:to>
    <xdr:sp macro="" textlink="">
      <xdr:nvSpPr>
        <xdr:cNvPr id="692" name="フローチャート: 判断 691">
          <a:extLst>
            <a:ext uri="{FF2B5EF4-FFF2-40B4-BE49-F238E27FC236}">
              <a16:creationId xmlns:a16="http://schemas.microsoft.com/office/drawing/2014/main" id="{8EA2B04B-DD91-4EDD-98B1-CDD9C0CE9638}"/>
            </a:ext>
          </a:extLst>
        </xdr:cNvPr>
        <xdr:cNvSpPr/>
      </xdr:nvSpPr>
      <xdr:spPr>
        <a:xfrm>
          <a:off x="18605500" y="105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6ADE51B7-4B95-4DE9-A2C1-A3F1384592D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C2A8EFE2-06C1-457B-8578-CDDF1D1F7CF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406282AB-517D-40C9-9023-FB3F1AD74FE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87868D39-AC1E-47C7-B490-495CA973711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EECB02D-5AEB-4412-AFE4-5CA45DE0B33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118364</xdr:rowOff>
    </xdr:from>
    <xdr:to>
      <xdr:col>116</xdr:col>
      <xdr:colOff>114300</xdr:colOff>
      <xdr:row>61</xdr:row>
      <xdr:rowOff>48514</xdr:rowOff>
    </xdr:to>
    <xdr:sp macro="" textlink="">
      <xdr:nvSpPr>
        <xdr:cNvPr id="698" name="楕円 697">
          <a:extLst>
            <a:ext uri="{FF2B5EF4-FFF2-40B4-BE49-F238E27FC236}">
              <a16:creationId xmlns:a16="http://schemas.microsoft.com/office/drawing/2014/main" id="{B1C12462-CCE3-4339-BA1F-3DDC88BCAF5F}"/>
            </a:ext>
          </a:extLst>
        </xdr:cNvPr>
        <xdr:cNvSpPr/>
      </xdr:nvSpPr>
      <xdr:spPr>
        <a:xfrm>
          <a:off x="22110700" y="1040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141241</xdr:rowOff>
    </xdr:from>
    <xdr:ext cx="469744" cy="259045"/>
    <xdr:sp macro="" textlink="">
      <xdr:nvSpPr>
        <xdr:cNvPr id="699" name="【学校施設】&#10;一人当たり面積該当値テキスト">
          <a:extLst>
            <a:ext uri="{FF2B5EF4-FFF2-40B4-BE49-F238E27FC236}">
              <a16:creationId xmlns:a16="http://schemas.microsoft.com/office/drawing/2014/main" id="{719A5023-3284-41DD-8446-24BC3A60C8F7}"/>
            </a:ext>
          </a:extLst>
        </xdr:cNvPr>
        <xdr:cNvSpPr txBox="1"/>
      </xdr:nvSpPr>
      <xdr:spPr>
        <a:xfrm>
          <a:off x="22199600" y="10256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139891</xdr:rowOff>
    </xdr:from>
    <xdr:to>
      <xdr:col>112</xdr:col>
      <xdr:colOff>38100</xdr:colOff>
      <xdr:row>61</xdr:row>
      <xdr:rowOff>70041</xdr:rowOff>
    </xdr:to>
    <xdr:sp macro="" textlink="">
      <xdr:nvSpPr>
        <xdr:cNvPr id="700" name="楕円 699">
          <a:extLst>
            <a:ext uri="{FF2B5EF4-FFF2-40B4-BE49-F238E27FC236}">
              <a16:creationId xmlns:a16="http://schemas.microsoft.com/office/drawing/2014/main" id="{E7D81FD5-6C7E-4B50-B7E3-1F300639E311}"/>
            </a:ext>
          </a:extLst>
        </xdr:cNvPr>
        <xdr:cNvSpPr/>
      </xdr:nvSpPr>
      <xdr:spPr>
        <a:xfrm>
          <a:off x="21272500" y="1042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169164</xdr:rowOff>
    </xdr:from>
    <xdr:to>
      <xdr:col>116</xdr:col>
      <xdr:colOff>63500</xdr:colOff>
      <xdr:row>61</xdr:row>
      <xdr:rowOff>19241</xdr:rowOff>
    </xdr:to>
    <xdr:cxnSp macro="">
      <xdr:nvCxnSpPr>
        <xdr:cNvPr id="701" name="直線コネクタ 700">
          <a:extLst>
            <a:ext uri="{FF2B5EF4-FFF2-40B4-BE49-F238E27FC236}">
              <a16:creationId xmlns:a16="http://schemas.microsoft.com/office/drawing/2014/main" id="{ABC4D283-9C7B-4C62-92BC-1C8225F43B4E}"/>
            </a:ext>
          </a:extLst>
        </xdr:cNvPr>
        <xdr:cNvCxnSpPr/>
      </xdr:nvCxnSpPr>
      <xdr:spPr>
        <a:xfrm flipV="1">
          <a:off x="21323300" y="10456164"/>
          <a:ext cx="838200" cy="2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149225</xdr:rowOff>
    </xdr:from>
    <xdr:to>
      <xdr:col>107</xdr:col>
      <xdr:colOff>101600</xdr:colOff>
      <xdr:row>61</xdr:row>
      <xdr:rowOff>79375</xdr:rowOff>
    </xdr:to>
    <xdr:sp macro="" textlink="">
      <xdr:nvSpPr>
        <xdr:cNvPr id="702" name="楕円 701">
          <a:extLst>
            <a:ext uri="{FF2B5EF4-FFF2-40B4-BE49-F238E27FC236}">
              <a16:creationId xmlns:a16="http://schemas.microsoft.com/office/drawing/2014/main" id="{B6B68F2C-3BBB-4DE3-A492-F5A677189E19}"/>
            </a:ext>
          </a:extLst>
        </xdr:cNvPr>
        <xdr:cNvSpPr/>
      </xdr:nvSpPr>
      <xdr:spPr>
        <a:xfrm>
          <a:off x="20383500" y="104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19241</xdr:rowOff>
    </xdr:from>
    <xdr:to>
      <xdr:col>111</xdr:col>
      <xdr:colOff>177800</xdr:colOff>
      <xdr:row>61</xdr:row>
      <xdr:rowOff>28575</xdr:rowOff>
    </xdr:to>
    <xdr:cxnSp macro="">
      <xdr:nvCxnSpPr>
        <xdr:cNvPr id="703" name="直線コネクタ 702">
          <a:extLst>
            <a:ext uri="{FF2B5EF4-FFF2-40B4-BE49-F238E27FC236}">
              <a16:creationId xmlns:a16="http://schemas.microsoft.com/office/drawing/2014/main" id="{CD8A98BC-599D-4480-8E28-DB9FCCF620C3}"/>
            </a:ext>
          </a:extLst>
        </xdr:cNvPr>
        <xdr:cNvCxnSpPr/>
      </xdr:nvCxnSpPr>
      <xdr:spPr>
        <a:xfrm flipV="1">
          <a:off x="20434300" y="10477691"/>
          <a:ext cx="889000" cy="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160655</xdr:rowOff>
    </xdr:from>
    <xdr:to>
      <xdr:col>102</xdr:col>
      <xdr:colOff>165100</xdr:colOff>
      <xdr:row>61</xdr:row>
      <xdr:rowOff>90805</xdr:rowOff>
    </xdr:to>
    <xdr:sp macro="" textlink="">
      <xdr:nvSpPr>
        <xdr:cNvPr id="704" name="楕円 703">
          <a:extLst>
            <a:ext uri="{FF2B5EF4-FFF2-40B4-BE49-F238E27FC236}">
              <a16:creationId xmlns:a16="http://schemas.microsoft.com/office/drawing/2014/main" id="{09F9CFAA-6E06-4E7C-BFA8-C26188B5AD20}"/>
            </a:ext>
          </a:extLst>
        </xdr:cNvPr>
        <xdr:cNvSpPr/>
      </xdr:nvSpPr>
      <xdr:spPr>
        <a:xfrm>
          <a:off x="19494500" y="104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28575</xdr:rowOff>
    </xdr:from>
    <xdr:to>
      <xdr:col>107</xdr:col>
      <xdr:colOff>50800</xdr:colOff>
      <xdr:row>61</xdr:row>
      <xdr:rowOff>40005</xdr:rowOff>
    </xdr:to>
    <xdr:cxnSp macro="">
      <xdr:nvCxnSpPr>
        <xdr:cNvPr id="705" name="直線コネクタ 704">
          <a:extLst>
            <a:ext uri="{FF2B5EF4-FFF2-40B4-BE49-F238E27FC236}">
              <a16:creationId xmlns:a16="http://schemas.microsoft.com/office/drawing/2014/main" id="{922C1C92-CFDB-4C92-B9E5-01D949964F6A}"/>
            </a:ext>
          </a:extLst>
        </xdr:cNvPr>
        <xdr:cNvCxnSpPr/>
      </xdr:nvCxnSpPr>
      <xdr:spPr>
        <a:xfrm flipV="1">
          <a:off x="19545300" y="104870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156464</xdr:rowOff>
    </xdr:from>
    <xdr:to>
      <xdr:col>98</xdr:col>
      <xdr:colOff>38100</xdr:colOff>
      <xdr:row>61</xdr:row>
      <xdr:rowOff>86614</xdr:rowOff>
    </xdr:to>
    <xdr:sp macro="" textlink="">
      <xdr:nvSpPr>
        <xdr:cNvPr id="706" name="楕円 705">
          <a:extLst>
            <a:ext uri="{FF2B5EF4-FFF2-40B4-BE49-F238E27FC236}">
              <a16:creationId xmlns:a16="http://schemas.microsoft.com/office/drawing/2014/main" id="{FDD7ED7E-6577-41AA-BBF6-C79A9116022D}"/>
            </a:ext>
          </a:extLst>
        </xdr:cNvPr>
        <xdr:cNvSpPr/>
      </xdr:nvSpPr>
      <xdr:spPr>
        <a:xfrm>
          <a:off x="18605500" y="1044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35814</xdr:rowOff>
    </xdr:from>
    <xdr:to>
      <xdr:col>102</xdr:col>
      <xdr:colOff>114300</xdr:colOff>
      <xdr:row>61</xdr:row>
      <xdr:rowOff>40005</xdr:rowOff>
    </xdr:to>
    <xdr:cxnSp macro="">
      <xdr:nvCxnSpPr>
        <xdr:cNvPr id="707" name="直線コネクタ 706">
          <a:extLst>
            <a:ext uri="{FF2B5EF4-FFF2-40B4-BE49-F238E27FC236}">
              <a16:creationId xmlns:a16="http://schemas.microsoft.com/office/drawing/2014/main" id="{9C0918AC-332F-4638-A88C-AD891B115A7A}"/>
            </a:ext>
          </a:extLst>
        </xdr:cNvPr>
        <xdr:cNvCxnSpPr/>
      </xdr:nvCxnSpPr>
      <xdr:spPr>
        <a:xfrm>
          <a:off x="18656300" y="10494264"/>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20020</xdr:rowOff>
    </xdr:from>
    <xdr:ext cx="469744" cy="259045"/>
    <xdr:sp macro="" textlink="">
      <xdr:nvSpPr>
        <xdr:cNvPr id="708" name="n_1aveValue【学校施設】&#10;一人当たり面積">
          <a:extLst>
            <a:ext uri="{FF2B5EF4-FFF2-40B4-BE49-F238E27FC236}">
              <a16:creationId xmlns:a16="http://schemas.microsoft.com/office/drawing/2014/main" id="{3661AB0D-39B7-4F8A-AC4F-FCAFD84A4FB1}"/>
            </a:ext>
          </a:extLst>
        </xdr:cNvPr>
        <xdr:cNvSpPr txBox="1"/>
      </xdr:nvSpPr>
      <xdr:spPr>
        <a:xfrm>
          <a:off x="21075727" y="1064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20400</xdr:rowOff>
    </xdr:from>
    <xdr:ext cx="469744" cy="259045"/>
    <xdr:sp macro="" textlink="">
      <xdr:nvSpPr>
        <xdr:cNvPr id="709" name="n_2aveValue【学校施設】&#10;一人当たり面積">
          <a:extLst>
            <a:ext uri="{FF2B5EF4-FFF2-40B4-BE49-F238E27FC236}">
              <a16:creationId xmlns:a16="http://schemas.microsoft.com/office/drawing/2014/main" id="{D2E6DE8C-14FA-4B7B-8A61-97200DBC8A2D}"/>
            </a:ext>
          </a:extLst>
        </xdr:cNvPr>
        <xdr:cNvSpPr txBox="1"/>
      </xdr:nvSpPr>
      <xdr:spPr>
        <a:xfrm>
          <a:off x="20199427" y="1065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27449</xdr:rowOff>
    </xdr:from>
    <xdr:ext cx="469744" cy="259045"/>
    <xdr:sp macro="" textlink="">
      <xdr:nvSpPr>
        <xdr:cNvPr id="710" name="n_3aveValue【学校施設】&#10;一人当たり面積">
          <a:extLst>
            <a:ext uri="{FF2B5EF4-FFF2-40B4-BE49-F238E27FC236}">
              <a16:creationId xmlns:a16="http://schemas.microsoft.com/office/drawing/2014/main" id="{877A5660-9999-487C-8A20-EE8459759C8D}"/>
            </a:ext>
          </a:extLst>
        </xdr:cNvPr>
        <xdr:cNvSpPr txBox="1"/>
      </xdr:nvSpPr>
      <xdr:spPr>
        <a:xfrm>
          <a:off x="19310427" y="1065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30307</xdr:rowOff>
    </xdr:from>
    <xdr:ext cx="469744" cy="259045"/>
    <xdr:sp macro="" textlink="">
      <xdr:nvSpPr>
        <xdr:cNvPr id="711" name="n_4aveValue【学校施設】&#10;一人当たり面積">
          <a:extLst>
            <a:ext uri="{FF2B5EF4-FFF2-40B4-BE49-F238E27FC236}">
              <a16:creationId xmlns:a16="http://schemas.microsoft.com/office/drawing/2014/main" id="{76DF23BC-5DB7-4573-9A72-A39C053B125A}"/>
            </a:ext>
          </a:extLst>
        </xdr:cNvPr>
        <xdr:cNvSpPr txBox="1"/>
      </xdr:nvSpPr>
      <xdr:spPr>
        <a:xfrm>
          <a:off x="18421427" y="1066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86568</xdr:rowOff>
    </xdr:from>
    <xdr:ext cx="469744" cy="259045"/>
    <xdr:sp macro="" textlink="">
      <xdr:nvSpPr>
        <xdr:cNvPr id="712" name="n_1mainValue【学校施設】&#10;一人当たり面積">
          <a:extLst>
            <a:ext uri="{FF2B5EF4-FFF2-40B4-BE49-F238E27FC236}">
              <a16:creationId xmlns:a16="http://schemas.microsoft.com/office/drawing/2014/main" id="{2590B896-AD71-4187-ABD2-FB75CFA36F15}"/>
            </a:ext>
          </a:extLst>
        </xdr:cNvPr>
        <xdr:cNvSpPr txBox="1"/>
      </xdr:nvSpPr>
      <xdr:spPr>
        <a:xfrm>
          <a:off x="21075727" y="10202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95902</xdr:rowOff>
    </xdr:from>
    <xdr:ext cx="469744" cy="259045"/>
    <xdr:sp macro="" textlink="">
      <xdr:nvSpPr>
        <xdr:cNvPr id="713" name="n_2mainValue【学校施設】&#10;一人当たり面積">
          <a:extLst>
            <a:ext uri="{FF2B5EF4-FFF2-40B4-BE49-F238E27FC236}">
              <a16:creationId xmlns:a16="http://schemas.microsoft.com/office/drawing/2014/main" id="{9CBE7FB6-0495-4EEE-BBC9-4B286B420186}"/>
            </a:ext>
          </a:extLst>
        </xdr:cNvPr>
        <xdr:cNvSpPr txBox="1"/>
      </xdr:nvSpPr>
      <xdr:spPr>
        <a:xfrm>
          <a:off x="20199427" y="1021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107332</xdr:rowOff>
    </xdr:from>
    <xdr:ext cx="469744" cy="259045"/>
    <xdr:sp macro="" textlink="">
      <xdr:nvSpPr>
        <xdr:cNvPr id="714" name="n_3mainValue【学校施設】&#10;一人当たり面積">
          <a:extLst>
            <a:ext uri="{FF2B5EF4-FFF2-40B4-BE49-F238E27FC236}">
              <a16:creationId xmlns:a16="http://schemas.microsoft.com/office/drawing/2014/main" id="{B674D4EF-D2A1-4ECD-ADE9-9B76262A62D9}"/>
            </a:ext>
          </a:extLst>
        </xdr:cNvPr>
        <xdr:cNvSpPr txBox="1"/>
      </xdr:nvSpPr>
      <xdr:spPr>
        <a:xfrm>
          <a:off x="19310427" y="1022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103141</xdr:rowOff>
    </xdr:from>
    <xdr:ext cx="469744" cy="259045"/>
    <xdr:sp macro="" textlink="">
      <xdr:nvSpPr>
        <xdr:cNvPr id="715" name="n_4mainValue【学校施設】&#10;一人当たり面積">
          <a:extLst>
            <a:ext uri="{FF2B5EF4-FFF2-40B4-BE49-F238E27FC236}">
              <a16:creationId xmlns:a16="http://schemas.microsoft.com/office/drawing/2014/main" id="{FFA368F5-7966-473F-9149-93EF51EF7360}"/>
            </a:ext>
          </a:extLst>
        </xdr:cNvPr>
        <xdr:cNvSpPr txBox="1"/>
      </xdr:nvSpPr>
      <xdr:spPr>
        <a:xfrm>
          <a:off x="18421427" y="1021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6" name="正方形/長方形 715">
          <a:extLst>
            <a:ext uri="{FF2B5EF4-FFF2-40B4-BE49-F238E27FC236}">
              <a16:creationId xmlns:a16="http://schemas.microsoft.com/office/drawing/2014/main" id="{D6533DFD-9C3E-4179-A31C-896BAE3A189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7" name="正方形/長方形 716">
          <a:extLst>
            <a:ext uri="{FF2B5EF4-FFF2-40B4-BE49-F238E27FC236}">
              <a16:creationId xmlns:a16="http://schemas.microsoft.com/office/drawing/2014/main" id="{D80B423E-6327-4F53-B2B4-FB56003D0D3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8" name="正方形/長方形 717">
          <a:extLst>
            <a:ext uri="{FF2B5EF4-FFF2-40B4-BE49-F238E27FC236}">
              <a16:creationId xmlns:a16="http://schemas.microsoft.com/office/drawing/2014/main" id="{49E822B4-010B-470B-99E3-418EF0E7C23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9" name="正方形/長方形 718">
          <a:extLst>
            <a:ext uri="{FF2B5EF4-FFF2-40B4-BE49-F238E27FC236}">
              <a16:creationId xmlns:a16="http://schemas.microsoft.com/office/drawing/2014/main" id="{CAE1BF1D-5663-4DC5-A95A-CA30EE65A5B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0" name="正方形/長方形 719">
          <a:extLst>
            <a:ext uri="{FF2B5EF4-FFF2-40B4-BE49-F238E27FC236}">
              <a16:creationId xmlns:a16="http://schemas.microsoft.com/office/drawing/2014/main" id="{15145414-AD7D-4C81-BE61-2E6FF596767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1" name="正方形/長方形 720">
          <a:extLst>
            <a:ext uri="{FF2B5EF4-FFF2-40B4-BE49-F238E27FC236}">
              <a16:creationId xmlns:a16="http://schemas.microsoft.com/office/drawing/2014/main" id="{D75E945D-A5EF-497E-998E-3F836026579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2" name="正方形/長方形 721">
          <a:extLst>
            <a:ext uri="{FF2B5EF4-FFF2-40B4-BE49-F238E27FC236}">
              <a16:creationId xmlns:a16="http://schemas.microsoft.com/office/drawing/2014/main" id="{BEFDBB42-5169-485D-A01E-7EAF3FCC7D5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正方形/長方形 722">
          <a:extLst>
            <a:ext uri="{FF2B5EF4-FFF2-40B4-BE49-F238E27FC236}">
              <a16:creationId xmlns:a16="http://schemas.microsoft.com/office/drawing/2014/main" id="{E5E531B1-9774-46CB-9A5E-A9B91D7A054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4" name="テキスト ボックス 723">
          <a:extLst>
            <a:ext uri="{FF2B5EF4-FFF2-40B4-BE49-F238E27FC236}">
              <a16:creationId xmlns:a16="http://schemas.microsoft.com/office/drawing/2014/main" id="{BDD3524A-778A-4FCE-B428-3C31CCDA0DA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5" name="直線コネクタ 724">
          <a:extLst>
            <a:ext uri="{FF2B5EF4-FFF2-40B4-BE49-F238E27FC236}">
              <a16:creationId xmlns:a16="http://schemas.microsoft.com/office/drawing/2014/main" id="{9AB9D9D4-9764-4603-A09D-C601EFB12BF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6" name="テキスト ボックス 725">
          <a:extLst>
            <a:ext uri="{FF2B5EF4-FFF2-40B4-BE49-F238E27FC236}">
              <a16:creationId xmlns:a16="http://schemas.microsoft.com/office/drawing/2014/main" id="{8FC407FD-B0DE-4AED-8ACE-30F5F748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7" name="直線コネクタ 726">
          <a:extLst>
            <a:ext uri="{FF2B5EF4-FFF2-40B4-BE49-F238E27FC236}">
              <a16:creationId xmlns:a16="http://schemas.microsoft.com/office/drawing/2014/main" id="{3ECEA3BD-D8C0-41D1-817A-119AEE36FA3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8" name="テキスト ボックス 727">
          <a:extLst>
            <a:ext uri="{FF2B5EF4-FFF2-40B4-BE49-F238E27FC236}">
              <a16:creationId xmlns:a16="http://schemas.microsoft.com/office/drawing/2014/main" id="{45293734-22C0-4576-9C7B-52D3DA07907B}"/>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9" name="直線コネクタ 728">
          <a:extLst>
            <a:ext uri="{FF2B5EF4-FFF2-40B4-BE49-F238E27FC236}">
              <a16:creationId xmlns:a16="http://schemas.microsoft.com/office/drawing/2014/main" id="{394FFD06-03DE-4A65-BEB4-96982F8F49A3}"/>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0" name="テキスト ボックス 729">
          <a:extLst>
            <a:ext uri="{FF2B5EF4-FFF2-40B4-BE49-F238E27FC236}">
              <a16:creationId xmlns:a16="http://schemas.microsoft.com/office/drawing/2014/main" id="{2DEB4E1E-95DC-4E62-B61D-1A7BDFD50F89}"/>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1" name="直線コネクタ 730">
          <a:extLst>
            <a:ext uri="{FF2B5EF4-FFF2-40B4-BE49-F238E27FC236}">
              <a16:creationId xmlns:a16="http://schemas.microsoft.com/office/drawing/2014/main" id="{B293E5B9-9013-4AA3-B988-A8D684529989}"/>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2" name="テキスト ボックス 731">
          <a:extLst>
            <a:ext uri="{FF2B5EF4-FFF2-40B4-BE49-F238E27FC236}">
              <a16:creationId xmlns:a16="http://schemas.microsoft.com/office/drawing/2014/main" id="{FBF55549-D6ED-4F6D-9A22-F78D2B0CABC8}"/>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3" name="直線コネクタ 732">
          <a:extLst>
            <a:ext uri="{FF2B5EF4-FFF2-40B4-BE49-F238E27FC236}">
              <a16:creationId xmlns:a16="http://schemas.microsoft.com/office/drawing/2014/main" id="{FB23AE5A-AA8E-424F-8834-E1FCACDC16BA}"/>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4" name="テキスト ボックス 733">
          <a:extLst>
            <a:ext uri="{FF2B5EF4-FFF2-40B4-BE49-F238E27FC236}">
              <a16:creationId xmlns:a16="http://schemas.microsoft.com/office/drawing/2014/main" id="{298F9BBD-22F9-44EF-9E0A-AC1422714BA7}"/>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5" name="直線コネクタ 734">
          <a:extLst>
            <a:ext uri="{FF2B5EF4-FFF2-40B4-BE49-F238E27FC236}">
              <a16:creationId xmlns:a16="http://schemas.microsoft.com/office/drawing/2014/main" id="{39C53E82-59AB-48E6-98AD-515CB0A52736}"/>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6" name="テキスト ボックス 735">
          <a:extLst>
            <a:ext uri="{FF2B5EF4-FFF2-40B4-BE49-F238E27FC236}">
              <a16:creationId xmlns:a16="http://schemas.microsoft.com/office/drawing/2014/main" id="{6D36FD69-2793-481C-B664-3D1E3861D387}"/>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7" name="直線コネクタ 736">
          <a:extLst>
            <a:ext uri="{FF2B5EF4-FFF2-40B4-BE49-F238E27FC236}">
              <a16:creationId xmlns:a16="http://schemas.microsoft.com/office/drawing/2014/main" id="{70F4304E-4344-4EE7-B66A-78839764C989}"/>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8" name="テキスト ボックス 737">
          <a:extLst>
            <a:ext uri="{FF2B5EF4-FFF2-40B4-BE49-F238E27FC236}">
              <a16:creationId xmlns:a16="http://schemas.microsoft.com/office/drawing/2014/main" id="{405533BB-AC7D-414C-A6C3-9B9A961A7911}"/>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9" name="直線コネクタ 738">
          <a:extLst>
            <a:ext uri="{FF2B5EF4-FFF2-40B4-BE49-F238E27FC236}">
              <a16:creationId xmlns:a16="http://schemas.microsoft.com/office/drawing/2014/main" id="{1CFEE37E-7F6E-4340-86F4-BDE58169F2F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0" name="【児童館】&#10;有形固定資産減価償却率グラフ枠">
          <a:extLst>
            <a:ext uri="{FF2B5EF4-FFF2-40B4-BE49-F238E27FC236}">
              <a16:creationId xmlns:a16="http://schemas.microsoft.com/office/drawing/2014/main" id="{B5ED71DA-80AC-4556-9489-1A06601C101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62593</xdr:rowOff>
    </xdr:from>
    <xdr:to>
      <xdr:col>85</xdr:col>
      <xdr:colOff>126364</xdr:colOff>
      <xdr:row>86</xdr:row>
      <xdr:rowOff>168729</xdr:rowOff>
    </xdr:to>
    <xdr:cxnSp macro="">
      <xdr:nvCxnSpPr>
        <xdr:cNvPr id="741" name="直線コネクタ 740">
          <a:extLst>
            <a:ext uri="{FF2B5EF4-FFF2-40B4-BE49-F238E27FC236}">
              <a16:creationId xmlns:a16="http://schemas.microsoft.com/office/drawing/2014/main" id="{3F3834B5-3192-4D56-909C-82FCA7AA4AB0}"/>
            </a:ext>
          </a:extLst>
        </xdr:cNvPr>
        <xdr:cNvCxnSpPr/>
      </xdr:nvCxnSpPr>
      <xdr:spPr>
        <a:xfrm flipV="1">
          <a:off x="16318864" y="13435693"/>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2" name="【児童館】&#10;有形固定資産減価償却率最小値テキスト">
          <a:extLst>
            <a:ext uri="{FF2B5EF4-FFF2-40B4-BE49-F238E27FC236}">
              <a16:creationId xmlns:a16="http://schemas.microsoft.com/office/drawing/2014/main" id="{566CAC0F-EB86-494C-B3E0-CFD163E27F95}"/>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3" name="直線コネクタ 742">
          <a:extLst>
            <a:ext uri="{FF2B5EF4-FFF2-40B4-BE49-F238E27FC236}">
              <a16:creationId xmlns:a16="http://schemas.microsoft.com/office/drawing/2014/main" id="{8ACEDE8E-5A08-4EF4-A975-8B904BB806E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9270</xdr:rowOff>
    </xdr:from>
    <xdr:ext cx="340478" cy="259045"/>
    <xdr:sp macro="" textlink="">
      <xdr:nvSpPr>
        <xdr:cNvPr id="744" name="【児童館】&#10;有形固定資産減価償却率最大値テキスト">
          <a:extLst>
            <a:ext uri="{FF2B5EF4-FFF2-40B4-BE49-F238E27FC236}">
              <a16:creationId xmlns:a16="http://schemas.microsoft.com/office/drawing/2014/main" id="{12138D35-0020-4872-8514-EBC03776ADE3}"/>
            </a:ext>
          </a:extLst>
        </xdr:cNvPr>
        <xdr:cNvSpPr txBox="1"/>
      </xdr:nvSpPr>
      <xdr:spPr>
        <a:xfrm>
          <a:off x="16357600" y="132109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62593</xdr:rowOff>
    </xdr:from>
    <xdr:to>
      <xdr:col>86</xdr:col>
      <xdr:colOff>25400</xdr:colOff>
      <xdr:row>78</xdr:row>
      <xdr:rowOff>62593</xdr:rowOff>
    </xdr:to>
    <xdr:cxnSp macro="">
      <xdr:nvCxnSpPr>
        <xdr:cNvPr id="745" name="直線コネクタ 744">
          <a:extLst>
            <a:ext uri="{FF2B5EF4-FFF2-40B4-BE49-F238E27FC236}">
              <a16:creationId xmlns:a16="http://schemas.microsoft.com/office/drawing/2014/main" id="{5D76EF3D-3B44-43A6-B07C-350448AA84F8}"/>
            </a:ext>
          </a:extLst>
        </xdr:cNvPr>
        <xdr:cNvCxnSpPr/>
      </xdr:nvCxnSpPr>
      <xdr:spPr>
        <a:xfrm>
          <a:off x="16230600" y="13435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144071</xdr:rowOff>
    </xdr:from>
    <xdr:ext cx="405111" cy="259045"/>
    <xdr:sp macro="" textlink="">
      <xdr:nvSpPr>
        <xdr:cNvPr id="746" name="【児童館】&#10;有形固定資産減価償却率平均値テキスト">
          <a:extLst>
            <a:ext uri="{FF2B5EF4-FFF2-40B4-BE49-F238E27FC236}">
              <a16:creationId xmlns:a16="http://schemas.microsoft.com/office/drawing/2014/main" id="{AADEC698-51E3-4E9C-890C-D80DBDD6A4E0}"/>
            </a:ext>
          </a:extLst>
        </xdr:cNvPr>
        <xdr:cNvSpPr txBox="1"/>
      </xdr:nvSpPr>
      <xdr:spPr>
        <a:xfrm>
          <a:off x="16357600" y="14031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121194</xdr:rowOff>
    </xdr:from>
    <xdr:to>
      <xdr:col>85</xdr:col>
      <xdr:colOff>177800</xdr:colOff>
      <xdr:row>83</xdr:row>
      <xdr:rowOff>51344</xdr:rowOff>
    </xdr:to>
    <xdr:sp macro="" textlink="">
      <xdr:nvSpPr>
        <xdr:cNvPr id="747" name="フローチャート: 判断 746">
          <a:extLst>
            <a:ext uri="{FF2B5EF4-FFF2-40B4-BE49-F238E27FC236}">
              <a16:creationId xmlns:a16="http://schemas.microsoft.com/office/drawing/2014/main" id="{77BC08AE-4F9C-46B7-9863-D09BA19DBDA8}"/>
            </a:ext>
          </a:extLst>
        </xdr:cNvPr>
        <xdr:cNvSpPr/>
      </xdr:nvSpPr>
      <xdr:spPr>
        <a:xfrm>
          <a:off x="16268700" y="1418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124461</xdr:rowOff>
    </xdr:from>
    <xdr:to>
      <xdr:col>81</xdr:col>
      <xdr:colOff>101600</xdr:colOff>
      <xdr:row>83</xdr:row>
      <xdr:rowOff>54611</xdr:rowOff>
    </xdr:to>
    <xdr:sp macro="" textlink="">
      <xdr:nvSpPr>
        <xdr:cNvPr id="748" name="フローチャート: 判断 747">
          <a:extLst>
            <a:ext uri="{FF2B5EF4-FFF2-40B4-BE49-F238E27FC236}">
              <a16:creationId xmlns:a16="http://schemas.microsoft.com/office/drawing/2014/main" id="{F212DAF9-022E-4565-A3B5-8516A4AF27AE}"/>
            </a:ext>
          </a:extLst>
        </xdr:cNvPr>
        <xdr:cNvSpPr/>
      </xdr:nvSpPr>
      <xdr:spPr>
        <a:xfrm>
          <a:off x="15430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77107</xdr:rowOff>
    </xdr:from>
    <xdr:to>
      <xdr:col>76</xdr:col>
      <xdr:colOff>165100</xdr:colOff>
      <xdr:row>83</xdr:row>
      <xdr:rowOff>7257</xdr:rowOff>
    </xdr:to>
    <xdr:sp macro="" textlink="">
      <xdr:nvSpPr>
        <xdr:cNvPr id="749" name="フローチャート: 判断 748">
          <a:extLst>
            <a:ext uri="{FF2B5EF4-FFF2-40B4-BE49-F238E27FC236}">
              <a16:creationId xmlns:a16="http://schemas.microsoft.com/office/drawing/2014/main" id="{B44419B9-2719-4277-BF90-F181AFE98C50}"/>
            </a:ext>
          </a:extLst>
        </xdr:cNvPr>
        <xdr:cNvSpPr/>
      </xdr:nvSpPr>
      <xdr:spPr>
        <a:xfrm>
          <a:off x="14541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37919</xdr:rowOff>
    </xdr:from>
    <xdr:to>
      <xdr:col>72</xdr:col>
      <xdr:colOff>38100</xdr:colOff>
      <xdr:row>82</xdr:row>
      <xdr:rowOff>139519</xdr:rowOff>
    </xdr:to>
    <xdr:sp macro="" textlink="">
      <xdr:nvSpPr>
        <xdr:cNvPr id="750" name="フローチャート: 判断 749">
          <a:extLst>
            <a:ext uri="{FF2B5EF4-FFF2-40B4-BE49-F238E27FC236}">
              <a16:creationId xmlns:a16="http://schemas.microsoft.com/office/drawing/2014/main" id="{418FCE6F-4E23-42AA-A4E1-014D23945E3B}"/>
            </a:ext>
          </a:extLst>
        </xdr:cNvPr>
        <xdr:cNvSpPr/>
      </xdr:nvSpPr>
      <xdr:spPr>
        <a:xfrm>
          <a:off x="13652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93436</xdr:rowOff>
    </xdr:from>
    <xdr:to>
      <xdr:col>67</xdr:col>
      <xdr:colOff>101600</xdr:colOff>
      <xdr:row>83</xdr:row>
      <xdr:rowOff>23586</xdr:rowOff>
    </xdr:to>
    <xdr:sp macro="" textlink="">
      <xdr:nvSpPr>
        <xdr:cNvPr id="751" name="フローチャート: 判断 750">
          <a:extLst>
            <a:ext uri="{FF2B5EF4-FFF2-40B4-BE49-F238E27FC236}">
              <a16:creationId xmlns:a16="http://schemas.microsoft.com/office/drawing/2014/main" id="{70943207-88C7-4577-83DB-0303CD7B0882}"/>
            </a:ext>
          </a:extLst>
        </xdr:cNvPr>
        <xdr:cNvSpPr/>
      </xdr:nvSpPr>
      <xdr:spPr>
        <a:xfrm>
          <a:off x="12763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4518A53F-C507-464C-B81F-2EA530FAA39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666A1034-552D-48C6-8F7A-7132B714C53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5E3381ED-E575-4987-BF52-90BC899A27F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69C10A7F-B8F7-4B33-B490-3B0CFC260BB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B373ADB5-1C40-4EF7-A5FF-D4CD3656E73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19957</xdr:rowOff>
    </xdr:from>
    <xdr:to>
      <xdr:col>85</xdr:col>
      <xdr:colOff>177800</xdr:colOff>
      <xdr:row>86</xdr:row>
      <xdr:rowOff>121557</xdr:rowOff>
    </xdr:to>
    <xdr:sp macro="" textlink="">
      <xdr:nvSpPr>
        <xdr:cNvPr id="757" name="楕円 756">
          <a:extLst>
            <a:ext uri="{FF2B5EF4-FFF2-40B4-BE49-F238E27FC236}">
              <a16:creationId xmlns:a16="http://schemas.microsoft.com/office/drawing/2014/main" id="{C598727B-03C7-410E-A1D0-228A7290A558}"/>
            </a:ext>
          </a:extLst>
        </xdr:cNvPr>
        <xdr:cNvSpPr/>
      </xdr:nvSpPr>
      <xdr:spPr>
        <a:xfrm>
          <a:off x="162687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106334</xdr:rowOff>
    </xdr:from>
    <xdr:ext cx="405111" cy="259045"/>
    <xdr:sp macro="" textlink="">
      <xdr:nvSpPr>
        <xdr:cNvPr id="758" name="【児童館】&#10;有形固定資産減価償却率該当値テキスト">
          <a:extLst>
            <a:ext uri="{FF2B5EF4-FFF2-40B4-BE49-F238E27FC236}">
              <a16:creationId xmlns:a16="http://schemas.microsoft.com/office/drawing/2014/main" id="{149FF622-F854-4E58-9A36-101498CEFFB7}"/>
            </a:ext>
          </a:extLst>
        </xdr:cNvPr>
        <xdr:cNvSpPr txBox="1"/>
      </xdr:nvSpPr>
      <xdr:spPr>
        <a:xfrm>
          <a:off x="16357600" y="14679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759" name="楕円 758">
          <a:extLst>
            <a:ext uri="{FF2B5EF4-FFF2-40B4-BE49-F238E27FC236}">
              <a16:creationId xmlns:a16="http://schemas.microsoft.com/office/drawing/2014/main" id="{ACE39EAA-A921-4714-A63A-C8318EEE4624}"/>
            </a:ext>
          </a:extLst>
        </xdr:cNvPr>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70757</xdr:rowOff>
    </xdr:from>
    <xdr:to>
      <xdr:col>85</xdr:col>
      <xdr:colOff>127000</xdr:colOff>
      <xdr:row>86</xdr:row>
      <xdr:rowOff>168729</xdr:rowOff>
    </xdr:to>
    <xdr:cxnSp macro="">
      <xdr:nvCxnSpPr>
        <xdr:cNvPr id="760" name="直線コネクタ 759">
          <a:extLst>
            <a:ext uri="{FF2B5EF4-FFF2-40B4-BE49-F238E27FC236}">
              <a16:creationId xmlns:a16="http://schemas.microsoft.com/office/drawing/2014/main" id="{1F9730FC-D2BE-4ED5-8020-4A9069924745}"/>
            </a:ext>
          </a:extLst>
        </xdr:cNvPr>
        <xdr:cNvCxnSpPr/>
      </xdr:nvCxnSpPr>
      <xdr:spPr>
        <a:xfrm flipV="1">
          <a:off x="15481300" y="14815457"/>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761" name="楕円 760">
          <a:extLst>
            <a:ext uri="{FF2B5EF4-FFF2-40B4-BE49-F238E27FC236}">
              <a16:creationId xmlns:a16="http://schemas.microsoft.com/office/drawing/2014/main" id="{EEF3DE15-D4DC-4D5A-8C04-8B45C2D3B9F3}"/>
            </a:ext>
          </a:extLst>
        </xdr:cNvPr>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762" name="直線コネクタ 761">
          <a:extLst>
            <a:ext uri="{FF2B5EF4-FFF2-40B4-BE49-F238E27FC236}">
              <a16:creationId xmlns:a16="http://schemas.microsoft.com/office/drawing/2014/main" id="{7095A9B6-191B-449E-AD4C-CE9B9CC905C7}"/>
            </a:ext>
          </a:extLst>
        </xdr:cNvPr>
        <xdr:cNvCxnSpPr/>
      </xdr:nvCxnSpPr>
      <xdr:spPr>
        <a:xfrm>
          <a:off x="14592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763" name="楕円 762">
          <a:extLst>
            <a:ext uri="{FF2B5EF4-FFF2-40B4-BE49-F238E27FC236}">
              <a16:creationId xmlns:a16="http://schemas.microsoft.com/office/drawing/2014/main" id="{F9BCAACA-1022-4A26-A873-5085B2175A42}"/>
            </a:ext>
          </a:extLst>
        </xdr:cNvPr>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764" name="直線コネクタ 763">
          <a:extLst>
            <a:ext uri="{FF2B5EF4-FFF2-40B4-BE49-F238E27FC236}">
              <a16:creationId xmlns:a16="http://schemas.microsoft.com/office/drawing/2014/main" id="{58FFA0FB-D290-472C-853E-5B2F2D1FCDAC}"/>
            </a:ext>
          </a:extLst>
        </xdr:cNvPr>
        <xdr:cNvCxnSpPr/>
      </xdr:nvCxnSpPr>
      <xdr:spPr>
        <a:xfrm>
          <a:off x="13703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765" name="楕円 764">
          <a:extLst>
            <a:ext uri="{FF2B5EF4-FFF2-40B4-BE49-F238E27FC236}">
              <a16:creationId xmlns:a16="http://schemas.microsoft.com/office/drawing/2014/main" id="{B0C2522F-EE93-4516-A730-09E09949742E}"/>
            </a:ext>
          </a:extLst>
        </xdr:cNvPr>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766" name="直線コネクタ 765">
          <a:extLst>
            <a:ext uri="{FF2B5EF4-FFF2-40B4-BE49-F238E27FC236}">
              <a16:creationId xmlns:a16="http://schemas.microsoft.com/office/drawing/2014/main" id="{1AF2C197-47F0-4DFA-AAE8-01BF605E61B8}"/>
            </a:ext>
          </a:extLst>
        </xdr:cNvPr>
        <xdr:cNvCxnSpPr/>
      </xdr:nvCxnSpPr>
      <xdr:spPr>
        <a:xfrm>
          <a:off x="12814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71138</xdr:rowOff>
    </xdr:from>
    <xdr:ext cx="405111" cy="259045"/>
    <xdr:sp macro="" textlink="">
      <xdr:nvSpPr>
        <xdr:cNvPr id="767" name="n_1aveValue【児童館】&#10;有形固定資産減価償却率">
          <a:extLst>
            <a:ext uri="{FF2B5EF4-FFF2-40B4-BE49-F238E27FC236}">
              <a16:creationId xmlns:a16="http://schemas.microsoft.com/office/drawing/2014/main" id="{71E1F26D-BD6E-44C1-9FFE-FBCFF82DF7AE}"/>
            </a:ext>
          </a:extLst>
        </xdr:cNvPr>
        <xdr:cNvSpPr txBox="1"/>
      </xdr:nvSpPr>
      <xdr:spPr>
        <a:xfrm>
          <a:off x="152660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23784</xdr:rowOff>
    </xdr:from>
    <xdr:ext cx="405111" cy="259045"/>
    <xdr:sp macro="" textlink="">
      <xdr:nvSpPr>
        <xdr:cNvPr id="768" name="n_2aveValue【児童館】&#10;有形固定資産減価償却率">
          <a:extLst>
            <a:ext uri="{FF2B5EF4-FFF2-40B4-BE49-F238E27FC236}">
              <a16:creationId xmlns:a16="http://schemas.microsoft.com/office/drawing/2014/main" id="{6782D344-E277-45D7-83D2-8482AE73FAC2}"/>
            </a:ext>
          </a:extLst>
        </xdr:cNvPr>
        <xdr:cNvSpPr txBox="1"/>
      </xdr:nvSpPr>
      <xdr:spPr>
        <a:xfrm>
          <a:off x="143897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156046</xdr:rowOff>
    </xdr:from>
    <xdr:ext cx="405111" cy="259045"/>
    <xdr:sp macro="" textlink="">
      <xdr:nvSpPr>
        <xdr:cNvPr id="769" name="n_3aveValue【児童館】&#10;有形固定資産減価償却率">
          <a:extLst>
            <a:ext uri="{FF2B5EF4-FFF2-40B4-BE49-F238E27FC236}">
              <a16:creationId xmlns:a16="http://schemas.microsoft.com/office/drawing/2014/main" id="{69D8D885-E027-4399-AED3-E6F5E5450505}"/>
            </a:ext>
          </a:extLst>
        </xdr:cNvPr>
        <xdr:cNvSpPr txBox="1"/>
      </xdr:nvSpPr>
      <xdr:spPr>
        <a:xfrm>
          <a:off x="135007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40113</xdr:rowOff>
    </xdr:from>
    <xdr:ext cx="405111" cy="259045"/>
    <xdr:sp macro="" textlink="">
      <xdr:nvSpPr>
        <xdr:cNvPr id="770" name="n_4aveValue【児童館】&#10;有形固定資産減価償却率">
          <a:extLst>
            <a:ext uri="{FF2B5EF4-FFF2-40B4-BE49-F238E27FC236}">
              <a16:creationId xmlns:a16="http://schemas.microsoft.com/office/drawing/2014/main" id="{8EA01DB1-D875-40C6-90CB-04B25C48A1AA}"/>
            </a:ext>
          </a:extLst>
        </xdr:cNvPr>
        <xdr:cNvSpPr txBox="1"/>
      </xdr:nvSpPr>
      <xdr:spPr>
        <a:xfrm>
          <a:off x="12611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771" name="n_1mainValue【児童館】&#10;有形固定資産減価償却率">
          <a:extLst>
            <a:ext uri="{FF2B5EF4-FFF2-40B4-BE49-F238E27FC236}">
              <a16:creationId xmlns:a16="http://schemas.microsoft.com/office/drawing/2014/main" id="{B8CF231E-1850-4B55-98B5-4F481930D15E}"/>
            </a:ext>
          </a:extLst>
        </xdr:cNvPr>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772" name="n_2mainValue【児童館】&#10;有形固定資産減価償却率">
          <a:extLst>
            <a:ext uri="{FF2B5EF4-FFF2-40B4-BE49-F238E27FC236}">
              <a16:creationId xmlns:a16="http://schemas.microsoft.com/office/drawing/2014/main" id="{707563FE-4613-40C2-ADDB-48B701318518}"/>
            </a:ext>
          </a:extLst>
        </xdr:cNvPr>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773" name="n_3mainValue【児童館】&#10;有形固定資産減価償却率">
          <a:extLst>
            <a:ext uri="{FF2B5EF4-FFF2-40B4-BE49-F238E27FC236}">
              <a16:creationId xmlns:a16="http://schemas.microsoft.com/office/drawing/2014/main" id="{1E388425-4FD0-4E4F-90FB-B1A92E033011}"/>
            </a:ext>
          </a:extLst>
        </xdr:cNvPr>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774" name="n_4mainValue【児童館】&#10;有形固定資産減価償却率">
          <a:extLst>
            <a:ext uri="{FF2B5EF4-FFF2-40B4-BE49-F238E27FC236}">
              <a16:creationId xmlns:a16="http://schemas.microsoft.com/office/drawing/2014/main" id="{510D86C9-438D-4D9F-9E88-8CF84276292F}"/>
            </a:ext>
          </a:extLst>
        </xdr:cNvPr>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a:extLst>
            <a:ext uri="{FF2B5EF4-FFF2-40B4-BE49-F238E27FC236}">
              <a16:creationId xmlns:a16="http://schemas.microsoft.com/office/drawing/2014/main" id="{4F8040D3-1C2D-49B2-B9DD-A3D5C76A5C4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a:extLst>
            <a:ext uri="{FF2B5EF4-FFF2-40B4-BE49-F238E27FC236}">
              <a16:creationId xmlns:a16="http://schemas.microsoft.com/office/drawing/2014/main" id="{B55E93A4-DB84-46B4-9820-C7C21EAB9C5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a:extLst>
            <a:ext uri="{FF2B5EF4-FFF2-40B4-BE49-F238E27FC236}">
              <a16:creationId xmlns:a16="http://schemas.microsoft.com/office/drawing/2014/main" id="{4B35C3CE-619B-495E-A3EA-E920E5C7478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a:extLst>
            <a:ext uri="{FF2B5EF4-FFF2-40B4-BE49-F238E27FC236}">
              <a16:creationId xmlns:a16="http://schemas.microsoft.com/office/drawing/2014/main" id="{FBE09617-5013-46E9-A6C7-CE8B82D7986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a:extLst>
            <a:ext uri="{FF2B5EF4-FFF2-40B4-BE49-F238E27FC236}">
              <a16:creationId xmlns:a16="http://schemas.microsoft.com/office/drawing/2014/main" id="{FEDD13B6-C109-4676-B0E5-102D6BB4E15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a:extLst>
            <a:ext uri="{FF2B5EF4-FFF2-40B4-BE49-F238E27FC236}">
              <a16:creationId xmlns:a16="http://schemas.microsoft.com/office/drawing/2014/main" id="{0136DE62-0380-4973-9D5A-A3A62CA439B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a:extLst>
            <a:ext uri="{FF2B5EF4-FFF2-40B4-BE49-F238E27FC236}">
              <a16:creationId xmlns:a16="http://schemas.microsoft.com/office/drawing/2014/main" id="{B937A21C-8B28-44F3-A499-F7B2F60E250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a:extLst>
            <a:ext uri="{FF2B5EF4-FFF2-40B4-BE49-F238E27FC236}">
              <a16:creationId xmlns:a16="http://schemas.microsoft.com/office/drawing/2014/main" id="{BF596B68-C9BD-465F-B1EA-9CCCE1C3CD7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a:extLst>
            <a:ext uri="{FF2B5EF4-FFF2-40B4-BE49-F238E27FC236}">
              <a16:creationId xmlns:a16="http://schemas.microsoft.com/office/drawing/2014/main" id="{600D0E38-0D22-4580-9645-7DD97E6DDF0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a:extLst>
            <a:ext uri="{FF2B5EF4-FFF2-40B4-BE49-F238E27FC236}">
              <a16:creationId xmlns:a16="http://schemas.microsoft.com/office/drawing/2014/main" id="{9F53C555-1259-475C-9EF1-8C4D792E9E3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5" name="直線コネクタ 784">
          <a:extLst>
            <a:ext uri="{FF2B5EF4-FFF2-40B4-BE49-F238E27FC236}">
              <a16:creationId xmlns:a16="http://schemas.microsoft.com/office/drawing/2014/main" id="{034C4F97-C2D1-44F7-8183-3AD62B55B55B}"/>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6" name="テキスト ボックス 785">
          <a:extLst>
            <a:ext uri="{FF2B5EF4-FFF2-40B4-BE49-F238E27FC236}">
              <a16:creationId xmlns:a16="http://schemas.microsoft.com/office/drawing/2014/main" id="{B9461AA3-4246-408F-85D2-3CEAE67FD5E3}"/>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7" name="直線コネクタ 786">
          <a:extLst>
            <a:ext uri="{FF2B5EF4-FFF2-40B4-BE49-F238E27FC236}">
              <a16:creationId xmlns:a16="http://schemas.microsoft.com/office/drawing/2014/main" id="{073A6AE6-DEEC-44B8-AE5C-E78BA6DFF013}"/>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8" name="テキスト ボックス 787">
          <a:extLst>
            <a:ext uri="{FF2B5EF4-FFF2-40B4-BE49-F238E27FC236}">
              <a16:creationId xmlns:a16="http://schemas.microsoft.com/office/drawing/2014/main" id="{7607191D-8C71-4A35-996F-0D6344EAD654}"/>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9" name="直線コネクタ 788">
          <a:extLst>
            <a:ext uri="{FF2B5EF4-FFF2-40B4-BE49-F238E27FC236}">
              <a16:creationId xmlns:a16="http://schemas.microsoft.com/office/drawing/2014/main" id="{99E3546D-C3D5-481B-9939-F512906FB177}"/>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0" name="テキスト ボックス 789">
          <a:extLst>
            <a:ext uri="{FF2B5EF4-FFF2-40B4-BE49-F238E27FC236}">
              <a16:creationId xmlns:a16="http://schemas.microsoft.com/office/drawing/2014/main" id="{CF690894-28B3-4327-B38D-149A3F61304C}"/>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1" name="直線コネクタ 790">
          <a:extLst>
            <a:ext uri="{FF2B5EF4-FFF2-40B4-BE49-F238E27FC236}">
              <a16:creationId xmlns:a16="http://schemas.microsoft.com/office/drawing/2014/main" id="{4059306B-84D6-49D7-8D8A-F8A25650482F}"/>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2" name="テキスト ボックス 791">
          <a:extLst>
            <a:ext uri="{FF2B5EF4-FFF2-40B4-BE49-F238E27FC236}">
              <a16:creationId xmlns:a16="http://schemas.microsoft.com/office/drawing/2014/main" id="{9A88E307-9873-4001-BD64-1407D0DE674A}"/>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3" name="直線コネクタ 792">
          <a:extLst>
            <a:ext uri="{FF2B5EF4-FFF2-40B4-BE49-F238E27FC236}">
              <a16:creationId xmlns:a16="http://schemas.microsoft.com/office/drawing/2014/main" id="{8B0A2CFB-CC61-41AA-91AF-A6CCAC1FF893}"/>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4" name="テキスト ボックス 793">
          <a:extLst>
            <a:ext uri="{FF2B5EF4-FFF2-40B4-BE49-F238E27FC236}">
              <a16:creationId xmlns:a16="http://schemas.microsoft.com/office/drawing/2014/main" id="{73FD18CF-6228-489E-A199-A85B9A55E3A1}"/>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5" name="直線コネクタ 794">
          <a:extLst>
            <a:ext uri="{FF2B5EF4-FFF2-40B4-BE49-F238E27FC236}">
              <a16:creationId xmlns:a16="http://schemas.microsoft.com/office/drawing/2014/main" id="{76409CEB-2681-4D50-8577-82F846FCF379}"/>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6" name="テキスト ボックス 795">
          <a:extLst>
            <a:ext uri="{FF2B5EF4-FFF2-40B4-BE49-F238E27FC236}">
              <a16:creationId xmlns:a16="http://schemas.microsoft.com/office/drawing/2014/main" id="{AC38B0AA-287D-4BF8-A60E-092C407B227B}"/>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a:extLst>
            <a:ext uri="{FF2B5EF4-FFF2-40B4-BE49-F238E27FC236}">
              <a16:creationId xmlns:a16="http://schemas.microsoft.com/office/drawing/2014/main" id="{0B4EF1CB-95E3-4944-AC1B-12E963346D6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a:extLst>
            <a:ext uri="{FF2B5EF4-FFF2-40B4-BE49-F238E27FC236}">
              <a16:creationId xmlns:a16="http://schemas.microsoft.com/office/drawing/2014/main" id="{5CACEB5E-2C92-4877-A8EE-B910DAD8331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児童館】&#10;一人当たり面積グラフ枠">
          <a:extLst>
            <a:ext uri="{FF2B5EF4-FFF2-40B4-BE49-F238E27FC236}">
              <a16:creationId xmlns:a16="http://schemas.microsoft.com/office/drawing/2014/main" id="{BDF7C42E-402F-486F-8140-66809F3A1CF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81643</xdr:rowOff>
    </xdr:from>
    <xdr:to>
      <xdr:col>116</xdr:col>
      <xdr:colOff>62864</xdr:colOff>
      <xdr:row>86</xdr:row>
      <xdr:rowOff>146957</xdr:rowOff>
    </xdr:to>
    <xdr:cxnSp macro="">
      <xdr:nvCxnSpPr>
        <xdr:cNvPr id="800" name="直線コネクタ 799">
          <a:extLst>
            <a:ext uri="{FF2B5EF4-FFF2-40B4-BE49-F238E27FC236}">
              <a16:creationId xmlns:a16="http://schemas.microsoft.com/office/drawing/2014/main" id="{41262E2F-62FE-4B8C-8840-F01EBD1607A0}"/>
            </a:ext>
          </a:extLst>
        </xdr:cNvPr>
        <xdr:cNvCxnSpPr/>
      </xdr:nvCxnSpPr>
      <xdr:spPr>
        <a:xfrm flipV="1">
          <a:off x="22160864" y="13454743"/>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150784</xdr:rowOff>
    </xdr:from>
    <xdr:ext cx="469744" cy="259045"/>
    <xdr:sp macro="" textlink="">
      <xdr:nvSpPr>
        <xdr:cNvPr id="801" name="【児童館】&#10;一人当たり面積最小値テキスト">
          <a:extLst>
            <a:ext uri="{FF2B5EF4-FFF2-40B4-BE49-F238E27FC236}">
              <a16:creationId xmlns:a16="http://schemas.microsoft.com/office/drawing/2014/main" id="{1423D115-E13C-4745-80D6-A65D2DCE0F0F}"/>
            </a:ext>
          </a:extLst>
        </xdr:cNvPr>
        <xdr:cNvSpPr txBox="1"/>
      </xdr:nvSpPr>
      <xdr:spPr>
        <a:xfrm>
          <a:off x="22199600" y="148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146957</xdr:rowOff>
    </xdr:from>
    <xdr:to>
      <xdr:col>116</xdr:col>
      <xdr:colOff>152400</xdr:colOff>
      <xdr:row>86</xdr:row>
      <xdr:rowOff>146957</xdr:rowOff>
    </xdr:to>
    <xdr:cxnSp macro="">
      <xdr:nvCxnSpPr>
        <xdr:cNvPr id="802" name="直線コネクタ 801">
          <a:extLst>
            <a:ext uri="{FF2B5EF4-FFF2-40B4-BE49-F238E27FC236}">
              <a16:creationId xmlns:a16="http://schemas.microsoft.com/office/drawing/2014/main" id="{59042639-0ECC-4AEA-9E56-F177E65EFCC4}"/>
            </a:ext>
          </a:extLst>
        </xdr:cNvPr>
        <xdr:cNvCxnSpPr/>
      </xdr:nvCxnSpPr>
      <xdr:spPr>
        <a:xfrm>
          <a:off x="22072600" y="1489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28320</xdr:rowOff>
    </xdr:from>
    <xdr:ext cx="469744" cy="259045"/>
    <xdr:sp macro="" textlink="">
      <xdr:nvSpPr>
        <xdr:cNvPr id="803" name="【児童館】&#10;一人当たり面積最大値テキスト">
          <a:extLst>
            <a:ext uri="{FF2B5EF4-FFF2-40B4-BE49-F238E27FC236}">
              <a16:creationId xmlns:a16="http://schemas.microsoft.com/office/drawing/2014/main" id="{CAC6F70D-8A5B-4D0A-95D0-9E1E9A8CFE76}"/>
            </a:ext>
          </a:extLst>
        </xdr:cNvPr>
        <xdr:cNvSpPr txBox="1"/>
      </xdr:nvSpPr>
      <xdr:spPr>
        <a:xfrm>
          <a:off x="22199600" y="1322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81643</xdr:rowOff>
    </xdr:from>
    <xdr:to>
      <xdr:col>116</xdr:col>
      <xdr:colOff>152400</xdr:colOff>
      <xdr:row>78</xdr:row>
      <xdr:rowOff>81643</xdr:rowOff>
    </xdr:to>
    <xdr:cxnSp macro="">
      <xdr:nvCxnSpPr>
        <xdr:cNvPr id="804" name="直線コネクタ 803">
          <a:extLst>
            <a:ext uri="{FF2B5EF4-FFF2-40B4-BE49-F238E27FC236}">
              <a16:creationId xmlns:a16="http://schemas.microsoft.com/office/drawing/2014/main" id="{DEAC7FD3-CF94-42A7-BF1C-1E8EE9A28EF5}"/>
            </a:ext>
          </a:extLst>
        </xdr:cNvPr>
        <xdr:cNvCxnSpPr/>
      </xdr:nvCxnSpPr>
      <xdr:spPr>
        <a:xfrm>
          <a:off x="22072600" y="1345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168020</xdr:rowOff>
    </xdr:from>
    <xdr:ext cx="469744" cy="259045"/>
    <xdr:sp macro="" textlink="">
      <xdr:nvSpPr>
        <xdr:cNvPr id="805" name="【児童館】&#10;一人当たり面積平均値テキスト">
          <a:extLst>
            <a:ext uri="{FF2B5EF4-FFF2-40B4-BE49-F238E27FC236}">
              <a16:creationId xmlns:a16="http://schemas.microsoft.com/office/drawing/2014/main" id="{B6E2ECAB-0344-4239-9626-102FFE0CF915}"/>
            </a:ext>
          </a:extLst>
        </xdr:cNvPr>
        <xdr:cNvSpPr txBox="1"/>
      </xdr:nvSpPr>
      <xdr:spPr>
        <a:xfrm>
          <a:off x="22199600" y="14398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145143</xdr:rowOff>
    </xdr:from>
    <xdr:to>
      <xdr:col>116</xdr:col>
      <xdr:colOff>114300</xdr:colOff>
      <xdr:row>85</xdr:row>
      <xdr:rowOff>75293</xdr:rowOff>
    </xdr:to>
    <xdr:sp macro="" textlink="">
      <xdr:nvSpPr>
        <xdr:cNvPr id="806" name="フローチャート: 判断 805">
          <a:extLst>
            <a:ext uri="{FF2B5EF4-FFF2-40B4-BE49-F238E27FC236}">
              <a16:creationId xmlns:a16="http://schemas.microsoft.com/office/drawing/2014/main" id="{102AFC36-0E41-4F0C-A716-399A7D5D6821}"/>
            </a:ext>
          </a:extLst>
        </xdr:cNvPr>
        <xdr:cNvSpPr/>
      </xdr:nvSpPr>
      <xdr:spPr>
        <a:xfrm>
          <a:off x="22110700" y="14546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156029</xdr:rowOff>
    </xdr:from>
    <xdr:to>
      <xdr:col>112</xdr:col>
      <xdr:colOff>38100</xdr:colOff>
      <xdr:row>85</xdr:row>
      <xdr:rowOff>86179</xdr:rowOff>
    </xdr:to>
    <xdr:sp macro="" textlink="">
      <xdr:nvSpPr>
        <xdr:cNvPr id="807" name="フローチャート: 判断 806">
          <a:extLst>
            <a:ext uri="{FF2B5EF4-FFF2-40B4-BE49-F238E27FC236}">
              <a16:creationId xmlns:a16="http://schemas.microsoft.com/office/drawing/2014/main" id="{77EDC25F-E053-485D-B443-DF6564B449FA}"/>
            </a:ext>
          </a:extLst>
        </xdr:cNvPr>
        <xdr:cNvSpPr/>
      </xdr:nvSpPr>
      <xdr:spPr>
        <a:xfrm>
          <a:off x="21272500" y="1455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123371</xdr:rowOff>
    </xdr:from>
    <xdr:to>
      <xdr:col>107</xdr:col>
      <xdr:colOff>101600</xdr:colOff>
      <xdr:row>85</xdr:row>
      <xdr:rowOff>53521</xdr:rowOff>
    </xdr:to>
    <xdr:sp macro="" textlink="">
      <xdr:nvSpPr>
        <xdr:cNvPr id="808" name="フローチャート: 判断 807">
          <a:extLst>
            <a:ext uri="{FF2B5EF4-FFF2-40B4-BE49-F238E27FC236}">
              <a16:creationId xmlns:a16="http://schemas.microsoft.com/office/drawing/2014/main" id="{97847BFA-9366-4F10-A1A9-A3253D8C7927}"/>
            </a:ext>
          </a:extLst>
        </xdr:cNvPr>
        <xdr:cNvSpPr/>
      </xdr:nvSpPr>
      <xdr:spPr>
        <a:xfrm>
          <a:off x="20383500" y="145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123371</xdr:rowOff>
    </xdr:from>
    <xdr:to>
      <xdr:col>102</xdr:col>
      <xdr:colOff>165100</xdr:colOff>
      <xdr:row>85</xdr:row>
      <xdr:rowOff>53521</xdr:rowOff>
    </xdr:to>
    <xdr:sp macro="" textlink="">
      <xdr:nvSpPr>
        <xdr:cNvPr id="809" name="フローチャート: 判断 808">
          <a:extLst>
            <a:ext uri="{FF2B5EF4-FFF2-40B4-BE49-F238E27FC236}">
              <a16:creationId xmlns:a16="http://schemas.microsoft.com/office/drawing/2014/main" id="{395A54C6-569A-4337-B216-9E699F654E41}"/>
            </a:ext>
          </a:extLst>
        </xdr:cNvPr>
        <xdr:cNvSpPr/>
      </xdr:nvSpPr>
      <xdr:spPr>
        <a:xfrm>
          <a:off x="19494500" y="145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134257</xdr:rowOff>
    </xdr:from>
    <xdr:to>
      <xdr:col>98</xdr:col>
      <xdr:colOff>38100</xdr:colOff>
      <xdr:row>85</xdr:row>
      <xdr:rowOff>64407</xdr:rowOff>
    </xdr:to>
    <xdr:sp macro="" textlink="">
      <xdr:nvSpPr>
        <xdr:cNvPr id="810" name="フローチャート: 判断 809">
          <a:extLst>
            <a:ext uri="{FF2B5EF4-FFF2-40B4-BE49-F238E27FC236}">
              <a16:creationId xmlns:a16="http://schemas.microsoft.com/office/drawing/2014/main" id="{A03611E7-D389-4C00-B533-F44B5F0A9B2F}"/>
            </a:ext>
          </a:extLst>
        </xdr:cNvPr>
        <xdr:cNvSpPr/>
      </xdr:nvSpPr>
      <xdr:spPr>
        <a:xfrm>
          <a:off x="186055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94365FFA-4AF3-4752-AFF0-9ECF7338F92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B422D403-14F9-495D-A0FB-F38BF1E5108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FC104182-FF45-4E12-A4F0-7D1EB56DD23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59F612E6-F25B-42EB-ACE9-09D142613EC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A31C2592-65D9-4DFA-A237-FE47CC18CDB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41729</xdr:rowOff>
    </xdr:from>
    <xdr:to>
      <xdr:col>116</xdr:col>
      <xdr:colOff>114300</xdr:colOff>
      <xdr:row>86</xdr:row>
      <xdr:rowOff>143329</xdr:rowOff>
    </xdr:to>
    <xdr:sp macro="" textlink="">
      <xdr:nvSpPr>
        <xdr:cNvPr id="816" name="楕円 815">
          <a:extLst>
            <a:ext uri="{FF2B5EF4-FFF2-40B4-BE49-F238E27FC236}">
              <a16:creationId xmlns:a16="http://schemas.microsoft.com/office/drawing/2014/main" id="{ED7DF1BC-1840-48B4-87C3-19A1D99E3917}"/>
            </a:ext>
          </a:extLst>
        </xdr:cNvPr>
        <xdr:cNvSpPr/>
      </xdr:nvSpPr>
      <xdr:spPr>
        <a:xfrm>
          <a:off x="22110700" y="1478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128106</xdr:rowOff>
    </xdr:from>
    <xdr:ext cx="469744" cy="259045"/>
    <xdr:sp macro="" textlink="">
      <xdr:nvSpPr>
        <xdr:cNvPr id="817" name="【児童館】&#10;一人当たり面積該当値テキスト">
          <a:extLst>
            <a:ext uri="{FF2B5EF4-FFF2-40B4-BE49-F238E27FC236}">
              <a16:creationId xmlns:a16="http://schemas.microsoft.com/office/drawing/2014/main" id="{82D5C161-1179-4429-9107-4FDBC53E8827}"/>
            </a:ext>
          </a:extLst>
        </xdr:cNvPr>
        <xdr:cNvSpPr txBox="1"/>
      </xdr:nvSpPr>
      <xdr:spPr>
        <a:xfrm>
          <a:off x="22199600" y="1470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41729</xdr:rowOff>
    </xdr:from>
    <xdr:to>
      <xdr:col>112</xdr:col>
      <xdr:colOff>38100</xdr:colOff>
      <xdr:row>86</xdr:row>
      <xdr:rowOff>143329</xdr:rowOff>
    </xdr:to>
    <xdr:sp macro="" textlink="">
      <xdr:nvSpPr>
        <xdr:cNvPr id="818" name="楕円 817">
          <a:extLst>
            <a:ext uri="{FF2B5EF4-FFF2-40B4-BE49-F238E27FC236}">
              <a16:creationId xmlns:a16="http://schemas.microsoft.com/office/drawing/2014/main" id="{39CAAC51-351F-4622-A0FC-5438A8BE03C1}"/>
            </a:ext>
          </a:extLst>
        </xdr:cNvPr>
        <xdr:cNvSpPr/>
      </xdr:nvSpPr>
      <xdr:spPr>
        <a:xfrm>
          <a:off x="21272500" y="1478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92529</xdr:rowOff>
    </xdr:from>
    <xdr:to>
      <xdr:col>116</xdr:col>
      <xdr:colOff>63500</xdr:colOff>
      <xdr:row>86</xdr:row>
      <xdr:rowOff>92529</xdr:rowOff>
    </xdr:to>
    <xdr:cxnSp macro="">
      <xdr:nvCxnSpPr>
        <xdr:cNvPr id="819" name="直線コネクタ 818">
          <a:extLst>
            <a:ext uri="{FF2B5EF4-FFF2-40B4-BE49-F238E27FC236}">
              <a16:creationId xmlns:a16="http://schemas.microsoft.com/office/drawing/2014/main" id="{61EB807A-856B-4CBB-94B0-33873AB3559C}"/>
            </a:ext>
          </a:extLst>
        </xdr:cNvPr>
        <xdr:cNvCxnSpPr/>
      </xdr:nvCxnSpPr>
      <xdr:spPr>
        <a:xfrm>
          <a:off x="21323300" y="148372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41729</xdr:rowOff>
    </xdr:from>
    <xdr:to>
      <xdr:col>107</xdr:col>
      <xdr:colOff>101600</xdr:colOff>
      <xdr:row>86</xdr:row>
      <xdr:rowOff>143329</xdr:rowOff>
    </xdr:to>
    <xdr:sp macro="" textlink="">
      <xdr:nvSpPr>
        <xdr:cNvPr id="820" name="楕円 819">
          <a:extLst>
            <a:ext uri="{FF2B5EF4-FFF2-40B4-BE49-F238E27FC236}">
              <a16:creationId xmlns:a16="http://schemas.microsoft.com/office/drawing/2014/main" id="{E4C41269-E968-4405-9EF0-1D60F1C2ADDA}"/>
            </a:ext>
          </a:extLst>
        </xdr:cNvPr>
        <xdr:cNvSpPr/>
      </xdr:nvSpPr>
      <xdr:spPr>
        <a:xfrm>
          <a:off x="20383500" y="1478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92529</xdr:rowOff>
    </xdr:from>
    <xdr:to>
      <xdr:col>111</xdr:col>
      <xdr:colOff>177800</xdr:colOff>
      <xdr:row>86</xdr:row>
      <xdr:rowOff>92529</xdr:rowOff>
    </xdr:to>
    <xdr:cxnSp macro="">
      <xdr:nvCxnSpPr>
        <xdr:cNvPr id="821" name="直線コネクタ 820">
          <a:extLst>
            <a:ext uri="{FF2B5EF4-FFF2-40B4-BE49-F238E27FC236}">
              <a16:creationId xmlns:a16="http://schemas.microsoft.com/office/drawing/2014/main" id="{B81331D7-2B1A-4412-A64F-729AD37D5B05}"/>
            </a:ext>
          </a:extLst>
        </xdr:cNvPr>
        <xdr:cNvCxnSpPr/>
      </xdr:nvCxnSpPr>
      <xdr:spPr>
        <a:xfrm>
          <a:off x="20434300" y="148372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52614</xdr:rowOff>
    </xdr:from>
    <xdr:to>
      <xdr:col>102</xdr:col>
      <xdr:colOff>165100</xdr:colOff>
      <xdr:row>86</xdr:row>
      <xdr:rowOff>154214</xdr:rowOff>
    </xdr:to>
    <xdr:sp macro="" textlink="">
      <xdr:nvSpPr>
        <xdr:cNvPr id="822" name="楕円 821">
          <a:extLst>
            <a:ext uri="{FF2B5EF4-FFF2-40B4-BE49-F238E27FC236}">
              <a16:creationId xmlns:a16="http://schemas.microsoft.com/office/drawing/2014/main" id="{411D4E90-1A19-49D4-BDCB-62D43BE6FBDE}"/>
            </a:ext>
          </a:extLst>
        </xdr:cNvPr>
        <xdr:cNvSpPr/>
      </xdr:nvSpPr>
      <xdr:spPr>
        <a:xfrm>
          <a:off x="194945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92529</xdr:rowOff>
    </xdr:from>
    <xdr:to>
      <xdr:col>107</xdr:col>
      <xdr:colOff>50800</xdr:colOff>
      <xdr:row>86</xdr:row>
      <xdr:rowOff>103414</xdr:rowOff>
    </xdr:to>
    <xdr:cxnSp macro="">
      <xdr:nvCxnSpPr>
        <xdr:cNvPr id="823" name="直線コネクタ 822">
          <a:extLst>
            <a:ext uri="{FF2B5EF4-FFF2-40B4-BE49-F238E27FC236}">
              <a16:creationId xmlns:a16="http://schemas.microsoft.com/office/drawing/2014/main" id="{4716A245-EDC3-4FE9-981E-61387BA47531}"/>
            </a:ext>
          </a:extLst>
        </xdr:cNvPr>
        <xdr:cNvCxnSpPr/>
      </xdr:nvCxnSpPr>
      <xdr:spPr>
        <a:xfrm flipV="1">
          <a:off x="19545300" y="148372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52614</xdr:rowOff>
    </xdr:from>
    <xdr:to>
      <xdr:col>98</xdr:col>
      <xdr:colOff>38100</xdr:colOff>
      <xdr:row>86</xdr:row>
      <xdr:rowOff>154214</xdr:rowOff>
    </xdr:to>
    <xdr:sp macro="" textlink="">
      <xdr:nvSpPr>
        <xdr:cNvPr id="824" name="楕円 823">
          <a:extLst>
            <a:ext uri="{FF2B5EF4-FFF2-40B4-BE49-F238E27FC236}">
              <a16:creationId xmlns:a16="http://schemas.microsoft.com/office/drawing/2014/main" id="{E15E6A70-83A6-4684-87D7-5EC4AB6BC4BE}"/>
            </a:ext>
          </a:extLst>
        </xdr:cNvPr>
        <xdr:cNvSpPr/>
      </xdr:nvSpPr>
      <xdr:spPr>
        <a:xfrm>
          <a:off x="186055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103414</xdr:rowOff>
    </xdr:from>
    <xdr:to>
      <xdr:col>102</xdr:col>
      <xdr:colOff>114300</xdr:colOff>
      <xdr:row>86</xdr:row>
      <xdr:rowOff>103414</xdr:rowOff>
    </xdr:to>
    <xdr:cxnSp macro="">
      <xdr:nvCxnSpPr>
        <xdr:cNvPr id="825" name="直線コネクタ 824">
          <a:extLst>
            <a:ext uri="{FF2B5EF4-FFF2-40B4-BE49-F238E27FC236}">
              <a16:creationId xmlns:a16="http://schemas.microsoft.com/office/drawing/2014/main" id="{D56E699B-6344-40CE-9898-D1F7455BBD0D}"/>
            </a:ext>
          </a:extLst>
        </xdr:cNvPr>
        <xdr:cNvCxnSpPr/>
      </xdr:nvCxnSpPr>
      <xdr:spPr>
        <a:xfrm>
          <a:off x="18656300" y="148481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102706</xdr:rowOff>
    </xdr:from>
    <xdr:ext cx="469744" cy="259045"/>
    <xdr:sp macro="" textlink="">
      <xdr:nvSpPr>
        <xdr:cNvPr id="826" name="n_1aveValue【児童館】&#10;一人当たり面積">
          <a:extLst>
            <a:ext uri="{FF2B5EF4-FFF2-40B4-BE49-F238E27FC236}">
              <a16:creationId xmlns:a16="http://schemas.microsoft.com/office/drawing/2014/main" id="{0C7F2300-3EF6-4870-865F-449B0983CCA3}"/>
            </a:ext>
          </a:extLst>
        </xdr:cNvPr>
        <xdr:cNvSpPr txBox="1"/>
      </xdr:nvSpPr>
      <xdr:spPr>
        <a:xfrm>
          <a:off x="21075727" y="1433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70048</xdr:rowOff>
    </xdr:from>
    <xdr:ext cx="469744" cy="259045"/>
    <xdr:sp macro="" textlink="">
      <xdr:nvSpPr>
        <xdr:cNvPr id="827" name="n_2aveValue【児童館】&#10;一人当たり面積">
          <a:extLst>
            <a:ext uri="{FF2B5EF4-FFF2-40B4-BE49-F238E27FC236}">
              <a16:creationId xmlns:a16="http://schemas.microsoft.com/office/drawing/2014/main" id="{045CA327-7CBF-4B07-88CB-9B136AA30CD2}"/>
            </a:ext>
          </a:extLst>
        </xdr:cNvPr>
        <xdr:cNvSpPr txBox="1"/>
      </xdr:nvSpPr>
      <xdr:spPr>
        <a:xfrm>
          <a:off x="20199427" y="1430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70048</xdr:rowOff>
    </xdr:from>
    <xdr:ext cx="469744" cy="259045"/>
    <xdr:sp macro="" textlink="">
      <xdr:nvSpPr>
        <xdr:cNvPr id="828" name="n_3aveValue【児童館】&#10;一人当たり面積">
          <a:extLst>
            <a:ext uri="{FF2B5EF4-FFF2-40B4-BE49-F238E27FC236}">
              <a16:creationId xmlns:a16="http://schemas.microsoft.com/office/drawing/2014/main" id="{3BCED230-E646-4F9C-BEB7-A6F89FB2D042}"/>
            </a:ext>
          </a:extLst>
        </xdr:cNvPr>
        <xdr:cNvSpPr txBox="1"/>
      </xdr:nvSpPr>
      <xdr:spPr>
        <a:xfrm>
          <a:off x="19310427" y="1430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80934</xdr:rowOff>
    </xdr:from>
    <xdr:ext cx="469744" cy="259045"/>
    <xdr:sp macro="" textlink="">
      <xdr:nvSpPr>
        <xdr:cNvPr id="829" name="n_4aveValue【児童館】&#10;一人当たり面積">
          <a:extLst>
            <a:ext uri="{FF2B5EF4-FFF2-40B4-BE49-F238E27FC236}">
              <a16:creationId xmlns:a16="http://schemas.microsoft.com/office/drawing/2014/main" id="{B2817007-59C6-45B4-9C4D-1974E2E11E9A}"/>
            </a:ext>
          </a:extLst>
        </xdr:cNvPr>
        <xdr:cNvSpPr txBox="1"/>
      </xdr:nvSpPr>
      <xdr:spPr>
        <a:xfrm>
          <a:off x="18421427" y="143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134456</xdr:rowOff>
    </xdr:from>
    <xdr:ext cx="469744" cy="259045"/>
    <xdr:sp macro="" textlink="">
      <xdr:nvSpPr>
        <xdr:cNvPr id="830" name="n_1mainValue【児童館】&#10;一人当たり面積">
          <a:extLst>
            <a:ext uri="{FF2B5EF4-FFF2-40B4-BE49-F238E27FC236}">
              <a16:creationId xmlns:a16="http://schemas.microsoft.com/office/drawing/2014/main" id="{B48573DD-89CE-444E-83CF-29B6F53289AB}"/>
            </a:ext>
          </a:extLst>
        </xdr:cNvPr>
        <xdr:cNvSpPr txBox="1"/>
      </xdr:nvSpPr>
      <xdr:spPr>
        <a:xfrm>
          <a:off x="21075727" y="14879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134456</xdr:rowOff>
    </xdr:from>
    <xdr:ext cx="469744" cy="259045"/>
    <xdr:sp macro="" textlink="">
      <xdr:nvSpPr>
        <xdr:cNvPr id="831" name="n_2mainValue【児童館】&#10;一人当たり面積">
          <a:extLst>
            <a:ext uri="{FF2B5EF4-FFF2-40B4-BE49-F238E27FC236}">
              <a16:creationId xmlns:a16="http://schemas.microsoft.com/office/drawing/2014/main" id="{1928E515-AE91-4B81-92E6-FBB093313631}"/>
            </a:ext>
          </a:extLst>
        </xdr:cNvPr>
        <xdr:cNvSpPr txBox="1"/>
      </xdr:nvSpPr>
      <xdr:spPr>
        <a:xfrm>
          <a:off x="20199427" y="14879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145341</xdr:rowOff>
    </xdr:from>
    <xdr:ext cx="469744" cy="259045"/>
    <xdr:sp macro="" textlink="">
      <xdr:nvSpPr>
        <xdr:cNvPr id="832" name="n_3mainValue【児童館】&#10;一人当たり面積">
          <a:extLst>
            <a:ext uri="{FF2B5EF4-FFF2-40B4-BE49-F238E27FC236}">
              <a16:creationId xmlns:a16="http://schemas.microsoft.com/office/drawing/2014/main" id="{3063E34E-18AE-4049-9931-46991906566B}"/>
            </a:ext>
          </a:extLst>
        </xdr:cNvPr>
        <xdr:cNvSpPr txBox="1"/>
      </xdr:nvSpPr>
      <xdr:spPr>
        <a:xfrm>
          <a:off x="19310427"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145341</xdr:rowOff>
    </xdr:from>
    <xdr:ext cx="469744" cy="259045"/>
    <xdr:sp macro="" textlink="">
      <xdr:nvSpPr>
        <xdr:cNvPr id="833" name="n_4mainValue【児童館】&#10;一人当たり面積">
          <a:extLst>
            <a:ext uri="{FF2B5EF4-FFF2-40B4-BE49-F238E27FC236}">
              <a16:creationId xmlns:a16="http://schemas.microsoft.com/office/drawing/2014/main" id="{F4CA9FD2-E75C-48C9-8833-9B9615E1110A}"/>
            </a:ext>
          </a:extLst>
        </xdr:cNvPr>
        <xdr:cNvSpPr txBox="1"/>
      </xdr:nvSpPr>
      <xdr:spPr>
        <a:xfrm>
          <a:off x="18421427"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a:extLst>
            <a:ext uri="{FF2B5EF4-FFF2-40B4-BE49-F238E27FC236}">
              <a16:creationId xmlns:a16="http://schemas.microsoft.com/office/drawing/2014/main" id="{1AACD243-823A-4680-9CB6-700103381D1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a:extLst>
            <a:ext uri="{FF2B5EF4-FFF2-40B4-BE49-F238E27FC236}">
              <a16:creationId xmlns:a16="http://schemas.microsoft.com/office/drawing/2014/main" id="{92FC38EE-C48C-4952-BC51-D0B366D0BAB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a:extLst>
            <a:ext uri="{FF2B5EF4-FFF2-40B4-BE49-F238E27FC236}">
              <a16:creationId xmlns:a16="http://schemas.microsoft.com/office/drawing/2014/main" id="{FE9AE26D-5880-48C6-A4AE-96ABFA1C29C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a:extLst>
            <a:ext uri="{FF2B5EF4-FFF2-40B4-BE49-F238E27FC236}">
              <a16:creationId xmlns:a16="http://schemas.microsoft.com/office/drawing/2014/main" id="{4E2BFCDE-2FDC-4381-8F91-1EE49363883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a:extLst>
            <a:ext uri="{FF2B5EF4-FFF2-40B4-BE49-F238E27FC236}">
              <a16:creationId xmlns:a16="http://schemas.microsoft.com/office/drawing/2014/main" id="{5726A5CA-2D05-462B-B56D-830CA8F3738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a:extLst>
            <a:ext uri="{FF2B5EF4-FFF2-40B4-BE49-F238E27FC236}">
              <a16:creationId xmlns:a16="http://schemas.microsoft.com/office/drawing/2014/main" id="{98E16454-3623-4584-8C48-FAD071270B8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a:extLst>
            <a:ext uri="{FF2B5EF4-FFF2-40B4-BE49-F238E27FC236}">
              <a16:creationId xmlns:a16="http://schemas.microsoft.com/office/drawing/2014/main" id="{579586FA-16EF-4A75-A78C-A3E5C1CA3C1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a:extLst>
            <a:ext uri="{FF2B5EF4-FFF2-40B4-BE49-F238E27FC236}">
              <a16:creationId xmlns:a16="http://schemas.microsoft.com/office/drawing/2014/main" id="{EEC698DF-61C9-4E39-A300-DCD15D3F9A8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a:extLst>
            <a:ext uri="{FF2B5EF4-FFF2-40B4-BE49-F238E27FC236}">
              <a16:creationId xmlns:a16="http://schemas.microsoft.com/office/drawing/2014/main" id="{C846D7D5-75F0-4887-B835-D2E053E8941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a:extLst>
            <a:ext uri="{FF2B5EF4-FFF2-40B4-BE49-F238E27FC236}">
              <a16:creationId xmlns:a16="http://schemas.microsoft.com/office/drawing/2014/main" id="{595323A0-E12E-4D6B-9E55-65CE74361BF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4" name="テキスト ボックス 843">
          <a:extLst>
            <a:ext uri="{FF2B5EF4-FFF2-40B4-BE49-F238E27FC236}">
              <a16:creationId xmlns:a16="http://schemas.microsoft.com/office/drawing/2014/main" id="{139D3E94-BFF8-4913-A49E-234280CC2DD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5" name="直線コネクタ 844">
          <a:extLst>
            <a:ext uri="{FF2B5EF4-FFF2-40B4-BE49-F238E27FC236}">
              <a16:creationId xmlns:a16="http://schemas.microsoft.com/office/drawing/2014/main" id="{C3EDB49B-FE2F-4F56-86BA-89C7BA01A50A}"/>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6" name="テキスト ボックス 845">
          <a:extLst>
            <a:ext uri="{FF2B5EF4-FFF2-40B4-BE49-F238E27FC236}">
              <a16:creationId xmlns:a16="http://schemas.microsoft.com/office/drawing/2014/main" id="{B5A74334-DDD2-4C2C-9FBC-F1FFF87AA6CE}"/>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7" name="直線コネクタ 846">
          <a:extLst>
            <a:ext uri="{FF2B5EF4-FFF2-40B4-BE49-F238E27FC236}">
              <a16:creationId xmlns:a16="http://schemas.microsoft.com/office/drawing/2014/main" id="{1D4FDEFC-6038-42E6-8C68-B7C65A993D45}"/>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8" name="テキスト ボックス 847">
          <a:extLst>
            <a:ext uri="{FF2B5EF4-FFF2-40B4-BE49-F238E27FC236}">
              <a16:creationId xmlns:a16="http://schemas.microsoft.com/office/drawing/2014/main" id="{BC58A1D6-889A-4065-92A7-236A37897C0C}"/>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9" name="直線コネクタ 848">
          <a:extLst>
            <a:ext uri="{FF2B5EF4-FFF2-40B4-BE49-F238E27FC236}">
              <a16:creationId xmlns:a16="http://schemas.microsoft.com/office/drawing/2014/main" id="{F069D23F-DA0D-43E5-B1F1-BDB956C3A42D}"/>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0" name="テキスト ボックス 849">
          <a:extLst>
            <a:ext uri="{FF2B5EF4-FFF2-40B4-BE49-F238E27FC236}">
              <a16:creationId xmlns:a16="http://schemas.microsoft.com/office/drawing/2014/main" id="{814F407B-CA62-42BE-AB4F-5D907311C194}"/>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1" name="直線コネクタ 850">
          <a:extLst>
            <a:ext uri="{FF2B5EF4-FFF2-40B4-BE49-F238E27FC236}">
              <a16:creationId xmlns:a16="http://schemas.microsoft.com/office/drawing/2014/main" id="{BD9D4799-C473-475E-B3BE-7A2938FF814E}"/>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2" name="テキスト ボックス 851">
          <a:extLst>
            <a:ext uri="{FF2B5EF4-FFF2-40B4-BE49-F238E27FC236}">
              <a16:creationId xmlns:a16="http://schemas.microsoft.com/office/drawing/2014/main" id="{4362B4FB-1F0B-41A5-A085-3D7DC07683B4}"/>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3" name="直線コネクタ 852">
          <a:extLst>
            <a:ext uri="{FF2B5EF4-FFF2-40B4-BE49-F238E27FC236}">
              <a16:creationId xmlns:a16="http://schemas.microsoft.com/office/drawing/2014/main" id="{696FC3AE-DEF2-4912-BECE-5C78EB701259}"/>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4" name="テキスト ボックス 853">
          <a:extLst>
            <a:ext uri="{FF2B5EF4-FFF2-40B4-BE49-F238E27FC236}">
              <a16:creationId xmlns:a16="http://schemas.microsoft.com/office/drawing/2014/main" id="{197678C2-EDBD-41C8-BFF0-07DEF294D175}"/>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a:extLst>
            <a:ext uri="{FF2B5EF4-FFF2-40B4-BE49-F238E27FC236}">
              <a16:creationId xmlns:a16="http://schemas.microsoft.com/office/drawing/2014/main" id="{B29B76BE-1209-46BB-B510-D0EEDE7B858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6" name="テキスト ボックス 855">
          <a:extLst>
            <a:ext uri="{FF2B5EF4-FFF2-40B4-BE49-F238E27FC236}">
              <a16:creationId xmlns:a16="http://schemas.microsoft.com/office/drawing/2014/main" id="{FDA643FA-B567-4BA5-87B4-0F61E1CA2706}"/>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7" name="【公民館】&#10;有形固定資産減価償却率グラフ枠">
          <a:extLst>
            <a:ext uri="{FF2B5EF4-FFF2-40B4-BE49-F238E27FC236}">
              <a16:creationId xmlns:a16="http://schemas.microsoft.com/office/drawing/2014/main" id="{CDB16192-D18B-4DFF-B099-29A987B7906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165736</xdr:rowOff>
    </xdr:from>
    <xdr:to>
      <xdr:col>85</xdr:col>
      <xdr:colOff>126364</xdr:colOff>
      <xdr:row>108</xdr:row>
      <xdr:rowOff>152400</xdr:rowOff>
    </xdr:to>
    <xdr:cxnSp macro="">
      <xdr:nvCxnSpPr>
        <xdr:cNvPr id="858" name="直線コネクタ 857">
          <a:extLst>
            <a:ext uri="{FF2B5EF4-FFF2-40B4-BE49-F238E27FC236}">
              <a16:creationId xmlns:a16="http://schemas.microsoft.com/office/drawing/2014/main" id="{BA65747B-51A7-4964-A9C7-32DA30F9D936}"/>
            </a:ext>
          </a:extLst>
        </xdr:cNvPr>
        <xdr:cNvCxnSpPr/>
      </xdr:nvCxnSpPr>
      <xdr:spPr>
        <a:xfrm flipV="1">
          <a:off x="16318864" y="17139286"/>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59" name="【公民館】&#10;有形固定資産減価償却率最小値テキスト">
          <a:extLst>
            <a:ext uri="{FF2B5EF4-FFF2-40B4-BE49-F238E27FC236}">
              <a16:creationId xmlns:a16="http://schemas.microsoft.com/office/drawing/2014/main" id="{B182FA78-B24E-4678-984B-F119ACE8E16B}"/>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0" name="直線コネクタ 859">
          <a:extLst>
            <a:ext uri="{FF2B5EF4-FFF2-40B4-BE49-F238E27FC236}">
              <a16:creationId xmlns:a16="http://schemas.microsoft.com/office/drawing/2014/main" id="{9537F62B-179E-4909-AB86-9E07CD8DCEFB}"/>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112413</xdr:rowOff>
    </xdr:from>
    <xdr:ext cx="405111" cy="259045"/>
    <xdr:sp macro="" textlink="">
      <xdr:nvSpPr>
        <xdr:cNvPr id="861" name="【公民館】&#10;有形固定資産減価償却率最大値テキスト">
          <a:extLst>
            <a:ext uri="{FF2B5EF4-FFF2-40B4-BE49-F238E27FC236}">
              <a16:creationId xmlns:a16="http://schemas.microsoft.com/office/drawing/2014/main" id="{4EE1EA96-467D-48AC-BB46-56CEAB631385}"/>
            </a:ext>
          </a:extLst>
        </xdr:cNvPr>
        <xdr:cNvSpPr txBox="1"/>
      </xdr:nvSpPr>
      <xdr:spPr>
        <a:xfrm>
          <a:off x="16357600" y="1691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165736</xdr:rowOff>
    </xdr:from>
    <xdr:to>
      <xdr:col>86</xdr:col>
      <xdr:colOff>25400</xdr:colOff>
      <xdr:row>99</xdr:row>
      <xdr:rowOff>165736</xdr:rowOff>
    </xdr:to>
    <xdr:cxnSp macro="">
      <xdr:nvCxnSpPr>
        <xdr:cNvPr id="862" name="直線コネクタ 861">
          <a:extLst>
            <a:ext uri="{FF2B5EF4-FFF2-40B4-BE49-F238E27FC236}">
              <a16:creationId xmlns:a16="http://schemas.microsoft.com/office/drawing/2014/main" id="{07E9BEDF-ED57-4B82-A86A-6D3C7CB9CEB9}"/>
            </a:ext>
          </a:extLst>
        </xdr:cNvPr>
        <xdr:cNvCxnSpPr/>
      </xdr:nvCxnSpPr>
      <xdr:spPr>
        <a:xfrm>
          <a:off x="16230600" y="1713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91457</xdr:rowOff>
    </xdr:from>
    <xdr:ext cx="405111" cy="259045"/>
    <xdr:sp macro="" textlink="">
      <xdr:nvSpPr>
        <xdr:cNvPr id="863" name="【公民館】&#10;有形固定資産減価償却率平均値テキスト">
          <a:extLst>
            <a:ext uri="{FF2B5EF4-FFF2-40B4-BE49-F238E27FC236}">
              <a16:creationId xmlns:a16="http://schemas.microsoft.com/office/drawing/2014/main" id="{E6AB93F4-5082-4F1A-94D6-9B467EB39395}"/>
            </a:ext>
          </a:extLst>
        </xdr:cNvPr>
        <xdr:cNvSpPr txBox="1"/>
      </xdr:nvSpPr>
      <xdr:spPr>
        <a:xfrm>
          <a:off x="16357600" y="17922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113030</xdr:rowOff>
    </xdr:from>
    <xdr:to>
      <xdr:col>85</xdr:col>
      <xdr:colOff>177800</xdr:colOff>
      <xdr:row>105</xdr:row>
      <xdr:rowOff>43180</xdr:rowOff>
    </xdr:to>
    <xdr:sp macro="" textlink="">
      <xdr:nvSpPr>
        <xdr:cNvPr id="864" name="フローチャート: 判断 863">
          <a:extLst>
            <a:ext uri="{FF2B5EF4-FFF2-40B4-BE49-F238E27FC236}">
              <a16:creationId xmlns:a16="http://schemas.microsoft.com/office/drawing/2014/main" id="{CC7BDD47-3D50-43C6-B33D-E35BF7072D4B}"/>
            </a:ext>
          </a:extLst>
        </xdr:cNvPr>
        <xdr:cNvSpPr/>
      </xdr:nvSpPr>
      <xdr:spPr>
        <a:xfrm>
          <a:off x="162687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86361</xdr:rowOff>
    </xdr:from>
    <xdr:to>
      <xdr:col>81</xdr:col>
      <xdr:colOff>101600</xdr:colOff>
      <xdr:row>105</xdr:row>
      <xdr:rowOff>16511</xdr:rowOff>
    </xdr:to>
    <xdr:sp macro="" textlink="">
      <xdr:nvSpPr>
        <xdr:cNvPr id="865" name="フローチャート: 判断 864">
          <a:extLst>
            <a:ext uri="{FF2B5EF4-FFF2-40B4-BE49-F238E27FC236}">
              <a16:creationId xmlns:a16="http://schemas.microsoft.com/office/drawing/2014/main" id="{77EC8825-0EA1-41E5-A56F-D6F89300CA56}"/>
            </a:ext>
          </a:extLst>
        </xdr:cNvPr>
        <xdr:cNvSpPr/>
      </xdr:nvSpPr>
      <xdr:spPr>
        <a:xfrm>
          <a:off x="15430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120650</xdr:rowOff>
    </xdr:from>
    <xdr:to>
      <xdr:col>76</xdr:col>
      <xdr:colOff>165100</xdr:colOff>
      <xdr:row>105</xdr:row>
      <xdr:rowOff>50800</xdr:rowOff>
    </xdr:to>
    <xdr:sp macro="" textlink="">
      <xdr:nvSpPr>
        <xdr:cNvPr id="866" name="フローチャート: 判断 865">
          <a:extLst>
            <a:ext uri="{FF2B5EF4-FFF2-40B4-BE49-F238E27FC236}">
              <a16:creationId xmlns:a16="http://schemas.microsoft.com/office/drawing/2014/main" id="{D7C84C09-3FDC-4AF7-9C85-8A787C2901F9}"/>
            </a:ext>
          </a:extLst>
        </xdr:cNvPr>
        <xdr:cNvSpPr/>
      </xdr:nvSpPr>
      <xdr:spPr>
        <a:xfrm>
          <a:off x="14541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867" name="フローチャート: 判断 866">
          <a:extLst>
            <a:ext uri="{FF2B5EF4-FFF2-40B4-BE49-F238E27FC236}">
              <a16:creationId xmlns:a16="http://schemas.microsoft.com/office/drawing/2014/main" id="{2CC30498-A71B-42D8-A59B-053DC3D81861}"/>
            </a:ext>
          </a:extLst>
        </xdr:cNvPr>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105411</xdr:rowOff>
    </xdr:from>
    <xdr:to>
      <xdr:col>67</xdr:col>
      <xdr:colOff>101600</xdr:colOff>
      <xdr:row>105</xdr:row>
      <xdr:rowOff>35561</xdr:rowOff>
    </xdr:to>
    <xdr:sp macro="" textlink="">
      <xdr:nvSpPr>
        <xdr:cNvPr id="868" name="フローチャート: 判断 867">
          <a:extLst>
            <a:ext uri="{FF2B5EF4-FFF2-40B4-BE49-F238E27FC236}">
              <a16:creationId xmlns:a16="http://schemas.microsoft.com/office/drawing/2014/main" id="{21F7B6BF-FE70-4073-9D26-722CB4F9424D}"/>
            </a:ext>
          </a:extLst>
        </xdr:cNvPr>
        <xdr:cNvSpPr/>
      </xdr:nvSpPr>
      <xdr:spPr>
        <a:xfrm>
          <a:off x="12763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472955F3-902E-4324-AB78-EBA91D6583D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5F89D924-7AF2-4204-9665-D7EFC80C3E4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4E427F0D-7FC2-4802-8824-72A9851C6C4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400CACFA-8316-4AEB-BD6E-1ACAFBEB99F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141A3BB1-6E70-4882-8093-68BE19FA28B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137795</xdr:rowOff>
    </xdr:from>
    <xdr:to>
      <xdr:col>85</xdr:col>
      <xdr:colOff>177800</xdr:colOff>
      <xdr:row>102</xdr:row>
      <xdr:rowOff>67945</xdr:rowOff>
    </xdr:to>
    <xdr:sp macro="" textlink="">
      <xdr:nvSpPr>
        <xdr:cNvPr id="874" name="楕円 873">
          <a:extLst>
            <a:ext uri="{FF2B5EF4-FFF2-40B4-BE49-F238E27FC236}">
              <a16:creationId xmlns:a16="http://schemas.microsoft.com/office/drawing/2014/main" id="{0BFD1015-8F6C-488A-8189-E7C30E9313A5}"/>
            </a:ext>
          </a:extLst>
        </xdr:cNvPr>
        <xdr:cNvSpPr/>
      </xdr:nvSpPr>
      <xdr:spPr>
        <a:xfrm>
          <a:off x="16268700" y="1745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160672</xdr:rowOff>
    </xdr:from>
    <xdr:ext cx="405111" cy="259045"/>
    <xdr:sp macro="" textlink="">
      <xdr:nvSpPr>
        <xdr:cNvPr id="875" name="【公民館】&#10;有形固定資産減価償却率該当値テキスト">
          <a:extLst>
            <a:ext uri="{FF2B5EF4-FFF2-40B4-BE49-F238E27FC236}">
              <a16:creationId xmlns:a16="http://schemas.microsoft.com/office/drawing/2014/main" id="{62D76C99-44FC-43CE-996D-4F619FAAE68E}"/>
            </a:ext>
          </a:extLst>
        </xdr:cNvPr>
        <xdr:cNvSpPr txBox="1"/>
      </xdr:nvSpPr>
      <xdr:spPr>
        <a:xfrm>
          <a:off x="16357600" y="1730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107314</xdr:rowOff>
    </xdr:from>
    <xdr:to>
      <xdr:col>81</xdr:col>
      <xdr:colOff>101600</xdr:colOff>
      <xdr:row>102</xdr:row>
      <xdr:rowOff>37464</xdr:rowOff>
    </xdr:to>
    <xdr:sp macro="" textlink="">
      <xdr:nvSpPr>
        <xdr:cNvPr id="876" name="楕円 875">
          <a:extLst>
            <a:ext uri="{FF2B5EF4-FFF2-40B4-BE49-F238E27FC236}">
              <a16:creationId xmlns:a16="http://schemas.microsoft.com/office/drawing/2014/main" id="{9EF603C8-0F25-44E4-8D70-F4C5D7F971E9}"/>
            </a:ext>
          </a:extLst>
        </xdr:cNvPr>
        <xdr:cNvSpPr/>
      </xdr:nvSpPr>
      <xdr:spPr>
        <a:xfrm>
          <a:off x="15430500" y="1742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158114</xdr:rowOff>
    </xdr:from>
    <xdr:to>
      <xdr:col>85</xdr:col>
      <xdr:colOff>127000</xdr:colOff>
      <xdr:row>102</xdr:row>
      <xdr:rowOff>17145</xdr:rowOff>
    </xdr:to>
    <xdr:cxnSp macro="">
      <xdr:nvCxnSpPr>
        <xdr:cNvPr id="877" name="直線コネクタ 876">
          <a:extLst>
            <a:ext uri="{FF2B5EF4-FFF2-40B4-BE49-F238E27FC236}">
              <a16:creationId xmlns:a16="http://schemas.microsoft.com/office/drawing/2014/main" id="{C9798451-CD1D-4FAE-BA19-53F21F10B187}"/>
            </a:ext>
          </a:extLst>
        </xdr:cNvPr>
        <xdr:cNvCxnSpPr/>
      </xdr:nvCxnSpPr>
      <xdr:spPr>
        <a:xfrm>
          <a:off x="15481300" y="17474564"/>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80645</xdr:rowOff>
    </xdr:from>
    <xdr:to>
      <xdr:col>76</xdr:col>
      <xdr:colOff>165100</xdr:colOff>
      <xdr:row>102</xdr:row>
      <xdr:rowOff>10795</xdr:rowOff>
    </xdr:to>
    <xdr:sp macro="" textlink="">
      <xdr:nvSpPr>
        <xdr:cNvPr id="878" name="楕円 877">
          <a:extLst>
            <a:ext uri="{FF2B5EF4-FFF2-40B4-BE49-F238E27FC236}">
              <a16:creationId xmlns:a16="http://schemas.microsoft.com/office/drawing/2014/main" id="{E06125A3-2A97-468B-A385-D74269BDF44F}"/>
            </a:ext>
          </a:extLst>
        </xdr:cNvPr>
        <xdr:cNvSpPr/>
      </xdr:nvSpPr>
      <xdr:spPr>
        <a:xfrm>
          <a:off x="14541500" y="1739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131445</xdr:rowOff>
    </xdr:from>
    <xdr:to>
      <xdr:col>81</xdr:col>
      <xdr:colOff>50800</xdr:colOff>
      <xdr:row>101</xdr:row>
      <xdr:rowOff>158114</xdr:rowOff>
    </xdr:to>
    <xdr:cxnSp macro="">
      <xdr:nvCxnSpPr>
        <xdr:cNvPr id="879" name="直線コネクタ 878">
          <a:extLst>
            <a:ext uri="{FF2B5EF4-FFF2-40B4-BE49-F238E27FC236}">
              <a16:creationId xmlns:a16="http://schemas.microsoft.com/office/drawing/2014/main" id="{D2FA2186-0C60-4F03-A552-17916DD471E8}"/>
            </a:ext>
          </a:extLst>
        </xdr:cNvPr>
        <xdr:cNvCxnSpPr/>
      </xdr:nvCxnSpPr>
      <xdr:spPr>
        <a:xfrm>
          <a:off x="14592300" y="17447895"/>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113030</xdr:rowOff>
    </xdr:from>
    <xdr:to>
      <xdr:col>72</xdr:col>
      <xdr:colOff>38100</xdr:colOff>
      <xdr:row>102</xdr:row>
      <xdr:rowOff>43180</xdr:rowOff>
    </xdr:to>
    <xdr:sp macro="" textlink="">
      <xdr:nvSpPr>
        <xdr:cNvPr id="880" name="楕円 879">
          <a:extLst>
            <a:ext uri="{FF2B5EF4-FFF2-40B4-BE49-F238E27FC236}">
              <a16:creationId xmlns:a16="http://schemas.microsoft.com/office/drawing/2014/main" id="{972963F7-2780-4249-9914-68AD3448CF8D}"/>
            </a:ext>
          </a:extLst>
        </xdr:cNvPr>
        <xdr:cNvSpPr/>
      </xdr:nvSpPr>
      <xdr:spPr>
        <a:xfrm>
          <a:off x="13652500" y="1742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131445</xdr:rowOff>
    </xdr:from>
    <xdr:to>
      <xdr:col>76</xdr:col>
      <xdr:colOff>114300</xdr:colOff>
      <xdr:row>101</xdr:row>
      <xdr:rowOff>163830</xdr:rowOff>
    </xdr:to>
    <xdr:cxnSp macro="">
      <xdr:nvCxnSpPr>
        <xdr:cNvPr id="881" name="直線コネクタ 880">
          <a:extLst>
            <a:ext uri="{FF2B5EF4-FFF2-40B4-BE49-F238E27FC236}">
              <a16:creationId xmlns:a16="http://schemas.microsoft.com/office/drawing/2014/main" id="{7D39DA38-1AE6-4D23-80BC-804E1B6E5ADD}"/>
            </a:ext>
          </a:extLst>
        </xdr:cNvPr>
        <xdr:cNvCxnSpPr/>
      </xdr:nvCxnSpPr>
      <xdr:spPr>
        <a:xfrm flipV="1">
          <a:off x="13703300" y="174478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135889</xdr:rowOff>
    </xdr:from>
    <xdr:to>
      <xdr:col>67</xdr:col>
      <xdr:colOff>101600</xdr:colOff>
      <xdr:row>102</xdr:row>
      <xdr:rowOff>66039</xdr:rowOff>
    </xdr:to>
    <xdr:sp macro="" textlink="">
      <xdr:nvSpPr>
        <xdr:cNvPr id="882" name="楕円 881">
          <a:extLst>
            <a:ext uri="{FF2B5EF4-FFF2-40B4-BE49-F238E27FC236}">
              <a16:creationId xmlns:a16="http://schemas.microsoft.com/office/drawing/2014/main" id="{7A00876B-7286-40F2-8F63-D92915D932BC}"/>
            </a:ext>
          </a:extLst>
        </xdr:cNvPr>
        <xdr:cNvSpPr/>
      </xdr:nvSpPr>
      <xdr:spPr>
        <a:xfrm>
          <a:off x="12763500" y="1745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163830</xdr:rowOff>
    </xdr:from>
    <xdr:to>
      <xdr:col>71</xdr:col>
      <xdr:colOff>177800</xdr:colOff>
      <xdr:row>102</xdr:row>
      <xdr:rowOff>15239</xdr:rowOff>
    </xdr:to>
    <xdr:cxnSp macro="">
      <xdr:nvCxnSpPr>
        <xdr:cNvPr id="883" name="直線コネクタ 882">
          <a:extLst>
            <a:ext uri="{FF2B5EF4-FFF2-40B4-BE49-F238E27FC236}">
              <a16:creationId xmlns:a16="http://schemas.microsoft.com/office/drawing/2014/main" id="{9866F00D-A808-433A-B846-BFC8A4DDFD14}"/>
            </a:ext>
          </a:extLst>
        </xdr:cNvPr>
        <xdr:cNvCxnSpPr/>
      </xdr:nvCxnSpPr>
      <xdr:spPr>
        <a:xfrm flipV="1">
          <a:off x="12814300" y="174802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7638</xdr:rowOff>
    </xdr:from>
    <xdr:ext cx="405111" cy="259045"/>
    <xdr:sp macro="" textlink="">
      <xdr:nvSpPr>
        <xdr:cNvPr id="884" name="n_1aveValue【公民館】&#10;有形固定資産減価償却率">
          <a:extLst>
            <a:ext uri="{FF2B5EF4-FFF2-40B4-BE49-F238E27FC236}">
              <a16:creationId xmlns:a16="http://schemas.microsoft.com/office/drawing/2014/main" id="{4421F78C-AE31-4184-BDA7-0DC14BCBFB79}"/>
            </a:ext>
          </a:extLst>
        </xdr:cNvPr>
        <xdr:cNvSpPr txBox="1"/>
      </xdr:nvSpPr>
      <xdr:spPr>
        <a:xfrm>
          <a:off x="152660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41927</xdr:rowOff>
    </xdr:from>
    <xdr:ext cx="405111" cy="259045"/>
    <xdr:sp macro="" textlink="">
      <xdr:nvSpPr>
        <xdr:cNvPr id="885" name="n_2aveValue【公民館】&#10;有形固定資産減価償却率">
          <a:extLst>
            <a:ext uri="{FF2B5EF4-FFF2-40B4-BE49-F238E27FC236}">
              <a16:creationId xmlns:a16="http://schemas.microsoft.com/office/drawing/2014/main" id="{620FA0EA-AE66-478A-AF0D-A6F77202BF40}"/>
            </a:ext>
          </a:extLst>
        </xdr:cNvPr>
        <xdr:cNvSpPr txBox="1"/>
      </xdr:nvSpPr>
      <xdr:spPr>
        <a:xfrm>
          <a:off x="14389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41927</xdr:rowOff>
    </xdr:from>
    <xdr:ext cx="405111" cy="259045"/>
    <xdr:sp macro="" textlink="">
      <xdr:nvSpPr>
        <xdr:cNvPr id="886" name="n_3aveValue【公民館】&#10;有形固定資産減価償却率">
          <a:extLst>
            <a:ext uri="{FF2B5EF4-FFF2-40B4-BE49-F238E27FC236}">
              <a16:creationId xmlns:a16="http://schemas.microsoft.com/office/drawing/2014/main" id="{6BD1D5E2-AD21-4A89-BFD9-F1DE7DACD3BF}"/>
            </a:ext>
          </a:extLst>
        </xdr:cNvPr>
        <xdr:cNvSpPr txBox="1"/>
      </xdr:nvSpPr>
      <xdr:spPr>
        <a:xfrm>
          <a:off x="13500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26688</xdr:rowOff>
    </xdr:from>
    <xdr:ext cx="405111" cy="259045"/>
    <xdr:sp macro="" textlink="">
      <xdr:nvSpPr>
        <xdr:cNvPr id="887" name="n_4aveValue【公民館】&#10;有形固定資産減価償却率">
          <a:extLst>
            <a:ext uri="{FF2B5EF4-FFF2-40B4-BE49-F238E27FC236}">
              <a16:creationId xmlns:a16="http://schemas.microsoft.com/office/drawing/2014/main" id="{9035871D-E976-4ED6-B683-72040C33D55D}"/>
            </a:ext>
          </a:extLst>
        </xdr:cNvPr>
        <xdr:cNvSpPr txBox="1"/>
      </xdr:nvSpPr>
      <xdr:spPr>
        <a:xfrm>
          <a:off x="12611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53991</xdr:rowOff>
    </xdr:from>
    <xdr:ext cx="405111" cy="259045"/>
    <xdr:sp macro="" textlink="">
      <xdr:nvSpPr>
        <xdr:cNvPr id="888" name="n_1mainValue【公民館】&#10;有形固定資産減価償却率">
          <a:extLst>
            <a:ext uri="{FF2B5EF4-FFF2-40B4-BE49-F238E27FC236}">
              <a16:creationId xmlns:a16="http://schemas.microsoft.com/office/drawing/2014/main" id="{B80F15F1-A2C5-4D93-AA99-85AE8D83650E}"/>
            </a:ext>
          </a:extLst>
        </xdr:cNvPr>
        <xdr:cNvSpPr txBox="1"/>
      </xdr:nvSpPr>
      <xdr:spPr>
        <a:xfrm>
          <a:off x="15266044" y="1719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27322</xdr:rowOff>
    </xdr:from>
    <xdr:ext cx="405111" cy="259045"/>
    <xdr:sp macro="" textlink="">
      <xdr:nvSpPr>
        <xdr:cNvPr id="889" name="n_2mainValue【公民館】&#10;有形固定資産減価償却率">
          <a:extLst>
            <a:ext uri="{FF2B5EF4-FFF2-40B4-BE49-F238E27FC236}">
              <a16:creationId xmlns:a16="http://schemas.microsoft.com/office/drawing/2014/main" id="{2E8D878B-4CE9-4E25-80E6-80E7B8DF2F80}"/>
            </a:ext>
          </a:extLst>
        </xdr:cNvPr>
        <xdr:cNvSpPr txBox="1"/>
      </xdr:nvSpPr>
      <xdr:spPr>
        <a:xfrm>
          <a:off x="14389744" y="1717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59707</xdr:rowOff>
    </xdr:from>
    <xdr:ext cx="405111" cy="259045"/>
    <xdr:sp macro="" textlink="">
      <xdr:nvSpPr>
        <xdr:cNvPr id="890" name="n_3mainValue【公民館】&#10;有形固定資産減価償却率">
          <a:extLst>
            <a:ext uri="{FF2B5EF4-FFF2-40B4-BE49-F238E27FC236}">
              <a16:creationId xmlns:a16="http://schemas.microsoft.com/office/drawing/2014/main" id="{043187C2-4398-4C58-A53F-A1CD6A073FDB}"/>
            </a:ext>
          </a:extLst>
        </xdr:cNvPr>
        <xdr:cNvSpPr txBox="1"/>
      </xdr:nvSpPr>
      <xdr:spPr>
        <a:xfrm>
          <a:off x="13500744" y="1720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82566</xdr:rowOff>
    </xdr:from>
    <xdr:ext cx="405111" cy="259045"/>
    <xdr:sp macro="" textlink="">
      <xdr:nvSpPr>
        <xdr:cNvPr id="891" name="n_4mainValue【公民館】&#10;有形固定資産減価償却率">
          <a:extLst>
            <a:ext uri="{FF2B5EF4-FFF2-40B4-BE49-F238E27FC236}">
              <a16:creationId xmlns:a16="http://schemas.microsoft.com/office/drawing/2014/main" id="{9288F217-5CE3-45B4-AA56-4BC4934DF651}"/>
            </a:ext>
          </a:extLst>
        </xdr:cNvPr>
        <xdr:cNvSpPr txBox="1"/>
      </xdr:nvSpPr>
      <xdr:spPr>
        <a:xfrm>
          <a:off x="12611744" y="1722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2" name="正方形/長方形 891">
          <a:extLst>
            <a:ext uri="{FF2B5EF4-FFF2-40B4-BE49-F238E27FC236}">
              <a16:creationId xmlns:a16="http://schemas.microsoft.com/office/drawing/2014/main" id="{010B1B7F-EEB6-4293-BB81-1114CC8416B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3" name="正方形/長方形 892">
          <a:extLst>
            <a:ext uri="{FF2B5EF4-FFF2-40B4-BE49-F238E27FC236}">
              <a16:creationId xmlns:a16="http://schemas.microsoft.com/office/drawing/2014/main" id="{296F5A4B-11B6-4EF0-A070-25546169CED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4" name="正方形/長方形 893">
          <a:extLst>
            <a:ext uri="{FF2B5EF4-FFF2-40B4-BE49-F238E27FC236}">
              <a16:creationId xmlns:a16="http://schemas.microsoft.com/office/drawing/2014/main" id="{EF27E644-AC43-4BF5-83C8-FB44A6BD5FB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5" name="正方形/長方形 894">
          <a:extLst>
            <a:ext uri="{FF2B5EF4-FFF2-40B4-BE49-F238E27FC236}">
              <a16:creationId xmlns:a16="http://schemas.microsoft.com/office/drawing/2014/main" id="{2DBF1D29-6984-4654-A1EF-341A99A6711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6" name="正方形/長方形 895">
          <a:extLst>
            <a:ext uri="{FF2B5EF4-FFF2-40B4-BE49-F238E27FC236}">
              <a16:creationId xmlns:a16="http://schemas.microsoft.com/office/drawing/2014/main" id="{587C0E45-CBD5-4CA1-9C39-D106B1E1877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7" name="正方形/長方形 896">
          <a:extLst>
            <a:ext uri="{FF2B5EF4-FFF2-40B4-BE49-F238E27FC236}">
              <a16:creationId xmlns:a16="http://schemas.microsoft.com/office/drawing/2014/main" id="{D611E861-C835-494F-AD0F-1A57E6EE29D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8" name="正方形/長方形 897">
          <a:extLst>
            <a:ext uri="{FF2B5EF4-FFF2-40B4-BE49-F238E27FC236}">
              <a16:creationId xmlns:a16="http://schemas.microsoft.com/office/drawing/2014/main" id="{C0EDDFE7-2C46-42B7-98B1-5FF954DFF69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9" name="正方形/長方形 898">
          <a:extLst>
            <a:ext uri="{FF2B5EF4-FFF2-40B4-BE49-F238E27FC236}">
              <a16:creationId xmlns:a16="http://schemas.microsoft.com/office/drawing/2014/main" id="{A7DDCB4E-4C0E-4C74-94C5-F3C3B458895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0" name="テキスト ボックス 899">
          <a:extLst>
            <a:ext uri="{FF2B5EF4-FFF2-40B4-BE49-F238E27FC236}">
              <a16:creationId xmlns:a16="http://schemas.microsoft.com/office/drawing/2014/main" id="{08D6B834-F491-4DD9-B60D-4061DE2679E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1" name="直線コネクタ 900">
          <a:extLst>
            <a:ext uri="{FF2B5EF4-FFF2-40B4-BE49-F238E27FC236}">
              <a16:creationId xmlns:a16="http://schemas.microsoft.com/office/drawing/2014/main" id="{AF6DD563-7ACB-4C3D-938F-78319478558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2" name="直線コネクタ 901">
          <a:extLst>
            <a:ext uri="{FF2B5EF4-FFF2-40B4-BE49-F238E27FC236}">
              <a16:creationId xmlns:a16="http://schemas.microsoft.com/office/drawing/2014/main" id="{F853A7C7-1F1D-45D9-A072-D4645C5E8DFF}"/>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3" name="テキスト ボックス 902">
          <a:extLst>
            <a:ext uri="{FF2B5EF4-FFF2-40B4-BE49-F238E27FC236}">
              <a16:creationId xmlns:a16="http://schemas.microsoft.com/office/drawing/2014/main" id="{0224C3E1-19D2-4263-92D6-51A927E7A8F4}"/>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4" name="直線コネクタ 903">
          <a:extLst>
            <a:ext uri="{FF2B5EF4-FFF2-40B4-BE49-F238E27FC236}">
              <a16:creationId xmlns:a16="http://schemas.microsoft.com/office/drawing/2014/main" id="{57756EDC-5BF2-4EFD-AC25-234D70D346DF}"/>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5" name="テキスト ボックス 904">
          <a:extLst>
            <a:ext uri="{FF2B5EF4-FFF2-40B4-BE49-F238E27FC236}">
              <a16:creationId xmlns:a16="http://schemas.microsoft.com/office/drawing/2014/main" id="{F6725A44-67C6-4E2C-9F0B-7810A090214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6" name="直線コネクタ 905">
          <a:extLst>
            <a:ext uri="{FF2B5EF4-FFF2-40B4-BE49-F238E27FC236}">
              <a16:creationId xmlns:a16="http://schemas.microsoft.com/office/drawing/2014/main" id="{A71B788F-0E35-4F96-8771-01ABA25F8D0D}"/>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7" name="テキスト ボックス 906">
          <a:extLst>
            <a:ext uri="{FF2B5EF4-FFF2-40B4-BE49-F238E27FC236}">
              <a16:creationId xmlns:a16="http://schemas.microsoft.com/office/drawing/2014/main" id="{2087035B-7D65-4A37-9191-62077A8E7292}"/>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8" name="直線コネクタ 907">
          <a:extLst>
            <a:ext uri="{FF2B5EF4-FFF2-40B4-BE49-F238E27FC236}">
              <a16:creationId xmlns:a16="http://schemas.microsoft.com/office/drawing/2014/main" id="{9564AC50-103F-42A5-9611-90CB23099B7C}"/>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9" name="テキスト ボックス 908">
          <a:extLst>
            <a:ext uri="{FF2B5EF4-FFF2-40B4-BE49-F238E27FC236}">
              <a16:creationId xmlns:a16="http://schemas.microsoft.com/office/drawing/2014/main" id="{7BA02328-4051-479D-94C5-05314FB330D1}"/>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0" name="直線コネクタ 909">
          <a:extLst>
            <a:ext uri="{FF2B5EF4-FFF2-40B4-BE49-F238E27FC236}">
              <a16:creationId xmlns:a16="http://schemas.microsoft.com/office/drawing/2014/main" id="{40BA2427-D54C-4D2F-8B12-63BC0F700C44}"/>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1" name="テキスト ボックス 910">
          <a:extLst>
            <a:ext uri="{FF2B5EF4-FFF2-40B4-BE49-F238E27FC236}">
              <a16:creationId xmlns:a16="http://schemas.microsoft.com/office/drawing/2014/main" id="{7926A963-6636-4459-B57A-DA473F7ADC08}"/>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2" name="直線コネクタ 911">
          <a:extLst>
            <a:ext uri="{FF2B5EF4-FFF2-40B4-BE49-F238E27FC236}">
              <a16:creationId xmlns:a16="http://schemas.microsoft.com/office/drawing/2014/main" id="{A802AADE-B3D5-4FF2-AA2A-5F692D5977F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3" name="テキスト ボックス 912">
          <a:extLst>
            <a:ext uri="{FF2B5EF4-FFF2-40B4-BE49-F238E27FC236}">
              <a16:creationId xmlns:a16="http://schemas.microsoft.com/office/drawing/2014/main" id="{283BB3E9-E69E-4785-8E2C-80BF87B776D8}"/>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4" name="直線コネクタ 913">
          <a:extLst>
            <a:ext uri="{FF2B5EF4-FFF2-40B4-BE49-F238E27FC236}">
              <a16:creationId xmlns:a16="http://schemas.microsoft.com/office/drawing/2014/main" id="{7D619FE3-EF57-49A3-8F49-A833BDE3ED4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5" name="テキスト ボックス 914">
          <a:extLst>
            <a:ext uri="{FF2B5EF4-FFF2-40B4-BE49-F238E27FC236}">
              <a16:creationId xmlns:a16="http://schemas.microsoft.com/office/drawing/2014/main" id="{67BCD9F2-10AF-4BF8-864C-4781AC728A6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6" name="【公民館】&#10;一人当たり面積グラフ枠">
          <a:extLst>
            <a:ext uri="{FF2B5EF4-FFF2-40B4-BE49-F238E27FC236}">
              <a16:creationId xmlns:a16="http://schemas.microsoft.com/office/drawing/2014/main" id="{2B335CF2-219F-472C-A285-D7370E2794A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109</xdr:row>
      <xdr:rowOff>20682</xdr:rowOff>
    </xdr:to>
    <xdr:cxnSp macro="">
      <xdr:nvCxnSpPr>
        <xdr:cNvPr id="917" name="直線コネクタ 916">
          <a:extLst>
            <a:ext uri="{FF2B5EF4-FFF2-40B4-BE49-F238E27FC236}">
              <a16:creationId xmlns:a16="http://schemas.microsoft.com/office/drawing/2014/main" id="{110FACAA-3BDE-487F-BE04-8F89506D1C00}"/>
            </a:ext>
          </a:extLst>
        </xdr:cNvPr>
        <xdr:cNvCxnSpPr/>
      </xdr:nvCxnSpPr>
      <xdr:spPr>
        <a:xfrm flipV="1">
          <a:off x="22160864" y="17301211"/>
          <a:ext cx="0" cy="1407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918" name="【公民館】&#10;一人当たり面積最小値テキスト">
          <a:extLst>
            <a:ext uri="{FF2B5EF4-FFF2-40B4-BE49-F238E27FC236}">
              <a16:creationId xmlns:a16="http://schemas.microsoft.com/office/drawing/2014/main" id="{5EC32766-C15C-4D44-AD59-F043C21DF76C}"/>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919" name="直線コネクタ 918">
          <a:extLst>
            <a:ext uri="{FF2B5EF4-FFF2-40B4-BE49-F238E27FC236}">
              <a16:creationId xmlns:a16="http://schemas.microsoft.com/office/drawing/2014/main" id="{D7C02089-0806-434C-800B-D905D91E6A4A}"/>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920" name="【公民館】&#10;一人当たり面積最大値テキスト">
          <a:extLst>
            <a:ext uri="{FF2B5EF4-FFF2-40B4-BE49-F238E27FC236}">
              <a16:creationId xmlns:a16="http://schemas.microsoft.com/office/drawing/2014/main" id="{F3AFFB7F-F0FA-44ED-B480-F4F16983E98D}"/>
            </a:ext>
          </a:extLst>
        </xdr:cNvPr>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921" name="直線コネクタ 920">
          <a:extLst>
            <a:ext uri="{FF2B5EF4-FFF2-40B4-BE49-F238E27FC236}">
              <a16:creationId xmlns:a16="http://schemas.microsoft.com/office/drawing/2014/main" id="{62264E17-BBC9-49EF-A064-7C2F85C901D2}"/>
            </a:ext>
          </a:extLst>
        </xdr:cNvPr>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137721</xdr:rowOff>
    </xdr:from>
    <xdr:ext cx="469744" cy="259045"/>
    <xdr:sp macro="" textlink="">
      <xdr:nvSpPr>
        <xdr:cNvPr id="922" name="【公民館】&#10;一人当たり面積平均値テキスト">
          <a:extLst>
            <a:ext uri="{FF2B5EF4-FFF2-40B4-BE49-F238E27FC236}">
              <a16:creationId xmlns:a16="http://schemas.microsoft.com/office/drawing/2014/main" id="{4ACED91F-453E-4F6A-9CAD-08F62D11FF4D}"/>
            </a:ext>
          </a:extLst>
        </xdr:cNvPr>
        <xdr:cNvSpPr txBox="1"/>
      </xdr:nvSpPr>
      <xdr:spPr>
        <a:xfrm>
          <a:off x="22199600" y="18311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159294</xdr:rowOff>
    </xdr:from>
    <xdr:to>
      <xdr:col>116</xdr:col>
      <xdr:colOff>114300</xdr:colOff>
      <xdr:row>107</xdr:row>
      <xdr:rowOff>89444</xdr:rowOff>
    </xdr:to>
    <xdr:sp macro="" textlink="">
      <xdr:nvSpPr>
        <xdr:cNvPr id="923" name="フローチャート: 判断 922">
          <a:extLst>
            <a:ext uri="{FF2B5EF4-FFF2-40B4-BE49-F238E27FC236}">
              <a16:creationId xmlns:a16="http://schemas.microsoft.com/office/drawing/2014/main" id="{9C8C6778-8A20-4F2C-8791-80154AA223FC}"/>
            </a:ext>
          </a:extLst>
        </xdr:cNvPr>
        <xdr:cNvSpPr/>
      </xdr:nvSpPr>
      <xdr:spPr>
        <a:xfrm>
          <a:off x="22110700" y="183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141332</xdr:rowOff>
    </xdr:from>
    <xdr:to>
      <xdr:col>112</xdr:col>
      <xdr:colOff>38100</xdr:colOff>
      <xdr:row>107</xdr:row>
      <xdr:rowOff>71482</xdr:rowOff>
    </xdr:to>
    <xdr:sp macro="" textlink="">
      <xdr:nvSpPr>
        <xdr:cNvPr id="924" name="フローチャート: 判断 923">
          <a:extLst>
            <a:ext uri="{FF2B5EF4-FFF2-40B4-BE49-F238E27FC236}">
              <a16:creationId xmlns:a16="http://schemas.microsoft.com/office/drawing/2014/main" id="{5C1EA946-D6B9-497A-90A2-31D6A75E81A9}"/>
            </a:ext>
          </a:extLst>
        </xdr:cNvPr>
        <xdr:cNvSpPr/>
      </xdr:nvSpPr>
      <xdr:spPr>
        <a:xfrm>
          <a:off x="21272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149498</xdr:rowOff>
    </xdr:from>
    <xdr:to>
      <xdr:col>107</xdr:col>
      <xdr:colOff>101600</xdr:colOff>
      <xdr:row>107</xdr:row>
      <xdr:rowOff>79648</xdr:rowOff>
    </xdr:to>
    <xdr:sp macro="" textlink="">
      <xdr:nvSpPr>
        <xdr:cNvPr id="925" name="フローチャート: 判断 924">
          <a:extLst>
            <a:ext uri="{FF2B5EF4-FFF2-40B4-BE49-F238E27FC236}">
              <a16:creationId xmlns:a16="http://schemas.microsoft.com/office/drawing/2014/main" id="{1C5AF4A6-A45C-44F0-9772-0690E07CE275}"/>
            </a:ext>
          </a:extLst>
        </xdr:cNvPr>
        <xdr:cNvSpPr/>
      </xdr:nvSpPr>
      <xdr:spPr>
        <a:xfrm>
          <a:off x="20383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141332</xdr:rowOff>
    </xdr:from>
    <xdr:to>
      <xdr:col>102</xdr:col>
      <xdr:colOff>165100</xdr:colOff>
      <xdr:row>107</xdr:row>
      <xdr:rowOff>71482</xdr:rowOff>
    </xdr:to>
    <xdr:sp macro="" textlink="">
      <xdr:nvSpPr>
        <xdr:cNvPr id="926" name="フローチャート: 判断 925">
          <a:extLst>
            <a:ext uri="{FF2B5EF4-FFF2-40B4-BE49-F238E27FC236}">
              <a16:creationId xmlns:a16="http://schemas.microsoft.com/office/drawing/2014/main" id="{1AF5CD05-41DA-4C99-A066-322EB8F5F462}"/>
            </a:ext>
          </a:extLst>
        </xdr:cNvPr>
        <xdr:cNvSpPr/>
      </xdr:nvSpPr>
      <xdr:spPr>
        <a:xfrm>
          <a:off x="19494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151130</xdr:rowOff>
    </xdr:from>
    <xdr:to>
      <xdr:col>98</xdr:col>
      <xdr:colOff>38100</xdr:colOff>
      <xdr:row>107</xdr:row>
      <xdr:rowOff>81280</xdr:rowOff>
    </xdr:to>
    <xdr:sp macro="" textlink="">
      <xdr:nvSpPr>
        <xdr:cNvPr id="927" name="フローチャート: 判断 926">
          <a:extLst>
            <a:ext uri="{FF2B5EF4-FFF2-40B4-BE49-F238E27FC236}">
              <a16:creationId xmlns:a16="http://schemas.microsoft.com/office/drawing/2014/main" id="{B2CF564E-7628-4164-AE2A-78A9B128CC11}"/>
            </a:ext>
          </a:extLst>
        </xdr:cNvPr>
        <xdr:cNvSpPr/>
      </xdr:nvSpPr>
      <xdr:spPr>
        <a:xfrm>
          <a:off x="18605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A6FD81D1-BC80-4A67-BDA9-19F2BA95F5F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C51C8217-3DB7-4501-A5AD-2BCBE25C193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28AEC824-5595-4B1F-9DE8-597D60DE557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EDD8F895-F024-49ED-938C-C970ABFD653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AF7CF730-AB80-4D18-81F3-8F2B302787B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77651</xdr:rowOff>
    </xdr:from>
    <xdr:to>
      <xdr:col>116</xdr:col>
      <xdr:colOff>114300</xdr:colOff>
      <xdr:row>107</xdr:row>
      <xdr:rowOff>7801</xdr:rowOff>
    </xdr:to>
    <xdr:sp macro="" textlink="">
      <xdr:nvSpPr>
        <xdr:cNvPr id="933" name="楕円 932">
          <a:extLst>
            <a:ext uri="{FF2B5EF4-FFF2-40B4-BE49-F238E27FC236}">
              <a16:creationId xmlns:a16="http://schemas.microsoft.com/office/drawing/2014/main" id="{0E41C196-F6CA-46A2-B6C3-BEB3C7AC3CFA}"/>
            </a:ext>
          </a:extLst>
        </xdr:cNvPr>
        <xdr:cNvSpPr/>
      </xdr:nvSpPr>
      <xdr:spPr>
        <a:xfrm>
          <a:off x="22110700" y="1825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100528</xdr:rowOff>
    </xdr:from>
    <xdr:ext cx="469744" cy="259045"/>
    <xdr:sp macro="" textlink="">
      <xdr:nvSpPr>
        <xdr:cNvPr id="934" name="【公民館】&#10;一人当たり面積該当値テキスト">
          <a:extLst>
            <a:ext uri="{FF2B5EF4-FFF2-40B4-BE49-F238E27FC236}">
              <a16:creationId xmlns:a16="http://schemas.microsoft.com/office/drawing/2014/main" id="{C2A69665-6808-4372-AA74-0A5CCCB47DF1}"/>
            </a:ext>
          </a:extLst>
        </xdr:cNvPr>
        <xdr:cNvSpPr txBox="1"/>
      </xdr:nvSpPr>
      <xdr:spPr>
        <a:xfrm>
          <a:off x="22199600" y="18102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133169</xdr:rowOff>
    </xdr:from>
    <xdr:to>
      <xdr:col>112</xdr:col>
      <xdr:colOff>38100</xdr:colOff>
      <xdr:row>107</xdr:row>
      <xdr:rowOff>63319</xdr:rowOff>
    </xdr:to>
    <xdr:sp macro="" textlink="">
      <xdr:nvSpPr>
        <xdr:cNvPr id="935" name="楕円 934">
          <a:extLst>
            <a:ext uri="{FF2B5EF4-FFF2-40B4-BE49-F238E27FC236}">
              <a16:creationId xmlns:a16="http://schemas.microsoft.com/office/drawing/2014/main" id="{07F5285E-4F31-4C06-9886-3B7E26E36FA5}"/>
            </a:ext>
          </a:extLst>
        </xdr:cNvPr>
        <xdr:cNvSpPr/>
      </xdr:nvSpPr>
      <xdr:spPr>
        <a:xfrm>
          <a:off x="21272500" y="183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128451</xdr:rowOff>
    </xdr:from>
    <xdr:to>
      <xdr:col>116</xdr:col>
      <xdr:colOff>63500</xdr:colOff>
      <xdr:row>107</xdr:row>
      <xdr:rowOff>12519</xdr:rowOff>
    </xdr:to>
    <xdr:cxnSp macro="">
      <xdr:nvCxnSpPr>
        <xdr:cNvPr id="936" name="直線コネクタ 935">
          <a:extLst>
            <a:ext uri="{FF2B5EF4-FFF2-40B4-BE49-F238E27FC236}">
              <a16:creationId xmlns:a16="http://schemas.microsoft.com/office/drawing/2014/main" id="{8C31E9CF-26B7-4844-ACBF-11720BC5BCB9}"/>
            </a:ext>
          </a:extLst>
        </xdr:cNvPr>
        <xdr:cNvCxnSpPr/>
      </xdr:nvCxnSpPr>
      <xdr:spPr>
        <a:xfrm flipV="1">
          <a:off x="21323300" y="18302151"/>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87449</xdr:rowOff>
    </xdr:from>
    <xdr:to>
      <xdr:col>107</xdr:col>
      <xdr:colOff>101600</xdr:colOff>
      <xdr:row>107</xdr:row>
      <xdr:rowOff>17599</xdr:rowOff>
    </xdr:to>
    <xdr:sp macro="" textlink="">
      <xdr:nvSpPr>
        <xdr:cNvPr id="937" name="楕円 936">
          <a:extLst>
            <a:ext uri="{FF2B5EF4-FFF2-40B4-BE49-F238E27FC236}">
              <a16:creationId xmlns:a16="http://schemas.microsoft.com/office/drawing/2014/main" id="{37298529-6CD0-42F4-A14F-A0C8431B0556}"/>
            </a:ext>
          </a:extLst>
        </xdr:cNvPr>
        <xdr:cNvSpPr/>
      </xdr:nvSpPr>
      <xdr:spPr>
        <a:xfrm>
          <a:off x="203835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138249</xdr:rowOff>
    </xdr:from>
    <xdr:to>
      <xdr:col>111</xdr:col>
      <xdr:colOff>177800</xdr:colOff>
      <xdr:row>107</xdr:row>
      <xdr:rowOff>12519</xdr:rowOff>
    </xdr:to>
    <xdr:cxnSp macro="">
      <xdr:nvCxnSpPr>
        <xdr:cNvPr id="938" name="直線コネクタ 937">
          <a:extLst>
            <a:ext uri="{FF2B5EF4-FFF2-40B4-BE49-F238E27FC236}">
              <a16:creationId xmlns:a16="http://schemas.microsoft.com/office/drawing/2014/main" id="{D843B44F-A769-4CAA-82B7-98381C20A264}"/>
            </a:ext>
          </a:extLst>
        </xdr:cNvPr>
        <xdr:cNvCxnSpPr/>
      </xdr:nvCxnSpPr>
      <xdr:spPr>
        <a:xfrm>
          <a:off x="20434300" y="18311949"/>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40095</xdr:rowOff>
    </xdr:from>
    <xdr:to>
      <xdr:col>102</xdr:col>
      <xdr:colOff>165100</xdr:colOff>
      <xdr:row>106</xdr:row>
      <xdr:rowOff>141695</xdr:rowOff>
    </xdr:to>
    <xdr:sp macro="" textlink="">
      <xdr:nvSpPr>
        <xdr:cNvPr id="939" name="楕円 938">
          <a:extLst>
            <a:ext uri="{FF2B5EF4-FFF2-40B4-BE49-F238E27FC236}">
              <a16:creationId xmlns:a16="http://schemas.microsoft.com/office/drawing/2014/main" id="{A84D7F82-FBCF-4F95-A341-3931485E4CE2}"/>
            </a:ext>
          </a:extLst>
        </xdr:cNvPr>
        <xdr:cNvSpPr/>
      </xdr:nvSpPr>
      <xdr:spPr>
        <a:xfrm>
          <a:off x="19494500" y="1821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90895</xdr:rowOff>
    </xdr:from>
    <xdr:to>
      <xdr:col>107</xdr:col>
      <xdr:colOff>50800</xdr:colOff>
      <xdr:row>106</xdr:row>
      <xdr:rowOff>138249</xdr:rowOff>
    </xdr:to>
    <xdr:cxnSp macro="">
      <xdr:nvCxnSpPr>
        <xdr:cNvPr id="940" name="直線コネクタ 939">
          <a:extLst>
            <a:ext uri="{FF2B5EF4-FFF2-40B4-BE49-F238E27FC236}">
              <a16:creationId xmlns:a16="http://schemas.microsoft.com/office/drawing/2014/main" id="{6F1FE70C-0A9F-43CE-86BA-3ABAC366A460}"/>
            </a:ext>
          </a:extLst>
        </xdr:cNvPr>
        <xdr:cNvCxnSpPr/>
      </xdr:nvCxnSpPr>
      <xdr:spPr>
        <a:xfrm>
          <a:off x="19545300" y="18264595"/>
          <a:ext cx="8890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48261</xdr:rowOff>
    </xdr:from>
    <xdr:to>
      <xdr:col>98</xdr:col>
      <xdr:colOff>38100</xdr:colOff>
      <xdr:row>106</xdr:row>
      <xdr:rowOff>149861</xdr:rowOff>
    </xdr:to>
    <xdr:sp macro="" textlink="">
      <xdr:nvSpPr>
        <xdr:cNvPr id="941" name="楕円 940">
          <a:extLst>
            <a:ext uri="{FF2B5EF4-FFF2-40B4-BE49-F238E27FC236}">
              <a16:creationId xmlns:a16="http://schemas.microsoft.com/office/drawing/2014/main" id="{2F9756AC-867C-4ADC-AF00-82CF484A61AF}"/>
            </a:ext>
          </a:extLst>
        </xdr:cNvPr>
        <xdr:cNvSpPr/>
      </xdr:nvSpPr>
      <xdr:spPr>
        <a:xfrm>
          <a:off x="18605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90895</xdr:rowOff>
    </xdr:from>
    <xdr:to>
      <xdr:col>102</xdr:col>
      <xdr:colOff>114300</xdr:colOff>
      <xdr:row>106</xdr:row>
      <xdr:rowOff>99061</xdr:rowOff>
    </xdr:to>
    <xdr:cxnSp macro="">
      <xdr:nvCxnSpPr>
        <xdr:cNvPr id="942" name="直線コネクタ 941">
          <a:extLst>
            <a:ext uri="{FF2B5EF4-FFF2-40B4-BE49-F238E27FC236}">
              <a16:creationId xmlns:a16="http://schemas.microsoft.com/office/drawing/2014/main" id="{EA4291C5-4E28-4DFC-9BB3-B85320E1A543}"/>
            </a:ext>
          </a:extLst>
        </xdr:cNvPr>
        <xdr:cNvCxnSpPr/>
      </xdr:nvCxnSpPr>
      <xdr:spPr>
        <a:xfrm flipV="1">
          <a:off x="18656300" y="18264595"/>
          <a:ext cx="8890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62609</xdr:rowOff>
    </xdr:from>
    <xdr:ext cx="469744" cy="259045"/>
    <xdr:sp macro="" textlink="">
      <xdr:nvSpPr>
        <xdr:cNvPr id="943" name="n_1aveValue【公民館】&#10;一人当たり面積">
          <a:extLst>
            <a:ext uri="{FF2B5EF4-FFF2-40B4-BE49-F238E27FC236}">
              <a16:creationId xmlns:a16="http://schemas.microsoft.com/office/drawing/2014/main" id="{6B1182D2-6ABF-4E48-A5AF-1A9D8C41297E}"/>
            </a:ext>
          </a:extLst>
        </xdr:cNvPr>
        <xdr:cNvSpPr txBox="1"/>
      </xdr:nvSpPr>
      <xdr:spPr>
        <a:xfrm>
          <a:off x="21075727" y="1840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70775</xdr:rowOff>
    </xdr:from>
    <xdr:ext cx="469744" cy="259045"/>
    <xdr:sp macro="" textlink="">
      <xdr:nvSpPr>
        <xdr:cNvPr id="944" name="n_2aveValue【公民館】&#10;一人当たり面積">
          <a:extLst>
            <a:ext uri="{FF2B5EF4-FFF2-40B4-BE49-F238E27FC236}">
              <a16:creationId xmlns:a16="http://schemas.microsoft.com/office/drawing/2014/main" id="{AC0693C2-7298-4F7F-AAD1-416926773661}"/>
            </a:ext>
          </a:extLst>
        </xdr:cNvPr>
        <xdr:cNvSpPr txBox="1"/>
      </xdr:nvSpPr>
      <xdr:spPr>
        <a:xfrm>
          <a:off x="201994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62609</xdr:rowOff>
    </xdr:from>
    <xdr:ext cx="469744" cy="259045"/>
    <xdr:sp macro="" textlink="">
      <xdr:nvSpPr>
        <xdr:cNvPr id="945" name="n_3aveValue【公民館】&#10;一人当たり面積">
          <a:extLst>
            <a:ext uri="{FF2B5EF4-FFF2-40B4-BE49-F238E27FC236}">
              <a16:creationId xmlns:a16="http://schemas.microsoft.com/office/drawing/2014/main" id="{E9995998-C229-46E9-9588-01236207B5E5}"/>
            </a:ext>
          </a:extLst>
        </xdr:cNvPr>
        <xdr:cNvSpPr txBox="1"/>
      </xdr:nvSpPr>
      <xdr:spPr>
        <a:xfrm>
          <a:off x="19310427" y="1840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72407</xdr:rowOff>
    </xdr:from>
    <xdr:ext cx="469744" cy="259045"/>
    <xdr:sp macro="" textlink="">
      <xdr:nvSpPr>
        <xdr:cNvPr id="946" name="n_4aveValue【公民館】&#10;一人当たり面積">
          <a:extLst>
            <a:ext uri="{FF2B5EF4-FFF2-40B4-BE49-F238E27FC236}">
              <a16:creationId xmlns:a16="http://schemas.microsoft.com/office/drawing/2014/main" id="{97FF2640-2B8E-4ECC-93A0-F4AABBAC959D}"/>
            </a:ext>
          </a:extLst>
        </xdr:cNvPr>
        <xdr:cNvSpPr txBox="1"/>
      </xdr:nvSpPr>
      <xdr:spPr>
        <a:xfrm>
          <a:off x="18421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79846</xdr:rowOff>
    </xdr:from>
    <xdr:ext cx="469744" cy="259045"/>
    <xdr:sp macro="" textlink="">
      <xdr:nvSpPr>
        <xdr:cNvPr id="947" name="n_1mainValue【公民館】&#10;一人当たり面積">
          <a:extLst>
            <a:ext uri="{FF2B5EF4-FFF2-40B4-BE49-F238E27FC236}">
              <a16:creationId xmlns:a16="http://schemas.microsoft.com/office/drawing/2014/main" id="{1D04D844-BE28-4803-8611-C6296DAC33F0}"/>
            </a:ext>
          </a:extLst>
        </xdr:cNvPr>
        <xdr:cNvSpPr txBox="1"/>
      </xdr:nvSpPr>
      <xdr:spPr>
        <a:xfrm>
          <a:off x="21075727" y="1808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34126</xdr:rowOff>
    </xdr:from>
    <xdr:ext cx="469744" cy="259045"/>
    <xdr:sp macro="" textlink="">
      <xdr:nvSpPr>
        <xdr:cNvPr id="948" name="n_2mainValue【公民館】&#10;一人当たり面積">
          <a:extLst>
            <a:ext uri="{FF2B5EF4-FFF2-40B4-BE49-F238E27FC236}">
              <a16:creationId xmlns:a16="http://schemas.microsoft.com/office/drawing/2014/main" id="{3387F5E0-6701-4D3F-9B0F-1C40B1942A6C}"/>
            </a:ext>
          </a:extLst>
        </xdr:cNvPr>
        <xdr:cNvSpPr txBox="1"/>
      </xdr:nvSpPr>
      <xdr:spPr>
        <a:xfrm>
          <a:off x="20199427" y="180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158222</xdr:rowOff>
    </xdr:from>
    <xdr:ext cx="469744" cy="259045"/>
    <xdr:sp macro="" textlink="">
      <xdr:nvSpPr>
        <xdr:cNvPr id="949" name="n_3mainValue【公民館】&#10;一人当たり面積">
          <a:extLst>
            <a:ext uri="{FF2B5EF4-FFF2-40B4-BE49-F238E27FC236}">
              <a16:creationId xmlns:a16="http://schemas.microsoft.com/office/drawing/2014/main" id="{B535E74C-ABCA-4B33-B751-26108FCBD7CC}"/>
            </a:ext>
          </a:extLst>
        </xdr:cNvPr>
        <xdr:cNvSpPr txBox="1"/>
      </xdr:nvSpPr>
      <xdr:spPr>
        <a:xfrm>
          <a:off x="19310427" y="1798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166388</xdr:rowOff>
    </xdr:from>
    <xdr:ext cx="469744" cy="259045"/>
    <xdr:sp macro="" textlink="">
      <xdr:nvSpPr>
        <xdr:cNvPr id="950" name="n_4mainValue【公民館】&#10;一人当たり面積">
          <a:extLst>
            <a:ext uri="{FF2B5EF4-FFF2-40B4-BE49-F238E27FC236}">
              <a16:creationId xmlns:a16="http://schemas.microsoft.com/office/drawing/2014/main" id="{F705E2F6-9DEC-44D4-897C-53034B97FAE1}"/>
            </a:ext>
          </a:extLst>
        </xdr:cNvPr>
        <xdr:cNvSpPr txBox="1"/>
      </xdr:nvSpPr>
      <xdr:spPr>
        <a:xfrm>
          <a:off x="184214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1" name="正方形/長方形 950">
          <a:extLst>
            <a:ext uri="{FF2B5EF4-FFF2-40B4-BE49-F238E27FC236}">
              <a16:creationId xmlns:a16="http://schemas.microsoft.com/office/drawing/2014/main" id="{9AAA5A84-F0C5-4DB7-BD3F-6C5A9C5A0E4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2" name="正方形/長方形 951">
          <a:extLst>
            <a:ext uri="{FF2B5EF4-FFF2-40B4-BE49-F238E27FC236}">
              <a16:creationId xmlns:a16="http://schemas.microsoft.com/office/drawing/2014/main" id="{CE485DFC-950C-4ABB-87CD-9C4E7FA02D3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3" name="テキスト ボックス 952">
          <a:extLst>
            <a:ext uri="{FF2B5EF4-FFF2-40B4-BE49-F238E27FC236}">
              <a16:creationId xmlns:a16="http://schemas.microsoft.com/office/drawing/2014/main" id="{4349D6E0-2A06-4533-B5EC-7FFE334F09F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類似団体と比較して</a:t>
          </a:r>
          <a:r>
            <a:rPr kumimoji="1" lang="ja-JP" altLang="en-US" sz="1000">
              <a:solidFill>
                <a:schemeClr val="dk1"/>
              </a:solidFill>
              <a:effectLst/>
              <a:latin typeface="+mn-lt"/>
              <a:ea typeface="+mn-ea"/>
              <a:cs typeface="+mn-cs"/>
            </a:rPr>
            <a:t>特に</a:t>
          </a:r>
          <a:r>
            <a:rPr kumimoji="1" lang="ja-JP" altLang="ja-JP" sz="1000">
              <a:solidFill>
                <a:schemeClr val="dk1"/>
              </a:solidFill>
              <a:effectLst/>
              <a:latin typeface="+mn-lt"/>
              <a:ea typeface="+mn-ea"/>
              <a:cs typeface="+mn-cs"/>
            </a:rPr>
            <a:t>有形固定資産減価償却率が高くなっている施設は、認定こども園・幼稚園・保育所</a:t>
          </a:r>
          <a:r>
            <a:rPr kumimoji="1" lang="ja-JP" altLang="en-US" sz="1000">
              <a:solidFill>
                <a:schemeClr val="dk1"/>
              </a:solidFill>
              <a:effectLst/>
              <a:latin typeface="+mn-lt"/>
              <a:ea typeface="+mn-ea"/>
              <a:cs typeface="+mn-cs"/>
            </a:rPr>
            <a:t>、児童館である。</a:t>
          </a:r>
          <a:endParaRPr kumimoji="1" lang="en-US" altLang="ja-JP" sz="1000">
            <a:solidFill>
              <a:schemeClr val="dk1"/>
            </a:solidFill>
            <a:effectLst/>
            <a:latin typeface="+mn-lt"/>
            <a:ea typeface="+mn-ea"/>
            <a:cs typeface="+mn-cs"/>
          </a:endParaRPr>
        </a:p>
        <a:p>
          <a:r>
            <a:rPr kumimoji="1" lang="ja-JP" altLang="ja-JP" sz="1000">
              <a:solidFill>
                <a:schemeClr val="dk1"/>
              </a:solidFill>
              <a:effectLst/>
              <a:latin typeface="+mn-lt"/>
              <a:ea typeface="+mn-ea"/>
              <a:cs typeface="+mn-cs"/>
            </a:rPr>
            <a:t>認定こども園・幼稚園・保育所</a:t>
          </a:r>
          <a:r>
            <a:rPr kumimoji="1" lang="ja-JP" altLang="en-US" sz="1000">
              <a:solidFill>
                <a:schemeClr val="dk1"/>
              </a:solidFill>
              <a:effectLst/>
              <a:latin typeface="+mn-lt"/>
              <a:ea typeface="+mn-ea"/>
              <a:cs typeface="+mn-cs"/>
            </a:rPr>
            <a:t>については、令和５年度に利用児童数が見込めないへき地保育所の廃止、認定こども園の改修が予定されており、</a:t>
          </a:r>
          <a:r>
            <a:rPr kumimoji="1" lang="ja-JP" altLang="ja-JP" sz="1000">
              <a:solidFill>
                <a:schemeClr val="dk1"/>
              </a:solidFill>
              <a:effectLst/>
              <a:latin typeface="+mn-lt"/>
              <a:ea typeface="+mn-ea"/>
              <a:cs typeface="+mn-cs"/>
            </a:rPr>
            <a:t>有形固定資産減価償却率</a:t>
          </a:r>
          <a:r>
            <a:rPr kumimoji="1" lang="ja-JP" altLang="en-US" sz="1000">
              <a:solidFill>
                <a:schemeClr val="dk1"/>
              </a:solidFill>
              <a:effectLst/>
              <a:latin typeface="+mn-lt"/>
              <a:ea typeface="+mn-ea"/>
              <a:cs typeface="+mn-cs"/>
            </a:rPr>
            <a:t>は減少する見込みである。</a:t>
          </a:r>
          <a:endParaRPr lang="ja-JP" altLang="ja-JP" sz="1000">
            <a:effectLst/>
          </a:endParaRPr>
        </a:p>
        <a:p>
          <a:r>
            <a:rPr kumimoji="1" lang="ja-JP" altLang="ja-JP" sz="1000">
              <a:solidFill>
                <a:schemeClr val="dk1"/>
              </a:solidFill>
              <a:effectLst/>
              <a:latin typeface="+mn-lt"/>
              <a:ea typeface="+mn-ea"/>
              <a:cs typeface="+mn-cs"/>
            </a:rPr>
            <a:t>児童館の有形固定資産減価償却率が</a:t>
          </a:r>
          <a:r>
            <a:rPr kumimoji="1" lang="en-US" altLang="ja-JP" sz="1000">
              <a:solidFill>
                <a:schemeClr val="dk1"/>
              </a:solidFill>
              <a:effectLst/>
              <a:latin typeface="+mn-lt"/>
              <a:ea typeface="+mn-ea"/>
              <a:cs typeface="+mn-cs"/>
            </a:rPr>
            <a:t>100</a:t>
          </a:r>
          <a:r>
            <a:rPr kumimoji="1" lang="ja-JP" altLang="ja-JP" sz="1000">
              <a:solidFill>
                <a:schemeClr val="dk1"/>
              </a:solidFill>
              <a:effectLst/>
              <a:latin typeface="+mn-lt"/>
              <a:ea typeface="+mn-ea"/>
              <a:cs typeface="+mn-cs"/>
            </a:rPr>
            <a:t>％となっているのは、当該施設が築</a:t>
          </a:r>
          <a:r>
            <a:rPr kumimoji="1" lang="en-US" altLang="ja-JP" sz="1000">
              <a:solidFill>
                <a:schemeClr val="dk1"/>
              </a:solidFill>
              <a:effectLst/>
              <a:latin typeface="+mn-lt"/>
              <a:ea typeface="+mn-ea"/>
              <a:cs typeface="+mn-cs"/>
            </a:rPr>
            <a:t>50</a:t>
          </a:r>
          <a:r>
            <a:rPr kumimoji="1" lang="ja-JP" altLang="ja-JP" sz="1000">
              <a:solidFill>
                <a:schemeClr val="dk1"/>
              </a:solidFill>
              <a:effectLst/>
              <a:latin typeface="+mn-lt"/>
              <a:ea typeface="+mn-ea"/>
              <a:cs typeface="+mn-cs"/>
            </a:rPr>
            <a:t>年以上経過しているためである。</a:t>
          </a:r>
          <a:r>
            <a:rPr kumimoji="1" lang="ja-JP" altLang="en-US" sz="1000">
              <a:solidFill>
                <a:schemeClr val="dk1"/>
              </a:solidFill>
              <a:effectLst/>
              <a:latin typeface="+mn-lt"/>
              <a:ea typeface="+mn-ea"/>
              <a:cs typeface="+mn-cs"/>
            </a:rPr>
            <a:t>令和４年度は屋内改修により</a:t>
          </a:r>
          <a:r>
            <a:rPr kumimoji="1" lang="en-US" altLang="ja-JP" sz="1000">
              <a:solidFill>
                <a:schemeClr val="dk1"/>
              </a:solidFill>
              <a:effectLst/>
              <a:latin typeface="+mn-lt"/>
              <a:ea typeface="+mn-ea"/>
              <a:cs typeface="+mn-cs"/>
            </a:rPr>
            <a:t>6</a:t>
          </a:r>
          <a:r>
            <a:rPr kumimoji="1" lang="ja-JP" altLang="en-US" sz="1000">
              <a:solidFill>
                <a:schemeClr val="dk1"/>
              </a:solidFill>
              <a:effectLst/>
              <a:latin typeface="+mn-lt"/>
              <a:ea typeface="+mn-ea"/>
              <a:cs typeface="+mn-cs"/>
            </a:rPr>
            <a:t>ポイント減少している。</a:t>
          </a:r>
          <a:endParaRPr lang="ja-JP" altLang="ja-JP" sz="10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n-lt"/>
              <a:ea typeface="+mn-ea"/>
              <a:cs typeface="+mn-cs"/>
            </a:rPr>
            <a:t>公営住宅は類似団体より若干高い数値で推移しているが、公営住宅長寿命化計画に基づき老朽化施設の解体及び集約化を予定しており、将来的に</a:t>
          </a:r>
          <a:r>
            <a:rPr kumimoji="1" lang="ja-JP" altLang="ja-JP" sz="1000">
              <a:solidFill>
                <a:schemeClr val="dk1"/>
              </a:solidFill>
              <a:effectLst/>
              <a:latin typeface="+mn-lt"/>
              <a:ea typeface="+mn-ea"/>
              <a:cs typeface="+mn-cs"/>
            </a:rPr>
            <a:t>有形固定資産減価償却率は減少する見込みである。</a:t>
          </a:r>
          <a:endParaRPr kumimoji="1" lang="en-US" altLang="ja-JP" sz="10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n-lt"/>
              <a:ea typeface="+mn-ea"/>
              <a:cs typeface="+mn-cs"/>
            </a:rPr>
            <a:t>インフラ施設のうち、港湾・漁港の一人当たり有形固定資産（償却資産）額が類似団体平均を大きく上回るのは、市内に</a:t>
          </a:r>
          <a:r>
            <a:rPr kumimoji="1" lang="en-US" altLang="ja-JP" sz="1000">
              <a:solidFill>
                <a:schemeClr val="dk1"/>
              </a:solidFill>
              <a:effectLst/>
              <a:latin typeface="+mn-lt"/>
              <a:ea typeface="+mn-ea"/>
              <a:cs typeface="+mn-cs"/>
            </a:rPr>
            <a:t>18</a:t>
          </a:r>
          <a:r>
            <a:rPr kumimoji="1" lang="ja-JP" altLang="en-US" sz="1000">
              <a:solidFill>
                <a:schemeClr val="dk1"/>
              </a:solidFill>
              <a:effectLst/>
              <a:latin typeface="+mn-lt"/>
              <a:ea typeface="+mn-ea"/>
              <a:cs typeface="+mn-cs"/>
            </a:rPr>
            <a:t>の漁港を有するためである。</a:t>
          </a:r>
          <a:endParaRPr kumimoji="0" lang="en-US" altLang="ja-JP" sz="10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今後は人口の将来見通しや更新費用等の増大などの課題を踏まえると、現在の維持管理のあり方を今後も継続していくことは困難と考えられることから、量的、質的な適正化を図るとともに、適切な維持管理に努めていく。</a:t>
          </a:r>
          <a:endParaRPr lang="ja-JP" altLang="ja-JP" sz="10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7E5010A-A4D9-41EE-86F5-DF450C1EBD9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9870457-63BF-4517-A849-B5A38934981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F1F66FA-111D-4646-AE5A-D05B7974B07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6AB0AF8-6957-4213-A270-1D71E1A088F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長崎県平戸市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56918BF-94CB-4363-985B-6A79CAAAF17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62FDD55-3437-45AF-B2BB-8DC69232656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E0B6806-CAFA-4514-80A8-447BE0FE8FB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0A29156-EBEE-43B2-A9F6-57786390691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9688D50-9AAE-4D5B-AD74-7017D3A6D75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0C4B618-2ABB-4234-80B2-88E2650E734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29,162
28,946
235.12
26,893,705
25,991,965
586,174
13,205,256
25,707,706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71047D2-7901-4445-81B5-7B27810D1A0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EE4C0CB-FC29-48EF-9FA0-B291F4B5A91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B7C3C9C-3804-4A49-9458-0E3EDB6FBEE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EB78683-3792-4E39-B4EA-415C0186951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5B26877-69A2-4B15-A397-F4DF71E50B2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EA827D4-7231-4AEB-8DB6-696DD9DE58A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399FBB0-44D5-4E95-816D-996E8A3426C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56FEB32-C4F4-4780-838E-6DB9C2F2B88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FAB791D-7F17-4369-BE06-DF5A38C105D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204F36-0663-4E51-A578-0AB896B788F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816BE10-F282-4196-AC6D-A423B1B5FC3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3ED8544-FA90-4870-9E35-CD999DED877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C7341BB-0FA2-4945-B386-D5802B57D81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F0F7B39-0D43-458A-83A6-90F6EE5F9E7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9ACA78A-B171-4B67-B42C-DA8120215AC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2708A3D-3714-46AB-8383-70B0376CFC2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5FB7484-862D-4329-9288-351471CF80E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1FA005D-6844-4678-BAE4-34EB765A9B7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6EA2839-8237-44D0-BF41-606616982C0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96F4D5C-3426-425B-8239-A224943F374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5778791-E3C2-4039-AE96-ABDF6AF5587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C67A7E7-1E90-4CEA-A481-0412E1C88A0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B972065-5AE8-4104-A035-45A0B3CC609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5D8130E-2A04-4E0A-9366-3C50331BF7B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D1E774A-E854-4264-8D44-BE73E8F99FC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ABB768A-A3E6-44D3-9EBA-7F63886C713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578CF66-7BFF-4F67-8835-82C2D66FFAF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D63A194-482D-405A-909C-1C1DF327261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C0BC1B0-8B10-42FD-8C3E-0266497C8DC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D3D46BD-5434-418B-A25C-FE1331E8F45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565DF2D-90AD-4940-81EC-9E8F0E74A2F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A501768-C0AE-4F9D-B78E-B703BA53E34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26B61F9-9696-4BE1-9298-3F461F6BA6DA}"/>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F03A573C-E3A0-4AAA-AF3B-36D0E6693EC7}"/>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F9D6219B-5387-4381-BCBA-F414AFAA9318}"/>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82A93C2-C906-4C4B-8A5F-16990EEB4999}"/>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5DB32EA-AED0-46ED-8682-34C597DB4809}"/>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E8B6731-3F8E-487F-93AF-0E689853FDA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4C9055A-07E3-4C27-919E-8148BE992415}"/>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CC8ED14-A94D-43E7-A3D1-8D8AF22DB0AF}"/>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DFE2BF4-F85F-43E3-8947-3EC935709267}"/>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976B0B15-616E-4527-A40D-D17CE5F3403B}"/>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81835F9-4AA9-4532-AFE0-251A4A01758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6219DDBA-0E21-4F59-A2B2-BDC26513A34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9EF8D3D7-4A88-4C0D-9E71-870E7705209F}"/>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5DB7B3A8-6219-42DC-AAF6-19B89760BBD4}"/>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C6705DD8-0DA1-4644-94F1-100CC73ADD78}"/>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E5120E85-9E60-47AC-92B7-09F466EFFE1E}"/>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161F43BE-A750-40DB-9902-0D7D8E90D8B9}"/>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38117</xdr:rowOff>
    </xdr:from>
    <xdr:ext cx="405111" cy="259045"/>
    <xdr:sp macro="" textlink="">
      <xdr:nvSpPr>
        <xdr:cNvPr id="61" name="【図書館】&#10;有形固定資産減価償却率平均値テキスト">
          <a:extLst>
            <a:ext uri="{FF2B5EF4-FFF2-40B4-BE49-F238E27FC236}">
              <a16:creationId xmlns:a16="http://schemas.microsoft.com/office/drawing/2014/main" id="{100F11AB-4CA7-4E4B-9A38-F024F5481D6F}"/>
            </a:ext>
          </a:extLst>
        </xdr:cNvPr>
        <xdr:cNvSpPr txBox="1"/>
      </xdr:nvSpPr>
      <xdr:spPr>
        <a:xfrm>
          <a:off x="4673600" y="6210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59690</xdr:rowOff>
    </xdr:from>
    <xdr:to>
      <xdr:col>24</xdr:col>
      <xdr:colOff>114300</xdr:colOff>
      <xdr:row>36</xdr:row>
      <xdr:rowOff>161290</xdr:rowOff>
    </xdr:to>
    <xdr:sp macro="" textlink="">
      <xdr:nvSpPr>
        <xdr:cNvPr id="62" name="フローチャート: 判断 61">
          <a:extLst>
            <a:ext uri="{FF2B5EF4-FFF2-40B4-BE49-F238E27FC236}">
              <a16:creationId xmlns:a16="http://schemas.microsoft.com/office/drawing/2014/main" id="{B71B6337-4216-43AC-B4FA-849E4595827D}"/>
            </a:ext>
          </a:extLst>
        </xdr:cNvPr>
        <xdr:cNvSpPr/>
      </xdr:nvSpPr>
      <xdr:spPr>
        <a:xfrm>
          <a:off x="45847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62230</xdr:rowOff>
    </xdr:from>
    <xdr:to>
      <xdr:col>20</xdr:col>
      <xdr:colOff>38100</xdr:colOff>
      <xdr:row>36</xdr:row>
      <xdr:rowOff>163830</xdr:rowOff>
    </xdr:to>
    <xdr:sp macro="" textlink="">
      <xdr:nvSpPr>
        <xdr:cNvPr id="63" name="フローチャート: 判断 62">
          <a:extLst>
            <a:ext uri="{FF2B5EF4-FFF2-40B4-BE49-F238E27FC236}">
              <a16:creationId xmlns:a16="http://schemas.microsoft.com/office/drawing/2014/main" id="{E9DD4350-E736-4F68-8C83-51194D3EB897}"/>
            </a:ext>
          </a:extLst>
        </xdr:cNvPr>
        <xdr:cNvSpPr/>
      </xdr:nvSpPr>
      <xdr:spPr>
        <a:xfrm>
          <a:off x="3746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41910</xdr:rowOff>
    </xdr:from>
    <xdr:to>
      <xdr:col>15</xdr:col>
      <xdr:colOff>101600</xdr:colOff>
      <xdr:row>36</xdr:row>
      <xdr:rowOff>143510</xdr:rowOff>
    </xdr:to>
    <xdr:sp macro="" textlink="">
      <xdr:nvSpPr>
        <xdr:cNvPr id="64" name="フローチャート: 判断 63">
          <a:extLst>
            <a:ext uri="{FF2B5EF4-FFF2-40B4-BE49-F238E27FC236}">
              <a16:creationId xmlns:a16="http://schemas.microsoft.com/office/drawing/2014/main" id="{17CCFE94-4D33-4FA4-9A9C-858F8DD8FE83}"/>
            </a:ext>
          </a:extLst>
        </xdr:cNvPr>
        <xdr:cNvSpPr/>
      </xdr:nvSpPr>
      <xdr:spPr>
        <a:xfrm>
          <a:off x="2857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25400</xdr:rowOff>
    </xdr:from>
    <xdr:to>
      <xdr:col>10</xdr:col>
      <xdr:colOff>165100</xdr:colOff>
      <xdr:row>36</xdr:row>
      <xdr:rowOff>127000</xdr:rowOff>
    </xdr:to>
    <xdr:sp macro="" textlink="">
      <xdr:nvSpPr>
        <xdr:cNvPr id="65" name="フローチャート: 判断 64">
          <a:extLst>
            <a:ext uri="{FF2B5EF4-FFF2-40B4-BE49-F238E27FC236}">
              <a16:creationId xmlns:a16="http://schemas.microsoft.com/office/drawing/2014/main" id="{85380213-368E-47E0-B3CF-AA1D1729C045}"/>
            </a:ext>
          </a:extLst>
        </xdr:cNvPr>
        <xdr:cNvSpPr/>
      </xdr:nvSpPr>
      <xdr:spPr>
        <a:xfrm>
          <a:off x="1968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19050</xdr:rowOff>
    </xdr:from>
    <xdr:to>
      <xdr:col>6</xdr:col>
      <xdr:colOff>38100</xdr:colOff>
      <xdr:row>36</xdr:row>
      <xdr:rowOff>120650</xdr:rowOff>
    </xdr:to>
    <xdr:sp macro="" textlink="">
      <xdr:nvSpPr>
        <xdr:cNvPr id="66" name="フローチャート: 判断 65">
          <a:extLst>
            <a:ext uri="{FF2B5EF4-FFF2-40B4-BE49-F238E27FC236}">
              <a16:creationId xmlns:a16="http://schemas.microsoft.com/office/drawing/2014/main" id="{36DFD701-4705-48CD-B196-8F51D5205664}"/>
            </a:ext>
          </a:extLst>
        </xdr:cNvPr>
        <xdr:cNvSpPr/>
      </xdr:nvSpPr>
      <xdr:spPr>
        <a:xfrm>
          <a:off x="1079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91A8C72A-25AA-4702-806A-5CDC070756D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71BE3B5-5C65-4EAC-BC6D-4CDC17D89CF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012A2C6-4EF0-4A87-8569-D7D694FA8F1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3494073-678D-4720-9649-B7C590D8D07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BA1C6C2-CE9F-46A2-AC36-7B13D8D718D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43180</xdr:rowOff>
    </xdr:from>
    <xdr:to>
      <xdr:col>24</xdr:col>
      <xdr:colOff>114300</xdr:colOff>
      <xdr:row>34</xdr:row>
      <xdr:rowOff>144780</xdr:rowOff>
    </xdr:to>
    <xdr:sp macro="" textlink="">
      <xdr:nvSpPr>
        <xdr:cNvPr id="72" name="楕円 71">
          <a:extLst>
            <a:ext uri="{FF2B5EF4-FFF2-40B4-BE49-F238E27FC236}">
              <a16:creationId xmlns:a16="http://schemas.microsoft.com/office/drawing/2014/main" id="{1C648BE3-DAA5-4EF8-AA8E-708D9873CBD5}"/>
            </a:ext>
          </a:extLst>
        </xdr:cNvPr>
        <xdr:cNvSpPr/>
      </xdr:nvSpPr>
      <xdr:spPr>
        <a:xfrm>
          <a:off x="4584700" y="58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66057</xdr:rowOff>
    </xdr:from>
    <xdr:ext cx="405111" cy="259045"/>
    <xdr:sp macro="" textlink="">
      <xdr:nvSpPr>
        <xdr:cNvPr id="73" name="【図書館】&#10;有形固定資産減価償却率該当値テキスト">
          <a:extLst>
            <a:ext uri="{FF2B5EF4-FFF2-40B4-BE49-F238E27FC236}">
              <a16:creationId xmlns:a16="http://schemas.microsoft.com/office/drawing/2014/main" id="{E08251A3-5226-4E94-AD5E-4109C048ED3F}"/>
            </a:ext>
          </a:extLst>
        </xdr:cNvPr>
        <xdr:cNvSpPr txBox="1"/>
      </xdr:nvSpPr>
      <xdr:spPr>
        <a:xfrm>
          <a:off x="4673600" y="5723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67310</xdr:rowOff>
    </xdr:from>
    <xdr:to>
      <xdr:col>20</xdr:col>
      <xdr:colOff>38100</xdr:colOff>
      <xdr:row>34</xdr:row>
      <xdr:rowOff>168910</xdr:rowOff>
    </xdr:to>
    <xdr:sp macro="" textlink="">
      <xdr:nvSpPr>
        <xdr:cNvPr id="74" name="楕円 73">
          <a:extLst>
            <a:ext uri="{FF2B5EF4-FFF2-40B4-BE49-F238E27FC236}">
              <a16:creationId xmlns:a16="http://schemas.microsoft.com/office/drawing/2014/main" id="{E0A30741-99B3-4059-A632-21C5A072016A}"/>
            </a:ext>
          </a:extLst>
        </xdr:cNvPr>
        <xdr:cNvSpPr/>
      </xdr:nvSpPr>
      <xdr:spPr>
        <a:xfrm>
          <a:off x="3746500" y="589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93980</xdr:rowOff>
    </xdr:from>
    <xdr:to>
      <xdr:col>24</xdr:col>
      <xdr:colOff>63500</xdr:colOff>
      <xdr:row>34</xdr:row>
      <xdr:rowOff>118110</xdr:rowOff>
    </xdr:to>
    <xdr:cxnSp macro="">
      <xdr:nvCxnSpPr>
        <xdr:cNvPr id="75" name="直線コネクタ 74">
          <a:extLst>
            <a:ext uri="{FF2B5EF4-FFF2-40B4-BE49-F238E27FC236}">
              <a16:creationId xmlns:a16="http://schemas.microsoft.com/office/drawing/2014/main" id="{0F487B8D-9BA3-41FA-A92B-58E04BEADD04}"/>
            </a:ext>
          </a:extLst>
        </xdr:cNvPr>
        <xdr:cNvCxnSpPr/>
      </xdr:nvCxnSpPr>
      <xdr:spPr>
        <a:xfrm flipV="1">
          <a:off x="3797300" y="592328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165100</xdr:rowOff>
    </xdr:from>
    <xdr:to>
      <xdr:col>15</xdr:col>
      <xdr:colOff>101600</xdr:colOff>
      <xdr:row>34</xdr:row>
      <xdr:rowOff>95250</xdr:rowOff>
    </xdr:to>
    <xdr:sp macro="" textlink="">
      <xdr:nvSpPr>
        <xdr:cNvPr id="76" name="楕円 75">
          <a:extLst>
            <a:ext uri="{FF2B5EF4-FFF2-40B4-BE49-F238E27FC236}">
              <a16:creationId xmlns:a16="http://schemas.microsoft.com/office/drawing/2014/main" id="{2D7A3012-603C-43BE-B7DE-7867E6271C0D}"/>
            </a:ext>
          </a:extLst>
        </xdr:cNvPr>
        <xdr:cNvSpPr/>
      </xdr:nvSpPr>
      <xdr:spPr>
        <a:xfrm>
          <a:off x="2857500" y="582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44450</xdr:rowOff>
    </xdr:from>
    <xdr:to>
      <xdr:col>19</xdr:col>
      <xdr:colOff>177800</xdr:colOff>
      <xdr:row>34</xdr:row>
      <xdr:rowOff>118110</xdr:rowOff>
    </xdr:to>
    <xdr:cxnSp macro="">
      <xdr:nvCxnSpPr>
        <xdr:cNvPr id="77" name="直線コネクタ 76">
          <a:extLst>
            <a:ext uri="{FF2B5EF4-FFF2-40B4-BE49-F238E27FC236}">
              <a16:creationId xmlns:a16="http://schemas.microsoft.com/office/drawing/2014/main" id="{C633EEF7-196A-4B6C-9E60-DF6DEFD247AB}"/>
            </a:ext>
          </a:extLst>
        </xdr:cNvPr>
        <xdr:cNvCxnSpPr/>
      </xdr:nvCxnSpPr>
      <xdr:spPr>
        <a:xfrm>
          <a:off x="2908300" y="5873750"/>
          <a:ext cx="889000" cy="7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116840</xdr:rowOff>
    </xdr:from>
    <xdr:to>
      <xdr:col>10</xdr:col>
      <xdr:colOff>165100</xdr:colOff>
      <xdr:row>34</xdr:row>
      <xdr:rowOff>46990</xdr:rowOff>
    </xdr:to>
    <xdr:sp macro="" textlink="">
      <xdr:nvSpPr>
        <xdr:cNvPr id="78" name="楕円 77">
          <a:extLst>
            <a:ext uri="{FF2B5EF4-FFF2-40B4-BE49-F238E27FC236}">
              <a16:creationId xmlns:a16="http://schemas.microsoft.com/office/drawing/2014/main" id="{817FB5D0-82AB-471B-B3F4-5A643CA31D32}"/>
            </a:ext>
          </a:extLst>
        </xdr:cNvPr>
        <xdr:cNvSpPr/>
      </xdr:nvSpPr>
      <xdr:spPr>
        <a:xfrm>
          <a:off x="1968500" y="577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167640</xdr:rowOff>
    </xdr:from>
    <xdr:to>
      <xdr:col>15</xdr:col>
      <xdr:colOff>50800</xdr:colOff>
      <xdr:row>34</xdr:row>
      <xdr:rowOff>44450</xdr:rowOff>
    </xdr:to>
    <xdr:cxnSp macro="">
      <xdr:nvCxnSpPr>
        <xdr:cNvPr id="79" name="直線コネクタ 78">
          <a:extLst>
            <a:ext uri="{FF2B5EF4-FFF2-40B4-BE49-F238E27FC236}">
              <a16:creationId xmlns:a16="http://schemas.microsoft.com/office/drawing/2014/main" id="{2484325F-28C3-4942-A70B-CCAC6A872FD7}"/>
            </a:ext>
          </a:extLst>
        </xdr:cNvPr>
        <xdr:cNvCxnSpPr/>
      </xdr:nvCxnSpPr>
      <xdr:spPr>
        <a:xfrm>
          <a:off x="2019300" y="582549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114300</xdr:rowOff>
    </xdr:from>
    <xdr:to>
      <xdr:col>6</xdr:col>
      <xdr:colOff>38100</xdr:colOff>
      <xdr:row>34</xdr:row>
      <xdr:rowOff>44450</xdr:rowOff>
    </xdr:to>
    <xdr:sp macro="" textlink="">
      <xdr:nvSpPr>
        <xdr:cNvPr id="80" name="楕円 79">
          <a:extLst>
            <a:ext uri="{FF2B5EF4-FFF2-40B4-BE49-F238E27FC236}">
              <a16:creationId xmlns:a16="http://schemas.microsoft.com/office/drawing/2014/main" id="{5953424F-81B4-4F9B-8844-74F6BB852029}"/>
            </a:ext>
          </a:extLst>
        </xdr:cNvPr>
        <xdr:cNvSpPr/>
      </xdr:nvSpPr>
      <xdr:spPr>
        <a:xfrm>
          <a:off x="1079500" y="577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165100</xdr:rowOff>
    </xdr:from>
    <xdr:to>
      <xdr:col>10</xdr:col>
      <xdr:colOff>114300</xdr:colOff>
      <xdr:row>33</xdr:row>
      <xdr:rowOff>167640</xdr:rowOff>
    </xdr:to>
    <xdr:cxnSp macro="">
      <xdr:nvCxnSpPr>
        <xdr:cNvPr id="81" name="直線コネクタ 80">
          <a:extLst>
            <a:ext uri="{FF2B5EF4-FFF2-40B4-BE49-F238E27FC236}">
              <a16:creationId xmlns:a16="http://schemas.microsoft.com/office/drawing/2014/main" id="{EA14C39E-62E7-4B41-922F-206819CF44A7}"/>
            </a:ext>
          </a:extLst>
        </xdr:cNvPr>
        <xdr:cNvCxnSpPr/>
      </xdr:nvCxnSpPr>
      <xdr:spPr>
        <a:xfrm>
          <a:off x="1130300" y="582295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154957</xdr:rowOff>
    </xdr:from>
    <xdr:ext cx="405111" cy="259045"/>
    <xdr:sp macro="" textlink="">
      <xdr:nvSpPr>
        <xdr:cNvPr id="82" name="n_1aveValue【図書館】&#10;有形固定資産減価償却率">
          <a:extLst>
            <a:ext uri="{FF2B5EF4-FFF2-40B4-BE49-F238E27FC236}">
              <a16:creationId xmlns:a16="http://schemas.microsoft.com/office/drawing/2014/main" id="{0FF1FC82-54A0-4936-89CF-411E4D28C971}"/>
            </a:ext>
          </a:extLst>
        </xdr:cNvPr>
        <xdr:cNvSpPr txBox="1"/>
      </xdr:nvSpPr>
      <xdr:spPr>
        <a:xfrm>
          <a:off x="35820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134637</xdr:rowOff>
    </xdr:from>
    <xdr:ext cx="405111" cy="259045"/>
    <xdr:sp macro="" textlink="">
      <xdr:nvSpPr>
        <xdr:cNvPr id="83" name="n_2aveValue【図書館】&#10;有形固定資産減価償却率">
          <a:extLst>
            <a:ext uri="{FF2B5EF4-FFF2-40B4-BE49-F238E27FC236}">
              <a16:creationId xmlns:a16="http://schemas.microsoft.com/office/drawing/2014/main" id="{FF8CC456-8132-412D-A549-8FA3F50F0650}"/>
            </a:ext>
          </a:extLst>
        </xdr:cNvPr>
        <xdr:cNvSpPr txBox="1"/>
      </xdr:nvSpPr>
      <xdr:spPr>
        <a:xfrm>
          <a:off x="2705744" y="6306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118127</xdr:rowOff>
    </xdr:from>
    <xdr:ext cx="405111" cy="259045"/>
    <xdr:sp macro="" textlink="">
      <xdr:nvSpPr>
        <xdr:cNvPr id="84" name="n_3aveValue【図書館】&#10;有形固定資産減価償却率">
          <a:extLst>
            <a:ext uri="{FF2B5EF4-FFF2-40B4-BE49-F238E27FC236}">
              <a16:creationId xmlns:a16="http://schemas.microsoft.com/office/drawing/2014/main" id="{84FBFD9A-D7DC-4B58-AF09-897FAA2F540B}"/>
            </a:ext>
          </a:extLst>
        </xdr:cNvPr>
        <xdr:cNvSpPr txBox="1"/>
      </xdr:nvSpPr>
      <xdr:spPr>
        <a:xfrm>
          <a:off x="18167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111777</xdr:rowOff>
    </xdr:from>
    <xdr:ext cx="405111" cy="259045"/>
    <xdr:sp macro="" textlink="">
      <xdr:nvSpPr>
        <xdr:cNvPr id="85" name="n_4aveValue【図書館】&#10;有形固定資産減価償却率">
          <a:extLst>
            <a:ext uri="{FF2B5EF4-FFF2-40B4-BE49-F238E27FC236}">
              <a16:creationId xmlns:a16="http://schemas.microsoft.com/office/drawing/2014/main" id="{FDAC4E7F-5608-4B28-A701-4571042FEB49}"/>
            </a:ext>
          </a:extLst>
        </xdr:cNvPr>
        <xdr:cNvSpPr txBox="1"/>
      </xdr:nvSpPr>
      <xdr:spPr>
        <a:xfrm>
          <a:off x="927744" y="628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13987</xdr:rowOff>
    </xdr:from>
    <xdr:ext cx="405111" cy="259045"/>
    <xdr:sp macro="" textlink="">
      <xdr:nvSpPr>
        <xdr:cNvPr id="86" name="n_1mainValue【図書館】&#10;有形固定資産減価償却率">
          <a:extLst>
            <a:ext uri="{FF2B5EF4-FFF2-40B4-BE49-F238E27FC236}">
              <a16:creationId xmlns:a16="http://schemas.microsoft.com/office/drawing/2014/main" id="{BC311755-D558-45E8-AE28-565C911B122B}"/>
            </a:ext>
          </a:extLst>
        </xdr:cNvPr>
        <xdr:cNvSpPr txBox="1"/>
      </xdr:nvSpPr>
      <xdr:spPr>
        <a:xfrm>
          <a:off x="3582044" y="567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111777</xdr:rowOff>
    </xdr:from>
    <xdr:ext cx="405111" cy="259045"/>
    <xdr:sp macro="" textlink="">
      <xdr:nvSpPr>
        <xdr:cNvPr id="87" name="n_2mainValue【図書館】&#10;有形固定資産減価償却率">
          <a:extLst>
            <a:ext uri="{FF2B5EF4-FFF2-40B4-BE49-F238E27FC236}">
              <a16:creationId xmlns:a16="http://schemas.microsoft.com/office/drawing/2014/main" id="{4DDBD9C1-6B23-4857-B145-85CF05528F62}"/>
            </a:ext>
          </a:extLst>
        </xdr:cNvPr>
        <xdr:cNvSpPr txBox="1"/>
      </xdr:nvSpPr>
      <xdr:spPr>
        <a:xfrm>
          <a:off x="2705744" y="5598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32</xdr:row>
      <xdr:rowOff>63517</xdr:rowOff>
    </xdr:from>
    <xdr:ext cx="340478" cy="259045"/>
    <xdr:sp macro="" textlink="">
      <xdr:nvSpPr>
        <xdr:cNvPr id="88" name="n_3mainValue【図書館】&#10;有形固定資産減価償却率">
          <a:extLst>
            <a:ext uri="{FF2B5EF4-FFF2-40B4-BE49-F238E27FC236}">
              <a16:creationId xmlns:a16="http://schemas.microsoft.com/office/drawing/2014/main" id="{F2CFB77D-B8E5-459D-8515-05DD19028132}"/>
            </a:ext>
          </a:extLst>
        </xdr:cNvPr>
        <xdr:cNvSpPr txBox="1"/>
      </xdr:nvSpPr>
      <xdr:spPr>
        <a:xfrm>
          <a:off x="1849061" y="55499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32</xdr:row>
      <xdr:rowOff>60977</xdr:rowOff>
    </xdr:from>
    <xdr:ext cx="340478" cy="259045"/>
    <xdr:sp macro="" textlink="">
      <xdr:nvSpPr>
        <xdr:cNvPr id="89" name="n_4mainValue【図書館】&#10;有形固定資産減価償却率">
          <a:extLst>
            <a:ext uri="{FF2B5EF4-FFF2-40B4-BE49-F238E27FC236}">
              <a16:creationId xmlns:a16="http://schemas.microsoft.com/office/drawing/2014/main" id="{EA82C7BE-C85D-4C8C-83C7-D4F293EA72C4}"/>
            </a:ext>
          </a:extLst>
        </xdr:cNvPr>
        <xdr:cNvSpPr txBox="1"/>
      </xdr:nvSpPr>
      <xdr:spPr>
        <a:xfrm>
          <a:off x="960061" y="55473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54B86FD1-CC68-4F21-BB40-591056E491E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5C69462B-CB1D-4D8E-9DB0-C154A72CAAE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20DD09F2-4357-471F-89EA-D9A3ED47BBC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61E6092C-6847-4D0C-BF79-6496B20C4D9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B6FC11BF-CF24-4CC2-9C10-F1AC85DCC75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AAFCED1C-32E5-45A6-903D-07FBB3620EB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C1269F4B-F99A-4957-818D-D1B2F1AD94F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E1634A6F-CB76-4F22-85AD-084D27DE746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AB071D4F-4953-4F0B-94F2-EA2A054A3864}"/>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35E29EDC-5032-4A6E-A4BF-D513DD1C3F2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C5E178E2-9FB6-4A7C-A44F-A74A52E703A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DCA559D3-C348-42C7-A9F1-3F9BD35C986F}"/>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B528F673-D8CE-4A50-B853-3B674323E4D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E4AFB287-653D-428F-B190-8FBB912C8DA4}"/>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7DCB468D-2EF5-4092-99CC-AA63132AEDA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AFB7FB46-4B25-44D3-8AE8-6179AC456922}"/>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20A46D58-E1AB-4E57-82ED-1C14CF0E286C}"/>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69A47A4F-F56E-4761-8034-6336E444B7D9}"/>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9A19E1C0-CC05-4D46-ABF2-B281134D0B6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04993140-1DA4-4534-BE27-54F0EA050B75}"/>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DCB9786F-F567-43EA-833A-3C9FE7BD26B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D4E40EBA-89BD-4CCD-A96B-E7F5B858BFB7}"/>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D9EF695E-0BA5-4E4D-84CA-FF7F096A74C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34290</xdr:rowOff>
    </xdr:from>
    <xdr:to>
      <xdr:col>54</xdr:col>
      <xdr:colOff>189865</xdr:colOff>
      <xdr:row>42</xdr:row>
      <xdr:rowOff>3810</xdr:rowOff>
    </xdr:to>
    <xdr:cxnSp macro="">
      <xdr:nvCxnSpPr>
        <xdr:cNvPr id="113" name="直線コネクタ 112">
          <a:extLst>
            <a:ext uri="{FF2B5EF4-FFF2-40B4-BE49-F238E27FC236}">
              <a16:creationId xmlns:a16="http://schemas.microsoft.com/office/drawing/2014/main" id="{22B80522-0BE5-4D56-B99C-268C1C929BF9}"/>
            </a:ext>
          </a:extLst>
        </xdr:cNvPr>
        <xdr:cNvCxnSpPr/>
      </xdr:nvCxnSpPr>
      <xdr:spPr>
        <a:xfrm flipV="1">
          <a:off x="10476865" y="586359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4" name="【図書館】&#10;一人当たり面積最小値テキスト">
          <a:extLst>
            <a:ext uri="{FF2B5EF4-FFF2-40B4-BE49-F238E27FC236}">
              <a16:creationId xmlns:a16="http://schemas.microsoft.com/office/drawing/2014/main" id="{6C604A73-8412-4149-8964-0F0CFEDD4388}"/>
            </a:ext>
          </a:extLst>
        </xdr:cNvPr>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5" name="直線コネクタ 114">
          <a:extLst>
            <a:ext uri="{FF2B5EF4-FFF2-40B4-BE49-F238E27FC236}">
              <a16:creationId xmlns:a16="http://schemas.microsoft.com/office/drawing/2014/main" id="{848B2A0E-5167-4DED-BD87-93B8210779FC}"/>
            </a:ext>
          </a:extLst>
        </xdr:cNvPr>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152417</xdr:rowOff>
    </xdr:from>
    <xdr:ext cx="469744" cy="259045"/>
    <xdr:sp macro="" textlink="">
      <xdr:nvSpPr>
        <xdr:cNvPr id="116" name="【図書館】&#10;一人当たり面積最大値テキスト">
          <a:extLst>
            <a:ext uri="{FF2B5EF4-FFF2-40B4-BE49-F238E27FC236}">
              <a16:creationId xmlns:a16="http://schemas.microsoft.com/office/drawing/2014/main" id="{18DC14CF-5AC0-4E29-8518-775A0FDC1BA0}"/>
            </a:ext>
          </a:extLst>
        </xdr:cNvPr>
        <xdr:cNvSpPr txBox="1"/>
      </xdr:nvSpPr>
      <xdr:spPr>
        <a:xfrm>
          <a:off x="10515600" y="563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34290</xdr:rowOff>
    </xdr:from>
    <xdr:to>
      <xdr:col>55</xdr:col>
      <xdr:colOff>88900</xdr:colOff>
      <xdr:row>34</xdr:row>
      <xdr:rowOff>34290</xdr:rowOff>
    </xdr:to>
    <xdr:cxnSp macro="">
      <xdr:nvCxnSpPr>
        <xdr:cNvPr id="117" name="直線コネクタ 116">
          <a:extLst>
            <a:ext uri="{FF2B5EF4-FFF2-40B4-BE49-F238E27FC236}">
              <a16:creationId xmlns:a16="http://schemas.microsoft.com/office/drawing/2014/main" id="{29CCFCCB-B0C8-4D7D-B073-79D32A0C9D13}"/>
            </a:ext>
          </a:extLst>
        </xdr:cNvPr>
        <xdr:cNvCxnSpPr/>
      </xdr:nvCxnSpPr>
      <xdr:spPr>
        <a:xfrm>
          <a:off x="10388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82567</xdr:rowOff>
    </xdr:from>
    <xdr:ext cx="469744" cy="259045"/>
    <xdr:sp macro="" textlink="">
      <xdr:nvSpPr>
        <xdr:cNvPr id="118" name="【図書館】&#10;一人当たり面積平均値テキスト">
          <a:extLst>
            <a:ext uri="{FF2B5EF4-FFF2-40B4-BE49-F238E27FC236}">
              <a16:creationId xmlns:a16="http://schemas.microsoft.com/office/drawing/2014/main" id="{2DDB3C6A-2343-479F-BCDA-41DFFD22EB73}"/>
            </a:ext>
          </a:extLst>
        </xdr:cNvPr>
        <xdr:cNvSpPr txBox="1"/>
      </xdr:nvSpPr>
      <xdr:spPr>
        <a:xfrm>
          <a:off x="10515600" y="6769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59690</xdr:rowOff>
    </xdr:from>
    <xdr:to>
      <xdr:col>55</xdr:col>
      <xdr:colOff>50800</xdr:colOff>
      <xdr:row>40</xdr:row>
      <xdr:rowOff>161290</xdr:rowOff>
    </xdr:to>
    <xdr:sp macro="" textlink="">
      <xdr:nvSpPr>
        <xdr:cNvPr id="119" name="フローチャート: 判断 118">
          <a:extLst>
            <a:ext uri="{FF2B5EF4-FFF2-40B4-BE49-F238E27FC236}">
              <a16:creationId xmlns:a16="http://schemas.microsoft.com/office/drawing/2014/main" id="{CCFBDEB9-5391-449C-BBB7-D6A60A108715}"/>
            </a:ext>
          </a:extLst>
        </xdr:cNvPr>
        <xdr:cNvSpPr/>
      </xdr:nvSpPr>
      <xdr:spPr>
        <a:xfrm>
          <a:off x="104267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67310</xdr:rowOff>
    </xdr:from>
    <xdr:to>
      <xdr:col>50</xdr:col>
      <xdr:colOff>165100</xdr:colOff>
      <xdr:row>40</xdr:row>
      <xdr:rowOff>168910</xdr:rowOff>
    </xdr:to>
    <xdr:sp macro="" textlink="">
      <xdr:nvSpPr>
        <xdr:cNvPr id="120" name="フローチャート: 判断 119">
          <a:extLst>
            <a:ext uri="{FF2B5EF4-FFF2-40B4-BE49-F238E27FC236}">
              <a16:creationId xmlns:a16="http://schemas.microsoft.com/office/drawing/2014/main" id="{135E65A8-6D72-42EC-B3A7-324848B21952}"/>
            </a:ext>
          </a:extLst>
        </xdr:cNvPr>
        <xdr:cNvSpPr/>
      </xdr:nvSpPr>
      <xdr:spPr>
        <a:xfrm>
          <a:off x="9588500" y="692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74930</xdr:rowOff>
    </xdr:from>
    <xdr:to>
      <xdr:col>46</xdr:col>
      <xdr:colOff>38100</xdr:colOff>
      <xdr:row>41</xdr:row>
      <xdr:rowOff>5080</xdr:rowOff>
    </xdr:to>
    <xdr:sp macro="" textlink="">
      <xdr:nvSpPr>
        <xdr:cNvPr id="121" name="フローチャート: 判断 120">
          <a:extLst>
            <a:ext uri="{FF2B5EF4-FFF2-40B4-BE49-F238E27FC236}">
              <a16:creationId xmlns:a16="http://schemas.microsoft.com/office/drawing/2014/main" id="{11A90E06-617F-40B2-89B0-A326B920037A}"/>
            </a:ext>
          </a:extLst>
        </xdr:cNvPr>
        <xdr:cNvSpPr/>
      </xdr:nvSpPr>
      <xdr:spPr>
        <a:xfrm>
          <a:off x="8699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78740</xdr:rowOff>
    </xdr:from>
    <xdr:to>
      <xdr:col>41</xdr:col>
      <xdr:colOff>101600</xdr:colOff>
      <xdr:row>41</xdr:row>
      <xdr:rowOff>8890</xdr:rowOff>
    </xdr:to>
    <xdr:sp macro="" textlink="">
      <xdr:nvSpPr>
        <xdr:cNvPr id="122" name="フローチャート: 判断 121">
          <a:extLst>
            <a:ext uri="{FF2B5EF4-FFF2-40B4-BE49-F238E27FC236}">
              <a16:creationId xmlns:a16="http://schemas.microsoft.com/office/drawing/2014/main" id="{EF939BD6-6DCB-4CD8-981F-953B285A5BDB}"/>
            </a:ext>
          </a:extLst>
        </xdr:cNvPr>
        <xdr:cNvSpPr/>
      </xdr:nvSpPr>
      <xdr:spPr>
        <a:xfrm>
          <a:off x="7810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86360</xdr:rowOff>
    </xdr:from>
    <xdr:to>
      <xdr:col>36</xdr:col>
      <xdr:colOff>165100</xdr:colOff>
      <xdr:row>41</xdr:row>
      <xdr:rowOff>16510</xdr:rowOff>
    </xdr:to>
    <xdr:sp macro="" textlink="">
      <xdr:nvSpPr>
        <xdr:cNvPr id="123" name="フローチャート: 判断 122">
          <a:extLst>
            <a:ext uri="{FF2B5EF4-FFF2-40B4-BE49-F238E27FC236}">
              <a16:creationId xmlns:a16="http://schemas.microsoft.com/office/drawing/2014/main" id="{03754CF2-9243-465E-AFEC-1F2300CF0F5D}"/>
            </a:ext>
          </a:extLst>
        </xdr:cNvPr>
        <xdr:cNvSpPr/>
      </xdr:nvSpPr>
      <xdr:spPr>
        <a:xfrm>
          <a:off x="6921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28B7D5C-3EB9-4F6A-B2F5-31609FD44E7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B01811B-60F2-4647-99B1-614711CE90A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28227E8-250B-477B-97D9-296353564AA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7CD8719-3EEE-4008-B8FE-18BC826DDE3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3C021F0-662E-40D8-ACE7-5294EEA2A55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59690</xdr:rowOff>
    </xdr:from>
    <xdr:to>
      <xdr:col>55</xdr:col>
      <xdr:colOff>50800</xdr:colOff>
      <xdr:row>40</xdr:row>
      <xdr:rowOff>161290</xdr:rowOff>
    </xdr:to>
    <xdr:sp macro="" textlink="">
      <xdr:nvSpPr>
        <xdr:cNvPr id="129" name="楕円 128">
          <a:extLst>
            <a:ext uri="{FF2B5EF4-FFF2-40B4-BE49-F238E27FC236}">
              <a16:creationId xmlns:a16="http://schemas.microsoft.com/office/drawing/2014/main" id="{C2F605A0-9897-438C-A3A5-36ED58725AD1}"/>
            </a:ext>
          </a:extLst>
        </xdr:cNvPr>
        <xdr:cNvSpPr/>
      </xdr:nvSpPr>
      <xdr:spPr>
        <a:xfrm>
          <a:off x="104267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38117</xdr:rowOff>
    </xdr:from>
    <xdr:ext cx="469744" cy="259045"/>
    <xdr:sp macro="" textlink="">
      <xdr:nvSpPr>
        <xdr:cNvPr id="130" name="【図書館】&#10;一人当たり面積該当値テキスト">
          <a:extLst>
            <a:ext uri="{FF2B5EF4-FFF2-40B4-BE49-F238E27FC236}">
              <a16:creationId xmlns:a16="http://schemas.microsoft.com/office/drawing/2014/main" id="{836F79FB-63E2-400F-8371-7BF0F2E8C795}"/>
            </a:ext>
          </a:extLst>
        </xdr:cNvPr>
        <xdr:cNvSpPr txBox="1"/>
      </xdr:nvSpPr>
      <xdr:spPr>
        <a:xfrm>
          <a:off x="10515600" y="689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21590</xdr:rowOff>
    </xdr:from>
    <xdr:to>
      <xdr:col>50</xdr:col>
      <xdr:colOff>165100</xdr:colOff>
      <xdr:row>40</xdr:row>
      <xdr:rowOff>123190</xdr:rowOff>
    </xdr:to>
    <xdr:sp macro="" textlink="">
      <xdr:nvSpPr>
        <xdr:cNvPr id="131" name="楕円 130">
          <a:extLst>
            <a:ext uri="{FF2B5EF4-FFF2-40B4-BE49-F238E27FC236}">
              <a16:creationId xmlns:a16="http://schemas.microsoft.com/office/drawing/2014/main" id="{42B06A32-DAC6-414B-BA1F-8211152B2AE7}"/>
            </a:ext>
          </a:extLst>
        </xdr:cNvPr>
        <xdr:cNvSpPr/>
      </xdr:nvSpPr>
      <xdr:spPr>
        <a:xfrm>
          <a:off x="958850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72390</xdr:rowOff>
    </xdr:from>
    <xdr:to>
      <xdr:col>55</xdr:col>
      <xdr:colOff>0</xdr:colOff>
      <xdr:row>40</xdr:row>
      <xdr:rowOff>110490</xdr:rowOff>
    </xdr:to>
    <xdr:cxnSp macro="">
      <xdr:nvCxnSpPr>
        <xdr:cNvPr id="132" name="直線コネクタ 131">
          <a:extLst>
            <a:ext uri="{FF2B5EF4-FFF2-40B4-BE49-F238E27FC236}">
              <a16:creationId xmlns:a16="http://schemas.microsoft.com/office/drawing/2014/main" id="{F9453F3C-1151-4BCB-A6E3-E8BAA74EC353}"/>
            </a:ext>
          </a:extLst>
        </xdr:cNvPr>
        <xdr:cNvCxnSpPr/>
      </xdr:nvCxnSpPr>
      <xdr:spPr>
        <a:xfrm>
          <a:off x="9639300" y="693039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71120</xdr:rowOff>
    </xdr:from>
    <xdr:to>
      <xdr:col>46</xdr:col>
      <xdr:colOff>38100</xdr:colOff>
      <xdr:row>41</xdr:row>
      <xdr:rowOff>1270</xdr:rowOff>
    </xdr:to>
    <xdr:sp macro="" textlink="">
      <xdr:nvSpPr>
        <xdr:cNvPr id="133" name="楕円 132">
          <a:extLst>
            <a:ext uri="{FF2B5EF4-FFF2-40B4-BE49-F238E27FC236}">
              <a16:creationId xmlns:a16="http://schemas.microsoft.com/office/drawing/2014/main" id="{D6FA1A76-9BCC-4F98-9E48-B65CEC0DDEAC}"/>
            </a:ext>
          </a:extLst>
        </xdr:cNvPr>
        <xdr:cNvSpPr/>
      </xdr:nvSpPr>
      <xdr:spPr>
        <a:xfrm>
          <a:off x="8699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72390</xdr:rowOff>
    </xdr:from>
    <xdr:to>
      <xdr:col>50</xdr:col>
      <xdr:colOff>114300</xdr:colOff>
      <xdr:row>40</xdr:row>
      <xdr:rowOff>121920</xdr:rowOff>
    </xdr:to>
    <xdr:cxnSp macro="">
      <xdr:nvCxnSpPr>
        <xdr:cNvPr id="134" name="直線コネクタ 133">
          <a:extLst>
            <a:ext uri="{FF2B5EF4-FFF2-40B4-BE49-F238E27FC236}">
              <a16:creationId xmlns:a16="http://schemas.microsoft.com/office/drawing/2014/main" id="{984EA982-DCE9-47E7-9CCA-EE6C4F0FF3E3}"/>
            </a:ext>
          </a:extLst>
        </xdr:cNvPr>
        <xdr:cNvCxnSpPr/>
      </xdr:nvCxnSpPr>
      <xdr:spPr>
        <a:xfrm flipV="1">
          <a:off x="8750300" y="693039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74930</xdr:rowOff>
    </xdr:from>
    <xdr:to>
      <xdr:col>41</xdr:col>
      <xdr:colOff>101600</xdr:colOff>
      <xdr:row>41</xdr:row>
      <xdr:rowOff>5080</xdr:rowOff>
    </xdr:to>
    <xdr:sp macro="" textlink="">
      <xdr:nvSpPr>
        <xdr:cNvPr id="135" name="楕円 134">
          <a:extLst>
            <a:ext uri="{FF2B5EF4-FFF2-40B4-BE49-F238E27FC236}">
              <a16:creationId xmlns:a16="http://schemas.microsoft.com/office/drawing/2014/main" id="{5FB99F4A-F874-43E5-955E-CF562C737A01}"/>
            </a:ext>
          </a:extLst>
        </xdr:cNvPr>
        <xdr:cNvSpPr/>
      </xdr:nvSpPr>
      <xdr:spPr>
        <a:xfrm>
          <a:off x="7810500" y="69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121920</xdr:rowOff>
    </xdr:from>
    <xdr:to>
      <xdr:col>45</xdr:col>
      <xdr:colOff>177800</xdr:colOff>
      <xdr:row>40</xdr:row>
      <xdr:rowOff>125730</xdr:rowOff>
    </xdr:to>
    <xdr:cxnSp macro="">
      <xdr:nvCxnSpPr>
        <xdr:cNvPr id="136" name="直線コネクタ 135">
          <a:extLst>
            <a:ext uri="{FF2B5EF4-FFF2-40B4-BE49-F238E27FC236}">
              <a16:creationId xmlns:a16="http://schemas.microsoft.com/office/drawing/2014/main" id="{75945687-B599-490E-8126-C5797D02555C}"/>
            </a:ext>
          </a:extLst>
        </xdr:cNvPr>
        <xdr:cNvCxnSpPr/>
      </xdr:nvCxnSpPr>
      <xdr:spPr>
        <a:xfrm flipV="1">
          <a:off x="7861300" y="69799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82550</xdr:rowOff>
    </xdr:from>
    <xdr:to>
      <xdr:col>36</xdr:col>
      <xdr:colOff>165100</xdr:colOff>
      <xdr:row>41</xdr:row>
      <xdr:rowOff>12700</xdr:rowOff>
    </xdr:to>
    <xdr:sp macro="" textlink="">
      <xdr:nvSpPr>
        <xdr:cNvPr id="137" name="楕円 136">
          <a:extLst>
            <a:ext uri="{FF2B5EF4-FFF2-40B4-BE49-F238E27FC236}">
              <a16:creationId xmlns:a16="http://schemas.microsoft.com/office/drawing/2014/main" id="{8CF86AF5-BF2E-49BA-92B0-E5CEC97A8852}"/>
            </a:ext>
          </a:extLst>
        </xdr:cNvPr>
        <xdr:cNvSpPr/>
      </xdr:nvSpPr>
      <xdr:spPr>
        <a:xfrm>
          <a:off x="69215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125730</xdr:rowOff>
    </xdr:from>
    <xdr:to>
      <xdr:col>41</xdr:col>
      <xdr:colOff>50800</xdr:colOff>
      <xdr:row>40</xdr:row>
      <xdr:rowOff>133350</xdr:rowOff>
    </xdr:to>
    <xdr:cxnSp macro="">
      <xdr:nvCxnSpPr>
        <xdr:cNvPr id="138" name="直線コネクタ 137">
          <a:extLst>
            <a:ext uri="{FF2B5EF4-FFF2-40B4-BE49-F238E27FC236}">
              <a16:creationId xmlns:a16="http://schemas.microsoft.com/office/drawing/2014/main" id="{8251ADF9-53AE-49FF-879B-B1B0133CC39B}"/>
            </a:ext>
          </a:extLst>
        </xdr:cNvPr>
        <xdr:cNvCxnSpPr/>
      </xdr:nvCxnSpPr>
      <xdr:spPr>
        <a:xfrm flipV="1">
          <a:off x="6972300" y="69837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160037</xdr:rowOff>
    </xdr:from>
    <xdr:ext cx="469744" cy="259045"/>
    <xdr:sp macro="" textlink="">
      <xdr:nvSpPr>
        <xdr:cNvPr id="139" name="n_1aveValue【図書館】&#10;一人当たり面積">
          <a:extLst>
            <a:ext uri="{FF2B5EF4-FFF2-40B4-BE49-F238E27FC236}">
              <a16:creationId xmlns:a16="http://schemas.microsoft.com/office/drawing/2014/main" id="{9B666622-FAD2-4D76-AF61-E3C391CFF5BC}"/>
            </a:ext>
          </a:extLst>
        </xdr:cNvPr>
        <xdr:cNvSpPr txBox="1"/>
      </xdr:nvSpPr>
      <xdr:spPr>
        <a:xfrm>
          <a:off x="9391727"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167657</xdr:rowOff>
    </xdr:from>
    <xdr:ext cx="469744" cy="259045"/>
    <xdr:sp macro="" textlink="">
      <xdr:nvSpPr>
        <xdr:cNvPr id="140" name="n_2aveValue【図書館】&#10;一人当たり面積">
          <a:extLst>
            <a:ext uri="{FF2B5EF4-FFF2-40B4-BE49-F238E27FC236}">
              <a16:creationId xmlns:a16="http://schemas.microsoft.com/office/drawing/2014/main" id="{00187EFD-2A3D-4733-BF08-0985156D91BD}"/>
            </a:ext>
          </a:extLst>
        </xdr:cNvPr>
        <xdr:cNvSpPr txBox="1"/>
      </xdr:nvSpPr>
      <xdr:spPr>
        <a:xfrm>
          <a:off x="8515427" y="702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17</xdr:rowOff>
    </xdr:from>
    <xdr:ext cx="469744" cy="259045"/>
    <xdr:sp macro="" textlink="">
      <xdr:nvSpPr>
        <xdr:cNvPr id="141" name="n_3aveValue【図書館】&#10;一人当たり面積">
          <a:extLst>
            <a:ext uri="{FF2B5EF4-FFF2-40B4-BE49-F238E27FC236}">
              <a16:creationId xmlns:a16="http://schemas.microsoft.com/office/drawing/2014/main" id="{3926EB96-BBC4-487A-83EC-A2C9CA67C9CC}"/>
            </a:ext>
          </a:extLst>
        </xdr:cNvPr>
        <xdr:cNvSpPr txBox="1"/>
      </xdr:nvSpPr>
      <xdr:spPr>
        <a:xfrm>
          <a:off x="76264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7637</xdr:rowOff>
    </xdr:from>
    <xdr:ext cx="469744" cy="259045"/>
    <xdr:sp macro="" textlink="">
      <xdr:nvSpPr>
        <xdr:cNvPr id="142" name="n_4aveValue【図書館】&#10;一人当たり面積">
          <a:extLst>
            <a:ext uri="{FF2B5EF4-FFF2-40B4-BE49-F238E27FC236}">
              <a16:creationId xmlns:a16="http://schemas.microsoft.com/office/drawing/2014/main" id="{68F47A8C-6075-4F17-A31A-9C8950F9957D}"/>
            </a:ext>
          </a:extLst>
        </xdr:cNvPr>
        <xdr:cNvSpPr txBox="1"/>
      </xdr:nvSpPr>
      <xdr:spPr>
        <a:xfrm>
          <a:off x="6737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139717</xdr:rowOff>
    </xdr:from>
    <xdr:ext cx="469744" cy="259045"/>
    <xdr:sp macro="" textlink="">
      <xdr:nvSpPr>
        <xdr:cNvPr id="143" name="n_1mainValue【図書館】&#10;一人当たり面積">
          <a:extLst>
            <a:ext uri="{FF2B5EF4-FFF2-40B4-BE49-F238E27FC236}">
              <a16:creationId xmlns:a16="http://schemas.microsoft.com/office/drawing/2014/main" id="{D096191B-F11B-4958-B452-0BC43362BDD7}"/>
            </a:ext>
          </a:extLst>
        </xdr:cNvPr>
        <xdr:cNvSpPr txBox="1"/>
      </xdr:nvSpPr>
      <xdr:spPr>
        <a:xfrm>
          <a:off x="9391727" y="665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17797</xdr:rowOff>
    </xdr:from>
    <xdr:ext cx="469744" cy="259045"/>
    <xdr:sp macro="" textlink="">
      <xdr:nvSpPr>
        <xdr:cNvPr id="144" name="n_2mainValue【図書館】&#10;一人当たり面積">
          <a:extLst>
            <a:ext uri="{FF2B5EF4-FFF2-40B4-BE49-F238E27FC236}">
              <a16:creationId xmlns:a16="http://schemas.microsoft.com/office/drawing/2014/main" id="{B68B705F-A08C-41EB-A4D3-0F941602C94E}"/>
            </a:ext>
          </a:extLst>
        </xdr:cNvPr>
        <xdr:cNvSpPr txBox="1"/>
      </xdr:nvSpPr>
      <xdr:spPr>
        <a:xfrm>
          <a:off x="8515427" y="670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21607</xdr:rowOff>
    </xdr:from>
    <xdr:ext cx="469744" cy="259045"/>
    <xdr:sp macro="" textlink="">
      <xdr:nvSpPr>
        <xdr:cNvPr id="145" name="n_3mainValue【図書館】&#10;一人当たり面積">
          <a:extLst>
            <a:ext uri="{FF2B5EF4-FFF2-40B4-BE49-F238E27FC236}">
              <a16:creationId xmlns:a16="http://schemas.microsoft.com/office/drawing/2014/main" id="{37217978-4E5B-44D9-8501-2CB94CD1E450}"/>
            </a:ext>
          </a:extLst>
        </xdr:cNvPr>
        <xdr:cNvSpPr txBox="1"/>
      </xdr:nvSpPr>
      <xdr:spPr>
        <a:xfrm>
          <a:off x="7626427"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29227</xdr:rowOff>
    </xdr:from>
    <xdr:ext cx="469744" cy="259045"/>
    <xdr:sp macro="" textlink="">
      <xdr:nvSpPr>
        <xdr:cNvPr id="146" name="n_4mainValue【図書館】&#10;一人当たり面積">
          <a:extLst>
            <a:ext uri="{FF2B5EF4-FFF2-40B4-BE49-F238E27FC236}">
              <a16:creationId xmlns:a16="http://schemas.microsoft.com/office/drawing/2014/main" id="{C9B0E9E0-4C93-416A-BBEF-0A5B2EDA5A5C}"/>
            </a:ext>
          </a:extLst>
        </xdr:cNvPr>
        <xdr:cNvSpPr txBox="1"/>
      </xdr:nvSpPr>
      <xdr:spPr>
        <a:xfrm>
          <a:off x="6737427" y="67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C21AAE87-B871-4C32-A2C6-4CD6EA13551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373F11BB-535F-40F3-9175-D8654139F32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A40E85E1-9328-4054-8762-B2689A237DF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E8A6772D-56F1-4BA9-9E6F-BE0F669759F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8E1DBF89-21DC-4EC3-B8F5-1188FCC117D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D37C4709-C401-4B2F-BFDD-27EEBD2484C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6233A66F-18C3-4F50-835B-8FEE187187A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44BD97A3-6129-4FC8-8360-8C6769D0E93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4EFBF5A1-1183-47CF-AFB0-BD2FD5B92D3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9F98BE90-8951-4EFB-B848-619C13D3B06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6E54DE97-8AD7-43F8-90CD-EA5251099A1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51FB2E9E-80F8-4541-8FF3-BC4BA867EB22}"/>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43B18327-37DB-4F8E-B8F5-E5E9BEF5E64A}"/>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63D44305-B1D6-4992-93F7-6811E8C532FE}"/>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4AB2F739-2864-4FAA-B303-6855610BFB3C}"/>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AF0DEDA8-660E-4C79-8E7F-93E3C33040D1}"/>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16523037-3C5C-41B5-BA08-DFF2E8335B4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CBACAB3D-9425-49F5-80B0-8B5FC460EC4A}"/>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E23EA509-4C9E-450A-AB52-A93EAD662EC3}"/>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890F2BAC-7465-4EF5-92CF-786C3EDA3DD1}"/>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ACC1EF40-827D-4B46-9257-6859625A567E}"/>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C62F57F2-E99D-4B75-951C-AB021BE89B2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D3379537-42FC-4435-8979-2FD01DC7C4E7}"/>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E5D629B1-8E36-45B6-8475-E27DF45068F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38100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C2756096-F9FB-4131-8DC8-6C0564224352}"/>
            </a:ext>
          </a:extLst>
        </xdr:cNvPr>
        <xdr:cNvCxnSpPr/>
      </xdr:nvCxnSpPr>
      <xdr:spPr>
        <a:xfrm flipV="1">
          <a:off x="4634865" y="946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BFA576BA-0772-4B57-B5FE-FB4F6002B019}"/>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347EE462-BB5F-408C-AE7B-6C440598C5E9}"/>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156227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53AEAAA-6ED8-45C8-8F9B-0B7DE04CA293}"/>
            </a:ext>
          </a:extLst>
        </xdr:cNvPr>
        <xdr:cNvSpPr txBox="1"/>
      </xdr:nvSpPr>
      <xdr:spPr>
        <a:xfrm>
          <a:off x="4673600" y="924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38100</xdr:rowOff>
    </xdr:from>
    <xdr:to>
      <xdr:col>24</xdr:col>
      <xdr:colOff>152400</xdr:colOff>
      <xdr:row>55</xdr:row>
      <xdr:rowOff>38100</xdr:rowOff>
    </xdr:to>
    <xdr:cxnSp macro="">
      <xdr:nvCxnSpPr>
        <xdr:cNvPr id="175" name="直線コネクタ 174">
          <a:extLst>
            <a:ext uri="{FF2B5EF4-FFF2-40B4-BE49-F238E27FC236}">
              <a16:creationId xmlns:a16="http://schemas.microsoft.com/office/drawing/2014/main" id="{AF4A4B8C-998D-428C-A57D-E45804F487AB}"/>
            </a:ext>
          </a:extLst>
        </xdr:cNvPr>
        <xdr:cNvCxnSpPr/>
      </xdr:nvCxnSpPr>
      <xdr:spPr>
        <a:xfrm>
          <a:off x="4546600" y="946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97807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2B5961F5-1E96-4FF4-B886-71782706A2BD}"/>
            </a:ext>
          </a:extLst>
        </xdr:cNvPr>
        <xdr:cNvSpPr txBox="1"/>
      </xdr:nvSpPr>
      <xdr:spPr>
        <a:xfrm>
          <a:off x="4673600" y="1021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7" name="フローチャート: 判断 176">
          <a:extLst>
            <a:ext uri="{FF2B5EF4-FFF2-40B4-BE49-F238E27FC236}">
              <a16:creationId xmlns:a16="http://schemas.microsoft.com/office/drawing/2014/main" id="{464BC1F4-672E-4EB8-81CA-5177DF8AECF1}"/>
            </a:ext>
          </a:extLst>
        </xdr:cNvPr>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19685</xdr:rowOff>
    </xdr:from>
    <xdr:to>
      <xdr:col>20</xdr:col>
      <xdr:colOff>38100</xdr:colOff>
      <xdr:row>60</xdr:row>
      <xdr:rowOff>121285</xdr:rowOff>
    </xdr:to>
    <xdr:sp macro="" textlink="">
      <xdr:nvSpPr>
        <xdr:cNvPr id="178" name="フローチャート: 判断 177">
          <a:extLst>
            <a:ext uri="{FF2B5EF4-FFF2-40B4-BE49-F238E27FC236}">
              <a16:creationId xmlns:a16="http://schemas.microsoft.com/office/drawing/2014/main" id="{D85E158E-7C5A-4756-A163-7983386D31F0}"/>
            </a:ext>
          </a:extLst>
        </xdr:cNvPr>
        <xdr:cNvSpPr/>
      </xdr:nvSpPr>
      <xdr:spPr>
        <a:xfrm>
          <a:off x="3746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8255</xdr:rowOff>
    </xdr:from>
    <xdr:to>
      <xdr:col>15</xdr:col>
      <xdr:colOff>101600</xdr:colOff>
      <xdr:row>60</xdr:row>
      <xdr:rowOff>109855</xdr:rowOff>
    </xdr:to>
    <xdr:sp macro="" textlink="">
      <xdr:nvSpPr>
        <xdr:cNvPr id="179" name="フローチャート: 判断 178">
          <a:extLst>
            <a:ext uri="{FF2B5EF4-FFF2-40B4-BE49-F238E27FC236}">
              <a16:creationId xmlns:a16="http://schemas.microsoft.com/office/drawing/2014/main" id="{0DB27161-9EFA-4C44-A469-EA9530636970}"/>
            </a:ext>
          </a:extLst>
        </xdr:cNvPr>
        <xdr:cNvSpPr/>
      </xdr:nvSpPr>
      <xdr:spPr>
        <a:xfrm>
          <a:off x="2857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80" name="フローチャート: 判断 179">
          <a:extLst>
            <a:ext uri="{FF2B5EF4-FFF2-40B4-BE49-F238E27FC236}">
              <a16:creationId xmlns:a16="http://schemas.microsoft.com/office/drawing/2014/main" id="{8EEB2770-BB70-4C9F-ACC7-ECE20ABB68D7}"/>
            </a:ext>
          </a:extLst>
        </xdr:cNvPr>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151130</xdr:rowOff>
    </xdr:from>
    <xdr:to>
      <xdr:col>6</xdr:col>
      <xdr:colOff>38100</xdr:colOff>
      <xdr:row>60</xdr:row>
      <xdr:rowOff>81280</xdr:rowOff>
    </xdr:to>
    <xdr:sp macro="" textlink="">
      <xdr:nvSpPr>
        <xdr:cNvPr id="181" name="フローチャート: 判断 180">
          <a:extLst>
            <a:ext uri="{FF2B5EF4-FFF2-40B4-BE49-F238E27FC236}">
              <a16:creationId xmlns:a16="http://schemas.microsoft.com/office/drawing/2014/main" id="{356697AE-0214-41C0-A101-E05359035FAF}"/>
            </a:ext>
          </a:extLst>
        </xdr:cNvPr>
        <xdr:cNvSpPr/>
      </xdr:nvSpPr>
      <xdr:spPr>
        <a:xfrm>
          <a:off x="1079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4AC013AD-E73F-4DBE-86A0-F2CB9DAFE73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113E52A-46C1-4444-9B2E-9424069B50D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5F7DDF5-494A-44B8-9994-72EB98C1648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50C6497-C3F4-4B1E-AE05-8D8BEB56A80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198E122-6366-4EFD-BE6F-6B2AE549C62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113030</xdr:rowOff>
    </xdr:from>
    <xdr:to>
      <xdr:col>24</xdr:col>
      <xdr:colOff>114300</xdr:colOff>
      <xdr:row>63</xdr:row>
      <xdr:rowOff>43180</xdr:rowOff>
    </xdr:to>
    <xdr:sp macro="" textlink="">
      <xdr:nvSpPr>
        <xdr:cNvPr id="187" name="楕円 186">
          <a:extLst>
            <a:ext uri="{FF2B5EF4-FFF2-40B4-BE49-F238E27FC236}">
              <a16:creationId xmlns:a16="http://schemas.microsoft.com/office/drawing/2014/main" id="{98177F2F-5D7F-4337-A6C8-2B3F1D657952}"/>
            </a:ext>
          </a:extLst>
        </xdr:cNvPr>
        <xdr:cNvSpPr/>
      </xdr:nvSpPr>
      <xdr:spPr>
        <a:xfrm>
          <a:off x="4584700" y="1074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91457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479C04C9-CEC8-4213-A791-9F2F5060BA40}"/>
            </a:ext>
          </a:extLst>
        </xdr:cNvPr>
        <xdr:cNvSpPr txBox="1"/>
      </xdr:nvSpPr>
      <xdr:spPr>
        <a:xfrm>
          <a:off x="4673600" y="1072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118745</xdr:rowOff>
    </xdr:from>
    <xdr:to>
      <xdr:col>20</xdr:col>
      <xdr:colOff>38100</xdr:colOff>
      <xdr:row>62</xdr:row>
      <xdr:rowOff>48895</xdr:rowOff>
    </xdr:to>
    <xdr:sp macro="" textlink="">
      <xdr:nvSpPr>
        <xdr:cNvPr id="189" name="楕円 188">
          <a:extLst>
            <a:ext uri="{FF2B5EF4-FFF2-40B4-BE49-F238E27FC236}">
              <a16:creationId xmlns:a16="http://schemas.microsoft.com/office/drawing/2014/main" id="{F2EB8AE1-F104-43D3-973D-731780F01A53}"/>
            </a:ext>
          </a:extLst>
        </xdr:cNvPr>
        <xdr:cNvSpPr/>
      </xdr:nvSpPr>
      <xdr:spPr>
        <a:xfrm>
          <a:off x="3746500" y="1057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169545</xdr:rowOff>
    </xdr:from>
    <xdr:to>
      <xdr:col>24</xdr:col>
      <xdr:colOff>63500</xdr:colOff>
      <xdr:row>62</xdr:row>
      <xdr:rowOff>163830</xdr:rowOff>
    </xdr:to>
    <xdr:cxnSp macro="">
      <xdr:nvCxnSpPr>
        <xdr:cNvPr id="190" name="直線コネクタ 189">
          <a:extLst>
            <a:ext uri="{FF2B5EF4-FFF2-40B4-BE49-F238E27FC236}">
              <a16:creationId xmlns:a16="http://schemas.microsoft.com/office/drawing/2014/main" id="{9B076950-CA0A-4C7A-8607-69E690EB2754}"/>
            </a:ext>
          </a:extLst>
        </xdr:cNvPr>
        <xdr:cNvCxnSpPr/>
      </xdr:nvCxnSpPr>
      <xdr:spPr>
        <a:xfrm>
          <a:off x="3797300" y="10627995"/>
          <a:ext cx="8382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84455</xdr:rowOff>
    </xdr:from>
    <xdr:to>
      <xdr:col>15</xdr:col>
      <xdr:colOff>101600</xdr:colOff>
      <xdr:row>62</xdr:row>
      <xdr:rowOff>14605</xdr:rowOff>
    </xdr:to>
    <xdr:sp macro="" textlink="">
      <xdr:nvSpPr>
        <xdr:cNvPr id="191" name="楕円 190">
          <a:extLst>
            <a:ext uri="{FF2B5EF4-FFF2-40B4-BE49-F238E27FC236}">
              <a16:creationId xmlns:a16="http://schemas.microsoft.com/office/drawing/2014/main" id="{AB996D0F-5833-4E69-BF4D-B2647391F74F}"/>
            </a:ext>
          </a:extLst>
        </xdr:cNvPr>
        <xdr:cNvSpPr/>
      </xdr:nvSpPr>
      <xdr:spPr>
        <a:xfrm>
          <a:off x="2857500" y="1054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135255</xdr:rowOff>
    </xdr:from>
    <xdr:to>
      <xdr:col>19</xdr:col>
      <xdr:colOff>177800</xdr:colOff>
      <xdr:row>61</xdr:row>
      <xdr:rowOff>169545</xdr:rowOff>
    </xdr:to>
    <xdr:cxnSp macro="">
      <xdr:nvCxnSpPr>
        <xdr:cNvPr id="192" name="直線コネクタ 191">
          <a:extLst>
            <a:ext uri="{FF2B5EF4-FFF2-40B4-BE49-F238E27FC236}">
              <a16:creationId xmlns:a16="http://schemas.microsoft.com/office/drawing/2014/main" id="{9DEBBB47-C417-495B-8BDE-673FACC8925F}"/>
            </a:ext>
          </a:extLst>
        </xdr:cNvPr>
        <xdr:cNvCxnSpPr/>
      </xdr:nvCxnSpPr>
      <xdr:spPr>
        <a:xfrm>
          <a:off x="2908300" y="105937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36830</xdr:rowOff>
    </xdr:from>
    <xdr:to>
      <xdr:col>10</xdr:col>
      <xdr:colOff>165100</xdr:colOff>
      <xdr:row>61</xdr:row>
      <xdr:rowOff>138430</xdr:rowOff>
    </xdr:to>
    <xdr:sp macro="" textlink="">
      <xdr:nvSpPr>
        <xdr:cNvPr id="193" name="楕円 192">
          <a:extLst>
            <a:ext uri="{FF2B5EF4-FFF2-40B4-BE49-F238E27FC236}">
              <a16:creationId xmlns:a16="http://schemas.microsoft.com/office/drawing/2014/main" id="{80A9A433-D812-4E31-AFBC-6254CC08B753}"/>
            </a:ext>
          </a:extLst>
        </xdr:cNvPr>
        <xdr:cNvSpPr/>
      </xdr:nvSpPr>
      <xdr:spPr>
        <a:xfrm>
          <a:off x="1968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87630</xdr:rowOff>
    </xdr:from>
    <xdr:to>
      <xdr:col>15</xdr:col>
      <xdr:colOff>50800</xdr:colOff>
      <xdr:row>61</xdr:row>
      <xdr:rowOff>135255</xdr:rowOff>
    </xdr:to>
    <xdr:cxnSp macro="">
      <xdr:nvCxnSpPr>
        <xdr:cNvPr id="194" name="直線コネクタ 193">
          <a:extLst>
            <a:ext uri="{FF2B5EF4-FFF2-40B4-BE49-F238E27FC236}">
              <a16:creationId xmlns:a16="http://schemas.microsoft.com/office/drawing/2014/main" id="{BAE108EF-C34A-4D65-BCE0-4C58761BDA63}"/>
            </a:ext>
          </a:extLst>
        </xdr:cNvPr>
        <xdr:cNvCxnSpPr/>
      </xdr:nvCxnSpPr>
      <xdr:spPr>
        <a:xfrm>
          <a:off x="2019300" y="1054608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53975</xdr:rowOff>
    </xdr:from>
    <xdr:to>
      <xdr:col>6</xdr:col>
      <xdr:colOff>38100</xdr:colOff>
      <xdr:row>61</xdr:row>
      <xdr:rowOff>155575</xdr:rowOff>
    </xdr:to>
    <xdr:sp macro="" textlink="">
      <xdr:nvSpPr>
        <xdr:cNvPr id="195" name="楕円 194">
          <a:extLst>
            <a:ext uri="{FF2B5EF4-FFF2-40B4-BE49-F238E27FC236}">
              <a16:creationId xmlns:a16="http://schemas.microsoft.com/office/drawing/2014/main" id="{4FA24F2B-CD03-4E44-88E3-CCE534B0F005}"/>
            </a:ext>
          </a:extLst>
        </xdr:cNvPr>
        <xdr:cNvSpPr/>
      </xdr:nvSpPr>
      <xdr:spPr>
        <a:xfrm>
          <a:off x="1079500" y="1051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87630</xdr:rowOff>
    </xdr:from>
    <xdr:to>
      <xdr:col>10</xdr:col>
      <xdr:colOff>114300</xdr:colOff>
      <xdr:row>61</xdr:row>
      <xdr:rowOff>104775</xdr:rowOff>
    </xdr:to>
    <xdr:cxnSp macro="">
      <xdr:nvCxnSpPr>
        <xdr:cNvPr id="196" name="直線コネクタ 195">
          <a:extLst>
            <a:ext uri="{FF2B5EF4-FFF2-40B4-BE49-F238E27FC236}">
              <a16:creationId xmlns:a16="http://schemas.microsoft.com/office/drawing/2014/main" id="{38B3FCB3-F54A-4AEB-9579-6B833FF89C63}"/>
            </a:ext>
          </a:extLst>
        </xdr:cNvPr>
        <xdr:cNvCxnSpPr/>
      </xdr:nvCxnSpPr>
      <xdr:spPr>
        <a:xfrm flipV="1">
          <a:off x="1130300" y="1054608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137812</xdr:rowOff>
    </xdr:from>
    <xdr:ext cx="405111" cy="259045"/>
    <xdr:sp macro="" textlink="">
      <xdr:nvSpPr>
        <xdr:cNvPr id="197" name="n_1aveValue【体育館・プール】&#10;有形固定資産減価償却率">
          <a:extLst>
            <a:ext uri="{FF2B5EF4-FFF2-40B4-BE49-F238E27FC236}">
              <a16:creationId xmlns:a16="http://schemas.microsoft.com/office/drawing/2014/main" id="{B993BEC4-8DF1-47CA-8FDF-3260E5202D34}"/>
            </a:ext>
          </a:extLst>
        </xdr:cNvPr>
        <xdr:cNvSpPr txBox="1"/>
      </xdr:nvSpPr>
      <xdr:spPr>
        <a:xfrm>
          <a:off x="35820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126382</xdr:rowOff>
    </xdr:from>
    <xdr:ext cx="405111" cy="259045"/>
    <xdr:sp macro="" textlink="">
      <xdr:nvSpPr>
        <xdr:cNvPr id="198" name="n_2aveValue【体育館・プール】&#10;有形固定資産減価償却率">
          <a:extLst>
            <a:ext uri="{FF2B5EF4-FFF2-40B4-BE49-F238E27FC236}">
              <a16:creationId xmlns:a16="http://schemas.microsoft.com/office/drawing/2014/main" id="{D23386D9-BED9-459C-80C4-CCB40054A1E1}"/>
            </a:ext>
          </a:extLst>
        </xdr:cNvPr>
        <xdr:cNvSpPr txBox="1"/>
      </xdr:nvSpPr>
      <xdr:spPr>
        <a:xfrm>
          <a:off x="2705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105427</xdr:rowOff>
    </xdr:from>
    <xdr:ext cx="405111" cy="259045"/>
    <xdr:sp macro="" textlink="">
      <xdr:nvSpPr>
        <xdr:cNvPr id="199" name="n_3aveValue【体育館・プール】&#10;有形固定資産減価償却率">
          <a:extLst>
            <a:ext uri="{FF2B5EF4-FFF2-40B4-BE49-F238E27FC236}">
              <a16:creationId xmlns:a16="http://schemas.microsoft.com/office/drawing/2014/main" id="{9538CA54-9A52-4D54-818E-5BF0ADC88A40}"/>
            </a:ext>
          </a:extLst>
        </xdr:cNvPr>
        <xdr:cNvSpPr txBox="1"/>
      </xdr:nvSpPr>
      <xdr:spPr>
        <a:xfrm>
          <a:off x="1816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97807</xdr:rowOff>
    </xdr:from>
    <xdr:ext cx="405111" cy="259045"/>
    <xdr:sp macro="" textlink="">
      <xdr:nvSpPr>
        <xdr:cNvPr id="200" name="n_4aveValue【体育館・プール】&#10;有形固定資産減価償却率">
          <a:extLst>
            <a:ext uri="{FF2B5EF4-FFF2-40B4-BE49-F238E27FC236}">
              <a16:creationId xmlns:a16="http://schemas.microsoft.com/office/drawing/2014/main" id="{A0BC524F-B550-43EA-8358-C88426DF3440}"/>
            </a:ext>
          </a:extLst>
        </xdr:cNvPr>
        <xdr:cNvSpPr txBox="1"/>
      </xdr:nvSpPr>
      <xdr:spPr>
        <a:xfrm>
          <a:off x="927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40022</xdr:rowOff>
    </xdr:from>
    <xdr:ext cx="405111" cy="259045"/>
    <xdr:sp macro="" textlink="">
      <xdr:nvSpPr>
        <xdr:cNvPr id="201" name="n_1mainValue【体育館・プール】&#10;有形固定資産減価償却率">
          <a:extLst>
            <a:ext uri="{FF2B5EF4-FFF2-40B4-BE49-F238E27FC236}">
              <a16:creationId xmlns:a16="http://schemas.microsoft.com/office/drawing/2014/main" id="{DFFF0C6D-35DC-473D-B988-08C24AB9B2EB}"/>
            </a:ext>
          </a:extLst>
        </xdr:cNvPr>
        <xdr:cNvSpPr txBox="1"/>
      </xdr:nvSpPr>
      <xdr:spPr>
        <a:xfrm>
          <a:off x="3582044" y="1066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5732</xdr:rowOff>
    </xdr:from>
    <xdr:ext cx="405111" cy="259045"/>
    <xdr:sp macro="" textlink="">
      <xdr:nvSpPr>
        <xdr:cNvPr id="202" name="n_2mainValue【体育館・プール】&#10;有形固定資産減価償却率">
          <a:extLst>
            <a:ext uri="{FF2B5EF4-FFF2-40B4-BE49-F238E27FC236}">
              <a16:creationId xmlns:a16="http://schemas.microsoft.com/office/drawing/2014/main" id="{A133AAF6-0DEC-4F5C-824D-02F3DE8080A7}"/>
            </a:ext>
          </a:extLst>
        </xdr:cNvPr>
        <xdr:cNvSpPr txBox="1"/>
      </xdr:nvSpPr>
      <xdr:spPr>
        <a:xfrm>
          <a:off x="2705744"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129557</xdr:rowOff>
    </xdr:from>
    <xdr:ext cx="405111" cy="259045"/>
    <xdr:sp macro="" textlink="">
      <xdr:nvSpPr>
        <xdr:cNvPr id="203" name="n_3mainValue【体育館・プール】&#10;有形固定資産減価償却率">
          <a:extLst>
            <a:ext uri="{FF2B5EF4-FFF2-40B4-BE49-F238E27FC236}">
              <a16:creationId xmlns:a16="http://schemas.microsoft.com/office/drawing/2014/main" id="{B29EC053-8E6C-42E4-A410-697A5D07F744}"/>
            </a:ext>
          </a:extLst>
        </xdr:cNvPr>
        <xdr:cNvSpPr txBox="1"/>
      </xdr:nvSpPr>
      <xdr:spPr>
        <a:xfrm>
          <a:off x="1816744" y="1058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146702</xdr:rowOff>
    </xdr:from>
    <xdr:ext cx="405111" cy="259045"/>
    <xdr:sp macro="" textlink="">
      <xdr:nvSpPr>
        <xdr:cNvPr id="204" name="n_4mainValue【体育館・プール】&#10;有形固定資産減価償却率">
          <a:extLst>
            <a:ext uri="{FF2B5EF4-FFF2-40B4-BE49-F238E27FC236}">
              <a16:creationId xmlns:a16="http://schemas.microsoft.com/office/drawing/2014/main" id="{D92CEA58-AD76-425C-9FF4-AF9CBE815C3C}"/>
            </a:ext>
          </a:extLst>
        </xdr:cNvPr>
        <xdr:cNvSpPr txBox="1"/>
      </xdr:nvSpPr>
      <xdr:spPr>
        <a:xfrm>
          <a:off x="927744" y="1060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BB6B3DD5-FC3A-4990-A587-E447FFA9AF8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94201D7F-29CC-40A8-B228-FB659BD3F51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BD61A38E-CFEA-4D8B-9FD1-64C95EDAD66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55569C33-0403-4653-A691-86281DF52B8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DE9356B7-7AE6-4A55-8905-0DB0EBE66BC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9F317462-E776-4D94-8D2E-39E94B8649F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4585BD5D-D15B-4557-93FB-076D0028870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A4AD88BD-9729-4E47-9983-5B36AEB7FE3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B96F2766-F2E5-467F-B71A-5BF44D58620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A2D0A02A-8A1A-40A8-A0B5-2FA75B9A6DF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48B20D33-1007-4A9E-ADE6-F3078004EDF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EBA48518-63BB-4C3A-B3E8-8DDFC18BD809}"/>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B61EE9BA-D35F-4DF8-8CDB-745C9913B23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623796EB-0B43-43F8-BBE7-05A12DEAF9EF}"/>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7C2CE705-E289-4A7C-A838-2EA67426A79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58A30179-73A1-456B-B597-EC6FBE4C5825}"/>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EA705DB-8469-467A-B320-ED00E9B96A1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73120911-C1BF-465E-A152-0EA52CE51558}"/>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8804317-3845-4F42-9BA9-F379EF531B7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736F9207-E00B-4F6F-8D5C-EF45E85A4F17}"/>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B7184B1C-0F17-45B1-BC00-E8FA64A3082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7CD11D65-B066-40D0-96DF-43865229427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E30D9AFB-86FD-4278-9B20-6F369486C65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117729</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260C2928-D0DE-4D3A-A0BA-CF08C7A4FC68}"/>
            </a:ext>
          </a:extLst>
        </xdr:cNvPr>
        <xdr:cNvCxnSpPr/>
      </xdr:nvCxnSpPr>
      <xdr:spPr>
        <a:xfrm flipV="1">
          <a:off x="10476865" y="9718929"/>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3B20C2CF-A0D1-465A-ADD8-13BBDD17F3D6}"/>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4F0CF856-5A3E-4D83-BCA4-C8A8CA81D64F}"/>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64406</xdr:rowOff>
    </xdr:from>
    <xdr:ext cx="469744" cy="259045"/>
    <xdr:sp macro="" textlink="">
      <xdr:nvSpPr>
        <xdr:cNvPr id="231" name="【体育館・プール】&#10;一人当たり面積最大値テキスト">
          <a:extLst>
            <a:ext uri="{FF2B5EF4-FFF2-40B4-BE49-F238E27FC236}">
              <a16:creationId xmlns:a16="http://schemas.microsoft.com/office/drawing/2014/main" id="{6CADF7B8-F297-4F40-ACBF-62C8C604CE50}"/>
            </a:ext>
          </a:extLst>
        </xdr:cNvPr>
        <xdr:cNvSpPr txBox="1"/>
      </xdr:nvSpPr>
      <xdr:spPr>
        <a:xfrm>
          <a:off x="10515600" y="94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117729</xdr:rowOff>
    </xdr:from>
    <xdr:to>
      <xdr:col>55</xdr:col>
      <xdr:colOff>88900</xdr:colOff>
      <xdr:row>56</xdr:row>
      <xdr:rowOff>117729</xdr:rowOff>
    </xdr:to>
    <xdr:cxnSp macro="">
      <xdr:nvCxnSpPr>
        <xdr:cNvPr id="232" name="直線コネクタ 231">
          <a:extLst>
            <a:ext uri="{FF2B5EF4-FFF2-40B4-BE49-F238E27FC236}">
              <a16:creationId xmlns:a16="http://schemas.microsoft.com/office/drawing/2014/main" id="{DB1D3420-9256-48FD-821D-F07F526FC353}"/>
            </a:ext>
          </a:extLst>
        </xdr:cNvPr>
        <xdr:cNvCxnSpPr/>
      </xdr:nvCxnSpPr>
      <xdr:spPr>
        <a:xfrm>
          <a:off x="10388600" y="97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60850</xdr:rowOff>
    </xdr:from>
    <xdr:ext cx="469744" cy="259045"/>
    <xdr:sp macro="" textlink="">
      <xdr:nvSpPr>
        <xdr:cNvPr id="233" name="【体育館・プール】&#10;一人当たり面積平均値テキスト">
          <a:extLst>
            <a:ext uri="{FF2B5EF4-FFF2-40B4-BE49-F238E27FC236}">
              <a16:creationId xmlns:a16="http://schemas.microsoft.com/office/drawing/2014/main" id="{E5781F2B-8DCE-4E97-B9FD-6F415E56BB80}"/>
            </a:ext>
          </a:extLst>
        </xdr:cNvPr>
        <xdr:cNvSpPr txBox="1"/>
      </xdr:nvSpPr>
      <xdr:spPr>
        <a:xfrm>
          <a:off x="10515600" y="10690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37973</xdr:rowOff>
    </xdr:from>
    <xdr:to>
      <xdr:col>55</xdr:col>
      <xdr:colOff>50800</xdr:colOff>
      <xdr:row>63</xdr:row>
      <xdr:rowOff>139573</xdr:rowOff>
    </xdr:to>
    <xdr:sp macro="" textlink="">
      <xdr:nvSpPr>
        <xdr:cNvPr id="234" name="フローチャート: 判断 233">
          <a:extLst>
            <a:ext uri="{FF2B5EF4-FFF2-40B4-BE49-F238E27FC236}">
              <a16:creationId xmlns:a16="http://schemas.microsoft.com/office/drawing/2014/main" id="{DDE3D6C7-044A-47B6-B208-829E67FB02E5}"/>
            </a:ext>
          </a:extLst>
        </xdr:cNvPr>
        <xdr:cNvSpPr/>
      </xdr:nvSpPr>
      <xdr:spPr>
        <a:xfrm>
          <a:off x="10426700" y="1083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42545</xdr:rowOff>
    </xdr:from>
    <xdr:to>
      <xdr:col>50</xdr:col>
      <xdr:colOff>165100</xdr:colOff>
      <xdr:row>63</xdr:row>
      <xdr:rowOff>144145</xdr:rowOff>
    </xdr:to>
    <xdr:sp macro="" textlink="">
      <xdr:nvSpPr>
        <xdr:cNvPr id="235" name="フローチャート: 判断 234">
          <a:extLst>
            <a:ext uri="{FF2B5EF4-FFF2-40B4-BE49-F238E27FC236}">
              <a16:creationId xmlns:a16="http://schemas.microsoft.com/office/drawing/2014/main" id="{27BFDDFF-7DB5-4D0F-B72F-4C4E3C653542}"/>
            </a:ext>
          </a:extLst>
        </xdr:cNvPr>
        <xdr:cNvSpPr/>
      </xdr:nvSpPr>
      <xdr:spPr>
        <a:xfrm>
          <a:off x="9588500" y="1084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53594</xdr:rowOff>
    </xdr:from>
    <xdr:to>
      <xdr:col>46</xdr:col>
      <xdr:colOff>38100</xdr:colOff>
      <xdr:row>63</xdr:row>
      <xdr:rowOff>155194</xdr:rowOff>
    </xdr:to>
    <xdr:sp macro="" textlink="">
      <xdr:nvSpPr>
        <xdr:cNvPr id="236" name="フローチャート: 判断 235">
          <a:extLst>
            <a:ext uri="{FF2B5EF4-FFF2-40B4-BE49-F238E27FC236}">
              <a16:creationId xmlns:a16="http://schemas.microsoft.com/office/drawing/2014/main" id="{BCC33086-AB93-4EA9-9444-16C71D5F5855}"/>
            </a:ext>
          </a:extLst>
        </xdr:cNvPr>
        <xdr:cNvSpPr/>
      </xdr:nvSpPr>
      <xdr:spPr>
        <a:xfrm>
          <a:off x="8699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65786</xdr:rowOff>
    </xdr:from>
    <xdr:to>
      <xdr:col>41</xdr:col>
      <xdr:colOff>101600</xdr:colOff>
      <xdr:row>63</xdr:row>
      <xdr:rowOff>167386</xdr:rowOff>
    </xdr:to>
    <xdr:sp macro="" textlink="">
      <xdr:nvSpPr>
        <xdr:cNvPr id="237" name="フローチャート: 判断 236">
          <a:extLst>
            <a:ext uri="{FF2B5EF4-FFF2-40B4-BE49-F238E27FC236}">
              <a16:creationId xmlns:a16="http://schemas.microsoft.com/office/drawing/2014/main" id="{A32F96DC-C630-494B-BB23-481288927681}"/>
            </a:ext>
          </a:extLst>
        </xdr:cNvPr>
        <xdr:cNvSpPr/>
      </xdr:nvSpPr>
      <xdr:spPr>
        <a:xfrm>
          <a:off x="7810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68834</xdr:rowOff>
    </xdr:from>
    <xdr:to>
      <xdr:col>36</xdr:col>
      <xdr:colOff>165100</xdr:colOff>
      <xdr:row>63</xdr:row>
      <xdr:rowOff>170434</xdr:rowOff>
    </xdr:to>
    <xdr:sp macro="" textlink="">
      <xdr:nvSpPr>
        <xdr:cNvPr id="238" name="フローチャート: 判断 237">
          <a:extLst>
            <a:ext uri="{FF2B5EF4-FFF2-40B4-BE49-F238E27FC236}">
              <a16:creationId xmlns:a16="http://schemas.microsoft.com/office/drawing/2014/main" id="{B5499816-F3D1-4996-8635-A5DA3C06990E}"/>
            </a:ext>
          </a:extLst>
        </xdr:cNvPr>
        <xdr:cNvSpPr/>
      </xdr:nvSpPr>
      <xdr:spPr>
        <a:xfrm>
          <a:off x="6921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B55E8E8-DF26-448F-8CFC-A8A463519F1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D3A632D-942B-44DF-8925-8B5A11EB73C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FB319D3-AB52-4F08-B040-90BA8E4191D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A241490-7783-4C83-A760-F48F3686F63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33A296F-E25E-4363-A407-EA116BAA0D8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110744</xdr:rowOff>
    </xdr:from>
    <xdr:to>
      <xdr:col>55</xdr:col>
      <xdr:colOff>50800</xdr:colOff>
      <xdr:row>64</xdr:row>
      <xdr:rowOff>40894</xdr:rowOff>
    </xdr:to>
    <xdr:sp macro="" textlink="">
      <xdr:nvSpPr>
        <xdr:cNvPr id="244" name="楕円 243">
          <a:extLst>
            <a:ext uri="{FF2B5EF4-FFF2-40B4-BE49-F238E27FC236}">
              <a16:creationId xmlns:a16="http://schemas.microsoft.com/office/drawing/2014/main" id="{4991EA0F-50A7-4132-AB43-883E7117308C}"/>
            </a:ext>
          </a:extLst>
        </xdr:cNvPr>
        <xdr:cNvSpPr/>
      </xdr:nvSpPr>
      <xdr:spPr>
        <a:xfrm>
          <a:off x="10426700" y="1091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25671</xdr:rowOff>
    </xdr:from>
    <xdr:ext cx="469744" cy="259045"/>
    <xdr:sp macro="" textlink="">
      <xdr:nvSpPr>
        <xdr:cNvPr id="245" name="【体育館・プール】&#10;一人当たり面積該当値テキスト">
          <a:extLst>
            <a:ext uri="{FF2B5EF4-FFF2-40B4-BE49-F238E27FC236}">
              <a16:creationId xmlns:a16="http://schemas.microsoft.com/office/drawing/2014/main" id="{75B3BA9F-1321-4DD2-9BDC-E2FBB19855A4}"/>
            </a:ext>
          </a:extLst>
        </xdr:cNvPr>
        <xdr:cNvSpPr txBox="1"/>
      </xdr:nvSpPr>
      <xdr:spPr>
        <a:xfrm>
          <a:off x="10515600" y="10827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132842</xdr:rowOff>
    </xdr:from>
    <xdr:to>
      <xdr:col>50</xdr:col>
      <xdr:colOff>165100</xdr:colOff>
      <xdr:row>64</xdr:row>
      <xdr:rowOff>62992</xdr:rowOff>
    </xdr:to>
    <xdr:sp macro="" textlink="">
      <xdr:nvSpPr>
        <xdr:cNvPr id="246" name="楕円 245">
          <a:extLst>
            <a:ext uri="{FF2B5EF4-FFF2-40B4-BE49-F238E27FC236}">
              <a16:creationId xmlns:a16="http://schemas.microsoft.com/office/drawing/2014/main" id="{C4B4DC30-AC41-4C74-9110-94B7FB4E39A7}"/>
            </a:ext>
          </a:extLst>
        </xdr:cNvPr>
        <xdr:cNvSpPr/>
      </xdr:nvSpPr>
      <xdr:spPr>
        <a:xfrm>
          <a:off x="9588500" y="1093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161544</xdr:rowOff>
    </xdr:from>
    <xdr:to>
      <xdr:col>55</xdr:col>
      <xdr:colOff>0</xdr:colOff>
      <xdr:row>64</xdr:row>
      <xdr:rowOff>12192</xdr:rowOff>
    </xdr:to>
    <xdr:cxnSp macro="">
      <xdr:nvCxnSpPr>
        <xdr:cNvPr id="247" name="直線コネクタ 246">
          <a:extLst>
            <a:ext uri="{FF2B5EF4-FFF2-40B4-BE49-F238E27FC236}">
              <a16:creationId xmlns:a16="http://schemas.microsoft.com/office/drawing/2014/main" id="{57369AA6-85F4-4C29-B145-B5C780644D89}"/>
            </a:ext>
          </a:extLst>
        </xdr:cNvPr>
        <xdr:cNvCxnSpPr/>
      </xdr:nvCxnSpPr>
      <xdr:spPr>
        <a:xfrm flipV="1">
          <a:off x="9639300" y="10962894"/>
          <a:ext cx="8382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132461</xdr:rowOff>
    </xdr:from>
    <xdr:to>
      <xdr:col>46</xdr:col>
      <xdr:colOff>38100</xdr:colOff>
      <xdr:row>64</xdr:row>
      <xdr:rowOff>62611</xdr:rowOff>
    </xdr:to>
    <xdr:sp macro="" textlink="">
      <xdr:nvSpPr>
        <xdr:cNvPr id="248" name="楕円 247">
          <a:extLst>
            <a:ext uri="{FF2B5EF4-FFF2-40B4-BE49-F238E27FC236}">
              <a16:creationId xmlns:a16="http://schemas.microsoft.com/office/drawing/2014/main" id="{299AA3D2-C493-473B-83E5-415B8DA80A96}"/>
            </a:ext>
          </a:extLst>
        </xdr:cNvPr>
        <xdr:cNvSpPr/>
      </xdr:nvSpPr>
      <xdr:spPr>
        <a:xfrm>
          <a:off x="8699500" y="1093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11811</xdr:rowOff>
    </xdr:from>
    <xdr:to>
      <xdr:col>50</xdr:col>
      <xdr:colOff>114300</xdr:colOff>
      <xdr:row>64</xdr:row>
      <xdr:rowOff>12192</xdr:rowOff>
    </xdr:to>
    <xdr:cxnSp macro="">
      <xdr:nvCxnSpPr>
        <xdr:cNvPr id="249" name="直線コネクタ 248">
          <a:extLst>
            <a:ext uri="{FF2B5EF4-FFF2-40B4-BE49-F238E27FC236}">
              <a16:creationId xmlns:a16="http://schemas.microsoft.com/office/drawing/2014/main" id="{0C08CB21-ACE1-4140-99C8-D4D09115E9C0}"/>
            </a:ext>
          </a:extLst>
        </xdr:cNvPr>
        <xdr:cNvCxnSpPr/>
      </xdr:nvCxnSpPr>
      <xdr:spPr>
        <a:xfrm>
          <a:off x="8750300" y="10984611"/>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133604</xdr:rowOff>
    </xdr:from>
    <xdr:to>
      <xdr:col>41</xdr:col>
      <xdr:colOff>101600</xdr:colOff>
      <xdr:row>64</xdr:row>
      <xdr:rowOff>63754</xdr:rowOff>
    </xdr:to>
    <xdr:sp macro="" textlink="">
      <xdr:nvSpPr>
        <xdr:cNvPr id="250" name="楕円 249">
          <a:extLst>
            <a:ext uri="{FF2B5EF4-FFF2-40B4-BE49-F238E27FC236}">
              <a16:creationId xmlns:a16="http://schemas.microsoft.com/office/drawing/2014/main" id="{D1E6A67F-2003-402B-8716-0F1D0F5B2111}"/>
            </a:ext>
          </a:extLst>
        </xdr:cNvPr>
        <xdr:cNvSpPr/>
      </xdr:nvSpPr>
      <xdr:spPr>
        <a:xfrm>
          <a:off x="7810500" y="1093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11811</xdr:rowOff>
    </xdr:from>
    <xdr:to>
      <xdr:col>45</xdr:col>
      <xdr:colOff>177800</xdr:colOff>
      <xdr:row>64</xdr:row>
      <xdr:rowOff>12954</xdr:rowOff>
    </xdr:to>
    <xdr:cxnSp macro="">
      <xdr:nvCxnSpPr>
        <xdr:cNvPr id="251" name="直線コネクタ 250">
          <a:extLst>
            <a:ext uri="{FF2B5EF4-FFF2-40B4-BE49-F238E27FC236}">
              <a16:creationId xmlns:a16="http://schemas.microsoft.com/office/drawing/2014/main" id="{96E8F7E7-F5F0-4804-B063-842CBF370918}"/>
            </a:ext>
          </a:extLst>
        </xdr:cNvPr>
        <xdr:cNvCxnSpPr/>
      </xdr:nvCxnSpPr>
      <xdr:spPr>
        <a:xfrm flipV="1">
          <a:off x="7861300" y="10984611"/>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134747</xdr:rowOff>
    </xdr:from>
    <xdr:to>
      <xdr:col>36</xdr:col>
      <xdr:colOff>165100</xdr:colOff>
      <xdr:row>64</xdr:row>
      <xdr:rowOff>64897</xdr:rowOff>
    </xdr:to>
    <xdr:sp macro="" textlink="">
      <xdr:nvSpPr>
        <xdr:cNvPr id="252" name="楕円 251">
          <a:extLst>
            <a:ext uri="{FF2B5EF4-FFF2-40B4-BE49-F238E27FC236}">
              <a16:creationId xmlns:a16="http://schemas.microsoft.com/office/drawing/2014/main" id="{CFEE3A11-48D9-4AB2-AA37-2011F4B0D96A}"/>
            </a:ext>
          </a:extLst>
        </xdr:cNvPr>
        <xdr:cNvSpPr/>
      </xdr:nvSpPr>
      <xdr:spPr>
        <a:xfrm>
          <a:off x="6921500" y="1093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12954</xdr:rowOff>
    </xdr:from>
    <xdr:to>
      <xdr:col>41</xdr:col>
      <xdr:colOff>50800</xdr:colOff>
      <xdr:row>64</xdr:row>
      <xdr:rowOff>14097</xdr:rowOff>
    </xdr:to>
    <xdr:cxnSp macro="">
      <xdr:nvCxnSpPr>
        <xdr:cNvPr id="253" name="直線コネクタ 252">
          <a:extLst>
            <a:ext uri="{FF2B5EF4-FFF2-40B4-BE49-F238E27FC236}">
              <a16:creationId xmlns:a16="http://schemas.microsoft.com/office/drawing/2014/main" id="{08A1517E-BE96-4746-ABEC-A0A827883CD1}"/>
            </a:ext>
          </a:extLst>
        </xdr:cNvPr>
        <xdr:cNvCxnSpPr/>
      </xdr:nvCxnSpPr>
      <xdr:spPr>
        <a:xfrm flipV="1">
          <a:off x="6972300" y="10985754"/>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160672</xdr:rowOff>
    </xdr:from>
    <xdr:ext cx="469744" cy="259045"/>
    <xdr:sp macro="" textlink="">
      <xdr:nvSpPr>
        <xdr:cNvPr id="254" name="n_1aveValue【体育館・プール】&#10;一人当たり面積">
          <a:extLst>
            <a:ext uri="{FF2B5EF4-FFF2-40B4-BE49-F238E27FC236}">
              <a16:creationId xmlns:a16="http://schemas.microsoft.com/office/drawing/2014/main" id="{FB95250F-CEA1-4CCD-B5B8-A26BC1D53E96}"/>
            </a:ext>
          </a:extLst>
        </xdr:cNvPr>
        <xdr:cNvSpPr txBox="1"/>
      </xdr:nvSpPr>
      <xdr:spPr>
        <a:xfrm>
          <a:off x="9391727" y="1061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271</xdr:rowOff>
    </xdr:from>
    <xdr:ext cx="469744" cy="259045"/>
    <xdr:sp macro="" textlink="">
      <xdr:nvSpPr>
        <xdr:cNvPr id="255" name="n_2aveValue【体育館・プール】&#10;一人当たり面積">
          <a:extLst>
            <a:ext uri="{FF2B5EF4-FFF2-40B4-BE49-F238E27FC236}">
              <a16:creationId xmlns:a16="http://schemas.microsoft.com/office/drawing/2014/main" id="{B07B5CF6-063C-4CA8-8669-3E0136F73AFD}"/>
            </a:ext>
          </a:extLst>
        </xdr:cNvPr>
        <xdr:cNvSpPr txBox="1"/>
      </xdr:nvSpPr>
      <xdr:spPr>
        <a:xfrm>
          <a:off x="8515427" y="1063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12463</xdr:rowOff>
    </xdr:from>
    <xdr:ext cx="469744" cy="259045"/>
    <xdr:sp macro="" textlink="">
      <xdr:nvSpPr>
        <xdr:cNvPr id="256" name="n_3aveValue【体育館・プール】&#10;一人当たり面積">
          <a:extLst>
            <a:ext uri="{FF2B5EF4-FFF2-40B4-BE49-F238E27FC236}">
              <a16:creationId xmlns:a16="http://schemas.microsoft.com/office/drawing/2014/main" id="{4F57538D-71C7-43E9-9AF1-7F94CF965618}"/>
            </a:ext>
          </a:extLst>
        </xdr:cNvPr>
        <xdr:cNvSpPr txBox="1"/>
      </xdr:nvSpPr>
      <xdr:spPr>
        <a:xfrm>
          <a:off x="7626427" y="1064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15511</xdr:rowOff>
    </xdr:from>
    <xdr:ext cx="469744" cy="259045"/>
    <xdr:sp macro="" textlink="">
      <xdr:nvSpPr>
        <xdr:cNvPr id="257" name="n_4aveValue【体育館・プール】&#10;一人当たり面積">
          <a:extLst>
            <a:ext uri="{FF2B5EF4-FFF2-40B4-BE49-F238E27FC236}">
              <a16:creationId xmlns:a16="http://schemas.microsoft.com/office/drawing/2014/main" id="{B51EDBF8-1D2B-4D90-9F1F-C58AFEDFCCF3}"/>
            </a:ext>
          </a:extLst>
        </xdr:cNvPr>
        <xdr:cNvSpPr txBox="1"/>
      </xdr:nvSpPr>
      <xdr:spPr>
        <a:xfrm>
          <a:off x="6737427" y="1064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54119</xdr:rowOff>
    </xdr:from>
    <xdr:ext cx="469744" cy="259045"/>
    <xdr:sp macro="" textlink="">
      <xdr:nvSpPr>
        <xdr:cNvPr id="258" name="n_1mainValue【体育館・プール】&#10;一人当たり面積">
          <a:extLst>
            <a:ext uri="{FF2B5EF4-FFF2-40B4-BE49-F238E27FC236}">
              <a16:creationId xmlns:a16="http://schemas.microsoft.com/office/drawing/2014/main" id="{EAF98AF7-6EAD-45DA-AAC8-C75C2DFD3C0D}"/>
            </a:ext>
          </a:extLst>
        </xdr:cNvPr>
        <xdr:cNvSpPr txBox="1"/>
      </xdr:nvSpPr>
      <xdr:spPr>
        <a:xfrm>
          <a:off x="9391727" y="1102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53738</xdr:rowOff>
    </xdr:from>
    <xdr:ext cx="469744" cy="259045"/>
    <xdr:sp macro="" textlink="">
      <xdr:nvSpPr>
        <xdr:cNvPr id="259" name="n_2mainValue【体育館・プール】&#10;一人当たり面積">
          <a:extLst>
            <a:ext uri="{FF2B5EF4-FFF2-40B4-BE49-F238E27FC236}">
              <a16:creationId xmlns:a16="http://schemas.microsoft.com/office/drawing/2014/main" id="{38DFB868-1E3B-44EF-926D-FAE1D14EDA37}"/>
            </a:ext>
          </a:extLst>
        </xdr:cNvPr>
        <xdr:cNvSpPr txBox="1"/>
      </xdr:nvSpPr>
      <xdr:spPr>
        <a:xfrm>
          <a:off x="8515427" y="1102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54881</xdr:rowOff>
    </xdr:from>
    <xdr:ext cx="469744" cy="259045"/>
    <xdr:sp macro="" textlink="">
      <xdr:nvSpPr>
        <xdr:cNvPr id="260" name="n_3mainValue【体育館・プール】&#10;一人当たり面積">
          <a:extLst>
            <a:ext uri="{FF2B5EF4-FFF2-40B4-BE49-F238E27FC236}">
              <a16:creationId xmlns:a16="http://schemas.microsoft.com/office/drawing/2014/main" id="{E5A41DC7-6DED-42AA-BBF4-FF206D7330FE}"/>
            </a:ext>
          </a:extLst>
        </xdr:cNvPr>
        <xdr:cNvSpPr txBox="1"/>
      </xdr:nvSpPr>
      <xdr:spPr>
        <a:xfrm>
          <a:off x="7626427" y="1102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56024</xdr:rowOff>
    </xdr:from>
    <xdr:ext cx="469744" cy="259045"/>
    <xdr:sp macro="" textlink="">
      <xdr:nvSpPr>
        <xdr:cNvPr id="261" name="n_4mainValue【体育館・プール】&#10;一人当たり面積">
          <a:extLst>
            <a:ext uri="{FF2B5EF4-FFF2-40B4-BE49-F238E27FC236}">
              <a16:creationId xmlns:a16="http://schemas.microsoft.com/office/drawing/2014/main" id="{2459EFB0-9D68-43D8-9CB5-C34D53024B0C}"/>
            </a:ext>
          </a:extLst>
        </xdr:cNvPr>
        <xdr:cNvSpPr txBox="1"/>
      </xdr:nvSpPr>
      <xdr:spPr>
        <a:xfrm>
          <a:off x="6737427" y="1102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F4C0630B-25A5-45D9-B2F8-F2FE0088022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1472B2FF-312B-4CA5-B036-7EA60469314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12E7662D-BE9C-461D-957A-083FF0879E1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79BCD230-32D7-48A3-AD80-5BD5D60B965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CDEB1B87-4C0A-46E8-A453-49A0FECB588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CCFBEE5C-DC07-4B3D-8C9B-05B16218AE4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C0B37CE0-6878-4E2D-BF86-337282CF373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8D580075-5B9B-4F24-BD1C-F10F49C0A01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DC4B254A-B65C-479B-A6E4-EFA4E42CAE5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DDA56684-BE1D-472D-BF22-E1EE2093C51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C20B5436-EC0B-4E7A-9AF2-F066F0E5345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47A2721F-3929-4517-9996-81A6A55822BF}"/>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DB93E763-2345-4F92-8958-C5DA0D32A49C}"/>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70426417-70FC-4B0B-A9B8-D8A553282667}"/>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FD1DE115-E54A-4DC8-AD7C-D519EB91B26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B26DFE16-9310-4FA7-AFD5-E5B3268C286C}"/>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C72E87CD-B597-439E-906C-E879FA73E64B}"/>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D60A1B42-CAC2-49A9-AB96-528F436A247E}"/>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1B92494D-94F4-4847-B4B2-E663EFFD581C}"/>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E0D01631-BE6C-4E2C-A199-65FFCD58E998}"/>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A7E639AA-F16D-4E18-AB1F-3CF841A7C28B}"/>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38F517C9-652C-464F-933E-B34FFE5CA9A6}"/>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0CDABE76-46C0-41A7-A86C-C27E2F7B2335}"/>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EE950223-7B38-4226-82F4-2666E35EFA9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B6ECBABB-E1B9-4953-A18E-9F1F09FA492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118111</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A9C9A7E9-05A5-4AC0-843B-4CD71BD33119}"/>
            </a:ext>
          </a:extLst>
        </xdr:cNvPr>
        <xdr:cNvCxnSpPr/>
      </xdr:nvCxnSpPr>
      <xdr:spPr>
        <a:xfrm flipV="1">
          <a:off x="4634865" y="1349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39EEC175-56F8-44C0-93D0-13AFDB107528}"/>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0420AFCE-3BC0-4A6B-AD9D-3FEE07384C1D}"/>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64788</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1A4D6F5E-A176-478D-9212-2B6A41A6E598}"/>
            </a:ext>
          </a:extLst>
        </xdr:cNvPr>
        <xdr:cNvSpPr txBox="1"/>
      </xdr:nvSpPr>
      <xdr:spPr>
        <a:xfrm>
          <a:off x="4673600"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118111</xdr:rowOff>
    </xdr:from>
    <xdr:to>
      <xdr:col>24</xdr:col>
      <xdr:colOff>152400</xdr:colOff>
      <xdr:row>78</xdr:row>
      <xdr:rowOff>118111</xdr:rowOff>
    </xdr:to>
    <xdr:cxnSp macro="">
      <xdr:nvCxnSpPr>
        <xdr:cNvPr id="291" name="直線コネクタ 290">
          <a:extLst>
            <a:ext uri="{FF2B5EF4-FFF2-40B4-BE49-F238E27FC236}">
              <a16:creationId xmlns:a16="http://schemas.microsoft.com/office/drawing/2014/main" id="{23A49CD5-4716-4DD4-A822-61D4D730E802}"/>
            </a:ext>
          </a:extLst>
        </xdr:cNvPr>
        <xdr:cNvCxnSpPr/>
      </xdr:nvCxnSpPr>
      <xdr:spPr>
        <a:xfrm>
          <a:off x="4546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147338</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9CA3B33A-78E7-4B4E-9E29-0C2B80EC1379}"/>
            </a:ext>
          </a:extLst>
        </xdr:cNvPr>
        <xdr:cNvSpPr txBox="1"/>
      </xdr:nvSpPr>
      <xdr:spPr>
        <a:xfrm>
          <a:off x="4673600" y="14034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124461</xdr:rowOff>
    </xdr:from>
    <xdr:to>
      <xdr:col>24</xdr:col>
      <xdr:colOff>114300</xdr:colOff>
      <xdr:row>83</xdr:row>
      <xdr:rowOff>54611</xdr:rowOff>
    </xdr:to>
    <xdr:sp macro="" textlink="">
      <xdr:nvSpPr>
        <xdr:cNvPr id="293" name="フローチャート: 判断 292">
          <a:extLst>
            <a:ext uri="{FF2B5EF4-FFF2-40B4-BE49-F238E27FC236}">
              <a16:creationId xmlns:a16="http://schemas.microsoft.com/office/drawing/2014/main" id="{334B5A54-D7BA-4A5E-8CFA-332D9AA7FF94}"/>
            </a:ext>
          </a:extLst>
        </xdr:cNvPr>
        <xdr:cNvSpPr/>
      </xdr:nvSpPr>
      <xdr:spPr>
        <a:xfrm>
          <a:off x="4584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103232</xdr:rowOff>
    </xdr:from>
    <xdr:to>
      <xdr:col>20</xdr:col>
      <xdr:colOff>38100</xdr:colOff>
      <xdr:row>83</xdr:row>
      <xdr:rowOff>33382</xdr:rowOff>
    </xdr:to>
    <xdr:sp macro="" textlink="">
      <xdr:nvSpPr>
        <xdr:cNvPr id="294" name="フローチャート: 判断 293">
          <a:extLst>
            <a:ext uri="{FF2B5EF4-FFF2-40B4-BE49-F238E27FC236}">
              <a16:creationId xmlns:a16="http://schemas.microsoft.com/office/drawing/2014/main" id="{EBA7E5D4-A96B-47DA-B2E6-B0CAD6A73310}"/>
            </a:ext>
          </a:extLst>
        </xdr:cNvPr>
        <xdr:cNvSpPr/>
      </xdr:nvSpPr>
      <xdr:spPr>
        <a:xfrm>
          <a:off x="3746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72208</xdr:rowOff>
    </xdr:from>
    <xdr:to>
      <xdr:col>15</xdr:col>
      <xdr:colOff>101600</xdr:colOff>
      <xdr:row>83</xdr:row>
      <xdr:rowOff>2358</xdr:rowOff>
    </xdr:to>
    <xdr:sp macro="" textlink="">
      <xdr:nvSpPr>
        <xdr:cNvPr id="295" name="フローチャート: 判断 294">
          <a:extLst>
            <a:ext uri="{FF2B5EF4-FFF2-40B4-BE49-F238E27FC236}">
              <a16:creationId xmlns:a16="http://schemas.microsoft.com/office/drawing/2014/main" id="{F69F27BF-0E90-47C2-B762-CAF6D50A381C}"/>
            </a:ext>
          </a:extLst>
        </xdr:cNvPr>
        <xdr:cNvSpPr/>
      </xdr:nvSpPr>
      <xdr:spPr>
        <a:xfrm>
          <a:off x="28575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96701</xdr:rowOff>
    </xdr:from>
    <xdr:to>
      <xdr:col>10</xdr:col>
      <xdr:colOff>165100</xdr:colOff>
      <xdr:row>83</xdr:row>
      <xdr:rowOff>26851</xdr:rowOff>
    </xdr:to>
    <xdr:sp macro="" textlink="">
      <xdr:nvSpPr>
        <xdr:cNvPr id="296" name="フローチャート: 判断 295">
          <a:extLst>
            <a:ext uri="{FF2B5EF4-FFF2-40B4-BE49-F238E27FC236}">
              <a16:creationId xmlns:a16="http://schemas.microsoft.com/office/drawing/2014/main" id="{D319AE0B-BA92-4D01-8779-64E5E84AEEC8}"/>
            </a:ext>
          </a:extLst>
        </xdr:cNvPr>
        <xdr:cNvSpPr/>
      </xdr:nvSpPr>
      <xdr:spPr>
        <a:xfrm>
          <a:off x="1968500" y="1415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73842</xdr:rowOff>
    </xdr:from>
    <xdr:to>
      <xdr:col>6</xdr:col>
      <xdr:colOff>38100</xdr:colOff>
      <xdr:row>83</xdr:row>
      <xdr:rowOff>3992</xdr:rowOff>
    </xdr:to>
    <xdr:sp macro="" textlink="">
      <xdr:nvSpPr>
        <xdr:cNvPr id="297" name="フローチャート: 判断 296">
          <a:extLst>
            <a:ext uri="{FF2B5EF4-FFF2-40B4-BE49-F238E27FC236}">
              <a16:creationId xmlns:a16="http://schemas.microsoft.com/office/drawing/2014/main" id="{8916B722-BE50-4069-B9BC-C4F521FB4FD3}"/>
            </a:ext>
          </a:extLst>
        </xdr:cNvPr>
        <xdr:cNvSpPr/>
      </xdr:nvSpPr>
      <xdr:spPr>
        <a:xfrm>
          <a:off x="10795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E1C53B03-73AD-4E0F-8CB1-36FF4BDD58A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884052C0-BA92-4B73-8425-0611948A86B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7CF901B-B10A-41FE-A1E1-DC702AB75E2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903AA82-6F53-4C3B-82A0-FCB0906B538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0283F4A-1853-4624-AA08-0F613E8265B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157118</xdr:rowOff>
    </xdr:from>
    <xdr:to>
      <xdr:col>24</xdr:col>
      <xdr:colOff>114300</xdr:colOff>
      <xdr:row>83</xdr:row>
      <xdr:rowOff>87268</xdr:rowOff>
    </xdr:to>
    <xdr:sp macro="" textlink="">
      <xdr:nvSpPr>
        <xdr:cNvPr id="303" name="楕円 302">
          <a:extLst>
            <a:ext uri="{FF2B5EF4-FFF2-40B4-BE49-F238E27FC236}">
              <a16:creationId xmlns:a16="http://schemas.microsoft.com/office/drawing/2014/main" id="{12EEA551-5160-47C9-A651-653EC8086C40}"/>
            </a:ext>
          </a:extLst>
        </xdr:cNvPr>
        <xdr:cNvSpPr/>
      </xdr:nvSpPr>
      <xdr:spPr>
        <a:xfrm>
          <a:off x="4584700" y="1421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135545</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53A6DDE3-9696-4FF4-B7DD-A2BAFA8DDAC3}"/>
            </a:ext>
          </a:extLst>
        </xdr:cNvPr>
        <xdr:cNvSpPr txBox="1"/>
      </xdr:nvSpPr>
      <xdr:spPr>
        <a:xfrm>
          <a:off x="4673600" y="1419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135889</xdr:rowOff>
    </xdr:from>
    <xdr:to>
      <xdr:col>20</xdr:col>
      <xdr:colOff>38100</xdr:colOff>
      <xdr:row>83</xdr:row>
      <xdr:rowOff>66039</xdr:rowOff>
    </xdr:to>
    <xdr:sp macro="" textlink="">
      <xdr:nvSpPr>
        <xdr:cNvPr id="305" name="楕円 304">
          <a:extLst>
            <a:ext uri="{FF2B5EF4-FFF2-40B4-BE49-F238E27FC236}">
              <a16:creationId xmlns:a16="http://schemas.microsoft.com/office/drawing/2014/main" id="{8A942EEE-21BD-4962-B0F7-80EFC09B855F}"/>
            </a:ext>
          </a:extLst>
        </xdr:cNvPr>
        <xdr:cNvSpPr/>
      </xdr:nvSpPr>
      <xdr:spPr>
        <a:xfrm>
          <a:off x="3746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15239</xdr:rowOff>
    </xdr:from>
    <xdr:to>
      <xdr:col>24</xdr:col>
      <xdr:colOff>63500</xdr:colOff>
      <xdr:row>83</xdr:row>
      <xdr:rowOff>36468</xdr:rowOff>
    </xdr:to>
    <xdr:cxnSp macro="">
      <xdr:nvCxnSpPr>
        <xdr:cNvPr id="306" name="直線コネクタ 305">
          <a:extLst>
            <a:ext uri="{FF2B5EF4-FFF2-40B4-BE49-F238E27FC236}">
              <a16:creationId xmlns:a16="http://schemas.microsoft.com/office/drawing/2014/main" id="{FE35B818-B51A-4D21-AC19-4DFC9117447A}"/>
            </a:ext>
          </a:extLst>
        </xdr:cNvPr>
        <xdr:cNvCxnSpPr/>
      </xdr:nvCxnSpPr>
      <xdr:spPr>
        <a:xfrm>
          <a:off x="3797300" y="14245589"/>
          <a:ext cx="838200" cy="2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90170</xdr:rowOff>
    </xdr:from>
    <xdr:to>
      <xdr:col>15</xdr:col>
      <xdr:colOff>101600</xdr:colOff>
      <xdr:row>83</xdr:row>
      <xdr:rowOff>20320</xdr:rowOff>
    </xdr:to>
    <xdr:sp macro="" textlink="">
      <xdr:nvSpPr>
        <xdr:cNvPr id="307" name="楕円 306">
          <a:extLst>
            <a:ext uri="{FF2B5EF4-FFF2-40B4-BE49-F238E27FC236}">
              <a16:creationId xmlns:a16="http://schemas.microsoft.com/office/drawing/2014/main" id="{C611FC44-508C-449A-BE86-F87207399A6E}"/>
            </a:ext>
          </a:extLst>
        </xdr:cNvPr>
        <xdr:cNvSpPr/>
      </xdr:nvSpPr>
      <xdr:spPr>
        <a:xfrm>
          <a:off x="2857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140970</xdr:rowOff>
    </xdr:from>
    <xdr:to>
      <xdr:col>19</xdr:col>
      <xdr:colOff>177800</xdr:colOff>
      <xdr:row>83</xdr:row>
      <xdr:rowOff>15239</xdr:rowOff>
    </xdr:to>
    <xdr:cxnSp macro="">
      <xdr:nvCxnSpPr>
        <xdr:cNvPr id="308" name="直線コネクタ 307">
          <a:extLst>
            <a:ext uri="{FF2B5EF4-FFF2-40B4-BE49-F238E27FC236}">
              <a16:creationId xmlns:a16="http://schemas.microsoft.com/office/drawing/2014/main" id="{D5FF9BFE-E49F-47D0-8752-822E82B10F41}"/>
            </a:ext>
          </a:extLst>
        </xdr:cNvPr>
        <xdr:cNvCxnSpPr/>
      </xdr:nvCxnSpPr>
      <xdr:spPr>
        <a:xfrm>
          <a:off x="2908300" y="141998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54248</xdr:rowOff>
    </xdr:from>
    <xdr:to>
      <xdr:col>10</xdr:col>
      <xdr:colOff>165100</xdr:colOff>
      <xdr:row>82</xdr:row>
      <xdr:rowOff>155848</xdr:rowOff>
    </xdr:to>
    <xdr:sp macro="" textlink="">
      <xdr:nvSpPr>
        <xdr:cNvPr id="309" name="楕円 308">
          <a:extLst>
            <a:ext uri="{FF2B5EF4-FFF2-40B4-BE49-F238E27FC236}">
              <a16:creationId xmlns:a16="http://schemas.microsoft.com/office/drawing/2014/main" id="{F2FDF145-EC8F-4D0F-B4DF-E059B7FA801E}"/>
            </a:ext>
          </a:extLst>
        </xdr:cNvPr>
        <xdr:cNvSpPr/>
      </xdr:nvSpPr>
      <xdr:spPr>
        <a:xfrm>
          <a:off x="1968500" y="1411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105048</xdr:rowOff>
    </xdr:from>
    <xdr:to>
      <xdr:col>15</xdr:col>
      <xdr:colOff>50800</xdr:colOff>
      <xdr:row>82</xdr:row>
      <xdr:rowOff>140970</xdr:rowOff>
    </xdr:to>
    <xdr:cxnSp macro="">
      <xdr:nvCxnSpPr>
        <xdr:cNvPr id="310" name="直線コネクタ 309">
          <a:extLst>
            <a:ext uri="{FF2B5EF4-FFF2-40B4-BE49-F238E27FC236}">
              <a16:creationId xmlns:a16="http://schemas.microsoft.com/office/drawing/2014/main" id="{DB483963-B1C8-49E5-AB74-9575A82DE108}"/>
            </a:ext>
          </a:extLst>
        </xdr:cNvPr>
        <xdr:cNvCxnSpPr/>
      </xdr:nvCxnSpPr>
      <xdr:spPr>
        <a:xfrm>
          <a:off x="2019300" y="14163948"/>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18324</xdr:rowOff>
    </xdr:from>
    <xdr:to>
      <xdr:col>6</xdr:col>
      <xdr:colOff>38100</xdr:colOff>
      <xdr:row>82</xdr:row>
      <xdr:rowOff>119924</xdr:rowOff>
    </xdr:to>
    <xdr:sp macro="" textlink="">
      <xdr:nvSpPr>
        <xdr:cNvPr id="311" name="楕円 310">
          <a:extLst>
            <a:ext uri="{FF2B5EF4-FFF2-40B4-BE49-F238E27FC236}">
              <a16:creationId xmlns:a16="http://schemas.microsoft.com/office/drawing/2014/main" id="{0286A98F-1EDC-4568-A386-B4398E0E4A11}"/>
            </a:ext>
          </a:extLst>
        </xdr:cNvPr>
        <xdr:cNvSpPr/>
      </xdr:nvSpPr>
      <xdr:spPr>
        <a:xfrm>
          <a:off x="1079500" y="1407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69124</xdr:rowOff>
    </xdr:from>
    <xdr:to>
      <xdr:col>10</xdr:col>
      <xdr:colOff>114300</xdr:colOff>
      <xdr:row>82</xdr:row>
      <xdr:rowOff>105048</xdr:rowOff>
    </xdr:to>
    <xdr:cxnSp macro="">
      <xdr:nvCxnSpPr>
        <xdr:cNvPr id="312" name="直線コネクタ 311">
          <a:extLst>
            <a:ext uri="{FF2B5EF4-FFF2-40B4-BE49-F238E27FC236}">
              <a16:creationId xmlns:a16="http://schemas.microsoft.com/office/drawing/2014/main" id="{3E9B9709-0AF6-4205-800B-A2038543545F}"/>
            </a:ext>
          </a:extLst>
        </xdr:cNvPr>
        <xdr:cNvCxnSpPr/>
      </xdr:nvCxnSpPr>
      <xdr:spPr>
        <a:xfrm>
          <a:off x="1130300" y="1412802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49909</xdr:rowOff>
    </xdr:from>
    <xdr:ext cx="405111" cy="259045"/>
    <xdr:sp macro="" textlink="">
      <xdr:nvSpPr>
        <xdr:cNvPr id="313" name="n_1aveValue【福祉施設】&#10;有形固定資産減価償却率">
          <a:extLst>
            <a:ext uri="{FF2B5EF4-FFF2-40B4-BE49-F238E27FC236}">
              <a16:creationId xmlns:a16="http://schemas.microsoft.com/office/drawing/2014/main" id="{63860C8B-6AC3-42FA-85DB-933B478FC619}"/>
            </a:ext>
          </a:extLst>
        </xdr:cNvPr>
        <xdr:cNvSpPr txBox="1"/>
      </xdr:nvSpPr>
      <xdr:spPr>
        <a:xfrm>
          <a:off x="35820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18885</xdr:rowOff>
    </xdr:from>
    <xdr:ext cx="405111" cy="259045"/>
    <xdr:sp macro="" textlink="">
      <xdr:nvSpPr>
        <xdr:cNvPr id="314" name="n_2aveValue【福祉施設】&#10;有形固定資産減価償却率">
          <a:extLst>
            <a:ext uri="{FF2B5EF4-FFF2-40B4-BE49-F238E27FC236}">
              <a16:creationId xmlns:a16="http://schemas.microsoft.com/office/drawing/2014/main" id="{D973A3DB-8636-4A27-88A1-9D5B7F19CF76}"/>
            </a:ext>
          </a:extLst>
        </xdr:cNvPr>
        <xdr:cNvSpPr txBox="1"/>
      </xdr:nvSpPr>
      <xdr:spPr>
        <a:xfrm>
          <a:off x="2705744" y="1390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17978</xdr:rowOff>
    </xdr:from>
    <xdr:ext cx="405111" cy="259045"/>
    <xdr:sp macro="" textlink="">
      <xdr:nvSpPr>
        <xdr:cNvPr id="315" name="n_3aveValue【福祉施設】&#10;有形固定資産減価償却率">
          <a:extLst>
            <a:ext uri="{FF2B5EF4-FFF2-40B4-BE49-F238E27FC236}">
              <a16:creationId xmlns:a16="http://schemas.microsoft.com/office/drawing/2014/main" id="{354BD9D6-4AB8-46EA-84EF-3D325D237073}"/>
            </a:ext>
          </a:extLst>
        </xdr:cNvPr>
        <xdr:cNvSpPr txBox="1"/>
      </xdr:nvSpPr>
      <xdr:spPr>
        <a:xfrm>
          <a:off x="1816744" y="1424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166569</xdr:rowOff>
    </xdr:from>
    <xdr:ext cx="405111" cy="259045"/>
    <xdr:sp macro="" textlink="">
      <xdr:nvSpPr>
        <xdr:cNvPr id="316" name="n_4aveValue【福祉施設】&#10;有形固定資産減価償却率">
          <a:extLst>
            <a:ext uri="{FF2B5EF4-FFF2-40B4-BE49-F238E27FC236}">
              <a16:creationId xmlns:a16="http://schemas.microsoft.com/office/drawing/2014/main" id="{A1BE7C94-7A13-445B-B1FC-9D4BDF71E5E7}"/>
            </a:ext>
          </a:extLst>
        </xdr:cNvPr>
        <xdr:cNvSpPr txBox="1"/>
      </xdr:nvSpPr>
      <xdr:spPr>
        <a:xfrm>
          <a:off x="927744" y="1422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57166</xdr:rowOff>
    </xdr:from>
    <xdr:ext cx="405111" cy="259045"/>
    <xdr:sp macro="" textlink="">
      <xdr:nvSpPr>
        <xdr:cNvPr id="317" name="n_1mainValue【福祉施設】&#10;有形固定資産減価償却率">
          <a:extLst>
            <a:ext uri="{FF2B5EF4-FFF2-40B4-BE49-F238E27FC236}">
              <a16:creationId xmlns:a16="http://schemas.microsoft.com/office/drawing/2014/main" id="{F92F819A-3AC3-471F-AEF4-67F6777DA82C}"/>
            </a:ext>
          </a:extLst>
        </xdr:cNvPr>
        <xdr:cNvSpPr txBox="1"/>
      </xdr:nvSpPr>
      <xdr:spPr>
        <a:xfrm>
          <a:off x="35820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11447</xdr:rowOff>
    </xdr:from>
    <xdr:ext cx="405111" cy="259045"/>
    <xdr:sp macro="" textlink="">
      <xdr:nvSpPr>
        <xdr:cNvPr id="318" name="n_2mainValue【福祉施設】&#10;有形固定資産減価償却率">
          <a:extLst>
            <a:ext uri="{FF2B5EF4-FFF2-40B4-BE49-F238E27FC236}">
              <a16:creationId xmlns:a16="http://schemas.microsoft.com/office/drawing/2014/main" id="{8C75A31C-CAB7-4443-837A-9CEBCA931F0A}"/>
            </a:ext>
          </a:extLst>
        </xdr:cNvPr>
        <xdr:cNvSpPr txBox="1"/>
      </xdr:nvSpPr>
      <xdr:spPr>
        <a:xfrm>
          <a:off x="2705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925</xdr:rowOff>
    </xdr:from>
    <xdr:ext cx="405111" cy="259045"/>
    <xdr:sp macro="" textlink="">
      <xdr:nvSpPr>
        <xdr:cNvPr id="319" name="n_3mainValue【福祉施設】&#10;有形固定資産減価償却率">
          <a:extLst>
            <a:ext uri="{FF2B5EF4-FFF2-40B4-BE49-F238E27FC236}">
              <a16:creationId xmlns:a16="http://schemas.microsoft.com/office/drawing/2014/main" id="{0D9E6809-5742-4886-ACD4-BCACEE1DA723}"/>
            </a:ext>
          </a:extLst>
        </xdr:cNvPr>
        <xdr:cNvSpPr txBox="1"/>
      </xdr:nvSpPr>
      <xdr:spPr>
        <a:xfrm>
          <a:off x="1816744" y="1388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136451</xdr:rowOff>
    </xdr:from>
    <xdr:ext cx="405111" cy="259045"/>
    <xdr:sp macro="" textlink="">
      <xdr:nvSpPr>
        <xdr:cNvPr id="320" name="n_4mainValue【福祉施設】&#10;有形固定資産減価償却率">
          <a:extLst>
            <a:ext uri="{FF2B5EF4-FFF2-40B4-BE49-F238E27FC236}">
              <a16:creationId xmlns:a16="http://schemas.microsoft.com/office/drawing/2014/main" id="{38947D9C-DF38-40BD-95ED-353068CC8414}"/>
            </a:ext>
          </a:extLst>
        </xdr:cNvPr>
        <xdr:cNvSpPr txBox="1"/>
      </xdr:nvSpPr>
      <xdr:spPr>
        <a:xfrm>
          <a:off x="927744" y="1385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F643A2A4-0820-4137-921C-4388AEF7B41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91A3620-1FA4-4372-932A-84BD25A68D9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653539DD-3C8A-485F-8CA8-065D530B7DC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29FB7852-D251-41A4-A660-B7CF4DD5CF4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F0301AB7-A1FC-4A4C-A327-786C87F1076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986E8068-AA78-4FD9-9C21-8B89A88EBE6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6F92CC2F-E99E-4645-91A6-7049948BEB8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A682CDE5-E1A7-4ED2-9E13-DF72A46B2F8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AB3194AE-4266-46CD-AA18-2BDADF6B271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26AEBB0A-A8A8-476D-A1A0-C6AF60CB75C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A1E0F45C-CD33-4122-9945-357A5B7B9484}"/>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0D3F0B9A-106D-4FCC-A33A-2FC6DD938C69}"/>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76845FB2-595E-4937-9A90-84B36E4770BE}"/>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a:extLst>
            <a:ext uri="{FF2B5EF4-FFF2-40B4-BE49-F238E27FC236}">
              <a16:creationId xmlns:a16="http://schemas.microsoft.com/office/drawing/2014/main" id="{114A5352-331D-4874-8747-8EB1D16167DB}"/>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64714113-A7ED-493A-9FE3-5CB20024C7DA}"/>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a:extLst>
            <a:ext uri="{FF2B5EF4-FFF2-40B4-BE49-F238E27FC236}">
              <a16:creationId xmlns:a16="http://schemas.microsoft.com/office/drawing/2014/main" id="{7D5B46AD-AD17-46E7-B1E8-660B976A7439}"/>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6CA8985E-2CA2-4DA5-9B1F-CC132B595F1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a:extLst>
            <a:ext uri="{FF2B5EF4-FFF2-40B4-BE49-F238E27FC236}">
              <a16:creationId xmlns:a16="http://schemas.microsoft.com/office/drawing/2014/main" id="{186E245A-88EF-4D70-9220-0EE5A5EF072B}"/>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995F3C37-0F44-4BD1-BC27-48478E49B93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E03244AF-D8C4-4CFF-9EEE-8F90C29E4B0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福祉施設】&#10;一人当たり面積グラフ枠">
          <a:extLst>
            <a:ext uri="{FF2B5EF4-FFF2-40B4-BE49-F238E27FC236}">
              <a16:creationId xmlns:a16="http://schemas.microsoft.com/office/drawing/2014/main" id="{2DA08735-2E23-4C5E-B016-67F4EC47900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147828</xdr:rowOff>
    </xdr:from>
    <xdr:to>
      <xdr:col>54</xdr:col>
      <xdr:colOff>189865</xdr:colOff>
      <xdr:row>86</xdr:row>
      <xdr:rowOff>26670</xdr:rowOff>
    </xdr:to>
    <xdr:cxnSp macro="">
      <xdr:nvCxnSpPr>
        <xdr:cNvPr id="342" name="直線コネクタ 341">
          <a:extLst>
            <a:ext uri="{FF2B5EF4-FFF2-40B4-BE49-F238E27FC236}">
              <a16:creationId xmlns:a16="http://schemas.microsoft.com/office/drawing/2014/main" id="{20E5DCFA-B919-420B-A1CC-3803E4F46F98}"/>
            </a:ext>
          </a:extLst>
        </xdr:cNvPr>
        <xdr:cNvCxnSpPr/>
      </xdr:nvCxnSpPr>
      <xdr:spPr>
        <a:xfrm flipV="1">
          <a:off x="10476865" y="13349478"/>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3" name="【福祉施設】&#10;一人当たり面積最小値テキスト">
          <a:extLst>
            <a:ext uri="{FF2B5EF4-FFF2-40B4-BE49-F238E27FC236}">
              <a16:creationId xmlns:a16="http://schemas.microsoft.com/office/drawing/2014/main" id="{FF498538-234B-4C5D-85BE-466C495BC346}"/>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4" name="直線コネクタ 343">
          <a:extLst>
            <a:ext uri="{FF2B5EF4-FFF2-40B4-BE49-F238E27FC236}">
              <a16:creationId xmlns:a16="http://schemas.microsoft.com/office/drawing/2014/main" id="{4B079FA6-1E74-4F7E-9430-0ED82E8E2A73}"/>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94505</xdr:rowOff>
    </xdr:from>
    <xdr:ext cx="469744" cy="259045"/>
    <xdr:sp macro="" textlink="">
      <xdr:nvSpPr>
        <xdr:cNvPr id="345" name="【福祉施設】&#10;一人当たり面積最大値テキスト">
          <a:extLst>
            <a:ext uri="{FF2B5EF4-FFF2-40B4-BE49-F238E27FC236}">
              <a16:creationId xmlns:a16="http://schemas.microsoft.com/office/drawing/2014/main" id="{78C562BB-AC46-4799-946B-2BD36FBCC147}"/>
            </a:ext>
          </a:extLst>
        </xdr:cNvPr>
        <xdr:cNvSpPr txBox="1"/>
      </xdr:nvSpPr>
      <xdr:spPr>
        <a:xfrm>
          <a:off x="10515600" y="1312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147828</xdr:rowOff>
    </xdr:from>
    <xdr:to>
      <xdr:col>55</xdr:col>
      <xdr:colOff>88900</xdr:colOff>
      <xdr:row>77</xdr:row>
      <xdr:rowOff>147828</xdr:rowOff>
    </xdr:to>
    <xdr:cxnSp macro="">
      <xdr:nvCxnSpPr>
        <xdr:cNvPr id="346" name="直線コネクタ 345">
          <a:extLst>
            <a:ext uri="{FF2B5EF4-FFF2-40B4-BE49-F238E27FC236}">
              <a16:creationId xmlns:a16="http://schemas.microsoft.com/office/drawing/2014/main" id="{038E6E33-9E38-4A5A-94C1-F35403F3A939}"/>
            </a:ext>
          </a:extLst>
        </xdr:cNvPr>
        <xdr:cNvCxnSpPr/>
      </xdr:nvCxnSpPr>
      <xdr:spPr>
        <a:xfrm>
          <a:off x="10388600" y="13349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10177</xdr:rowOff>
    </xdr:from>
    <xdr:ext cx="469744" cy="259045"/>
    <xdr:sp macro="" textlink="">
      <xdr:nvSpPr>
        <xdr:cNvPr id="347" name="【福祉施設】&#10;一人当たり面積平均値テキスト">
          <a:extLst>
            <a:ext uri="{FF2B5EF4-FFF2-40B4-BE49-F238E27FC236}">
              <a16:creationId xmlns:a16="http://schemas.microsoft.com/office/drawing/2014/main" id="{D713E1B1-A58D-4F82-B014-E2FEB9299AC8}"/>
            </a:ext>
          </a:extLst>
        </xdr:cNvPr>
        <xdr:cNvSpPr txBox="1"/>
      </xdr:nvSpPr>
      <xdr:spPr>
        <a:xfrm>
          <a:off x="10515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158750</xdr:rowOff>
    </xdr:from>
    <xdr:to>
      <xdr:col>55</xdr:col>
      <xdr:colOff>50800</xdr:colOff>
      <xdr:row>84</xdr:row>
      <xdr:rowOff>88900</xdr:rowOff>
    </xdr:to>
    <xdr:sp macro="" textlink="">
      <xdr:nvSpPr>
        <xdr:cNvPr id="348" name="フローチャート: 判断 347">
          <a:extLst>
            <a:ext uri="{FF2B5EF4-FFF2-40B4-BE49-F238E27FC236}">
              <a16:creationId xmlns:a16="http://schemas.microsoft.com/office/drawing/2014/main" id="{7B96F86D-4C6F-45D0-94FC-99E68B9E54CE}"/>
            </a:ext>
          </a:extLst>
        </xdr:cNvPr>
        <xdr:cNvSpPr/>
      </xdr:nvSpPr>
      <xdr:spPr>
        <a:xfrm>
          <a:off x="10426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165608</xdr:rowOff>
    </xdr:from>
    <xdr:to>
      <xdr:col>50</xdr:col>
      <xdr:colOff>165100</xdr:colOff>
      <xdr:row>84</xdr:row>
      <xdr:rowOff>95758</xdr:rowOff>
    </xdr:to>
    <xdr:sp macro="" textlink="">
      <xdr:nvSpPr>
        <xdr:cNvPr id="349" name="フローチャート: 判断 348">
          <a:extLst>
            <a:ext uri="{FF2B5EF4-FFF2-40B4-BE49-F238E27FC236}">
              <a16:creationId xmlns:a16="http://schemas.microsoft.com/office/drawing/2014/main" id="{4576CFF0-89FA-45D8-9826-D47CE50940BB}"/>
            </a:ext>
          </a:extLst>
        </xdr:cNvPr>
        <xdr:cNvSpPr/>
      </xdr:nvSpPr>
      <xdr:spPr>
        <a:xfrm>
          <a:off x="9588500" y="1439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151892</xdr:rowOff>
    </xdr:from>
    <xdr:to>
      <xdr:col>46</xdr:col>
      <xdr:colOff>38100</xdr:colOff>
      <xdr:row>84</xdr:row>
      <xdr:rowOff>82042</xdr:rowOff>
    </xdr:to>
    <xdr:sp macro="" textlink="">
      <xdr:nvSpPr>
        <xdr:cNvPr id="350" name="フローチャート: 判断 349">
          <a:extLst>
            <a:ext uri="{FF2B5EF4-FFF2-40B4-BE49-F238E27FC236}">
              <a16:creationId xmlns:a16="http://schemas.microsoft.com/office/drawing/2014/main" id="{20117D3B-D23E-4140-BFF1-A7410847E5E2}"/>
            </a:ext>
          </a:extLst>
        </xdr:cNvPr>
        <xdr:cNvSpPr/>
      </xdr:nvSpPr>
      <xdr:spPr>
        <a:xfrm>
          <a:off x="8699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161037</xdr:rowOff>
    </xdr:from>
    <xdr:to>
      <xdr:col>41</xdr:col>
      <xdr:colOff>101600</xdr:colOff>
      <xdr:row>84</xdr:row>
      <xdr:rowOff>91187</xdr:rowOff>
    </xdr:to>
    <xdr:sp macro="" textlink="">
      <xdr:nvSpPr>
        <xdr:cNvPr id="351" name="フローチャート: 判断 350">
          <a:extLst>
            <a:ext uri="{FF2B5EF4-FFF2-40B4-BE49-F238E27FC236}">
              <a16:creationId xmlns:a16="http://schemas.microsoft.com/office/drawing/2014/main" id="{44CAA640-5A30-41A0-BAA5-C4565232894F}"/>
            </a:ext>
          </a:extLst>
        </xdr:cNvPr>
        <xdr:cNvSpPr/>
      </xdr:nvSpPr>
      <xdr:spPr>
        <a:xfrm>
          <a:off x="7810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2" name="フローチャート: 判断 351">
          <a:extLst>
            <a:ext uri="{FF2B5EF4-FFF2-40B4-BE49-F238E27FC236}">
              <a16:creationId xmlns:a16="http://schemas.microsoft.com/office/drawing/2014/main" id="{F9D8A332-2E4B-4607-8C93-54DDCE4B990B}"/>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6D112087-DC5C-48EF-BAEA-7E42FDBC8D4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F82EE842-95E5-4984-946B-3184D3CB071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545DD6BA-E34B-4B16-8497-DE15C8439D5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9AFB5DD-127F-44FE-9314-F06F36EE0C7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C9E3C2F2-BA8C-417F-AF1F-04DA82723A8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83313</xdr:rowOff>
    </xdr:from>
    <xdr:to>
      <xdr:col>55</xdr:col>
      <xdr:colOff>50800</xdr:colOff>
      <xdr:row>85</xdr:row>
      <xdr:rowOff>13463</xdr:rowOff>
    </xdr:to>
    <xdr:sp macro="" textlink="">
      <xdr:nvSpPr>
        <xdr:cNvPr id="358" name="楕円 357">
          <a:extLst>
            <a:ext uri="{FF2B5EF4-FFF2-40B4-BE49-F238E27FC236}">
              <a16:creationId xmlns:a16="http://schemas.microsoft.com/office/drawing/2014/main" id="{9F71FE17-22FB-4B9C-872C-818C6CDFBC02}"/>
            </a:ext>
          </a:extLst>
        </xdr:cNvPr>
        <xdr:cNvSpPr/>
      </xdr:nvSpPr>
      <xdr:spPr>
        <a:xfrm>
          <a:off x="104267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61740</xdr:rowOff>
    </xdr:from>
    <xdr:ext cx="469744" cy="259045"/>
    <xdr:sp macro="" textlink="">
      <xdr:nvSpPr>
        <xdr:cNvPr id="359" name="【福祉施設】&#10;一人当たり面積該当値テキスト">
          <a:extLst>
            <a:ext uri="{FF2B5EF4-FFF2-40B4-BE49-F238E27FC236}">
              <a16:creationId xmlns:a16="http://schemas.microsoft.com/office/drawing/2014/main" id="{07571532-BBE5-4C35-83E5-6731B45EEA79}"/>
            </a:ext>
          </a:extLst>
        </xdr:cNvPr>
        <xdr:cNvSpPr txBox="1"/>
      </xdr:nvSpPr>
      <xdr:spPr>
        <a:xfrm>
          <a:off x="10515600" y="1446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87885</xdr:rowOff>
    </xdr:from>
    <xdr:to>
      <xdr:col>50</xdr:col>
      <xdr:colOff>165100</xdr:colOff>
      <xdr:row>85</xdr:row>
      <xdr:rowOff>18035</xdr:rowOff>
    </xdr:to>
    <xdr:sp macro="" textlink="">
      <xdr:nvSpPr>
        <xdr:cNvPr id="360" name="楕円 359">
          <a:extLst>
            <a:ext uri="{FF2B5EF4-FFF2-40B4-BE49-F238E27FC236}">
              <a16:creationId xmlns:a16="http://schemas.microsoft.com/office/drawing/2014/main" id="{950662FA-3C71-41BF-9C75-16AFD4AC8927}"/>
            </a:ext>
          </a:extLst>
        </xdr:cNvPr>
        <xdr:cNvSpPr/>
      </xdr:nvSpPr>
      <xdr:spPr>
        <a:xfrm>
          <a:off x="9588500" y="1448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134113</xdr:rowOff>
    </xdr:from>
    <xdr:to>
      <xdr:col>55</xdr:col>
      <xdr:colOff>0</xdr:colOff>
      <xdr:row>84</xdr:row>
      <xdr:rowOff>138685</xdr:rowOff>
    </xdr:to>
    <xdr:cxnSp macro="">
      <xdr:nvCxnSpPr>
        <xdr:cNvPr id="361" name="直線コネクタ 360">
          <a:extLst>
            <a:ext uri="{FF2B5EF4-FFF2-40B4-BE49-F238E27FC236}">
              <a16:creationId xmlns:a16="http://schemas.microsoft.com/office/drawing/2014/main" id="{1DFE4C05-0082-4770-BBD4-146DA68ACB72}"/>
            </a:ext>
          </a:extLst>
        </xdr:cNvPr>
        <xdr:cNvCxnSpPr/>
      </xdr:nvCxnSpPr>
      <xdr:spPr>
        <a:xfrm flipV="1">
          <a:off x="9639300" y="14535913"/>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154178</xdr:rowOff>
    </xdr:from>
    <xdr:to>
      <xdr:col>46</xdr:col>
      <xdr:colOff>38100</xdr:colOff>
      <xdr:row>85</xdr:row>
      <xdr:rowOff>84328</xdr:rowOff>
    </xdr:to>
    <xdr:sp macro="" textlink="">
      <xdr:nvSpPr>
        <xdr:cNvPr id="362" name="楕円 361">
          <a:extLst>
            <a:ext uri="{FF2B5EF4-FFF2-40B4-BE49-F238E27FC236}">
              <a16:creationId xmlns:a16="http://schemas.microsoft.com/office/drawing/2014/main" id="{04530446-8533-4E1F-B60C-CAC78CE5786B}"/>
            </a:ext>
          </a:extLst>
        </xdr:cNvPr>
        <xdr:cNvSpPr/>
      </xdr:nvSpPr>
      <xdr:spPr>
        <a:xfrm>
          <a:off x="8699500" y="1455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138685</xdr:rowOff>
    </xdr:from>
    <xdr:to>
      <xdr:col>50</xdr:col>
      <xdr:colOff>114300</xdr:colOff>
      <xdr:row>85</xdr:row>
      <xdr:rowOff>33528</xdr:rowOff>
    </xdr:to>
    <xdr:cxnSp macro="">
      <xdr:nvCxnSpPr>
        <xdr:cNvPr id="363" name="直線コネクタ 362">
          <a:extLst>
            <a:ext uri="{FF2B5EF4-FFF2-40B4-BE49-F238E27FC236}">
              <a16:creationId xmlns:a16="http://schemas.microsoft.com/office/drawing/2014/main" id="{ABA146E1-7FEF-4505-AC4C-BF01EE9DA3FF}"/>
            </a:ext>
          </a:extLst>
        </xdr:cNvPr>
        <xdr:cNvCxnSpPr/>
      </xdr:nvCxnSpPr>
      <xdr:spPr>
        <a:xfrm flipV="1">
          <a:off x="8750300" y="14540485"/>
          <a:ext cx="889000" cy="6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158750</xdr:rowOff>
    </xdr:from>
    <xdr:to>
      <xdr:col>41</xdr:col>
      <xdr:colOff>101600</xdr:colOff>
      <xdr:row>85</xdr:row>
      <xdr:rowOff>88900</xdr:rowOff>
    </xdr:to>
    <xdr:sp macro="" textlink="">
      <xdr:nvSpPr>
        <xdr:cNvPr id="364" name="楕円 363">
          <a:extLst>
            <a:ext uri="{FF2B5EF4-FFF2-40B4-BE49-F238E27FC236}">
              <a16:creationId xmlns:a16="http://schemas.microsoft.com/office/drawing/2014/main" id="{18485449-5E0A-4C95-A5ED-4FA30F0E0A40}"/>
            </a:ext>
          </a:extLst>
        </xdr:cNvPr>
        <xdr:cNvSpPr/>
      </xdr:nvSpPr>
      <xdr:spPr>
        <a:xfrm>
          <a:off x="7810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33528</xdr:rowOff>
    </xdr:from>
    <xdr:to>
      <xdr:col>45</xdr:col>
      <xdr:colOff>177800</xdr:colOff>
      <xdr:row>85</xdr:row>
      <xdr:rowOff>38100</xdr:rowOff>
    </xdr:to>
    <xdr:cxnSp macro="">
      <xdr:nvCxnSpPr>
        <xdr:cNvPr id="365" name="直線コネクタ 364">
          <a:extLst>
            <a:ext uri="{FF2B5EF4-FFF2-40B4-BE49-F238E27FC236}">
              <a16:creationId xmlns:a16="http://schemas.microsoft.com/office/drawing/2014/main" id="{80D2F18E-3702-418B-A23C-8089778FE7A4}"/>
            </a:ext>
          </a:extLst>
        </xdr:cNvPr>
        <xdr:cNvCxnSpPr/>
      </xdr:nvCxnSpPr>
      <xdr:spPr>
        <a:xfrm flipV="1">
          <a:off x="7861300" y="1460677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161037</xdr:rowOff>
    </xdr:from>
    <xdr:to>
      <xdr:col>36</xdr:col>
      <xdr:colOff>165100</xdr:colOff>
      <xdr:row>85</xdr:row>
      <xdr:rowOff>91187</xdr:rowOff>
    </xdr:to>
    <xdr:sp macro="" textlink="">
      <xdr:nvSpPr>
        <xdr:cNvPr id="366" name="楕円 365">
          <a:extLst>
            <a:ext uri="{FF2B5EF4-FFF2-40B4-BE49-F238E27FC236}">
              <a16:creationId xmlns:a16="http://schemas.microsoft.com/office/drawing/2014/main" id="{7A2646CD-26FE-40E2-AABD-34BCAE7F0CB7}"/>
            </a:ext>
          </a:extLst>
        </xdr:cNvPr>
        <xdr:cNvSpPr/>
      </xdr:nvSpPr>
      <xdr:spPr>
        <a:xfrm>
          <a:off x="6921500" y="1456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38100</xdr:rowOff>
    </xdr:from>
    <xdr:to>
      <xdr:col>41</xdr:col>
      <xdr:colOff>50800</xdr:colOff>
      <xdr:row>85</xdr:row>
      <xdr:rowOff>40387</xdr:rowOff>
    </xdr:to>
    <xdr:cxnSp macro="">
      <xdr:nvCxnSpPr>
        <xdr:cNvPr id="367" name="直線コネクタ 366">
          <a:extLst>
            <a:ext uri="{FF2B5EF4-FFF2-40B4-BE49-F238E27FC236}">
              <a16:creationId xmlns:a16="http://schemas.microsoft.com/office/drawing/2014/main" id="{CBD2C89F-E10F-4DDC-BB8E-1B307E6944CE}"/>
            </a:ext>
          </a:extLst>
        </xdr:cNvPr>
        <xdr:cNvCxnSpPr/>
      </xdr:nvCxnSpPr>
      <xdr:spPr>
        <a:xfrm flipV="1">
          <a:off x="6972300" y="14611350"/>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112285</xdr:rowOff>
    </xdr:from>
    <xdr:ext cx="469744" cy="259045"/>
    <xdr:sp macro="" textlink="">
      <xdr:nvSpPr>
        <xdr:cNvPr id="368" name="n_1aveValue【福祉施設】&#10;一人当たり面積">
          <a:extLst>
            <a:ext uri="{FF2B5EF4-FFF2-40B4-BE49-F238E27FC236}">
              <a16:creationId xmlns:a16="http://schemas.microsoft.com/office/drawing/2014/main" id="{1058E9AE-F4E8-49CF-ABD3-0725E244B730}"/>
            </a:ext>
          </a:extLst>
        </xdr:cNvPr>
        <xdr:cNvSpPr txBox="1"/>
      </xdr:nvSpPr>
      <xdr:spPr>
        <a:xfrm>
          <a:off x="9391727" y="1417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98569</xdr:rowOff>
    </xdr:from>
    <xdr:ext cx="469744" cy="259045"/>
    <xdr:sp macro="" textlink="">
      <xdr:nvSpPr>
        <xdr:cNvPr id="369" name="n_2aveValue【福祉施設】&#10;一人当たり面積">
          <a:extLst>
            <a:ext uri="{FF2B5EF4-FFF2-40B4-BE49-F238E27FC236}">
              <a16:creationId xmlns:a16="http://schemas.microsoft.com/office/drawing/2014/main" id="{D0271DF2-4A93-43FA-A8A6-61A98D27A19B}"/>
            </a:ext>
          </a:extLst>
        </xdr:cNvPr>
        <xdr:cNvSpPr txBox="1"/>
      </xdr:nvSpPr>
      <xdr:spPr>
        <a:xfrm>
          <a:off x="8515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107714</xdr:rowOff>
    </xdr:from>
    <xdr:ext cx="469744" cy="259045"/>
    <xdr:sp macro="" textlink="">
      <xdr:nvSpPr>
        <xdr:cNvPr id="370" name="n_3aveValue【福祉施設】&#10;一人当たり面積">
          <a:extLst>
            <a:ext uri="{FF2B5EF4-FFF2-40B4-BE49-F238E27FC236}">
              <a16:creationId xmlns:a16="http://schemas.microsoft.com/office/drawing/2014/main" id="{F63AF156-98ED-4790-9E51-41891D12951D}"/>
            </a:ext>
          </a:extLst>
        </xdr:cNvPr>
        <xdr:cNvSpPr txBox="1"/>
      </xdr:nvSpPr>
      <xdr:spPr>
        <a:xfrm>
          <a:off x="7626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371" name="n_4aveValue【福祉施設】&#10;一人当たり面積">
          <a:extLst>
            <a:ext uri="{FF2B5EF4-FFF2-40B4-BE49-F238E27FC236}">
              <a16:creationId xmlns:a16="http://schemas.microsoft.com/office/drawing/2014/main" id="{302F3AF6-440E-4999-856E-6EB73925BB42}"/>
            </a:ext>
          </a:extLst>
        </xdr:cNvPr>
        <xdr:cNvSpPr txBox="1"/>
      </xdr:nvSpPr>
      <xdr:spPr>
        <a:xfrm>
          <a:off x="6737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9162</xdr:rowOff>
    </xdr:from>
    <xdr:ext cx="469744" cy="259045"/>
    <xdr:sp macro="" textlink="">
      <xdr:nvSpPr>
        <xdr:cNvPr id="372" name="n_1mainValue【福祉施設】&#10;一人当たり面積">
          <a:extLst>
            <a:ext uri="{FF2B5EF4-FFF2-40B4-BE49-F238E27FC236}">
              <a16:creationId xmlns:a16="http://schemas.microsoft.com/office/drawing/2014/main" id="{768421D2-3E4A-470B-91F7-CF61EEB1E818}"/>
            </a:ext>
          </a:extLst>
        </xdr:cNvPr>
        <xdr:cNvSpPr txBox="1"/>
      </xdr:nvSpPr>
      <xdr:spPr>
        <a:xfrm>
          <a:off x="9391727" y="1458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75455</xdr:rowOff>
    </xdr:from>
    <xdr:ext cx="469744" cy="259045"/>
    <xdr:sp macro="" textlink="">
      <xdr:nvSpPr>
        <xdr:cNvPr id="373" name="n_2mainValue【福祉施設】&#10;一人当たり面積">
          <a:extLst>
            <a:ext uri="{FF2B5EF4-FFF2-40B4-BE49-F238E27FC236}">
              <a16:creationId xmlns:a16="http://schemas.microsoft.com/office/drawing/2014/main" id="{6A5E2E5B-9CD4-4E0A-9FBA-FF5B1E2E77A4}"/>
            </a:ext>
          </a:extLst>
        </xdr:cNvPr>
        <xdr:cNvSpPr txBox="1"/>
      </xdr:nvSpPr>
      <xdr:spPr>
        <a:xfrm>
          <a:off x="8515427" y="1464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80027</xdr:rowOff>
    </xdr:from>
    <xdr:ext cx="469744" cy="259045"/>
    <xdr:sp macro="" textlink="">
      <xdr:nvSpPr>
        <xdr:cNvPr id="374" name="n_3mainValue【福祉施設】&#10;一人当たり面積">
          <a:extLst>
            <a:ext uri="{FF2B5EF4-FFF2-40B4-BE49-F238E27FC236}">
              <a16:creationId xmlns:a16="http://schemas.microsoft.com/office/drawing/2014/main" id="{8F5D0CF3-301E-46DE-9D46-C73E32BF9736}"/>
            </a:ext>
          </a:extLst>
        </xdr:cNvPr>
        <xdr:cNvSpPr txBox="1"/>
      </xdr:nvSpPr>
      <xdr:spPr>
        <a:xfrm>
          <a:off x="76264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82314</xdr:rowOff>
    </xdr:from>
    <xdr:ext cx="469744" cy="259045"/>
    <xdr:sp macro="" textlink="">
      <xdr:nvSpPr>
        <xdr:cNvPr id="375" name="n_4mainValue【福祉施設】&#10;一人当たり面積">
          <a:extLst>
            <a:ext uri="{FF2B5EF4-FFF2-40B4-BE49-F238E27FC236}">
              <a16:creationId xmlns:a16="http://schemas.microsoft.com/office/drawing/2014/main" id="{594EEF68-D4C3-4A2B-A727-3FB0B91EF9A1}"/>
            </a:ext>
          </a:extLst>
        </xdr:cNvPr>
        <xdr:cNvSpPr txBox="1"/>
      </xdr:nvSpPr>
      <xdr:spPr>
        <a:xfrm>
          <a:off x="6737427" y="1465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95BE79BC-C04E-498E-869F-4261FB0BEC1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E3F4A909-0A80-4BCA-8730-90339FB5430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2FA06938-2730-4AF2-ACDA-4B060E65CA4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C0404D7D-4EA8-4CB3-BEE8-3D78EEB82A9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F7D4F13D-1AA4-41F8-AE22-CDCFBA53FA3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6B1FBE8D-B776-45BF-9D12-1DAF4A8A253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06E9841C-5609-4D50-9EF3-0209B67C0EA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B101239E-8F7D-4155-B60B-FB109C148E8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F0A3E654-598B-441F-B573-DB7CE64D82BE}"/>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3259AD08-19AD-40EE-8224-295C59F344F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0981E277-7FEE-4D3C-B6E0-D687603A238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a:extLst>
            <a:ext uri="{FF2B5EF4-FFF2-40B4-BE49-F238E27FC236}">
              <a16:creationId xmlns:a16="http://schemas.microsoft.com/office/drawing/2014/main" id="{0248B9E1-325C-4C37-9584-6FD5348ACC81}"/>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a:extLst>
            <a:ext uri="{FF2B5EF4-FFF2-40B4-BE49-F238E27FC236}">
              <a16:creationId xmlns:a16="http://schemas.microsoft.com/office/drawing/2014/main" id="{230C64F7-C5C4-4DA5-9210-E78749DABAAD}"/>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a:extLst>
            <a:ext uri="{FF2B5EF4-FFF2-40B4-BE49-F238E27FC236}">
              <a16:creationId xmlns:a16="http://schemas.microsoft.com/office/drawing/2014/main" id="{6657D962-6D1A-4FC3-A629-2820DEBB0793}"/>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a:extLst>
            <a:ext uri="{FF2B5EF4-FFF2-40B4-BE49-F238E27FC236}">
              <a16:creationId xmlns:a16="http://schemas.microsoft.com/office/drawing/2014/main" id="{EF309364-F19F-4AC0-86E9-62CAE6F2EB4B}"/>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a:extLst>
            <a:ext uri="{FF2B5EF4-FFF2-40B4-BE49-F238E27FC236}">
              <a16:creationId xmlns:a16="http://schemas.microsoft.com/office/drawing/2014/main" id="{A9A38380-B8AF-45D9-B7EF-D5408630A62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a:extLst>
            <a:ext uri="{FF2B5EF4-FFF2-40B4-BE49-F238E27FC236}">
              <a16:creationId xmlns:a16="http://schemas.microsoft.com/office/drawing/2014/main" id="{6782846C-1CA0-419D-9982-4F1F46CA0DA4}"/>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a:extLst>
            <a:ext uri="{FF2B5EF4-FFF2-40B4-BE49-F238E27FC236}">
              <a16:creationId xmlns:a16="http://schemas.microsoft.com/office/drawing/2014/main" id="{4FA3D176-822C-49AE-9AD2-9D1014BF9984}"/>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a:extLst>
            <a:ext uri="{FF2B5EF4-FFF2-40B4-BE49-F238E27FC236}">
              <a16:creationId xmlns:a16="http://schemas.microsoft.com/office/drawing/2014/main" id="{AA276FA8-033A-40B0-93C3-F80F1B621271}"/>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a:extLst>
            <a:ext uri="{FF2B5EF4-FFF2-40B4-BE49-F238E27FC236}">
              <a16:creationId xmlns:a16="http://schemas.microsoft.com/office/drawing/2014/main" id="{7FEAA398-3D39-4817-AB62-54D66A122F5F}"/>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a:extLst>
            <a:ext uri="{FF2B5EF4-FFF2-40B4-BE49-F238E27FC236}">
              <a16:creationId xmlns:a16="http://schemas.microsoft.com/office/drawing/2014/main" id="{5009B2CD-EB16-4712-9112-097C4CCA0433}"/>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a:extLst>
            <a:ext uri="{FF2B5EF4-FFF2-40B4-BE49-F238E27FC236}">
              <a16:creationId xmlns:a16="http://schemas.microsoft.com/office/drawing/2014/main" id="{35EA063F-9ED8-4ABC-B8CE-AE42A1BFC314}"/>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a:extLst>
            <a:ext uri="{FF2B5EF4-FFF2-40B4-BE49-F238E27FC236}">
              <a16:creationId xmlns:a16="http://schemas.microsoft.com/office/drawing/2014/main" id="{EE8E5747-306F-4495-9F0A-504A148A997D}"/>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E80B1F85-FFCE-49A2-B464-CAE0C1D9212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id="{7342487E-C84E-4648-B1DA-88931596222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109</xdr:row>
      <xdr:rowOff>35379</xdr:rowOff>
    </xdr:to>
    <xdr:cxnSp macro="">
      <xdr:nvCxnSpPr>
        <xdr:cNvPr id="401" name="直線コネクタ 400">
          <a:extLst>
            <a:ext uri="{FF2B5EF4-FFF2-40B4-BE49-F238E27FC236}">
              <a16:creationId xmlns:a16="http://schemas.microsoft.com/office/drawing/2014/main" id="{9A3874E1-20A2-42DC-A22F-F73DD60C1252}"/>
            </a:ext>
          </a:extLst>
        </xdr:cNvPr>
        <xdr:cNvCxnSpPr/>
      </xdr:nvCxnSpPr>
      <xdr:spPr>
        <a:xfrm flipV="1">
          <a:off x="4634865" y="1718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2" name="【市民会館】&#10;有形固定資産減価償却率最小値テキスト">
          <a:extLst>
            <a:ext uri="{FF2B5EF4-FFF2-40B4-BE49-F238E27FC236}">
              <a16:creationId xmlns:a16="http://schemas.microsoft.com/office/drawing/2014/main" id="{A2927BBA-169F-45FC-9739-211EFB0762BB}"/>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3" name="直線コネクタ 402">
          <a:extLst>
            <a:ext uri="{FF2B5EF4-FFF2-40B4-BE49-F238E27FC236}">
              <a16:creationId xmlns:a16="http://schemas.microsoft.com/office/drawing/2014/main" id="{CA55B787-2694-42D7-95F7-2B04DE3D906D}"/>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404" name="【市民会館】&#10;有形固定資産減価償却率最大値テキスト">
          <a:extLst>
            <a:ext uri="{FF2B5EF4-FFF2-40B4-BE49-F238E27FC236}">
              <a16:creationId xmlns:a16="http://schemas.microsoft.com/office/drawing/2014/main" id="{EB8E2AA6-F2E6-4E02-88B5-FF4B94F83468}"/>
            </a:ext>
          </a:extLst>
        </xdr:cNvPr>
        <xdr:cNvSpPr txBox="1"/>
      </xdr:nvSpPr>
      <xdr:spPr>
        <a:xfrm>
          <a:off x="4673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405" name="直線コネクタ 404">
          <a:extLst>
            <a:ext uri="{FF2B5EF4-FFF2-40B4-BE49-F238E27FC236}">
              <a16:creationId xmlns:a16="http://schemas.microsoft.com/office/drawing/2014/main" id="{8E87A61E-4691-45F1-980C-05AA677B7E3D}"/>
            </a:ext>
          </a:extLst>
        </xdr:cNvPr>
        <xdr:cNvCxnSpPr/>
      </xdr:nvCxnSpPr>
      <xdr:spPr>
        <a:xfrm>
          <a:off x="4546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105427</xdr:rowOff>
    </xdr:from>
    <xdr:ext cx="405111" cy="259045"/>
    <xdr:sp macro="" textlink="">
      <xdr:nvSpPr>
        <xdr:cNvPr id="406" name="【市民会館】&#10;有形固定資産減価償却率平均値テキスト">
          <a:extLst>
            <a:ext uri="{FF2B5EF4-FFF2-40B4-BE49-F238E27FC236}">
              <a16:creationId xmlns:a16="http://schemas.microsoft.com/office/drawing/2014/main" id="{47A1F365-734D-472C-BD69-FC3844C9908E}"/>
            </a:ext>
          </a:extLst>
        </xdr:cNvPr>
        <xdr:cNvSpPr txBox="1"/>
      </xdr:nvSpPr>
      <xdr:spPr>
        <a:xfrm>
          <a:off x="4673600" y="1776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407" name="フローチャート: 判断 406">
          <a:extLst>
            <a:ext uri="{FF2B5EF4-FFF2-40B4-BE49-F238E27FC236}">
              <a16:creationId xmlns:a16="http://schemas.microsoft.com/office/drawing/2014/main" id="{4E8B2E72-7353-48EB-A2BB-26F1366BC6AB}"/>
            </a:ext>
          </a:extLst>
        </xdr:cNvPr>
        <xdr:cNvSpPr/>
      </xdr:nvSpPr>
      <xdr:spPr>
        <a:xfrm>
          <a:off x="4584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08" name="フローチャート: 判断 407">
          <a:extLst>
            <a:ext uri="{FF2B5EF4-FFF2-40B4-BE49-F238E27FC236}">
              <a16:creationId xmlns:a16="http://schemas.microsoft.com/office/drawing/2014/main" id="{B9D67949-12EB-4411-B69C-8255AAE4B57C}"/>
            </a:ext>
          </a:extLst>
        </xdr:cNvPr>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46627</xdr:rowOff>
    </xdr:from>
    <xdr:to>
      <xdr:col>15</xdr:col>
      <xdr:colOff>101600</xdr:colOff>
      <xdr:row>104</xdr:row>
      <xdr:rowOff>148227</xdr:rowOff>
    </xdr:to>
    <xdr:sp macro="" textlink="">
      <xdr:nvSpPr>
        <xdr:cNvPr id="409" name="フローチャート: 判断 408">
          <a:extLst>
            <a:ext uri="{FF2B5EF4-FFF2-40B4-BE49-F238E27FC236}">
              <a16:creationId xmlns:a16="http://schemas.microsoft.com/office/drawing/2014/main" id="{EE2A6B8A-3334-47E5-80DF-26AE89B90823}"/>
            </a:ext>
          </a:extLst>
        </xdr:cNvPr>
        <xdr:cNvSpPr/>
      </xdr:nvSpPr>
      <xdr:spPr>
        <a:xfrm>
          <a:off x="2857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31931</xdr:rowOff>
    </xdr:from>
    <xdr:to>
      <xdr:col>10</xdr:col>
      <xdr:colOff>165100</xdr:colOff>
      <xdr:row>104</xdr:row>
      <xdr:rowOff>133531</xdr:rowOff>
    </xdr:to>
    <xdr:sp macro="" textlink="">
      <xdr:nvSpPr>
        <xdr:cNvPr id="410" name="フローチャート: 判断 409">
          <a:extLst>
            <a:ext uri="{FF2B5EF4-FFF2-40B4-BE49-F238E27FC236}">
              <a16:creationId xmlns:a16="http://schemas.microsoft.com/office/drawing/2014/main" id="{8D0AA695-0A2A-462B-8EB6-DC3F534A9BBA}"/>
            </a:ext>
          </a:extLst>
        </xdr:cNvPr>
        <xdr:cNvSpPr/>
      </xdr:nvSpPr>
      <xdr:spPr>
        <a:xfrm>
          <a:off x="1968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10705</xdr:rowOff>
    </xdr:from>
    <xdr:to>
      <xdr:col>6</xdr:col>
      <xdr:colOff>38100</xdr:colOff>
      <xdr:row>104</xdr:row>
      <xdr:rowOff>112305</xdr:rowOff>
    </xdr:to>
    <xdr:sp macro="" textlink="">
      <xdr:nvSpPr>
        <xdr:cNvPr id="411" name="フローチャート: 判断 410">
          <a:extLst>
            <a:ext uri="{FF2B5EF4-FFF2-40B4-BE49-F238E27FC236}">
              <a16:creationId xmlns:a16="http://schemas.microsoft.com/office/drawing/2014/main" id="{C5B2018C-C01C-4B5E-8318-83C5B1A00253}"/>
            </a:ext>
          </a:extLst>
        </xdr:cNvPr>
        <xdr:cNvSpPr/>
      </xdr:nvSpPr>
      <xdr:spPr>
        <a:xfrm>
          <a:off x="1079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40FEC194-F2C9-483D-B5FB-50FCCD2C65C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44133F43-9C9B-4606-933E-E006B5F01756}"/>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3198C5F6-F3DB-4C91-AF67-C6B5EAC4A4B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E8760F47-1B44-4296-B796-D120160DB37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97B884CB-9627-41D4-B8A5-E6FFF6E82EC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30299</xdr:rowOff>
    </xdr:from>
    <xdr:to>
      <xdr:col>24</xdr:col>
      <xdr:colOff>114300</xdr:colOff>
      <xdr:row>105</xdr:row>
      <xdr:rowOff>131899</xdr:rowOff>
    </xdr:to>
    <xdr:sp macro="" textlink="">
      <xdr:nvSpPr>
        <xdr:cNvPr id="417" name="楕円 416">
          <a:extLst>
            <a:ext uri="{FF2B5EF4-FFF2-40B4-BE49-F238E27FC236}">
              <a16:creationId xmlns:a16="http://schemas.microsoft.com/office/drawing/2014/main" id="{7388A49D-69B8-40C8-9F67-B7EF4599BBC9}"/>
            </a:ext>
          </a:extLst>
        </xdr:cNvPr>
        <xdr:cNvSpPr/>
      </xdr:nvSpPr>
      <xdr:spPr>
        <a:xfrm>
          <a:off x="4584700" y="1803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8726</xdr:rowOff>
    </xdr:from>
    <xdr:ext cx="405111" cy="259045"/>
    <xdr:sp macro="" textlink="">
      <xdr:nvSpPr>
        <xdr:cNvPr id="418" name="【市民会館】&#10;有形固定資産減価償却率該当値テキスト">
          <a:extLst>
            <a:ext uri="{FF2B5EF4-FFF2-40B4-BE49-F238E27FC236}">
              <a16:creationId xmlns:a16="http://schemas.microsoft.com/office/drawing/2014/main" id="{3BC66F68-9296-40C7-BF43-2C7A914CEE63}"/>
            </a:ext>
          </a:extLst>
        </xdr:cNvPr>
        <xdr:cNvSpPr txBox="1"/>
      </xdr:nvSpPr>
      <xdr:spPr>
        <a:xfrm>
          <a:off x="4673600" y="1801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165826</xdr:rowOff>
    </xdr:from>
    <xdr:to>
      <xdr:col>20</xdr:col>
      <xdr:colOff>38100</xdr:colOff>
      <xdr:row>105</xdr:row>
      <xdr:rowOff>95976</xdr:rowOff>
    </xdr:to>
    <xdr:sp macro="" textlink="">
      <xdr:nvSpPr>
        <xdr:cNvPr id="419" name="楕円 418">
          <a:extLst>
            <a:ext uri="{FF2B5EF4-FFF2-40B4-BE49-F238E27FC236}">
              <a16:creationId xmlns:a16="http://schemas.microsoft.com/office/drawing/2014/main" id="{C15298B2-7C75-41A4-BB27-103AB2417395}"/>
            </a:ext>
          </a:extLst>
        </xdr:cNvPr>
        <xdr:cNvSpPr/>
      </xdr:nvSpPr>
      <xdr:spPr>
        <a:xfrm>
          <a:off x="3746500" y="179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45176</xdr:rowOff>
    </xdr:from>
    <xdr:to>
      <xdr:col>24</xdr:col>
      <xdr:colOff>63500</xdr:colOff>
      <xdr:row>105</xdr:row>
      <xdr:rowOff>81099</xdr:rowOff>
    </xdr:to>
    <xdr:cxnSp macro="">
      <xdr:nvCxnSpPr>
        <xdr:cNvPr id="420" name="直線コネクタ 419">
          <a:extLst>
            <a:ext uri="{FF2B5EF4-FFF2-40B4-BE49-F238E27FC236}">
              <a16:creationId xmlns:a16="http://schemas.microsoft.com/office/drawing/2014/main" id="{D1877932-827C-460B-BBBC-6FE636164CFB}"/>
            </a:ext>
          </a:extLst>
        </xdr:cNvPr>
        <xdr:cNvCxnSpPr/>
      </xdr:nvCxnSpPr>
      <xdr:spPr>
        <a:xfrm>
          <a:off x="3797300" y="18047426"/>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126637</xdr:rowOff>
    </xdr:from>
    <xdr:to>
      <xdr:col>15</xdr:col>
      <xdr:colOff>101600</xdr:colOff>
      <xdr:row>105</xdr:row>
      <xdr:rowOff>56787</xdr:rowOff>
    </xdr:to>
    <xdr:sp macro="" textlink="">
      <xdr:nvSpPr>
        <xdr:cNvPr id="421" name="楕円 420">
          <a:extLst>
            <a:ext uri="{FF2B5EF4-FFF2-40B4-BE49-F238E27FC236}">
              <a16:creationId xmlns:a16="http://schemas.microsoft.com/office/drawing/2014/main" id="{A1F7F047-C19D-46EA-A815-B2750A3FA02C}"/>
            </a:ext>
          </a:extLst>
        </xdr:cNvPr>
        <xdr:cNvSpPr/>
      </xdr:nvSpPr>
      <xdr:spPr>
        <a:xfrm>
          <a:off x="2857500" y="1795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5987</xdr:rowOff>
    </xdr:from>
    <xdr:to>
      <xdr:col>19</xdr:col>
      <xdr:colOff>177800</xdr:colOff>
      <xdr:row>105</xdr:row>
      <xdr:rowOff>45176</xdr:rowOff>
    </xdr:to>
    <xdr:cxnSp macro="">
      <xdr:nvCxnSpPr>
        <xdr:cNvPr id="422" name="直線コネクタ 421">
          <a:extLst>
            <a:ext uri="{FF2B5EF4-FFF2-40B4-BE49-F238E27FC236}">
              <a16:creationId xmlns:a16="http://schemas.microsoft.com/office/drawing/2014/main" id="{7C889D6E-B474-4D2F-9985-B7642360D57A}"/>
            </a:ext>
          </a:extLst>
        </xdr:cNvPr>
        <xdr:cNvCxnSpPr/>
      </xdr:nvCxnSpPr>
      <xdr:spPr>
        <a:xfrm>
          <a:off x="2908300" y="1800823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142966</xdr:rowOff>
    </xdr:from>
    <xdr:to>
      <xdr:col>10</xdr:col>
      <xdr:colOff>165100</xdr:colOff>
      <xdr:row>106</xdr:row>
      <xdr:rowOff>73116</xdr:rowOff>
    </xdr:to>
    <xdr:sp macro="" textlink="">
      <xdr:nvSpPr>
        <xdr:cNvPr id="423" name="楕円 422">
          <a:extLst>
            <a:ext uri="{FF2B5EF4-FFF2-40B4-BE49-F238E27FC236}">
              <a16:creationId xmlns:a16="http://schemas.microsoft.com/office/drawing/2014/main" id="{2F2A9463-F568-4AC1-B34D-37DE1728D59F}"/>
            </a:ext>
          </a:extLst>
        </xdr:cNvPr>
        <xdr:cNvSpPr/>
      </xdr:nvSpPr>
      <xdr:spPr>
        <a:xfrm>
          <a:off x="1968500" y="1814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5987</xdr:rowOff>
    </xdr:from>
    <xdr:to>
      <xdr:col>15</xdr:col>
      <xdr:colOff>50800</xdr:colOff>
      <xdr:row>106</xdr:row>
      <xdr:rowOff>22316</xdr:rowOff>
    </xdr:to>
    <xdr:cxnSp macro="">
      <xdr:nvCxnSpPr>
        <xdr:cNvPr id="424" name="直線コネクタ 423">
          <a:extLst>
            <a:ext uri="{FF2B5EF4-FFF2-40B4-BE49-F238E27FC236}">
              <a16:creationId xmlns:a16="http://schemas.microsoft.com/office/drawing/2014/main" id="{7B491899-5261-4B6F-980E-D69538825E64}"/>
            </a:ext>
          </a:extLst>
        </xdr:cNvPr>
        <xdr:cNvCxnSpPr/>
      </xdr:nvCxnSpPr>
      <xdr:spPr>
        <a:xfrm flipV="1">
          <a:off x="2019300" y="18008237"/>
          <a:ext cx="889000" cy="18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147864</xdr:rowOff>
    </xdr:from>
    <xdr:to>
      <xdr:col>6</xdr:col>
      <xdr:colOff>38100</xdr:colOff>
      <xdr:row>106</xdr:row>
      <xdr:rowOff>78014</xdr:rowOff>
    </xdr:to>
    <xdr:sp macro="" textlink="">
      <xdr:nvSpPr>
        <xdr:cNvPr id="425" name="楕円 424">
          <a:extLst>
            <a:ext uri="{FF2B5EF4-FFF2-40B4-BE49-F238E27FC236}">
              <a16:creationId xmlns:a16="http://schemas.microsoft.com/office/drawing/2014/main" id="{89B45D8D-31F9-4C03-A8BB-E3B3630620DA}"/>
            </a:ext>
          </a:extLst>
        </xdr:cNvPr>
        <xdr:cNvSpPr/>
      </xdr:nvSpPr>
      <xdr:spPr>
        <a:xfrm>
          <a:off x="1079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22316</xdr:rowOff>
    </xdr:from>
    <xdr:to>
      <xdr:col>10</xdr:col>
      <xdr:colOff>114300</xdr:colOff>
      <xdr:row>106</xdr:row>
      <xdr:rowOff>27214</xdr:rowOff>
    </xdr:to>
    <xdr:cxnSp macro="">
      <xdr:nvCxnSpPr>
        <xdr:cNvPr id="426" name="直線コネクタ 425">
          <a:extLst>
            <a:ext uri="{FF2B5EF4-FFF2-40B4-BE49-F238E27FC236}">
              <a16:creationId xmlns:a16="http://schemas.microsoft.com/office/drawing/2014/main" id="{EE558D29-FB5A-4CC9-8037-3B0309385EEF}"/>
            </a:ext>
          </a:extLst>
        </xdr:cNvPr>
        <xdr:cNvCxnSpPr/>
      </xdr:nvCxnSpPr>
      <xdr:spPr>
        <a:xfrm flipV="1">
          <a:off x="1130300" y="1819601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166388</xdr:rowOff>
    </xdr:from>
    <xdr:ext cx="405111" cy="259045"/>
    <xdr:sp macro="" textlink="">
      <xdr:nvSpPr>
        <xdr:cNvPr id="427" name="n_1aveValue【市民会館】&#10;有形固定資産減価償却率">
          <a:extLst>
            <a:ext uri="{FF2B5EF4-FFF2-40B4-BE49-F238E27FC236}">
              <a16:creationId xmlns:a16="http://schemas.microsoft.com/office/drawing/2014/main" id="{66BB4F3F-A61A-4AD5-B67B-3EF29F9F8531}"/>
            </a:ext>
          </a:extLst>
        </xdr:cNvPr>
        <xdr:cNvSpPr txBox="1"/>
      </xdr:nvSpPr>
      <xdr:spPr>
        <a:xfrm>
          <a:off x="3582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164754</xdr:rowOff>
    </xdr:from>
    <xdr:ext cx="405111" cy="259045"/>
    <xdr:sp macro="" textlink="">
      <xdr:nvSpPr>
        <xdr:cNvPr id="428" name="n_2aveValue【市民会館】&#10;有形固定資産減価償却率">
          <a:extLst>
            <a:ext uri="{FF2B5EF4-FFF2-40B4-BE49-F238E27FC236}">
              <a16:creationId xmlns:a16="http://schemas.microsoft.com/office/drawing/2014/main" id="{8D30DDFC-D524-4A3B-A138-9BD7FA0FDDAC}"/>
            </a:ext>
          </a:extLst>
        </xdr:cNvPr>
        <xdr:cNvSpPr txBox="1"/>
      </xdr:nvSpPr>
      <xdr:spPr>
        <a:xfrm>
          <a:off x="2705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150058</xdr:rowOff>
    </xdr:from>
    <xdr:ext cx="405111" cy="259045"/>
    <xdr:sp macro="" textlink="">
      <xdr:nvSpPr>
        <xdr:cNvPr id="429" name="n_3aveValue【市民会館】&#10;有形固定資産減価償却率">
          <a:extLst>
            <a:ext uri="{FF2B5EF4-FFF2-40B4-BE49-F238E27FC236}">
              <a16:creationId xmlns:a16="http://schemas.microsoft.com/office/drawing/2014/main" id="{5D9E5932-78D2-49E1-8935-7488E1018870}"/>
            </a:ext>
          </a:extLst>
        </xdr:cNvPr>
        <xdr:cNvSpPr txBox="1"/>
      </xdr:nvSpPr>
      <xdr:spPr>
        <a:xfrm>
          <a:off x="18167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128832</xdr:rowOff>
    </xdr:from>
    <xdr:ext cx="405111" cy="259045"/>
    <xdr:sp macro="" textlink="">
      <xdr:nvSpPr>
        <xdr:cNvPr id="430" name="n_4aveValue【市民会館】&#10;有形固定資産減価償却率">
          <a:extLst>
            <a:ext uri="{FF2B5EF4-FFF2-40B4-BE49-F238E27FC236}">
              <a16:creationId xmlns:a16="http://schemas.microsoft.com/office/drawing/2014/main" id="{D92F185D-A138-44C7-A36E-B3B10D876D22}"/>
            </a:ext>
          </a:extLst>
        </xdr:cNvPr>
        <xdr:cNvSpPr txBox="1"/>
      </xdr:nvSpPr>
      <xdr:spPr>
        <a:xfrm>
          <a:off x="927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87103</xdr:rowOff>
    </xdr:from>
    <xdr:ext cx="405111" cy="259045"/>
    <xdr:sp macro="" textlink="">
      <xdr:nvSpPr>
        <xdr:cNvPr id="431" name="n_1mainValue【市民会館】&#10;有形固定資産減価償却率">
          <a:extLst>
            <a:ext uri="{FF2B5EF4-FFF2-40B4-BE49-F238E27FC236}">
              <a16:creationId xmlns:a16="http://schemas.microsoft.com/office/drawing/2014/main" id="{B8213E96-0965-4BDB-8095-F9647B221757}"/>
            </a:ext>
          </a:extLst>
        </xdr:cNvPr>
        <xdr:cNvSpPr txBox="1"/>
      </xdr:nvSpPr>
      <xdr:spPr>
        <a:xfrm>
          <a:off x="3582044" y="1808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47914</xdr:rowOff>
    </xdr:from>
    <xdr:ext cx="405111" cy="259045"/>
    <xdr:sp macro="" textlink="">
      <xdr:nvSpPr>
        <xdr:cNvPr id="432" name="n_2mainValue【市民会館】&#10;有形固定資産減価償却率">
          <a:extLst>
            <a:ext uri="{FF2B5EF4-FFF2-40B4-BE49-F238E27FC236}">
              <a16:creationId xmlns:a16="http://schemas.microsoft.com/office/drawing/2014/main" id="{F4285B11-84F1-4677-AC1F-04BD4FDDB4E5}"/>
            </a:ext>
          </a:extLst>
        </xdr:cNvPr>
        <xdr:cNvSpPr txBox="1"/>
      </xdr:nvSpPr>
      <xdr:spPr>
        <a:xfrm>
          <a:off x="2705744" y="1805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64243</xdr:rowOff>
    </xdr:from>
    <xdr:ext cx="405111" cy="259045"/>
    <xdr:sp macro="" textlink="">
      <xdr:nvSpPr>
        <xdr:cNvPr id="433" name="n_3mainValue【市民会館】&#10;有形固定資産減価償却率">
          <a:extLst>
            <a:ext uri="{FF2B5EF4-FFF2-40B4-BE49-F238E27FC236}">
              <a16:creationId xmlns:a16="http://schemas.microsoft.com/office/drawing/2014/main" id="{6B4AD8F3-4CFC-461C-B9AD-54B70592F9F2}"/>
            </a:ext>
          </a:extLst>
        </xdr:cNvPr>
        <xdr:cNvSpPr txBox="1"/>
      </xdr:nvSpPr>
      <xdr:spPr>
        <a:xfrm>
          <a:off x="1816744" y="182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69141</xdr:rowOff>
    </xdr:from>
    <xdr:ext cx="405111" cy="259045"/>
    <xdr:sp macro="" textlink="">
      <xdr:nvSpPr>
        <xdr:cNvPr id="434" name="n_4mainValue【市民会館】&#10;有形固定資産減価償却率">
          <a:extLst>
            <a:ext uri="{FF2B5EF4-FFF2-40B4-BE49-F238E27FC236}">
              <a16:creationId xmlns:a16="http://schemas.microsoft.com/office/drawing/2014/main" id="{83EC037A-366D-4C8D-85C3-90BDF8AB8AFD}"/>
            </a:ext>
          </a:extLst>
        </xdr:cNvPr>
        <xdr:cNvSpPr txBox="1"/>
      </xdr:nvSpPr>
      <xdr:spPr>
        <a:xfrm>
          <a:off x="927744" y="1824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787DDAC9-A32B-4CB9-AFDC-CAEF2DAC6E9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189ECCFB-9B37-49B1-B237-2879E686D4B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40593ED8-6BF1-44B9-9D93-84139679DAF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3D3D5FAE-7102-4167-A2CB-8C6812E57E2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08577A73-EC34-4B71-82BF-59ED4C225D7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99816180-EA76-451F-9C9F-4F3033E0749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A3B26715-FA56-4934-94DB-383EB03B058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7453620D-6735-4798-81F1-A9ACA10CC58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79FE5AE0-9D7E-4379-80A4-F2F741EEB85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804E887E-B447-4C2D-B767-4093EB45439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id="{E3990DF2-70F2-417B-8033-F1656CD361FE}"/>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a:extLst>
            <a:ext uri="{FF2B5EF4-FFF2-40B4-BE49-F238E27FC236}">
              <a16:creationId xmlns:a16="http://schemas.microsoft.com/office/drawing/2014/main" id="{4044B260-1037-4983-A48B-4B57020B5E79}"/>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id="{B58C1D6D-4197-41A4-86E8-490F18E99D3D}"/>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a:extLst>
            <a:ext uri="{FF2B5EF4-FFF2-40B4-BE49-F238E27FC236}">
              <a16:creationId xmlns:a16="http://schemas.microsoft.com/office/drawing/2014/main" id="{CB63723C-9540-4E43-BF9D-B558998A17BF}"/>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689712C2-E819-4C84-B9D2-A1FCEDD3B9C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a:extLst>
            <a:ext uri="{FF2B5EF4-FFF2-40B4-BE49-F238E27FC236}">
              <a16:creationId xmlns:a16="http://schemas.microsoft.com/office/drawing/2014/main" id="{068C232D-C32D-462D-8758-1258E88BF1C3}"/>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id="{0E77FB0D-77EB-4237-8414-891C3FE4DCFC}"/>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a:extLst>
            <a:ext uri="{FF2B5EF4-FFF2-40B4-BE49-F238E27FC236}">
              <a16:creationId xmlns:a16="http://schemas.microsoft.com/office/drawing/2014/main" id="{FAED7931-8730-4590-9A82-C1AC3C33686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id="{8DA7CBE6-1811-44B0-8CA7-B0E0978AAD84}"/>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a:extLst>
            <a:ext uri="{FF2B5EF4-FFF2-40B4-BE49-F238E27FC236}">
              <a16:creationId xmlns:a16="http://schemas.microsoft.com/office/drawing/2014/main" id="{4F036373-7DE9-4BEE-8320-40DE5B33AFD1}"/>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D0A1FDE7-68F8-4A06-B4A0-0CEEABABBE3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a:extLst>
            <a:ext uri="{FF2B5EF4-FFF2-40B4-BE49-F238E27FC236}">
              <a16:creationId xmlns:a16="http://schemas.microsoft.com/office/drawing/2014/main" id="{2EF7ACE5-D24A-4F55-AE80-35453DCE9155}"/>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a:extLst>
            <a:ext uri="{FF2B5EF4-FFF2-40B4-BE49-F238E27FC236}">
              <a16:creationId xmlns:a16="http://schemas.microsoft.com/office/drawing/2014/main" id="{F391F237-2B30-4D3D-BB55-C9FA0D2D1D1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1905</xdr:rowOff>
    </xdr:from>
    <xdr:to>
      <xdr:col>54</xdr:col>
      <xdr:colOff>189865</xdr:colOff>
      <xdr:row>108</xdr:row>
      <xdr:rowOff>129539</xdr:rowOff>
    </xdr:to>
    <xdr:cxnSp macro="">
      <xdr:nvCxnSpPr>
        <xdr:cNvPr id="458" name="直線コネクタ 457">
          <a:extLst>
            <a:ext uri="{FF2B5EF4-FFF2-40B4-BE49-F238E27FC236}">
              <a16:creationId xmlns:a16="http://schemas.microsoft.com/office/drawing/2014/main" id="{3773C564-785D-44A0-B916-3D317452700C}"/>
            </a:ext>
          </a:extLst>
        </xdr:cNvPr>
        <xdr:cNvCxnSpPr/>
      </xdr:nvCxnSpPr>
      <xdr:spPr>
        <a:xfrm flipV="1">
          <a:off x="10476865" y="17146905"/>
          <a:ext cx="0" cy="1499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9" name="【市民会館】&#10;一人当たり面積最小値テキスト">
          <a:extLst>
            <a:ext uri="{FF2B5EF4-FFF2-40B4-BE49-F238E27FC236}">
              <a16:creationId xmlns:a16="http://schemas.microsoft.com/office/drawing/2014/main" id="{5C68A7C2-627E-47A2-A3A8-CF3686341EFC}"/>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60" name="直線コネクタ 459">
          <a:extLst>
            <a:ext uri="{FF2B5EF4-FFF2-40B4-BE49-F238E27FC236}">
              <a16:creationId xmlns:a16="http://schemas.microsoft.com/office/drawing/2014/main" id="{FA93BA36-A06F-4803-ACC9-F3235E67B16E}"/>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120032</xdr:rowOff>
    </xdr:from>
    <xdr:ext cx="469744" cy="259045"/>
    <xdr:sp macro="" textlink="">
      <xdr:nvSpPr>
        <xdr:cNvPr id="461" name="【市民会館】&#10;一人当たり面積最大値テキスト">
          <a:extLst>
            <a:ext uri="{FF2B5EF4-FFF2-40B4-BE49-F238E27FC236}">
              <a16:creationId xmlns:a16="http://schemas.microsoft.com/office/drawing/2014/main" id="{1F11088E-04D4-451A-B967-48B011D914AE}"/>
            </a:ext>
          </a:extLst>
        </xdr:cNvPr>
        <xdr:cNvSpPr txBox="1"/>
      </xdr:nvSpPr>
      <xdr:spPr>
        <a:xfrm>
          <a:off x="10515600" y="1692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1905</xdr:rowOff>
    </xdr:from>
    <xdr:to>
      <xdr:col>55</xdr:col>
      <xdr:colOff>88900</xdr:colOff>
      <xdr:row>100</xdr:row>
      <xdr:rowOff>1905</xdr:rowOff>
    </xdr:to>
    <xdr:cxnSp macro="">
      <xdr:nvCxnSpPr>
        <xdr:cNvPr id="462" name="直線コネクタ 461">
          <a:extLst>
            <a:ext uri="{FF2B5EF4-FFF2-40B4-BE49-F238E27FC236}">
              <a16:creationId xmlns:a16="http://schemas.microsoft.com/office/drawing/2014/main" id="{54E5F700-6018-46BA-973B-86E153652D76}"/>
            </a:ext>
          </a:extLst>
        </xdr:cNvPr>
        <xdr:cNvCxnSpPr/>
      </xdr:nvCxnSpPr>
      <xdr:spPr>
        <a:xfrm>
          <a:off x="10388600" y="1714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36213</xdr:rowOff>
    </xdr:from>
    <xdr:ext cx="469744" cy="259045"/>
    <xdr:sp macro="" textlink="">
      <xdr:nvSpPr>
        <xdr:cNvPr id="463" name="【市民会館】&#10;一人当たり面積平均値テキスト">
          <a:extLst>
            <a:ext uri="{FF2B5EF4-FFF2-40B4-BE49-F238E27FC236}">
              <a16:creationId xmlns:a16="http://schemas.microsoft.com/office/drawing/2014/main" id="{FDC37596-0393-41DB-A090-1A78C5CE9AB7}"/>
            </a:ext>
          </a:extLst>
        </xdr:cNvPr>
        <xdr:cNvSpPr txBox="1"/>
      </xdr:nvSpPr>
      <xdr:spPr>
        <a:xfrm>
          <a:off x="10515600" y="18209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57786</xdr:rowOff>
    </xdr:from>
    <xdr:to>
      <xdr:col>55</xdr:col>
      <xdr:colOff>50800</xdr:colOff>
      <xdr:row>106</xdr:row>
      <xdr:rowOff>159386</xdr:rowOff>
    </xdr:to>
    <xdr:sp macro="" textlink="">
      <xdr:nvSpPr>
        <xdr:cNvPr id="464" name="フローチャート: 判断 463">
          <a:extLst>
            <a:ext uri="{FF2B5EF4-FFF2-40B4-BE49-F238E27FC236}">
              <a16:creationId xmlns:a16="http://schemas.microsoft.com/office/drawing/2014/main" id="{1A0217A2-1A9B-42B4-BDA6-6C392E23843A}"/>
            </a:ext>
          </a:extLst>
        </xdr:cNvPr>
        <xdr:cNvSpPr/>
      </xdr:nvSpPr>
      <xdr:spPr>
        <a:xfrm>
          <a:off x="10426700" y="1823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5" name="フローチャート: 判断 464">
          <a:extLst>
            <a:ext uri="{FF2B5EF4-FFF2-40B4-BE49-F238E27FC236}">
              <a16:creationId xmlns:a16="http://schemas.microsoft.com/office/drawing/2014/main" id="{68F7E922-9636-4004-A843-6103B1926307}"/>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90170</xdr:rowOff>
    </xdr:from>
    <xdr:to>
      <xdr:col>46</xdr:col>
      <xdr:colOff>38100</xdr:colOff>
      <xdr:row>107</xdr:row>
      <xdr:rowOff>20320</xdr:rowOff>
    </xdr:to>
    <xdr:sp macro="" textlink="">
      <xdr:nvSpPr>
        <xdr:cNvPr id="466" name="フローチャート: 判断 465">
          <a:extLst>
            <a:ext uri="{FF2B5EF4-FFF2-40B4-BE49-F238E27FC236}">
              <a16:creationId xmlns:a16="http://schemas.microsoft.com/office/drawing/2014/main" id="{97CBBCF0-1A54-481D-A949-D14F5DE02FE9}"/>
            </a:ext>
          </a:extLst>
        </xdr:cNvPr>
        <xdr:cNvSpPr/>
      </xdr:nvSpPr>
      <xdr:spPr>
        <a:xfrm>
          <a:off x="8699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467" name="フローチャート: 判断 466">
          <a:extLst>
            <a:ext uri="{FF2B5EF4-FFF2-40B4-BE49-F238E27FC236}">
              <a16:creationId xmlns:a16="http://schemas.microsoft.com/office/drawing/2014/main" id="{DD159EAB-96DF-4C44-8D4E-0FE82954507F}"/>
            </a:ext>
          </a:extLst>
        </xdr:cNvPr>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113030</xdr:rowOff>
    </xdr:from>
    <xdr:to>
      <xdr:col>36</xdr:col>
      <xdr:colOff>165100</xdr:colOff>
      <xdr:row>107</xdr:row>
      <xdr:rowOff>43180</xdr:rowOff>
    </xdr:to>
    <xdr:sp macro="" textlink="">
      <xdr:nvSpPr>
        <xdr:cNvPr id="468" name="フローチャート: 判断 467">
          <a:extLst>
            <a:ext uri="{FF2B5EF4-FFF2-40B4-BE49-F238E27FC236}">
              <a16:creationId xmlns:a16="http://schemas.microsoft.com/office/drawing/2014/main" id="{55CB91D7-2F8D-43AA-8EB3-DF6832D40936}"/>
            </a:ext>
          </a:extLst>
        </xdr:cNvPr>
        <xdr:cNvSpPr/>
      </xdr:nvSpPr>
      <xdr:spPr>
        <a:xfrm>
          <a:off x="6921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8A3EAB8-B5E8-4C31-853F-0551CD90D93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D8019E6D-712D-43AD-892C-5577FAEF2E2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5BF237C5-E4ED-43E1-AF3D-C11D5EEEE3A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A394E55A-BB29-4EB8-A965-D4D5642DFB13}"/>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9F4B1443-4E98-478B-BF4C-E89F4084304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53975</xdr:rowOff>
    </xdr:from>
    <xdr:to>
      <xdr:col>55</xdr:col>
      <xdr:colOff>50800</xdr:colOff>
      <xdr:row>105</xdr:row>
      <xdr:rowOff>155575</xdr:rowOff>
    </xdr:to>
    <xdr:sp macro="" textlink="">
      <xdr:nvSpPr>
        <xdr:cNvPr id="474" name="楕円 473">
          <a:extLst>
            <a:ext uri="{FF2B5EF4-FFF2-40B4-BE49-F238E27FC236}">
              <a16:creationId xmlns:a16="http://schemas.microsoft.com/office/drawing/2014/main" id="{E24FB460-C0C5-48FD-964E-69B110AF8E4D}"/>
            </a:ext>
          </a:extLst>
        </xdr:cNvPr>
        <xdr:cNvSpPr/>
      </xdr:nvSpPr>
      <xdr:spPr>
        <a:xfrm>
          <a:off x="10426700" y="1805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76852</xdr:rowOff>
    </xdr:from>
    <xdr:ext cx="469744" cy="259045"/>
    <xdr:sp macro="" textlink="">
      <xdr:nvSpPr>
        <xdr:cNvPr id="475" name="【市民会館】&#10;一人当たり面積該当値テキスト">
          <a:extLst>
            <a:ext uri="{FF2B5EF4-FFF2-40B4-BE49-F238E27FC236}">
              <a16:creationId xmlns:a16="http://schemas.microsoft.com/office/drawing/2014/main" id="{7D173664-4DC2-4EF5-A027-AF4D8A7C693B}"/>
            </a:ext>
          </a:extLst>
        </xdr:cNvPr>
        <xdr:cNvSpPr txBox="1"/>
      </xdr:nvSpPr>
      <xdr:spPr>
        <a:xfrm>
          <a:off x="10515600" y="1790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63500</xdr:rowOff>
    </xdr:from>
    <xdr:to>
      <xdr:col>50</xdr:col>
      <xdr:colOff>165100</xdr:colOff>
      <xdr:row>105</xdr:row>
      <xdr:rowOff>165100</xdr:rowOff>
    </xdr:to>
    <xdr:sp macro="" textlink="">
      <xdr:nvSpPr>
        <xdr:cNvPr id="476" name="楕円 475">
          <a:extLst>
            <a:ext uri="{FF2B5EF4-FFF2-40B4-BE49-F238E27FC236}">
              <a16:creationId xmlns:a16="http://schemas.microsoft.com/office/drawing/2014/main" id="{76ACDE8F-1AD4-45FE-A12E-5ACC28CAF4AF}"/>
            </a:ext>
          </a:extLst>
        </xdr:cNvPr>
        <xdr:cNvSpPr/>
      </xdr:nvSpPr>
      <xdr:spPr>
        <a:xfrm>
          <a:off x="95885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104775</xdr:rowOff>
    </xdr:from>
    <xdr:to>
      <xdr:col>55</xdr:col>
      <xdr:colOff>0</xdr:colOff>
      <xdr:row>105</xdr:row>
      <xdr:rowOff>114300</xdr:rowOff>
    </xdr:to>
    <xdr:cxnSp macro="">
      <xdr:nvCxnSpPr>
        <xdr:cNvPr id="477" name="直線コネクタ 476">
          <a:extLst>
            <a:ext uri="{FF2B5EF4-FFF2-40B4-BE49-F238E27FC236}">
              <a16:creationId xmlns:a16="http://schemas.microsoft.com/office/drawing/2014/main" id="{E0066CD7-31CB-4AC9-AE47-DF5416ADF269}"/>
            </a:ext>
          </a:extLst>
        </xdr:cNvPr>
        <xdr:cNvCxnSpPr/>
      </xdr:nvCxnSpPr>
      <xdr:spPr>
        <a:xfrm flipV="1">
          <a:off x="9639300" y="1810702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61595</xdr:rowOff>
    </xdr:from>
    <xdr:to>
      <xdr:col>46</xdr:col>
      <xdr:colOff>38100</xdr:colOff>
      <xdr:row>104</xdr:row>
      <xdr:rowOff>163195</xdr:rowOff>
    </xdr:to>
    <xdr:sp macro="" textlink="">
      <xdr:nvSpPr>
        <xdr:cNvPr id="478" name="楕円 477">
          <a:extLst>
            <a:ext uri="{FF2B5EF4-FFF2-40B4-BE49-F238E27FC236}">
              <a16:creationId xmlns:a16="http://schemas.microsoft.com/office/drawing/2014/main" id="{26D94B7D-DF57-47BB-A4F7-850CA1D640E4}"/>
            </a:ext>
          </a:extLst>
        </xdr:cNvPr>
        <xdr:cNvSpPr/>
      </xdr:nvSpPr>
      <xdr:spPr>
        <a:xfrm>
          <a:off x="8699500" y="1789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112395</xdr:rowOff>
    </xdr:from>
    <xdr:to>
      <xdr:col>50</xdr:col>
      <xdr:colOff>114300</xdr:colOff>
      <xdr:row>105</xdr:row>
      <xdr:rowOff>114300</xdr:rowOff>
    </xdr:to>
    <xdr:cxnSp macro="">
      <xdr:nvCxnSpPr>
        <xdr:cNvPr id="479" name="直線コネクタ 478">
          <a:extLst>
            <a:ext uri="{FF2B5EF4-FFF2-40B4-BE49-F238E27FC236}">
              <a16:creationId xmlns:a16="http://schemas.microsoft.com/office/drawing/2014/main" id="{99D3C331-6B96-47F3-B1B1-C33ECF4F9ADA}"/>
            </a:ext>
          </a:extLst>
        </xdr:cNvPr>
        <xdr:cNvCxnSpPr/>
      </xdr:nvCxnSpPr>
      <xdr:spPr>
        <a:xfrm>
          <a:off x="8750300" y="17943195"/>
          <a:ext cx="889000" cy="17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76836</xdr:rowOff>
    </xdr:from>
    <xdr:to>
      <xdr:col>41</xdr:col>
      <xdr:colOff>101600</xdr:colOff>
      <xdr:row>105</xdr:row>
      <xdr:rowOff>6986</xdr:rowOff>
    </xdr:to>
    <xdr:sp macro="" textlink="">
      <xdr:nvSpPr>
        <xdr:cNvPr id="480" name="楕円 479">
          <a:extLst>
            <a:ext uri="{FF2B5EF4-FFF2-40B4-BE49-F238E27FC236}">
              <a16:creationId xmlns:a16="http://schemas.microsoft.com/office/drawing/2014/main" id="{0851E4E3-36B6-41BA-8394-762EDBE5FC92}"/>
            </a:ext>
          </a:extLst>
        </xdr:cNvPr>
        <xdr:cNvSpPr/>
      </xdr:nvSpPr>
      <xdr:spPr>
        <a:xfrm>
          <a:off x="7810500" y="1790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112395</xdr:rowOff>
    </xdr:from>
    <xdr:to>
      <xdr:col>45</xdr:col>
      <xdr:colOff>177800</xdr:colOff>
      <xdr:row>104</xdr:row>
      <xdr:rowOff>127636</xdr:rowOff>
    </xdr:to>
    <xdr:cxnSp macro="">
      <xdr:nvCxnSpPr>
        <xdr:cNvPr id="481" name="直線コネクタ 480">
          <a:extLst>
            <a:ext uri="{FF2B5EF4-FFF2-40B4-BE49-F238E27FC236}">
              <a16:creationId xmlns:a16="http://schemas.microsoft.com/office/drawing/2014/main" id="{704BF094-873F-4B18-9E79-9D770F241155}"/>
            </a:ext>
          </a:extLst>
        </xdr:cNvPr>
        <xdr:cNvCxnSpPr/>
      </xdr:nvCxnSpPr>
      <xdr:spPr>
        <a:xfrm flipV="1">
          <a:off x="7861300" y="17943195"/>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44450</xdr:rowOff>
    </xdr:from>
    <xdr:to>
      <xdr:col>36</xdr:col>
      <xdr:colOff>165100</xdr:colOff>
      <xdr:row>104</xdr:row>
      <xdr:rowOff>146050</xdr:rowOff>
    </xdr:to>
    <xdr:sp macro="" textlink="">
      <xdr:nvSpPr>
        <xdr:cNvPr id="482" name="楕円 481">
          <a:extLst>
            <a:ext uri="{FF2B5EF4-FFF2-40B4-BE49-F238E27FC236}">
              <a16:creationId xmlns:a16="http://schemas.microsoft.com/office/drawing/2014/main" id="{D06A6BAE-F9BA-4C50-A1CF-DE2C7F8D66A8}"/>
            </a:ext>
          </a:extLst>
        </xdr:cNvPr>
        <xdr:cNvSpPr/>
      </xdr:nvSpPr>
      <xdr:spPr>
        <a:xfrm>
          <a:off x="6921500" y="1787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95250</xdr:rowOff>
    </xdr:from>
    <xdr:to>
      <xdr:col>41</xdr:col>
      <xdr:colOff>50800</xdr:colOff>
      <xdr:row>104</xdr:row>
      <xdr:rowOff>127636</xdr:rowOff>
    </xdr:to>
    <xdr:cxnSp macro="">
      <xdr:nvCxnSpPr>
        <xdr:cNvPr id="483" name="直線コネクタ 482">
          <a:extLst>
            <a:ext uri="{FF2B5EF4-FFF2-40B4-BE49-F238E27FC236}">
              <a16:creationId xmlns:a16="http://schemas.microsoft.com/office/drawing/2014/main" id="{82DFAE33-BC30-444C-8AC2-ADD9EFFD1BDB}"/>
            </a:ext>
          </a:extLst>
        </xdr:cNvPr>
        <xdr:cNvCxnSpPr/>
      </xdr:nvCxnSpPr>
      <xdr:spPr>
        <a:xfrm>
          <a:off x="6972300" y="1792605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161941</xdr:rowOff>
    </xdr:from>
    <xdr:ext cx="469744" cy="259045"/>
    <xdr:sp macro="" textlink="">
      <xdr:nvSpPr>
        <xdr:cNvPr id="484" name="n_1aveValue【市民会館】&#10;一人当たり面積">
          <a:extLst>
            <a:ext uri="{FF2B5EF4-FFF2-40B4-BE49-F238E27FC236}">
              <a16:creationId xmlns:a16="http://schemas.microsoft.com/office/drawing/2014/main" id="{2399FCCE-B011-4C00-98E4-8DA27208D845}"/>
            </a:ext>
          </a:extLst>
        </xdr:cNvPr>
        <xdr:cNvSpPr txBox="1"/>
      </xdr:nvSpPr>
      <xdr:spPr>
        <a:xfrm>
          <a:off x="93917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11447</xdr:rowOff>
    </xdr:from>
    <xdr:ext cx="469744" cy="259045"/>
    <xdr:sp macro="" textlink="">
      <xdr:nvSpPr>
        <xdr:cNvPr id="485" name="n_2aveValue【市民会館】&#10;一人当たり面積">
          <a:extLst>
            <a:ext uri="{FF2B5EF4-FFF2-40B4-BE49-F238E27FC236}">
              <a16:creationId xmlns:a16="http://schemas.microsoft.com/office/drawing/2014/main" id="{B18992BF-201E-4B06-8CFF-D8CFE1D149C6}"/>
            </a:ext>
          </a:extLst>
        </xdr:cNvPr>
        <xdr:cNvSpPr txBox="1"/>
      </xdr:nvSpPr>
      <xdr:spPr>
        <a:xfrm>
          <a:off x="8515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24782</xdr:rowOff>
    </xdr:from>
    <xdr:ext cx="469744" cy="259045"/>
    <xdr:sp macro="" textlink="">
      <xdr:nvSpPr>
        <xdr:cNvPr id="486" name="n_3aveValue【市民会館】&#10;一人当たり面積">
          <a:extLst>
            <a:ext uri="{FF2B5EF4-FFF2-40B4-BE49-F238E27FC236}">
              <a16:creationId xmlns:a16="http://schemas.microsoft.com/office/drawing/2014/main" id="{36AF4DF5-5612-4DF9-A284-2FB695AEE259}"/>
            </a:ext>
          </a:extLst>
        </xdr:cNvPr>
        <xdr:cNvSpPr txBox="1"/>
      </xdr:nvSpPr>
      <xdr:spPr>
        <a:xfrm>
          <a:off x="7626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34307</xdr:rowOff>
    </xdr:from>
    <xdr:ext cx="469744" cy="259045"/>
    <xdr:sp macro="" textlink="">
      <xdr:nvSpPr>
        <xdr:cNvPr id="487" name="n_4aveValue【市民会館】&#10;一人当たり面積">
          <a:extLst>
            <a:ext uri="{FF2B5EF4-FFF2-40B4-BE49-F238E27FC236}">
              <a16:creationId xmlns:a16="http://schemas.microsoft.com/office/drawing/2014/main" id="{C2560AF9-65AE-4B17-8543-C0A34E5BD959}"/>
            </a:ext>
          </a:extLst>
        </xdr:cNvPr>
        <xdr:cNvSpPr txBox="1"/>
      </xdr:nvSpPr>
      <xdr:spPr>
        <a:xfrm>
          <a:off x="673742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10177</xdr:rowOff>
    </xdr:from>
    <xdr:ext cx="469744" cy="259045"/>
    <xdr:sp macro="" textlink="">
      <xdr:nvSpPr>
        <xdr:cNvPr id="488" name="n_1mainValue【市民会館】&#10;一人当たり面積">
          <a:extLst>
            <a:ext uri="{FF2B5EF4-FFF2-40B4-BE49-F238E27FC236}">
              <a16:creationId xmlns:a16="http://schemas.microsoft.com/office/drawing/2014/main" id="{B5264DC5-54F8-49C4-82B9-8B54539C7284}"/>
            </a:ext>
          </a:extLst>
        </xdr:cNvPr>
        <xdr:cNvSpPr txBox="1"/>
      </xdr:nvSpPr>
      <xdr:spPr>
        <a:xfrm>
          <a:off x="9391727" y="1784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8272</xdr:rowOff>
    </xdr:from>
    <xdr:ext cx="469744" cy="259045"/>
    <xdr:sp macro="" textlink="">
      <xdr:nvSpPr>
        <xdr:cNvPr id="489" name="n_2mainValue【市民会館】&#10;一人当たり面積">
          <a:extLst>
            <a:ext uri="{FF2B5EF4-FFF2-40B4-BE49-F238E27FC236}">
              <a16:creationId xmlns:a16="http://schemas.microsoft.com/office/drawing/2014/main" id="{C9F97DFC-A9CE-4E3C-9580-84337C8CF6DF}"/>
            </a:ext>
          </a:extLst>
        </xdr:cNvPr>
        <xdr:cNvSpPr txBox="1"/>
      </xdr:nvSpPr>
      <xdr:spPr>
        <a:xfrm>
          <a:off x="8515427" y="1766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23513</xdr:rowOff>
    </xdr:from>
    <xdr:ext cx="469744" cy="259045"/>
    <xdr:sp macro="" textlink="">
      <xdr:nvSpPr>
        <xdr:cNvPr id="490" name="n_3mainValue【市民会館】&#10;一人当たり面積">
          <a:extLst>
            <a:ext uri="{FF2B5EF4-FFF2-40B4-BE49-F238E27FC236}">
              <a16:creationId xmlns:a16="http://schemas.microsoft.com/office/drawing/2014/main" id="{9CC3475E-AC80-4A3E-AE22-C5F6B1971A3A}"/>
            </a:ext>
          </a:extLst>
        </xdr:cNvPr>
        <xdr:cNvSpPr txBox="1"/>
      </xdr:nvSpPr>
      <xdr:spPr>
        <a:xfrm>
          <a:off x="7626427" y="1768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162577</xdr:rowOff>
    </xdr:from>
    <xdr:ext cx="469744" cy="259045"/>
    <xdr:sp macro="" textlink="">
      <xdr:nvSpPr>
        <xdr:cNvPr id="491" name="n_4mainValue【市民会館】&#10;一人当たり面積">
          <a:extLst>
            <a:ext uri="{FF2B5EF4-FFF2-40B4-BE49-F238E27FC236}">
              <a16:creationId xmlns:a16="http://schemas.microsoft.com/office/drawing/2014/main" id="{33CDE899-C420-48B2-B90F-657B260619F7}"/>
            </a:ext>
          </a:extLst>
        </xdr:cNvPr>
        <xdr:cNvSpPr txBox="1"/>
      </xdr:nvSpPr>
      <xdr:spPr>
        <a:xfrm>
          <a:off x="6737427" y="1765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9EA5E26E-23AB-4B6E-B7A8-19A38E6FE85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D22BACA2-419F-4D7C-B003-DC3808E38D1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08EB3401-0E3C-4C85-94E5-A49743C7F9E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0215FBDB-4C13-4B46-BC6E-79BDC4BB47B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7D98437E-C3D0-4674-AD86-EBF4909E2F4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34198670-7CB3-4CC9-A639-1964B723BF7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DB01AF3C-4359-4253-BEAB-DE4C17383D7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669A3954-83E4-43C2-981D-75F2980DA02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DD9CA884-21EE-4A32-900E-D514BEF5B07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1149F9B1-8B5C-45A4-ACEA-F1A4D0CF52A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9B26E344-7795-4F5E-B58F-BAB0A51FFFD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3" name="直線コネクタ 502">
          <a:extLst>
            <a:ext uri="{FF2B5EF4-FFF2-40B4-BE49-F238E27FC236}">
              <a16:creationId xmlns:a16="http://schemas.microsoft.com/office/drawing/2014/main" id="{6DECBCF3-20BD-42A9-9649-691992A8F38E}"/>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4" name="テキスト ボックス 503">
          <a:extLst>
            <a:ext uri="{FF2B5EF4-FFF2-40B4-BE49-F238E27FC236}">
              <a16:creationId xmlns:a16="http://schemas.microsoft.com/office/drawing/2014/main" id="{B7E0F0DB-DD43-4AED-8631-F12F426239D5}"/>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5" name="直線コネクタ 504">
          <a:extLst>
            <a:ext uri="{FF2B5EF4-FFF2-40B4-BE49-F238E27FC236}">
              <a16:creationId xmlns:a16="http://schemas.microsoft.com/office/drawing/2014/main" id="{9DB4D7BC-BE16-45E8-8B87-3C763A5D29D6}"/>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6" name="テキスト ボックス 505">
          <a:extLst>
            <a:ext uri="{FF2B5EF4-FFF2-40B4-BE49-F238E27FC236}">
              <a16:creationId xmlns:a16="http://schemas.microsoft.com/office/drawing/2014/main" id="{385C7991-316C-495E-B2A3-C63DFA0C83C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7" name="直線コネクタ 506">
          <a:extLst>
            <a:ext uri="{FF2B5EF4-FFF2-40B4-BE49-F238E27FC236}">
              <a16:creationId xmlns:a16="http://schemas.microsoft.com/office/drawing/2014/main" id="{728A6C04-B4CB-43B1-98C7-3D5ED45A2388}"/>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8" name="テキスト ボックス 507">
          <a:extLst>
            <a:ext uri="{FF2B5EF4-FFF2-40B4-BE49-F238E27FC236}">
              <a16:creationId xmlns:a16="http://schemas.microsoft.com/office/drawing/2014/main" id="{1C7E51E7-6054-4322-ACF1-E2B508230097}"/>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9" name="直線コネクタ 508">
          <a:extLst>
            <a:ext uri="{FF2B5EF4-FFF2-40B4-BE49-F238E27FC236}">
              <a16:creationId xmlns:a16="http://schemas.microsoft.com/office/drawing/2014/main" id="{E90A54A1-C939-4FB5-A03E-D65A5216E186}"/>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0" name="テキスト ボックス 509">
          <a:extLst>
            <a:ext uri="{FF2B5EF4-FFF2-40B4-BE49-F238E27FC236}">
              <a16:creationId xmlns:a16="http://schemas.microsoft.com/office/drawing/2014/main" id="{13D5ADB0-4D81-416E-8EB9-AC076DDE7F14}"/>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1" name="直線コネクタ 510">
          <a:extLst>
            <a:ext uri="{FF2B5EF4-FFF2-40B4-BE49-F238E27FC236}">
              <a16:creationId xmlns:a16="http://schemas.microsoft.com/office/drawing/2014/main" id="{B0CB418B-A37D-4A02-A350-8AA851BD96EE}"/>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2" name="テキスト ボックス 511">
          <a:extLst>
            <a:ext uri="{FF2B5EF4-FFF2-40B4-BE49-F238E27FC236}">
              <a16:creationId xmlns:a16="http://schemas.microsoft.com/office/drawing/2014/main" id="{6D0C2D57-F905-4175-8CA8-EE4FD8F28A72}"/>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3" name="直線コネクタ 512">
          <a:extLst>
            <a:ext uri="{FF2B5EF4-FFF2-40B4-BE49-F238E27FC236}">
              <a16:creationId xmlns:a16="http://schemas.microsoft.com/office/drawing/2014/main" id="{DD5224E4-0715-4000-B786-4571F47411BE}"/>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4" name="テキスト ボックス 513">
          <a:extLst>
            <a:ext uri="{FF2B5EF4-FFF2-40B4-BE49-F238E27FC236}">
              <a16:creationId xmlns:a16="http://schemas.microsoft.com/office/drawing/2014/main" id="{4DD593E1-28CF-4E56-BE6A-17A16DBC0CAD}"/>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EBB18477-9A14-4666-A4C7-3D2CB9F1FB0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a:extLst>
            <a:ext uri="{FF2B5EF4-FFF2-40B4-BE49-F238E27FC236}">
              <a16:creationId xmlns:a16="http://schemas.microsoft.com/office/drawing/2014/main" id="{2ACEA7C6-2CEA-4CF5-B7DD-6C68EC5A5D8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37011</xdr:rowOff>
    </xdr:from>
    <xdr:to>
      <xdr:col>85</xdr:col>
      <xdr:colOff>126364</xdr:colOff>
      <xdr:row>42</xdr:row>
      <xdr:rowOff>81099</xdr:rowOff>
    </xdr:to>
    <xdr:cxnSp macro="">
      <xdr:nvCxnSpPr>
        <xdr:cNvPr id="517" name="直線コネクタ 516">
          <a:extLst>
            <a:ext uri="{FF2B5EF4-FFF2-40B4-BE49-F238E27FC236}">
              <a16:creationId xmlns:a16="http://schemas.microsoft.com/office/drawing/2014/main" id="{941EFF45-AC73-491D-9288-274A0D917306}"/>
            </a:ext>
          </a:extLst>
        </xdr:cNvPr>
        <xdr:cNvCxnSpPr/>
      </xdr:nvCxnSpPr>
      <xdr:spPr>
        <a:xfrm flipV="1">
          <a:off x="16318864" y="5866311"/>
          <a:ext cx="0" cy="1415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84926</xdr:rowOff>
    </xdr:from>
    <xdr:ext cx="405111" cy="259045"/>
    <xdr:sp macro="" textlink="">
      <xdr:nvSpPr>
        <xdr:cNvPr id="518" name="【一般廃棄物処理施設】&#10;有形固定資産減価償却率最小値テキスト">
          <a:extLst>
            <a:ext uri="{FF2B5EF4-FFF2-40B4-BE49-F238E27FC236}">
              <a16:creationId xmlns:a16="http://schemas.microsoft.com/office/drawing/2014/main" id="{47832ADE-6E3B-4D39-803D-014AEC00940B}"/>
            </a:ext>
          </a:extLst>
        </xdr:cNvPr>
        <xdr:cNvSpPr txBox="1"/>
      </xdr:nvSpPr>
      <xdr:spPr>
        <a:xfrm>
          <a:off x="16357600" y="728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81099</xdr:rowOff>
    </xdr:from>
    <xdr:to>
      <xdr:col>86</xdr:col>
      <xdr:colOff>25400</xdr:colOff>
      <xdr:row>42</xdr:row>
      <xdr:rowOff>81099</xdr:rowOff>
    </xdr:to>
    <xdr:cxnSp macro="">
      <xdr:nvCxnSpPr>
        <xdr:cNvPr id="519" name="直線コネクタ 518">
          <a:extLst>
            <a:ext uri="{FF2B5EF4-FFF2-40B4-BE49-F238E27FC236}">
              <a16:creationId xmlns:a16="http://schemas.microsoft.com/office/drawing/2014/main" id="{39637FA5-7C71-4DDB-982D-10A0E96FCAD8}"/>
            </a:ext>
          </a:extLst>
        </xdr:cNvPr>
        <xdr:cNvCxnSpPr/>
      </xdr:nvCxnSpPr>
      <xdr:spPr>
        <a:xfrm>
          <a:off x="16230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155138</xdr:rowOff>
    </xdr:from>
    <xdr:ext cx="405111" cy="259045"/>
    <xdr:sp macro="" textlink="">
      <xdr:nvSpPr>
        <xdr:cNvPr id="520" name="【一般廃棄物処理施設】&#10;有形固定資産減価償却率最大値テキスト">
          <a:extLst>
            <a:ext uri="{FF2B5EF4-FFF2-40B4-BE49-F238E27FC236}">
              <a16:creationId xmlns:a16="http://schemas.microsoft.com/office/drawing/2014/main" id="{66CCAA04-CA80-4EC4-8B15-B9E085CD78A7}"/>
            </a:ext>
          </a:extLst>
        </xdr:cNvPr>
        <xdr:cNvSpPr txBox="1"/>
      </xdr:nvSpPr>
      <xdr:spPr>
        <a:xfrm>
          <a:off x="16357600" y="5641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37011</xdr:rowOff>
    </xdr:from>
    <xdr:to>
      <xdr:col>86</xdr:col>
      <xdr:colOff>25400</xdr:colOff>
      <xdr:row>34</xdr:row>
      <xdr:rowOff>37011</xdr:rowOff>
    </xdr:to>
    <xdr:cxnSp macro="">
      <xdr:nvCxnSpPr>
        <xdr:cNvPr id="521" name="直線コネクタ 520">
          <a:extLst>
            <a:ext uri="{FF2B5EF4-FFF2-40B4-BE49-F238E27FC236}">
              <a16:creationId xmlns:a16="http://schemas.microsoft.com/office/drawing/2014/main" id="{B9493BE4-1543-4C03-87A0-75C17386C2B9}"/>
            </a:ext>
          </a:extLst>
        </xdr:cNvPr>
        <xdr:cNvCxnSpPr/>
      </xdr:nvCxnSpPr>
      <xdr:spPr>
        <a:xfrm>
          <a:off x="16230600" y="586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49547</xdr:rowOff>
    </xdr:from>
    <xdr:ext cx="405111" cy="259045"/>
    <xdr:sp macro="" textlink="">
      <xdr:nvSpPr>
        <xdr:cNvPr id="522" name="【一般廃棄物処理施設】&#10;有形固定資産減価償却率平均値テキスト">
          <a:extLst>
            <a:ext uri="{FF2B5EF4-FFF2-40B4-BE49-F238E27FC236}">
              <a16:creationId xmlns:a16="http://schemas.microsoft.com/office/drawing/2014/main" id="{5160BED9-B4B7-49EF-B8DC-799A794AF4BF}"/>
            </a:ext>
          </a:extLst>
        </xdr:cNvPr>
        <xdr:cNvSpPr txBox="1"/>
      </xdr:nvSpPr>
      <xdr:spPr>
        <a:xfrm>
          <a:off x="16357600" y="656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523" name="フローチャート: 判断 522">
          <a:extLst>
            <a:ext uri="{FF2B5EF4-FFF2-40B4-BE49-F238E27FC236}">
              <a16:creationId xmlns:a16="http://schemas.microsoft.com/office/drawing/2014/main" id="{B67CCE6D-93BF-4EBB-B034-87E982DD13AA}"/>
            </a:ext>
          </a:extLst>
        </xdr:cNvPr>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524" name="フローチャート: 判断 523">
          <a:extLst>
            <a:ext uri="{FF2B5EF4-FFF2-40B4-BE49-F238E27FC236}">
              <a16:creationId xmlns:a16="http://schemas.microsoft.com/office/drawing/2014/main" id="{431941A6-DAE7-4D6B-9048-BC08066368FC}"/>
            </a:ext>
          </a:extLst>
        </xdr:cNvPr>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48260</xdr:rowOff>
    </xdr:from>
    <xdr:to>
      <xdr:col>76</xdr:col>
      <xdr:colOff>165100</xdr:colOff>
      <xdr:row>38</xdr:row>
      <xdr:rowOff>149860</xdr:rowOff>
    </xdr:to>
    <xdr:sp macro="" textlink="">
      <xdr:nvSpPr>
        <xdr:cNvPr id="525" name="フローチャート: 判断 524">
          <a:extLst>
            <a:ext uri="{FF2B5EF4-FFF2-40B4-BE49-F238E27FC236}">
              <a16:creationId xmlns:a16="http://schemas.microsoft.com/office/drawing/2014/main" id="{48020680-A4E2-4777-8077-1B4244968AC0}"/>
            </a:ext>
          </a:extLst>
        </xdr:cNvPr>
        <xdr:cNvSpPr/>
      </xdr:nvSpPr>
      <xdr:spPr>
        <a:xfrm>
          <a:off x="1454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48260</xdr:rowOff>
    </xdr:from>
    <xdr:to>
      <xdr:col>72</xdr:col>
      <xdr:colOff>38100</xdr:colOff>
      <xdr:row>38</xdr:row>
      <xdr:rowOff>149860</xdr:rowOff>
    </xdr:to>
    <xdr:sp macro="" textlink="">
      <xdr:nvSpPr>
        <xdr:cNvPr id="526" name="フローチャート: 判断 525">
          <a:extLst>
            <a:ext uri="{FF2B5EF4-FFF2-40B4-BE49-F238E27FC236}">
              <a16:creationId xmlns:a16="http://schemas.microsoft.com/office/drawing/2014/main" id="{C65DB045-804A-4B93-AB50-D0BC0A2FCA20}"/>
            </a:ext>
          </a:extLst>
        </xdr:cNvPr>
        <xdr:cNvSpPr/>
      </xdr:nvSpPr>
      <xdr:spPr>
        <a:xfrm>
          <a:off x="13652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527" name="フローチャート: 判断 526">
          <a:extLst>
            <a:ext uri="{FF2B5EF4-FFF2-40B4-BE49-F238E27FC236}">
              <a16:creationId xmlns:a16="http://schemas.microsoft.com/office/drawing/2014/main" id="{B716DE13-D5BE-4D3F-8FB9-B0F747B216EF}"/>
            </a:ext>
          </a:extLst>
        </xdr:cNvPr>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29DE0E98-5170-4143-A7C9-D54F54783C6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E41CB551-6C74-4562-9DAA-E50A5000167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6BF6A478-330F-4DF2-AB9A-F40DC7E462F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67BF9C40-523B-479A-BC93-CB39446C92E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9716098F-6631-4C92-BDFE-81478A4D950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118473</xdr:rowOff>
    </xdr:from>
    <xdr:to>
      <xdr:col>85</xdr:col>
      <xdr:colOff>177800</xdr:colOff>
      <xdr:row>38</xdr:row>
      <xdr:rowOff>48623</xdr:rowOff>
    </xdr:to>
    <xdr:sp macro="" textlink="">
      <xdr:nvSpPr>
        <xdr:cNvPr id="533" name="楕円 532">
          <a:extLst>
            <a:ext uri="{FF2B5EF4-FFF2-40B4-BE49-F238E27FC236}">
              <a16:creationId xmlns:a16="http://schemas.microsoft.com/office/drawing/2014/main" id="{30494F36-C246-4304-8BEA-FA2042C12D36}"/>
            </a:ext>
          </a:extLst>
        </xdr:cNvPr>
        <xdr:cNvSpPr/>
      </xdr:nvSpPr>
      <xdr:spPr>
        <a:xfrm>
          <a:off x="16268700" y="646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141350</xdr:rowOff>
    </xdr:from>
    <xdr:ext cx="405111" cy="259045"/>
    <xdr:sp macro="" textlink="">
      <xdr:nvSpPr>
        <xdr:cNvPr id="534" name="【一般廃棄物処理施設】&#10;有形固定資産減価償却率該当値テキスト">
          <a:extLst>
            <a:ext uri="{FF2B5EF4-FFF2-40B4-BE49-F238E27FC236}">
              <a16:creationId xmlns:a16="http://schemas.microsoft.com/office/drawing/2014/main" id="{0E1ABB5F-B176-486B-A33D-EF238BE639FD}"/>
            </a:ext>
          </a:extLst>
        </xdr:cNvPr>
        <xdr:cNvSpPr txBox="1"/>
      </xdr:nvSpPr>
      <xdr:spPr>
        <a:xfrm>
          <a:off x="16357600" y="6313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120106</xdr:rowOff>
    </xdr:from>
    <xdr:to>
      <xdr:col>81</xdr:col>
      <xdr:colOff>101600</xdr:colOff>
      <xdr:row>38</xdr:row>
      <xdr:rowOff>50256</xdr:rowOff>
    </xdr:to>
    <xdr:sp macro="" textlink="">
      <xdr:nvSpPr>
        <xdr:cNvPr id="535" name="楕円 534">
          <a:extLst>
            <a:ext uri="{FF2B5EF4-FFF2-40B4-BE49-F238E27FC236}">
              <a16:creationId xmlns:a16="http://schemas.microsoft.com/office/drawing/2014/main" id="{EE5C9B42-134D-4139-B3A4-41FE708DCE5C}"/>
            </a:ext>
          </a:extLst>
        </xdr:cNvPr>
        <xdr:cNvSpPr/>
      </xdr:nvSpPr>
      <xdr:spPr>
        <a:xfrm>
          <a:off x="15430500" y="646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169273</xdr:rowOff>
    </xdr:from>
    <xdr:to>
      <xdr:col>85</xdr:col>
      <xdr:colOff>127000</xdr:colOff>
      <xdr:row>37</xdr:row>
      <xdr:rowOff>170906</xdr:rowOff>
    </xdr:to>
    <xdr:cxnSp macro="">
      <xdr:nvCxnSpPr>
        <xdr:cNvPr id="536" name="直線コネクタ 535">
          <a:extLst>
            <a:ext uri="{FF2B5EF4-FFF2-40B4-BE49-F238E27FC236}">
              <a16:creationId xmlns:a16="http://schemas.microsoft.com/office/drawing/2014/main" id="{7A6C565C-98BE-4883-B2D2-83F850878F80}"/>
            </a:ext>
          </a:extLst>
        </xdr:cNvPr>
        <xdr:cNvCxnSpPr/>
      </xdr:nvCxnSpPr>
      <xdr:spPr>
        <a:xfrm flipV="1">
          <a:off x="15481300" y="6512923"/>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170724</xdr:rowOff>
    </xdr:from>
    <xdr:to>
      <xdr:col>76</xdr:col>
      <xdr:colOff>165100</xdr:colOff>
      <xdr:row>38</xdr:row>
      <xdr:rowOff>100874</xdr:rowOff>
    </xdr:to>
    <xdr:sp macro="" textlink="">
      <xdr:nvSpPr>
        <xdr:cNvPr id="537" name="楕円 536">
          <a:extLst>
            <a:ext uri="{FF2B5EF4-FFF2-40B4-BE49-F238E27FC236}">
              <a16:creationId xmlns:a16="http://schemas.microsoft.com/office/drawing/2014/main" id="{ECCBA83A-B6F2-4A85-85E6-8DD5A8FE7E13}"/>
            </a:ext>
          </a:extLst>
        </xdr:cNvPr>
        <xdr:cNvSpPr/>
      </xdr:nvSpPr>
      <xdr:spPr>
        <a:xfrm>
          <a:off x="14541500" y="651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170906</xdr:rowOff>
    </xdr:from>
    <xdr:to>
      <xdr:col>81</xdr:col>
      <xdr:colOff>50800</xdr:colOff>
      <xdr:row>38</xdr:row>
      <xdr:rowOff>50074</xdr:rowOff>
    </xdr:to>
    <xdr:cxnSp macro="">
      <xdr:nvCxnSpPr>
        <xdr:cNvPr id="538" name="直線コネクタ 537">
          <a:extLst>
            <a:ext uri="{FF2B5EF4-FFF2-40B4-BE49-F238E27FC236}">
              <a16:creationId xmlns:a16="http://schemas.microsoft.com/office/drawing/2014/main" id="{ECE6FA44-064C-4808-887C-F081DA84F7D3}"/>
            </a:ext>
          </a:extLst>
        </xdr:cNvPr>
        <xdr:cNvCxnSpPr/>
      </xdr:nvCxnSpPr>
      <xdr:spPr>
        <a:xfrm flipV="1">
          <a:off x="14592300" y="6514556"/>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126637</xdr:rowOff>
    </xdr:from>
    <xdr:to>
      <xdr:col>72</xdr:col>
      <xdr:colOff>38100</xdr:colOff>
      <xdr:row>38</xdr:row>
      <xdr:rowOff>56787</xdr:rowOff>
    </xdr:to>
    <xdr:sp macro="" textlink="">
      <xdr:nvSpPr>
        <xdr:cNvPr id="539" name="楕円 538">
          <a:extLst>
            <a:ext uri="{FF2B5EF4-FFF2-40B4-BE49-F238E27FC236}">
              <a16:creationId xmlns:a16="http://schemas.microsoft.com/office/drawing/2014/main" id="{76E4DFC4-32C0-4170-9468-783541A49F8D}"/>
            </a:ext>
          </a:extLst>
        </xdr:cNvPr>
        <xdr:cNvSpPr/>
      </xdr:nvSpPr>
      <xdr:spPr>
        <a:xfrm>
          <a:off x="13652500" y="647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5987</xdr:rowOff>
    </xdr:from>
    <xdr:to>
      <xdr:col>76</xdr:col>
      <xdr:colOff>114300</xdr:colOff>
      <xdr:row>38</xdr:row>
      <xdr:rowOff>50074</xdr:rowOff>
    </xdr:to>
    <xdr:cxnSp macro="">
      <xdr:nvCxnSpPr>
        <xdr:cNvPr id="540" name="直線コネクタ 539">
          <a:extLst>
            <a:ext uri="{FF2B5EF4-FFF2-40B4-BE49-F238E27FC236}">
              <a16:creationId xmlns:a16="http://schemas.microsoft.com/office/drawing/2014/main" id="{B6981B46-3F8B-44CF-9701-D61F4D3ED854}"/>
            </a:ext>
          </a:extLst>
        </xdr:cNvPr>
        <xdr:cNvCxnSpPr/>
      </xdr:nvCxnSpPr>
      <xdr:spPr>
        <a:xfrm>
          <a:off x="13703300" y="652108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27033</xdr:rowOff>
    </xdr:from>
    <xdr:to>
      <xdr:col>67</xdr:col>
      <xdr:colOff>101600</xdr:colOff>
      <xdr:row>39</xdr:row>
      <xdr:rowOff>128633</xdr:rowOff>
    </xdr:to>
    <xdr:sp macro="" textlink="">
      <xdr:nvSpPr>
        <xdr:cNvPr id="541" name="楕円 540">
          <a:extLst>
            <a:ext uri="{FF2B5EF4-FFF2-40B4-BE49-F238E27FC236}">
              <a16:creationId xmlns:a16="http://schemas.microsoft.com/office/drawing/2014/main" id="{68B1744C-C32E-4137-ADD5-8AF7046D6D4A}"/>
            </a:ext>
          </a:extLst>
        </xdr:cNvPr>
        <xdr:cNvSpPr/>
      </xdr:nvSpPr>
      <xdr:spPr>
        <a:xfrm>
          <a:off x="12763500" y="67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5987</xdr:rowOff>
    </xdr:from>
    <xdr:to>
      <xdr:col>71</xdr:col>
      <xdr:colOff>177800</xdr:colOff>
      <xdr:row>39</xdr:row>
      <xdr:rowOff>77833</xdr:rowOff>
    </xdr:to>
    <xdr:cxnSp macro="">
      <xdr:nvCxnSpPr>
        <xdr:cNvPr id="542" name="直線コネクタ 541">
          <a:extLst>
            <a:ext uri="{FF2B5EF4-FFF2-40B4-BE49-F238E27FC236}">
              <a16:creationId xmlns:a16="http://schemas.microsoft.com/office/drawing/2014/main" id="{CF0717BF-1F64-40EF-A373-B8983B69B170}"/>
            </a:ext>
          </a:extLst>
        </xdr:cNvPr>
        <xdr:cNvCxnSpPr/>
      </xdr:nvCxnSpPr>
      <xdr:spPr>
        <a:xfrm flipV="1">
          <a:off x="12814300" y="6521087"/>
          <a:ext cx="889000" cy="24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139354</xdr:rowOff>
    </xdr:from>
    <xdr:ext cx="405111" cy="259045"/>
    <xdr:sp macro="" textlink="">
      <xdr:nvSpPr>
        <xdr:cNvPr id="543" name="n_1aveValue【一般廃棄物処理施設】&#10;有形固定資産減価償却率">
          <a:extLst>
            <a:ext uri="{FF2B5EF4-FFF2-40B4-BE49-F238E27FC236}">
              <a16:creationId xmlns:a16="http://schemas.microsoft.com/office/drawing/2014/main" id="{4B1D00DE-5C3A-4883-9D65-2DFE8A9434AA}"/>
            </a:ext>
          </a:extLst>
        </xdr:cNvPr>
        <xdr:cNvSpPr txBox="1"/>
      </xdr:nvSpPr>
      <xdr:spPr>
        <a:xfrm>
          <a:off x="152660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140987</xdr:rowOff>
    </xdr:from>
    <xdr:ext cx="405111" cy="259045"/>
    <xdr:sp macro="" textlink="">
      <xdr:nvSpPr>
        <xdr:cNvPr id="544" name="n_2aveValue【一般廃棄物処理施設】&#10;有形固定資産減価償却率">
          <a:extLst>
            <a:ext uri="{FF2B5EF4-FFF2-40B4-BE49-F238E27FC236}">
              <a16:creationId xmlns:a16="http://schemas.microsoft.com/office/drawing/2014/main" id="{14153AE4-7F19-4DD4-8645-83F88C8E477E}"/>
            </a:ext>
          </a:extLst>
        </xdr:cNvPr>
        <xdr:cNvSpPr txBox="1"/>
      </xdr:nvSpPr>
      <xdr:spPr>
        <a:xfrm>
          <a:off x="14389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140987</xdr:rowOff>
    </xdr:from>
    <xdr:ext cx="405111" cy="259045"/>
    <xdr:sp macro="" textlink="">
      <xdr:nvSpPr>
        <xdr:cNvPr id="545" name="n_3aveValue【一般廃棄物処理施設】&#10;有形固定資産減価償却率">
          <a:extLst>
            <a:ext uri="{FF2B5EF4-FFF2-40B4-BE49-F238E27FC236}">
              <a16:creationId xmlns:a16="http://schemas.microsoft.com/office/drawing/2014/main" id="{B9F25EC3-F01A-4E40-9785-BFDB95B0D3D3}"/>
            </a:ext>
          </a:extLst>
        </xdr:cNvPr>
        <xdr:cNvSpPr txBox="1"/>
      </xdr:nvSpPr>
      <xdr:spPr>
        <a:xfrm>
          <a:off x="13500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154957</xdr:rowOff>
    </xdr:from>
    <xdr:ext cx="405111" cy="259045"/>
    <xdr:sp macro="" textlink="">
      <xdr:nvSpPr>
        <xdr:cNvPr id="546" name="n_4aveValue【一般廃棄物処理施設】&#10;有形固定資産減価償却率">
          <a:extLst>
            <a:ext uri="{FF2B5EF4-FFF2-40B4-BE49-F238E27FC236}">
              <a16:creationId xmlns:a16="http://schemas.microsoft.com/office/drawing/2014/main" id="{79F60AEE-493D-4CDE-9406-5606E9789DEE}"/>
            </a:ext>
          </a:extLst>
        </xdr:cNvPr>
        <xdr:cNvSpPr txBox="1"/>
      </xdr:nvSpPr>
      <xdr:spPr>
        <a:xfrm>
          <a:off x="12611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66783</xdr:rowOff>
    </xdr:from>
    <xdr:ext cx="405111" cy="259045"/>
    <xdr:sp macro="" textlink="">
      <xdr:nvSpPr>
        <xdr:cNvPr id="547" name="n_1mainValue【一般廃棄物処理施設】&#10;有形固定資産減価償却率">
          <a:extLst>
            <a:ext uri="{FF2B5EF4-FFF2-40B4-BE49-F238E27FC236}">
              <a16:creationId xmlns:a16="http://schemas.microsoft.com/office/drawing/2014/main" id="{2BA638BE-6415-46DD-AB35-A71F4A0C52AE}"/>
            </a:ext>
          </a:extLst>
        </xdr:cNvPr>
        <xdr:cNvSpPr txBox="1"/>
      </xdr:nvSpPr>
      <xdr:spPr>
        <a:xfrm>
          <a:off x="15266044" y="623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117401</xdr:rowOff>
    </xdr:from>
    <xdr:ext cx="405111" cy="259045"/>
    <xdr:sp macro="" textlink="">
      <xdr:nvSpPr>
        <xdr:cNvPr id="548" name="n_2mainValue【一般廃棄物処理施設】&#10;有形固定資産減価償却率">
          <a:extLst>
            <a:ext uri="{FF2B5EF4-FFF2-40B4-BE49-F238E27FC236}">
              <a16:creationId xmlns:a16="http://schemas.microsoft.com/office/drawing/2014/main" id="{20BA57D7-B774-4B24-A17A-D1A4FE7ACAAC}"/>
            </a:ext>
          </a:extLst>
        </xdr:cNvPr>
        <xdr:cNvSpPr txBox="1"/>
      </xdr:nvSpPr>
      <xdr:spPr>
        <a:xfrm>
          <a:off x="143897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73314</xdr:rowOff>
    </xdr:from>
    <xdr:ext cx="405111" cy="259045"/>
    <xdr:sp macro="" textlink="">
      <xdr:nvSpPr>
        <xdr:cNvPr id="549" name="n_3mainValue【一般廃棄物処理施設】&#10;有形固定資産減価償却率">
          <a:extLst>
            <a:ext uri="{FF2B5EF4-FFF2-40B4-BE49-F238E27FC236}">
              <a16:creationId xmlns:a16="http://schemas.microsoft.com/office/drawing/2014/main" id="{4A5D71A4-A09A-4FA1-AF64-A5DBE8083EDA}"/>
            </a:ext>
          </a:extLst>
        </xdr:cNvPr>
        <xdr:cNvSpPr txBox="1"/>
      </xdr:nvSpPr>
      <xdr:spPr>
        <a:xfrm>
          <a:off x="13500744" y="624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119760</xdr:rowOff>
    </xdr:from>
    <xdr:ext cx="405111" cy="259045"/>
    <xdr:sp macro="" textlink="">
      <xdr:nvSpPr>
        <xdr:cNvPr id="550" name="n_4mainValue【一般廃棄物処理施設】&#10;有形固定資産減価償却率">
          <a:extLst>
            <a:ext uri="{FF2B5EF4-FFF2-40B4-BE49-F238E27FC236}">
              <a16:creationId xmlns:a16="http://schemas.microsoft.com/office/drawing/2014/main" id="{ABD563D4-B34E-4241-997E-AE832E69CF4E}"/>
            </a:ext>
          </a:extLst>
        </xdr:cNvPr>
        <xdr:cNvSpPr txBox="1"/>
      </xdr:nvSpPr>
      <xdr:spPr>
        <a:xfrm>
          <a:off x="12611744" y="680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1C798683-C6C9-4A84-BA2A-D4740310AF5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16FBB8DE-E133-4549-8C1B-2DB4A3F1F87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F3B9B00D-9FBD-4CE6-B6BB-C7C2C10CB32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805C960B-2D7E-40C8-939C-642EDADE252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7CC95AF1-CD78-4A4D-98EF-F13AA907F60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54809132-3891-4DD0-A4EF-95162B39692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FBE16549-A169-4A8C-8DEF-C8544184089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AB9144CD-17C1-459B-B602-A980583B1C7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6442E92D-7F76-459C-B3DD-686F36AE7B4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3EF5E206-87CE-4A33-994B-52F912A2A1F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1" name="直線コネクタ 560">
          <a:extLst>
            <a:ext uri="{FF2B5EF4-FFF2-40B4-BE49-F238E27FC236}">
              <a16:creationId xmlns:a16="http://schemas.microsoft.com/office/drawing/2014/main" id="{F1E67544-6EF1-40B4-9A27-7AC371380EEC}"/>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2" name="テキスト ボックス 561">
          <a:extLst>
            <a:ext uri="{FF2B5EF4-FFF2-40B4-BE49-F238E27FC236}">
              <a16:creationId xmlns:a16="http://schemas.microsoft.com/office/drawing/2014/main" id="{CB0BC8B1-9722-476A-BBE8-CD84FBDE8CEB}"/>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3" name="直線コネクタ 562">
          <a:extLst>
            <a:ext uri="{FF2B5EF4-FFF2-40B4-BE49-F238E27FC236}">
              <a16:creationId xmlns:a16="http://schemas.microsoft.com/office/drawing/2014/main" id="{43DAA5CD-3A26-4B2E-B6E9-5D8A9084517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4" name="テキスト ボックス 563">
          <a:extLst>
            <a:ext uri="{FF2B5EF4-FFF2-40B4-BE49-F238E27FC236}">
              <a16:creationId xmlns:a16="http://schemas.microsoft.com/office/drawing/2014/main" id="{1E1530CE-171F-422E-9A41-05C6FE8C0D3C}"/>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5" name="直線コネクタ 564">
          <a:extLst>
            <a:ext uri="{FF2B5EF4-FFF2-40B4-BE49-F238E27FC236}">
              <a16:creationId xmlns:a16="http://schemas.microsoft.com/office/drawing/2014/main" id="{AAF2D80A-45D1-4E53-8E66-4C14CA7F10C6}"/>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6" name="テキスト ボックス 565">
          <a:extLst>
            <a:ext uri="{FF2B5EF4-FFF2-40B4-BE49-F238E27FC236}">
              <a16:creationId xmlns:a16="http://schemas.microsoft.com/office/drawing/2014/main" id="{257E3567-8237-45B4-B5C7-7B93C8DF6C3A}"/>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7" name="直線コネクタ 566">
          <a:extLst>
            <a:ext uri="{FF2B5EF4-FFF2-40B4-BE49-F238E27FC236}">
              <a16:creationId xmlns:a16="http://schemas.microsoft.com/office/drawing/2014/main" id="{58D131BD-87F5-4DCB-ABA4-9B3756178EC9}"/>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8" name="テキスト ボックス 567">
          <a:extLst>
            <a:ext uri="{FF2B5EF4-FFF2-40B4-BE49-F238E27FC236}">
              <a16:creationId xmlns:a16="http://schemas.microsoft.com/office/drawing/2014/main" id="{50351B07-31BB-4781-9B5D-D93A99FF17B3}"/>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9" name="直線コネクタ 568">
          <a:extLst>
            <a:ext uri="{FF2B5EF4-FFF2-40B4-BE49-F238E27FC236}">
              <a16:creationId xmlns:a16="http://schemas.microsoft.com/office/drawing/2014/main" id="{9AF4C63B-715F-46EC-B0A3-70879AE6509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0" name="テキスト ボックス 569">
          <a:extLst>
            <a:ext uri="{FF2B5EF4-FFF2-40B4-BE49-F238E27FC236}">
              <a16:creationId xmlns:a16="http://schemas.microsoft.com/office/drawing/2014/main" id="{EE53D789-E593-40E1-A4C5-94B9CC9D0D5F}"/>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31612A1E-1CB3-4E93-8470-FE5BF947C35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a:extLst>
            <a:ext uri="{FF2B5EF4-FFF2-40B4-BE49-F238E27FC236}">
              <a16:creationId xmlns:a16="http://schemas.microsoft.com/office/drawing/2014/main" id="{901BA6D2-829D-42C8-8AB5-676B81CBDB57}"/>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a:extLst>
            <a:ext uri="{FF2B5EF4-FFF2-40B4-BE49-F238E27FC236}">
              <a16:creationId xmlns:a16="http://schemas.microsoft.com/office/drawing/2014/main" id="{A7CC518E-68C4-47A5-A938-D8DF7DA6F5D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126198</xdr:rowOff>
    </xdr:from>
    <xdr:to>
      <xdr:col>116</xdr:col>
      <xdr:colOff>62864</xdr:colOff>
      <xdr:row>42</xdr:row>
      <xdr:rowOff>37818</xdr:rowOff>
    </xdr:to>
    <xdr:cxnSp macro="">
      <xdr:nvCxnSpPr>
        <xdr:cNvPr id="574" name="直線コネクタ 573">
          <a:extLst>
            <a:ext uri="{FF2B5EF4-FFF2-40B4-BE49-F238E27FC236}">
              <a16:creationId xmlns:a16="http://schemas.microsoft.com/office/drawing/2014/main" id="{8152BC0A-ADFA-48BC-AD9D-A951ECDE8DB1}"/>
            </a:ext>
          </a:extLst>
        </xdr:cNvPr>
        <xdr:cNvCxnSpPr/>
      </xdr:nvCxnSpPr>
      <xdr:spPr>
        <a:xfrm flipV="1">
          <a:off x="22160864" y="5955498"/>
          <a:ext cx="0" cy="1283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41645</xdr:rowOff>
    </xdr:from>
    <xdr:ext cx="313932" cy="259045"/>
    <xdr:sp macro="" textlink="">
      <xdr:nvSpPr>
        <xdr:cNvPr id="575" name="【一般廃棄物処理施設】&#10;一人当たり有形固定資産（償却資産）額最小値テキスト">
          <a:extLst>
            <a:ext uri="{FF2B5EF4-FFF2-40B4-BE49-F238E27FC236}">
              <a16:creationId xmlns:a16="http://schemas.microsoft.com/office/drawing/2014/main" id="{76D8BCBB-365C-4970-B58B-0D893E2CBD4C}"/>
            </a:ext>
          </a:extLst>
        </xdr:cNvPr>
        <xdr:cNvSpPr txBox="1"/>
      </xdr:nvSpPr>
      <xdr:spPr>
        <a:xfrm>
          <a:off x="22199600" y="72425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37818</xdr:rowOff>
    </xdr:from>
    <xdr:to>
      <xdr:col>116</xdr:col>
      <xdr:colOff>152400</xdr:colOff>
      <xdr:row>42</xdr:row>
      <xdr:rowOff>37818</xdr:rowOff>
    </xdr:to>
    <xdr:cxnSp macro="">
      <xdr:nvCxnSpPr>
        <xdr:cNvPr id="576" name="直線コネクタ 575">
          <a:extLst>
            <a:ext uri="{FF2B5EF4-FFF2-40B4-BE49-F238E27FC236}">
              <a16:creationId xmlns:a16="http://schemas.microsoft.com/office/drawing/2014/main" id="{BB67B7ED-BFDE-46C6-A4E1-87FFB2AE8644}"/>
            </a:ext>
          </a:extLst>
        </xdr:cNvPr>
        <xdr:cNvCxnSpPr/>
      </xdr:nvCxnSpPr>
      <xdr:spPr>
        <a:xfrm>
          <a:off x="22072600" y="7238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72875</xdr:rowOff>
    </xdr:from>
    <xdr:ext cx="599010" cy="259045"/>
    <xdr:sp macro="" textlink="">
      <xdr:nvSpPr>
        <xdr:cNvPr id="577" name="【一般廃棄物処理施設】&#10;一人当たり有形固定資産（償却資産）額最大値テキスト">
          <a:extLst>
            <a:ext uri="{FF2B5EF4-FFF2-40B4-BE49-F238E27FC236}">
              <a16:creationId xmlns:a16="http://schemas.microsoft.com/office/drawing/2014/main" id="{6EF2EAEE-B881-4785-95AF-53A1AD6E930C}"/>
            </a:ext>
          </a:extLst>
        </xdr:cNvPr>
        <xdr:cNvSpPr txBox="1"/>
      </xdr:nvSpPr>
      <xdr:spPr>
        <a:xfrm>
          <a:off x="22199600" y="5730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126198</xdr:rowOff>
    </xdr:from>
    <xdr:to>
      <xdr:col>116</xdr:col>
      <xdr:colOff>152400</xdr:colOff>
      <xdr:row>34</xdr:row>
      <xdr:rowOff>126198</xdr:rowOff>
    </xdr:to>
    <xdr:cxnSp macro="">
      <xdr:nvCxnSpPr>
        <xdr:cNvPr id="578" name="直線コネクタ 577">
          <a:extLst>
            <a:ext uri="{FF2B5EF4-FFF2-40B4-BE49-F238E27FC236}">
              <a16:creationId xmlns:a16="http://schemas.microsoft.com/office/drawing/2014/main" id="{7E2D233F-7A31-4F3A-A1C1-88C54FEBA437}"/>
            </a:ext>
          </a:extLst>
        </xdr:cNvPr>
        <xdr:cNvCxnSpPr/>
      </xdr:nvCxnSpPr>
      <xdr:spPr>
        <a:xfrm>
          <a:off x="22072600" y="5955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63251</xdr:rowOff>
    </xdr:from>
    <xdr:ext cx="599010" cy="259045"/>
    <xdr:sp macro="" textlink="">
      <xdr:nvSpPr>
        <xdr:cNvPr id="579" name="【一般廃棄物処理施設】&#10;一人当たり有形固定資産（償却資産）額平均値テキスト">
          <a:extLst>
            <a:ext uri="{FF2B5EF4-FFF2-40B4-BE49-F238E27FC236}">
              <a16:creationId xmlns:a16="http://schemas.microsoft.com/office/drawing/2014/main" id="{B29B9732-AD75-401A-B1B1-0092961B3408}"/>
            </a:ext>
          </a:extLst>
        </xdr:cNvPr>
        <xdr:cNvSpPr txBox="1"/>
      </xdr:nvSpPr>
      <xdr:spPr>
        <a:xfrm>
          <a:off x="22199600" y="65783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40374</xdr:rowOff>
    </xdr:from>
    <xdr:to>
      <xdr:col>116</xdr:col>
      <xdr:colOff>114300</xdr:colOff>
      <xdr:row>39</xdr:row>
      <xdr:rowOff>141974</xdr:rowOff>
    </xdr:to>
    <xdr:sp macro="" textlink="">
      <xdr:nvSpPr>
        <xdr:cNvPr id="580" name="フローチャート: 判断 579">
          <a:extLst>
            <a:ext uri="{FF2B5EF4-FFF2-40B4-BE49-F238E27FC236}">
              <a16:creationId xmlns:a16="http://schemas.microsoft.com/office/drawing/2014/main" id="{C0F0D1CC-DC5A-449F-AC57-4912D269382A}"/>
            </a:ext>
          </a:extLst>
        </xdr:cNvPr>
        <xdr:cNvSpPr/>
      </xdr:nvSpPr>
      <xdr:spPr>
        <a:xfrm>
          <a:off x="22110700" y="672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56318</xdr:rowOff>
    </xdr:from>
    <xdr:to>
      <xdr:col>112</xdr:col>
      <xdr:colOff>38100</xdr:colOff>
      <xdr:row>39</xdr:row>
      <xdr:rowOff>157918</xdr:rowOff>
    </xdr:to>
    <xdr:sp macro="" textlink="">
      <xdr:nvSpPr>
        <xdr:cNvPr id="581" name="フローチャート: 判断 580">
          <a:extLst>
            <a:ext uri="{FF2B5EF4-FFF2-40B4-BE49-F238E27FC236}">
              <a16:creationId xmlns:a16="http://schemas.microsoft.com/office/drawing/2014/main" id="{077240E0-F806-47A0-B462-E5152DA6E8F6}"/>
            </a:ext>
          </a:extLst>
        </xdr:cNvPr>
        <xdr:cNvSpPr/>
      </xdr:nvSpPr>
      <xdr:spPr>
        <a:xfrm>
          <a:off x="21272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64502</xdr:rowOff>
    </xdr:from>
    <xdr:to>
      <xdr:col>107</xdr:col>
      <xdr:colOff>101600</xdr:colOff>
      <xdr:row>39</xdr:row>
      <xdr:rowOff>166102</xdr:rowOff>
    </xdr:to>
    <xdr:sp macro="" textlink="">
      <xdr:nvSpPr>
        <xdr:cNvPr id="582" name="フローチャート: 判断 581">
          <a:extLst>
            <a:ext uri="{FF2B5EF4-FFF2-40B4-BE49-F238E27FC236}">
              <a16:creationId xmlns:a16="http://schemas.microsoft.com/office/drawing/2014/main" id="{4E5B25BB-D09D-48EF-ADF5-587D9F983F4C}"/>
            </a:ext>
          </a:extLst>
        </xdr:cNvPr>
        <xdr:cNvSpPr/>
      </xdr:nvSpPr>
      <xdr:spPr>
        <a:xfrm>
          <a:off x="20383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75692</xdr:rowOff>
    </xdr:from>
    <xdr:to>
      <xdr:col>102</xdr:col>
      <xdr:colOff>165100</xdr:colOff>
      <xdr:row>40</xdr:row>
      <xdr:rowOff>5842</xdr:rowOff>
    </xdr:to>
    <xdr:sp macro="" textlink="">
      <xdr:nvSpPr>
        <xdr:cNvPr id="583" name="フローチャート: 判断 582">
          <a:extLst>
            <a:ext uri="{FF2B5EF4-FFF2-40B4-BE49-F238E27FC236}">
              <a16:creationId xmlns:a16="http://schemas.microsoft.com/office/drawing/2014/main" id="{EB3F6665-B609-4733-86AB-0A43213AF6B6}"/>
            </a:ext>
          </a:extLst>
        </xdr:cNvPr>
        <xdr:cNvSpPr/>
      </xdr:nvSpPr>
      <xdr:spPr>
        <a:xfrm>
          <a:off x="19494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89972</xdr:rowOff>
    </xdr:from>
    <xdr:to>
      <xdr:col>98</xdr:col>
      <xdr:colOff>38100</xdr:colOff>
      <xdr:row>40</xdr:row>
      <xdr:rowOff>20122</xdr:rowOff>
    </xdr:to>
    <xdr:sp macro="" textlink="">
      <xdr:nvSpPr>
        <xdr:cNvPr id="584" name="フローチャート: 判断 583">
          <a:extLst>
            <a:ext uri="{FF2B5EF4-FFF2-40B4-BE49-F238E27FC236}">
              <a16:creationId xmlns:a16="http://schemas.microsoft.com/office/drawing/2014/main" id="{19C293E0-B945-41BA-A4DC-F64BFC3D5C7F}"/>
            </a:ext>
          </a:extLst>
        </xdr:cNvPr>
        <xdr:cNvSpPr/>
      </xdr:nvSpPr>
      <xdr:spPr>
        <a:xfrm>
          <a:off x="18605500" y="677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E75D5665-1C1C-4CE1-AD64-ED1A8867641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E4304F5F-946E-46BD-BC14-481BB060F00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8F3F7B5C-D5CD-4D70-B55E-677D7D6BEE7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ED10FFCF-D278-40F4-BDF7-3481A0F9F13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9BC99C5A-E33F-4573-A8FA-F4EFDA974CA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108855</xdr:rowOff>
    </xdr:from>
    <xdr:to>
      <xdr:col>116</xdr:col>
      <xdr:colOff>114300</xdr:colOff>
      <xdr:row>41</xdr:row>
      <xdr:rowOff>39005</xdr:rowOff>
    </xdr:to>
    <xdr:sp macro="" textlink="">
      <xdr:nvSpPr>
        <xdr:cNvPr id="590" name="楕円 589">
          <a:extLst>
            <a:ext uri="{FF2B5EF4-FFF2-40B4-BE49-F238E27FC236}">
              <a16:creationId xmlns:a16="http://schemas.microsoft.com/office/drawing/2014/main" id="{240185F6-F6AB-43D4-9226-959FD1E77AB7}"/>
            </a:ext>
          </a:extLst>
        </xdr:cNvPr>
        <xdr:cNvSpPr/>
      </xdr:nvSpPr>
      <xdr:spPr>
        <a:xfrm>
          <a:off x="22110700" y="696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87282</xdr:rowOff>
    </xdr:from>
    <xdr:ext cx="534377" cy="259045"/>
    <xdr:sp macro="" textlink="">
      <xdr:nvSpPr>
        <xdr:cNvPr id="591" name="【一般廃棄物処理施設】&#10;一人当たり有形固定資産（償却資産）額該当値テキスト">
          <a:extLst>
            <a:ext uri="{FF2B5EF4-FFF2-40B4-BE49-F238E27FC236}">
              <a16:creationId xmlns:a16="http://schemas.microsoft.com/office/drawing/2014/main" id="{10901C07-0641-438E-A462-E986C21619D6}"/>
            </a:ext>
          </a:extLst>
        </xdr:cNvPr>
        <xdr:cNvSpPr txBox="1"/>
      </xdr:nvSpPr>
      <xdr:spPr>
        <a:xfrm>
          <a:off x="22199600" y="694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125062</xdr:rowOff>
    </xdr:from>
    <xdr:to>
      <xdr:col>112</xdr:col>
      <xdr:colOff>38100</xdr:colOff>
      <xdr:row>41</xdr:row>
      <xdr:rowOff>55212</xdr:rowOff>
    </xdr:to>
    <xdr:sp macro="" textlink="">
      <xdr:nvSpPr>
        <xdr:cNvPr id="592" name="楕円 591">
          <a:extLst>
            <a:ext uri="{FF2B5EF4-FFF2-40B4-BE49-F238E27FC236}">
              <a16:creationId xmlns:a16="http://schemas.microsoft.com/office/drawing/2014/main" id="{03403234-4BE5-4F19-A423-7C890B905145}"/>
            </a:ext>
          </a:extLst>
        </xdr:cNvPr>
        <xdr:cNvSpPr/>
      </xdr:nvSpPr>
      <xdr:spPr>
        <a:xfrm>
          <a:off x="21272500" y="698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159655</xdr:rowOff>
    </xdr:from>
    <xdr:to>
      <xdr:col>116</xdr:col>
      <xdr:colOff>63500</xdr:colOff>
      <xdr:row>41</xdr:row>
      <xdr:rowOff>4412</xdr:rowOff>
    </xdr:to>
    <xdr:cxnSp macro="">
      <xdr:nvCxnSpPr>
        <xdr:cNvPr id="593" name="直線コネクタ 592">
          <a:extLst>
            <a:ext uri="{FF2B5EF4-FFF2-40B4-BE49-F238E27FC236}">
              <a16:creationId xmlns:a16="http://schemas.microsoft.com/office/drawing/2014/main" id="{3682B183-6761-4343-9AA6-C127C4AE2E01}"/>
            </a:ext>
          </a:extLst>
        </xdr:cNvPr>
        <xdr:cNvCxnSpPr/>
      </xdr:nvCxnSpPr>
      <xdr:spPr>
        <a:xfrm flipV="1">
          <a:off x="21323300" y="7017655"/>
          <a:ext cx="838200" cy="16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56581</xdr:rowOff>
    </xdr:from>
    <xdr:to>
      <xdr:col>107</xdr:col>
      <xdr:colOff>101600</xdr:colOff>
      <xdr:row>40</xdr:row>
      <xdr:rowOff>158181</xdr:rowOff>
    </xdr:to>
    <xdr:sp macro="" textlink="">
      <xdr:nvSpPr>
        <xdr:cNvPr id="594" name="楕円 593">
          <a:extLst>
            <a:ext uri="{FF2B5EF4-FFF2-40B4-BE49-F238E27FC236}">
              <a16:creationId xmlns:a16="http://schemas.microsoft.com/office/drawing/2014/main" id="{22280AEC-9440-4C54-B24D-6F5862D8AFBA}"/>
            </a:ext>
          </a:extLst>
        </xdr:cNvPr>
        <xdr:cNvSpPr/>
      </xdr:nvSpPr>
      <xdr:spPr>
        <a:xfrm>
          <a:off x="20383500" y="691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107381</xdr:rowOff>
    </xdr:from>
    <xdr:to>
      <xdr:col>111</xdr:col>
      <xdr:colOff>177800</xdr:colOff>
      <xdr:row>41</xdr:row>
      <xdr:rowOff>4412</xdr:rowOff>
    </xdr:to>
    <xdr:cxnSp macro="">
      <xdr:nvCxnSpPr>
        <xdr:cNvPr id="595" name="直線コネクタ 594">
          <a:extLst>
            <a:ext uri="{FF2B5EF4-FFF2-40B4-BE49-F238E27FC236}">
              <a16:creationId xmlns:a16="http://schemas.microsoft.com/office/drawing/2014/main" id="{0B046BCC-CEF8-4EFB-8C1C-7EDD48F74D82}"/>
            </a:ext>
          </a:extLst>
        </xdr:cNvPr>
        <xdr:cNvCxnSpPr/>
      </xdr:nvCxnSpPr>
      <xdr:spPr>
        <a:xfrm>
          <a:off x="20434300" y="6965381"/>
          <a:ext cx="889000" cy="6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61248</xdr:rowOff>
    </xdr:from>
    <xdr:to>
      <xdr:col>102</xdr:col>
      <xdr:colOff>165100</xdr:colOff>
      <xdr:row>40</xdr:row>
      <xdr:rowOff>162848</xdr:rowOff>
    </xdr:to>
    <xdr:sp macro="" textlink="">
      <xdr:nvSpPr>
        <xdr:cNvPr id="596" name="楕円 595">
          <a:extLst>
            <a:ext uri="{FF2B5EF4-FFF2-40B4-BE49-F238E27FC236}">
              <a16:creationId xmlns:a16="http://schemas.microsoft.com/office/drawing/2014/main" id="{438AA782-EBA9-47A0-9098-81D84EFECA0F}"/>
            </a:ext>
          </a:extLst>
        </xdr:cNvPr>
        <xdr:cNvSpPr/>
      </xdr:nvSpPr>
      <xdr:spPr>
        <a:xfrm>
          <a:off x="19494500" y="691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107381</xdr:rowOff>
    </xdr:from>
    <xdr:to>
      <xdr:col>107</xdr:col>
      <xdr:colOff>50800</xdr:colOff>
      <xdr:row>40</xdr:row>
      <xdr:rowOff>112048</xdr:rowOff>
    </xdr:to>
    <xdr:cxnSp macro="">
      <xdr:nvCxnSpPr>
        <xdr:cNvPr id="597" name="直線コネクタ 596">
          <a:extLst>
            <a:ext uri="{FF2B5EF4-FFF2-40B4-BE49-F238E27FC236}">
              <a16:creationId xmlns:a16="http://schemas.microsoft.com/office/drawing/2014/main" id="{EF8C351D-C8C2-4294-9243-C8F6AD939DF9}"/>
            </a:ext>
          </a:extLst>
        </xdr:cNvPr>
        <xdr:cNvCxnSpPr/>
      </xdr:nvCxnSpPr>
      <xdr:spPr>
        <a:xfrm flipV="1">
          <a:off x="19545300" y="6965381"/>
          <a:ext cx="889000" cy="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60296</xdr:rowOff>
    </xdr:from>
    <xdr:to>
      <xdr:col>98</xdr:col>
      <xdr:colOff>38100</xdr:colOff>
      <xdr:row>40</xdr:row>
      <xdr:rowOff>161896</xdr:rowOff>
    </xdr:to>
    <xdr:sp macro="" textlink="">
      <xdr:nvSpPr>
        <xdr:cNvPr id="598" name="楕円 597">
          <a:extLst>
            <a:ext uri="{FF2B5EF4-FFF2-40B4-BE49-F238E27FC236}">
              <a16:creationId xmlns:a16="http://schemas.microsoft.com/office/drawing/2014/main" id="{EBF5F0B5-E45A-4051-BD0E-2EB144F574D5}"/>
            </a:ext>
          </a:extLst>
        </xdr:cNvPr>
        <xdr:cNvSpPr/>
      </xdr:nvSpPr>
      <xdr:spPr>
        <a:xfrm>
          <a:off x="18605500" y="691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111096</xdr:rowOff>
    </xdr:from>
    <xdr:to>
      <xdr:col>102</xdr:col>
      <xdr:colOff>114300</xdr:colOff>
      <xdr:row>40</xdr:row>
      <xdr:rowOff>112048</xdr:rowOff>
    </xdr:to>
    <xdr:cxnSp macro="">
      <xdr:nvCxnSpPr>
        <xdr:cNvPr id="599" name="直線コネクタ 598">
          <a:extLst>
            <a:ext uri="{FF2B5EF4-FFF2-40B4-BE49-F238E27FC236}">
              <a16:creationId xmlns:a16="http://schemas.microsoft.com/office/drawing/2014/main" id="{19938270-BC34-4023-B2E7-3C8ADDAE0D6F}"/>
            </a:ext>
          </a:extLst>
        </xdr:cNvPr>
        <xdr:cNvCxnSpPr/>
      </xdr:nvCxnSpPr>
      <xdr:spPr>
        <a:xfrm>
          <a:off x="18656300" y="6969096"/>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2995</xdr:rowOff>
    </xdr:from>
    <xdr:ext cx="599010" cy="259045"/>
    <xdr:sp macro="" textlink="">
      <xdr:nvSpPr>
        <xdr:cNvPr id="600" name="n_1aveValue【一般廃棄物処理施設】&#10;一人当たり有形固定資産（償却資産）額">
          <a:extLst>
            <a:ext uri="{FF2B5EF4-FFF2-40B4-BE49-F238E27FC236}">
              <a16:creationId xmlns:a16="http://schemas.microsoft.com/office/drawing/2014/main" id="{B6B9C5F6-BEC7-4239-86C9-0EB20FBEC8CD}"/>
            </a:ext>
          </a:extLst>
        </xdr:cNvPr>
        <xdr:cNvSpPr txBox="1"/>
      </xdr:nvSpPr>
      <xdr:spPr>
        <a:xfrm>
          <a:off x="21011095" y="651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11179</xdr:rowOff>
    </xdr:from>
    <xdr:ext cx="599010" cy="259045"/>
    <xdr:sp macro="" textlink="">
      <xdr:nvSpPr>
        <xdr:cNvPr id="601" name="n_2aveValue【一般廃棄物処理施設】&#10;一人当たり有形固定資産（償却資産）額">
          <a:extLst>
            <a:ext uri="{FF2B5EF4-FFF2-40B4-BE49-F238E27FC236}">
              <a16:creationId xmlns:a16="http://schemas.microsoft.com/office/drawing/2014/main" id="{FE00E165-65E7-4453-A327-A2B44E3E8233}"/>
            </a:ext>
          </a:extLst>
        </xdr:cNvPr>
        <xdr:cNvSpPr txBox="1"/>
      </xdr:nvSpPr>
      <xdr:spPr>
        <a:xfrm>
          <a:off x="20134795" y="652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22369</xdr:rowOff>
    </xdr:from>
    <xdr:ext cx="599010" cy="259045"/>
    <xdr:sp macro="" textlink="">
      <xdr:nvSpPr>
        <xdr:cNvPr id="602" name="n_3aveValue【一般廃棄物処理施設】&#10;一人当たり有形固定資産（償却資産）額">
          <a:extLst>
            <a:ext uri="{FF2B5EF4-FFF2-40B4-BE49-F238E27FC236}">
              <a16:creationId xmlns:a16="http://schemas.microsoft.com/office/drawing/2014/main" id="{B911C40F-1F9C-41CC-A759-EF2A1571512C}"/>
            </a:ext>
          </a:extLst>
        </xdr:cNvPr>
        <xdr:cNvSpPr txBox="1"/>
      </xdr:nvSpPr>
      <xdr:spPr>
        <a:xfrm>
          <a:off x="19245795" y="6537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36649</xdr:rowOff>
    </xdr:from>
    <xdr:ext cx="599010" cy="259045"/>
    <xdr:sp macro="" textlink="">
      <xdr:nvSpPr>
        <xdr:cNvPr id="603" name="n_4aveValue【一般廃棄物処理施設】&#10;一人当たり有形固定資産（償却資産）額">
          <a:extLst>
            <a:ext uri="{FF2B5EF4-FFF2-40B4-BE49-F238E27FC236}">
              <a16:creationId xmlns:a16="http://schemas.microsoft.com/office/drawing/2014/main" id="{0CCDB72D-40A7-4C98-9ADE-A52E8F6BF375}"/>
            </a:ext>
          </a:extLst>
        </xdr:cNvPr>
        <xdr:cNvSpPr txBox="1"/>
      </xdr:nvSpPr>
      <xdr:spPr>
        <a:xfrm>
          <a:off x="18356795" y="6551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46339</xdr:rowOff>
    </xdr:from>
    <xdr:ext cx="534377" cy="259045"/>
    <xdr:sp macro="" textlink="">
      <xdr:nvSpPr>
        <xdr:cNvPr id="604" name="n_1mainValue【一般廃棄物処理施設】&#10;一人当たり有形固定資産（償却資産）額">
          <a:extLst>
            <a:ext uri="{FF2B5EF4-FFF2-40B4-BE49-F238E27FC236}">
              <a16:creationId xmlns:a16="http://schemas.microsoft.com/office/drawing/2014/main" id="{947CF249-767C-47C2-BA1E-6D27CAD0E1B8}"/>
            </a:ext>
          </a:extLst>
        </xdr:cNvPr>
        <xdr:cNvSpPr txBox="1"/>
      </xdr:nvSpPr>
      <xdr:spPr>
        <a:xfrm>
          <a:off x="21043411" y="707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149308</xdr:rowOff>
    </xdr:from>
    <xdr:ext cx="534377" cy="259045"/>
    <xdr:sp macro="" textlink="">
      <xdr:nvSpPr>
        <xdr:cNvPr id="605" name="n_2mainValue【一般廃棄物処理施設】&#10;一人当たり有形固定資産（償却資産）額">
          <a:extLst>
            <a:ext uri="{FF2B5EF4-FFF2-40B4-BE49-F238E27FC236}">
              <a16:creationId xmlns:a16="http://schemas.microsoft.com/office/drawing/2014/main" id="{13805AB4-3006-4B23-A9D2-CE285EC36A93}"/>
            </a:ext>
          </a:extLst>
        </xdr:cNvPr>
        <xdr:cNvSpPr txBox="1"/>
      </xdr:nvSpPr>
      <xdr:spPr>
        <a:xfrm>
          <a:off x="20167111" y="700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153975</xdr:rowOff>
    </xdr:from>
    <xdr:ext cx="534377" cy="259045"/>
    <xdr:sp macro="" textlink="">
      <xdr:nvSpPr>
        <xdr:cNvPr id="606" name="n_3mainValue【一般廃棄物処理施設】&#10;一人当たり有形固定資産（償却資産）額">
          <a:extLst>
            <a:ext uri="{FF2B5EF4-FFF2-40B4-BE49-F238E27FC236}">
              <a16:creationId xmlns:a16="http://schemas.microsoft.com/office/drawing/2014/main" id="{4AE1FD07-7C2F-4F25-B5D2-0952D90040FD}"/>
            </a:ext>
          </a:extLst>
        </xdr:cNvPr>
        <xdr:cNvSpPr txBox="1"/>
      </xdr:nvSpPr>
      <xdr:spPr>
        <a:xfrm>
          <a:off x="19278111" y="701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153023</xdr:rowOff>
    </xdr:from>
    <xdr:ext cx="534377" cy="259045"/>
    <xdr:sp macro="" textlink="">
      <xdr:nvSpPr>
        <xdr:cNvPr id="607" name="n_4mainValue【一般廃棄物処理施設】&#10;一人当たり有形固定資産（償却資産）額">
          <a:extLst>
            <a:ext uri="{FF2B5EF4-FFF2-40B4-BE49-F238E27FC236}">
              <a16:creationId xmlns:a16="http://schemas.microsoft.com/office/drawing/2014/main" id="{D6DCCF35-FB01-451C-BB75-4EBC311BCBD5}"/>
            </a:ext>
          </a:extLst>
        </xdr:cNvPr>
        <xdr:cNvSpPr txBox="1"/>
      </xdr:nvSpPr>
      <xdr:spPr>
        <a:xfrm>
          <a:off x="18389111" y="701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10F10615-8D8B-4BD6-897F-5CA14ADE246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7B251FD7-76E9-497F-9F40-2210A7F70F6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C0E33548-5B9E-4598-91E5-E5BBF4FAD57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9A56E58B-CC83-4720-9F07-F1749619F25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37149791-5886-4D5B-A5DA-E55D170E990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576813EB-4158-4D49-8140-0752FD4ED22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A0B48BE3-7920-486D-AA9B-4CEBE902049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7D345478-272C-482B-AE2F-9FD57295E6E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DB9D2475-F808-4F8D-BF1D-83E9317322A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09A3712C-CD59-4B5E-98CF-DB01C9AC478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E31A626E-EC91-4F72-A764-29C754121C0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9" name="直線コネクタ 618">
          <a:extLst>
            <a:ext uri="{FF2B5EF4-FFF2-40B4-BE49-F238E27FC236}">
              <a16:creationId xmlns:a16="http://schemas.microsoft.com/office/drawing/2014/main" id="{D28E9F72-AE43-430E-B811-0349888473CF}"/>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0" name="テキスト ボックス 619">
          <a:extLst>
            <a:ext uri="{FF2B5EF4-FFF2-40B4-BE49-F238E27FC236}">
              <a16:creationId xmlns:a16="http://schemas.microsoft.com/office/drawing/2014/main" id="{63473189-2DC3-438B-BC1C-179767FC2146}"/>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1" name="直線コネクタ 620">
          <a:extLst>
            <a:ext uri="{FF2B5EF4-FFF2-40B4-BE49-F238E27FC236}">
              <a16:creationId xmlns:a16="http://schemas.microsoft.com/office/drawing/2014/main" id="{266155E5-C736-40B0-8BEE-15031FF2A2FF}"/>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2" name="テキスト ボックス 621">
          <a:extLst>
            <a:ext uri="{FF2B5EF4-FFF2-40B4-BE49-F238E27FC236}">
              <a16:creationId xmlns:a16="http://schemas.microsoft.com/office/drawing/2014/main" id="{27A2E668-28BA-4D18-AEDD-65CD790D8F36}"/>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3" name="直線コネクタ 622">
          <a:extLst>
            <a:ext uri="{FF2B5EF4-FFF2-40B4-BE49-F238E27FC236}">
              <a16:creationId xmlns:a16="http://schemas.microsoft.com/office/drawing/2014/main" id="{63D4E122-7151-427B-8BE4-3C04B85B72E9}"/>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4" name="テキスト ボックス 623">
          <a:extLst>
            <a:ext uri="{FF2B5EF4-FFF2-40B4-BE49-F238E27FC236}">
              <a16:creationId xmlns:a16="http://schemas.microsoft.com/office/drawing/2014/main" id="{85FF7916-4164-44F7-A93B-57B71C619DE7}"/>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5" name="直線コネクタ 624">
          <a:extLst>
            <a:ext uri="{FF2B5EF4-FFF2-40B4-BE49-F238E27FC236}">
              <a16:creationId xmlns:a16="http://schemas.microsoft.com/office/drawing/2014/main" id="{C7D5C42C-7126-40EE-950F-BD69D591E0A9}"/>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6" name="テキスト ボックス 625">
          <a:extLst>
            <a:ext uri="{FF2B5EF4-FFF2-40B4-BE49-F238E27FC236}">
              <a16:creationId xmlns:a16="http://schemas.microsoft.com/office/drawing/2014/main" id="{AAC8AADB-2A8E-4901-8EEF-0EC2906116D1}"/>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7" name="直線コネクタ 626">
          <a:extLst>
            <a:ext uri="{FF2B5EF4-FFF2-40B4-BE49-F238E27FC236}">
              <a16:creationId xmlns:a16="http://schemas.microsoft.com/office/drawing/2014/main" id="{1C60C814-7266-4E7D-9CC3-50DAE633193B}"/>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8" name="テキスト ボックス 627">
          <a:extLst>
            <a:ext uri="{FF2B5EF4-FFF2-40B4-BE49-F238E27FC236}">
              <a16:creationId xmlns:a16="http://schemas.microsoft.com/office/drawing/2014/main" id="{3710420E-52B9-4D75-9587-305AA7098496}"/>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F24E66E4-71AA-4918-8554-042C41F5DAC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0" name="テキスト ボックス 629">
          <a:extLst>
            <a:ext uri="{FF2B5EF4-FFF2-40B4-BE49-F238E27FC236}">
              <a16:creationId xmlns:a16="http://schemas.microsoft.com/office/drawing/2014/main" id="{FBE2FF8E-CFAA-4D5E-B796-CC8F221EF78A}"/>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F2F64AAB-1349-45DB-9881-5F99E99D7F4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38100</xdr:rowOff>
    </xdr:from>
    <xdr:to>
      <xdr:col>85</xdr:col>
      <xdr:colOff>126364</xdr:colOff>
      <xdr:row>64</xdr:row>
      <xdr:rowOff>76200</xdr:rowOff>
    </xdr:to>
    <xdr:cxnSp macro="">
      <xdr:nvCxnSpPr>
        <xdr:cNvPr id="632" name="直線コネクタ 631">
          <a:extLst>
            <a:ext uri="{FF2B5EF4-FFF2-40B4-BE49-F238E27FC236}">
              <a16:creationId xmlns:a16="http://schemas.microsoft.com/office/drawing/2014/main" id="{71ECB898-7B64-4B60-9044-C6F0C89A7599}"/>
            </a:ext>
          </a:extLst>
        </xdr:cNvPr>
        <xdr:cNvCxnSpPr/>
      </xdr:nvCxnSpPr>
      <xdr:spPr>
        <a:xfrm flipV="1">
          <a:off x="16318864" y="946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3" name="【保健センター・保健所】&#10;有形固定資産減価償却率最小値テキスト">
          <a:extLst>
            <a:ext uri="{FF2B5EF4-FFF2-40B4-BE49-F238E27FC236}">
              <a16:creationId xmlns:a16="http://schemas.microsoft.com/office/drawing/2014/main" id="{515654E0-7FAD-491B-89FA-BE22EDFF5337}"/>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4" name="直線コネクタ 633">
          <a:extLst>
            <a:ext uri="{FF2B5EF4-FFF2-40B4-BE49-F238E27FC236}">
              <a16:creationId xmlns:a16="http://schemas.microsoft.com/office/drawing/2014/main" id="{BF649C71-0BE6-439A-83DB-A3A7D02B4E44}"/>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156227</xdr:rowOff>
    </xdr:from>
    <xdr:ext cx="405111" cy="259045"/>
    <xdr:sp macro="" textlink="">
      <xdr:nvSpPr>
        <xdr:cNvPr id="635" name="【保健センター・保健所】&#10;有形固定資産減価償却率最大値テキスト">
          <a:extLst>
            <a:ext uri="{FF2B5EF4-FFF2-40B4-BE49-F238E27FC236}">
              <a16:creationId xmlns:a16="http://schemas.microsoft.com/office/drawing/2014/main" id="{D9E6146C-2A5C-499B-883F-80E24991E20A}"/>
            </a:ext>
          </a:extLst>
        </xdr:cNvPr>
        <xdr:cNvSpPr txBox="1"/>
      </xdr:nvSpPr>
      <xdr:spPr>
        <a:xfrm>
          <a:off x="16357600" y="924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38100</xdr:rowOff>
    </xdr:from>
    <xdr:to>
      <xdr:col>86</xdr:col>
      <xdr:colOff>25400</xdr:colOff>
      <xdr:row>55</xdr:row>
      <xdr:rowOff>38100</xdr:rowOff>
    </xdr:to>
    <xdr:cxnSp macro="">
      <xdr:nvCxnSpPr>
        <xdr:cNvPr id="636" name="直線コネクタ 635">
          <a:extLst>
            <a:ext uri="{FF2B5EF4-FFF2-40B4-BE49-F238E27FC236}">
              <a16:creationId xmlns:a16="http://schemas.microsoft.com/office/drawing/2014/main" id="{18AD6115-0DCD-436A-9D71-A4FB02D995D9}"/>
            </a:ext>
          </a:extLst>
        </xdr:cNvPr>
        <xdr:cNvCxnSpPr/>
      </xdr:nvCxnSpPr>
      <xdr:spPr>
        <a:xfrm>
          <a:off x="16230600" y="946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25417</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31C50B12-8B88-43BB-9E46-39EE21DF1136}"/>
            </a:ext>
          </a:extLst>
        </xdr:cNvPr>
        <xdr:cNvSpPr txBox="1"/>
      </xdr:nvSpPr>
      <xdr:spPr>
        <a:xfrm>
          <a:off x="16357600" y="9969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2540</xdr:rowOff>
    </xdr:from>
    <xdr:to>
      <xdr:col>85</xdr:col>
      <xdr:colOff>177800</xdr:colOff>
      <xdr:row>59</xdr:row>
      <xdr:rowOff>104140</xdr:rowOff>
    </xdr:to>
    <xdr:sp macro="" textlink="">
      <xdr:nvSpPr>
        <xdr:cNvPr id="638" name="フローチャート: 判断 637">
          <a:extLst>
            <a:ext uri="{FF2B5EF4-FFF2-40B4-BE49-F238E27FC236}">
              <a16:creationId xmlns:a16="http://schemas.microsoft.com/office/drawing/2014/main" id="{DB820D2B-16D9-45B4-9F3F-7395CEE65D7E}"/>
            </a:ext>
          </a:extLst>
        </xdr:cNvPr>
        <xdr:cNvSpPr/>
      </xdr:nvSpPr>
      <xdr:spPr>
        <a:xfrm>
          <a:off x="1626870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135890</xdr:rowOff>
    </xdr:from>
    <xdr:to>
      <xdr:col>81</xdr:col>
      <xdr:colOff>101600</xdr:colOff>
      <xdr:row>59</xdr:row>
      <xdr:rowOff>66040</xdr:rowOff>
    </xdr:to>
    <xdr:sp macro="" textlink="">
      <xdr:nvSpPr>
        <xdr:cNvPr id="639" name="フローチャート: 判断 638">
          <a:extLst>
            <a:ext uri="{FF2B5EF4-FFF2-40B4-BE49-F238E27FC236}">
              <a16:creationId xmlns:a16="http://schemas.microsoft.com/office/drawing/2014/main" id="{D3734DEF-378D-4100-9551-DE74A14555B0}"/>
            </a:ext>
          </a:extLst>
        </xdr:cNvPr>
        <xdr:cNvSpPr/>
      </xdr:nvSpPr>
      <xdr:spPr>
        <a:xfrm>
          <a:off x="15430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114935</xdr:rowOff>
    </xdr:from>
    <xdr:to>
      <xdr:col>76</xdr:col>
      <xdr:colOff>165100</xdr:colOff>
      <xdr:row>59</xdr:row>
      <xdr:rowOff>45085</xdr:rowOff>
    </xdr:to>
    <xdr:sp macro="" textlink="">
      <xdr:nvSpPr>
        <xdr:cNvPr id="640" name="フローチャート: 判断 639">
          <a:extLst>
            <a:ext uri="{FF2B5EF4-FFF2-40B4-BE49-F238E27FC236}">
              <a16:creationId xmlns:a16="http://schemas.microsoft.com/office/drawing/2014/main" id="{5503DFD2-EFC0-4A7D-8D90-DFF7489A1B56}"/>
            </a:ext>
          </a:extLst>
        </xdr:cNvPr>
        <xdr:cNvSpPr/>
      </xdr:nvSpPr>
      <xdr:spPr>
        <a:xfrm>
          <a:off x="14541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55880</xdr:rowOff>
    </xdr:from>
    <xdr:to>
      <xdr:col>72</xdr:col>
      <xdr:colOff>38100</xdr:colOff>
      <xdr:row>58</xdr:row>
      <xdr:rowOff>157480</xdr:rowOff>
    </xdr:to>
    <xdr:sp macro="" textlink="">
      <xdr:nvSpPr>
        <xdr:cNvPr id="641" name="フローチャート: 判断 640">
          <a:extLst>
            <a:ext uri="{FF2B5EF4-FFF2-40B4-BE49-F238E27FC236}">
              <a16:creationId xmlns:a16="http://schemas.microsoft.com/office/drawing/2014/main" id="{E84BBED7-9416-491A-B3DB-FE95324B8069}"/>
            </a:ext>
          </a:extLst>
        </xdr:cNvPr>
        <xdr:cNvSpPr/>
      </xdr:nvSpPr>
      <xdr:spPr>
        <a:xfrm>
          <a:off x="13652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40640</xdr:rowOff>
    </xdr:from>
    <xdr:to>
      <xdr:col>67</xdr:col>
      <xdr:colOff>101600</xdr:colOff>
      <xdr:row>58</xdr:row>
      <xdr:rowOff>142240</xdr:rowOff>
    </xdr:to>
    <xdr:sp macro="" textlink="">
      <xdr:nvSpPr>
        <xdr:cNvPr id="642" name="フローチャート: 判断 641">
          <a:extLst>
            <a:ext uri="{FF2B5EF4-FFF2-40B4-BE49-F238E27FC236}">
              <a16:creationId xmlns:a16="http://schemas.microsoft.com/office/drawing/2014/main" id="{D96B560B-CD1A-49AA-8D48-407638FC48DB}"/>
            </a:ext>
          </a:extLst>
        </xdr:cNvPr>
        <xdr:cNvSpPr/>
      </xdr:nvSpPr>
      <xdr:spPr>
        <a:xfrm>
          <a:off x="12763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6B0A0CB3-5C61-49F4-8A4F-920306F508C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38A896B4-FDB0-4956-8033-C9C3C9AF420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9FB347F1-7B1B-4945-B8B0-2D66656056A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7760B95F-F0E5-4D9E-89F7-102275197FB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18077ADA-0CA0-40B4-82BA-A8D077C189A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38735</xdr:rowOff>
    </xdr:from>
    <xdr:to>
      <xdr:col>85</xdr:col>
      <xdr:colOff>177800</xdr:colOff>
      <xdr:row>60</xdr:row>
      <xdr:rowOff>140335</xdr:rowOff>
    </xdr:to>
    <xdr:sp macro="" textlink="">
      <xdr:nvSpPr>
        <xdr:cNvPr id="648" name="楕円 647">
          <a:extLst>
            <a:ext uri="{FF2B5EF4-FFF2-40B4-BE49-F238E27FC236}">
              <a16:creationId xmlns:a16="http://schemas.microsoft.com/office/drawing/2014/main" id="{1D261D0D-FC8D-4127-8873-C41A5C1CC2AF}"/>
            </a:ext>
          </a:extLst>
        </xdr:cNvPr>
        <xdr:cNvSpPr/>
      </xdr:nvSpPr>
      <xdr:spPr>
        <a:xfrm>
          <a:off x="16268700" y="103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17162</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EA4B5BA4-A616-4801-ACC7-68B62BC815BD}"/>
            </a:ext>
          </a:extLst>
        </xdr:cNvPr>
        <xdr:cNvSpPr txBox="1"/>
      </xdr:nvSpPr>
      <xdr:spPr>
        <a:xfrm>
          <a:off x="16357600"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162560</xdr:rowOff>
    </xdr:from>
    <xdr:to>
      <xdr:col>81</xdr:col>
      <xdr:colOff>101600</xdr:colOff>
      <xdr:row>60</xdr:row>
      <xdr:rowOff>92710</xdr:rowOff>
    </xdr:to>
    <xdr:sp macro="" textlink="">
      <xdr:nvSpPr>
        <xdr:cNvPr id="650" name="楕円 649">
          <a:extLst>
            <a:ext uri="{FF2B5EF4-FFF2-40B4-BE49-F238E27FC236}">
              <a16:creationId xmlns:a16="http://schemas.microsoft.com/office/drawing/2014/main" id="{7E87B852-6042-40D6-B73E-26A57109FF27}"/>
            </a:ext>
          </a:extLst>
        </xdr:cNvPr>
        <xdr:cNvSpPr/>
      </xdr:nvSpPr>
      <xdr:spPr>
        <a:xfrm>
          <a:off x="154305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41910</xdr:rowOff>
    </xdr:from>
    <xdr:to>
      <xdr:col>85</xdr:col>
      <xdr:colOff>127000</xdr:colOff>
      <xdr:row>60</xdr:row>
      <xdr:rowOff>89535</xdr:rowOff>
    </xdr:to>
    <xdr:cxnSp macro="">
      <xdr:nvCxnSpPr>
        <xdr:cNvPr id="651" name="直線コネクタ 650">
          <a:extLst>
            <a:ext uri="{FF2B5EF4-FFF2-40B4-BE49-F238E27FC236}">
              <a16:creationId xmlns:a16="http://schemas.microsoft.com/office/drawing/2014/main" id="{5108BB3B-3B6F-4F37-B817-AF3B7F95ED86}"/>
            </a:ext>
          </a:extLst>
        </xdr:cNvPr>
        <xdr:cNvCxnSpPr/>
      </xdr:nvCxnSpPr>
      <xdr:spPr>
        <a:xfrm>
          <a:off x="15481300" y="1032891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114935</xdr:rowOff>
    </xdr:from>
    <xdr:to>
      <xdr:col>76</xdr:col>
      <xdr:colOff>165100</xdr:colOff>
      <xdr:row>60</xdr:row>
      <xdr:rowOff>45085</xdr:rowOff>
    </xdr:to>
    <xdr:sp macro="" textlink="">
      <xdr:nvSpPr>
        <xdr:cNvPr id="652" name="楕円 651">
          <a:extLst>
            <a:ext uri="{FF2B5EF4-FFF2-40B4-BE49-F238E27FC236}">
              <a16:creationId xmlns:a16="http://schemas.microsoft.com/office/drawing/2014/main" id="{97CA16BB-2489-472B-87B9-4510914BD703}"/>
            </a:ext>
          </a:extLst>
        </xdr:cNvPr>
        <xdr:cNvSpPr/>
      </xdr:nvSpPr>
      <xdr:spPr>
        <a:xfrm>
          <a:off x="14541500" y="102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165735</xdr:rowOff>
    </xdr:from>
    <xdr:to>
      <xdr:col>81</xdr:col>
      <xdr:colOff>50800</xdr:colOff>
      <xdr:row>60</xdr:row>
      <xdr:rowOff>41910</xdr:rowOff>
    </xdr:to>
    <xdr:cxnSp macro="">
      <xdr:nvCxnSpPr>
        <xdr:cNvPr id="653" name="直線コネクタ 652">
          <a:extLst>
            <a:ext uri="{FF2B5EF4-FFF2-40B4-BE49-F238E27FC236}">
              <a16:creationId xmlns:a16="http://schemas.microsoft.com/office/drawing/2014/main" id="{AADA8B2A-A001-4260-9524-946ABBD181E2}"/>
            </a:ext>
          </a:extLst>
        </xdr:cNvPr>
        <xdr:cNvCxnSpPr/>
      </xdr:nvCxnSpPr>
      <xdr:spPr>
        <a:xfrm>
          <a:off x="14592300" y="1028128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67310</xdr:rowOff>
    </xdr:from>
    <xdr:to>
      <xdr:col>72</xdr:col>
      <xdr:colOff>38100</xdr:colOff>
      <xdr:row>59</xdr:row>
      <xdr:rowOff>168910</xdr:rowOff>
    </xdr:to>
    <xdr:sp macro="" textlink="">
      <xdr:nvSpPr>
        <xdr:cNvPr id="654" name="楕円 653">
          <a:extLst>
            <a:ext uri="{FF2B5EF4-FFF2-40B4-BE49-F238E27FC236}">
              <a16:creationId xmlns:a16="http://schemas.microsoft.com/office/drawing/2014/main" id="{639FE0B1-0FA7-4FCB-8B1C-9615A9E7708A}"/>
            </a:ext>
          </a:extLst>
        </xdr:cNvPr>
        <xdr:cNvSpPr/>
      </xdr:nvSpPr>
      <xdr:spPr>
        <a:xfrm>
          <a:off x="136525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118110</xdr:rowOff>
    </xdr:from>
    <xdr:to>
      <xdr:col>76</xdr:col>
      <xdr:colOff>114300</xdr:colOff>
      <xdr:row>59</xdr:row>
      <xdr:rowOff>165735</xdr:rowOff>
    </xdr:to>
    <xdr:cxnSp macro="">
      <xdr:nvCxnSpPr>
        <xdr:cNvPr id="655" name="直線コネクタ 654">
          <a:extLst>
            <a:ext uri="{FF2B5EF4-FFF2-40B4-BE49-F238E27FC236}">
              <a16:creationId xmlns:a16="http://schemas.microsoft.com/office/drawing/2014/main" id="{8084DAED-A7E6-49B2-A859-BFF9EAA7B9BE}"/>
            </a:ext>
          </a:extLst>
        </xdr:cNvPr>
        <xdr:cNvCxnSpPr/>
      </xdr:nvCxnSpPr>
      <xdr:spPr>
        <a:xfrm>
          <a:off x="13703300" y="1023366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19685</xdr:rowOff>
    </xdr:from>
    <xdr:to>
      <xdr:col>67</xdr:col>
      <xdr:colOff>101600</xdr:colOff>
      <xdr:row>59</xdr:row>
      <xdr:rowOff>121285</xdr:rowOff>
    </xdr:to>
    <xdr:sp macro="" textlink="">
      <xdr:nvSpPr>
        <xdr:cNvPr id="656" name="楕円 655">
          <a:extLst>
            <a:ext uri="{FF2B5EF4-FFF2-40B4-BE49-F238E27FC236}">
              <a16:creationId xmlns:a16="http://schemas.microsoft.com/office/drawing/2014/main" id="{9BB03084-C790-4A86-AF1E-9B6F62BBFB33}"/>
            </a:ext>
          </a:extLst>
        </xdr:cNvPr>
        <xdr:cNvSpPr/>
      </xdr:nvSpPr>
      <xdr:spPr>
        <a:xfrm>
          <a:off x="12763500" y="1013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70485</xdr:rowOff>
    </xdr:from>
    <xdr:to>
      <xdr:col>71</xdr:col>
      <xdr:colOff>177800</xdr:colOff>
      <xdr:row>59</xdr:row>
      <xdr:rowOff>118110</xdr:rowOff>
    </xdr:to>
    <xdr:cxnSp macro="">
      <xdr:nvCxnSpPr>
        <xdr:cNvPr id="657" name="直線コネクタ 656">
          <a:extLst>
            <a:ext uri="{FF2B5EF4-FFF2-40B4-BE49-F238E27FC236}">
              <a16:creationId xmlns:a16="http://schemas.microsoft.com/office/drawing/2014/main" id="{67FAFA80-9BAA-440C-91AF-7234F0EBD6CA}"/>
            </a:ext>
          </a:extLst>
        </xdr:cNvPr>
        <xdr:cNvCxnSpPr/>
      </xdr:nvCxnSpPr>
      <xdr:spPr>
        <a:xfrm>
          <a:off x="12814300" y="1018603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82567</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00919189-82A6-428A-B79F-53335753882D}"/>
            </a:ext>
          </a:extLst>
        </xdr:cNvPr>
        <xdr:cNvSpPr txBox="1"/>
      </xdr:nvSpPr>
      <xdr:spPr>
        <a:xfrm>
          <a:off x="152660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61612</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63AA7FC9-27BB-484C-AD6E-A8F5787A8E2D}"/>
            </a:ext>
          </a:extLst>
        </xdr:cNvPr>
        <xdr:cNvSpPr txBox="1"/>
      </xdr:nvSpPr>
      <xdr:spPr>
        <a:xfrm>
          <a:off x="14389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2557</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191C7030-971B-4A66-B317-3C8F1F3EEB27}"/>
            </a:ext>
          </a:extLst>
        </xdr:cNvPr>
        <xdr:cNvSpPr txBox="1"/>
      </xdr:nvSpPr>
      <xdr:spPr>
        <a:xfrm>
          <a:off x="135007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158767</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6907CC73-1F2D-4884-BC62-E0E2AE716B27}"/>
            </a:ext>
          </a:extLst>
        </xdr:cNvPr>
        <xdr:cNvSpPr txBox="1"/>
      </xdr:nvSpPr>
      <xdr:spPr>
        <a:xfrm>
          <a:off x="12611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83837</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0670C3EC-E0BC-413F-BF8D-F43E1EF996A8}"/>
            </a:ext>
          </a:extLst>
        </xdr:cNvPr>
        <xdr:cNvSpPr txBox="1"/>
      </xdr:nvSpPr>
      <xdr:spPr>
        <a:xfrm>
          <a:off x="152660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36212</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33E53059-C44C-4DAE-9B51-0D8D0D7AEFC0}"/>
            </a:ext>
          </a:extLst>
        </xdr:cNvPr>
        <xdr:cNvSpPr txBox="1"/>
      </xdr:nvSpPr>
      <xdr:spPr>
        <a:xfrm>
          <a:off x="14389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160037</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id="{59F89E70-D8BB-44E2-9C38-F9681FAE46DB}"/>
            </a:ext>
          </a:extLst>
        </xdr:cNvPr>
        <xdr:cNvSpPr txBox="1"/>
      </xdr:nvSpPr>
      <xdr:spPr>
        <a:xfrm>
          <a:off x="13500744" y="1027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112412</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id="{11AE7C98-9577-49E5-9578-FAC06759A6D3}"/>
            </a:ext>
          </a:extLst>
        </xdr:cNvPr>
        <xdr:cNvSpPr txBox="1"/>
      </xdr:nvSpPr>
      <xdr:spPr>
        <a:xfrm>
          <a:off x="12611744" y="1022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D23B37DC-2F53-4063-8945-71C150AE51C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45EA730D-DB15-4935-9BDC-A981431C381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6673CE34-D067-4814-9B04-22E04E70C17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2FEA02BE-5AEF-43F3-A888-008B4B8CE43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BD20941A-0985-4A5C-919F-B79B3F2A5C8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E7FD4D96-BFEB-49B4-87DF-A1B7D90C486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7574229A-FF70-4F2B-B505-4C1821D0D98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6AE797FC-54E3-411D-9A8F-345ED6770BA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1DC6B3B7-9952-4AEC-BB53-08D6BF3716C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60E9823A-B63A-4C88-A3EF-0E70452996E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a:extLst>
            <a:ext uri="{FF2B5EF4-FFF2-40B4-BE49-F238E27FC236}">
              <a16:creationId xmlns:a16="http://schemas.microsoft.com/office/drawing/2014/main" id="{8C33BE50-4CCC-42DF-A9F1-68304B41B967}"/>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7" name="テキスト ボックス 676">
          <a:extLst>
            <a:ext uri="{FF2B5EF4-FFF2-40B4-BE49-F238E27FC236}">
              <a16:creationId xmlns:a16="http://schemas.microsoft.com/office/drawing/2014/main" id="{15724D17-9526-4002-88DB-9FDC556A1DF8}"/>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a:extLst>
            <a:ext uri="{FF2B5EF4-FFF2-40B4-BE49-F238E27FC236}">
              <a16:creationId xmlns:a16="http://schemas.microsoft.com/office/drawing/2014/main" id="{CCA833F1-15B5-42D1-804C-964E05388D6E}"/>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9" name="テキスト ボックス 678">
          <a:extLst>
            <a:ext uri="{FF2B5EF4-FFF2-40B4-BE49-F238E27FC236}">
              <a16:creationId xmlns:a16="http://schemas.microsoft.com/office/drawing/2014/main" id="{A1DA5D24-DDFF-4CCD-BBE6-A012CF9D15B5}"/>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a:extLst>
            <a:ext uri="{FF2B5EF4-FFF2-40B4-BE49-F238E27FC236}">
              <a16:creationId xmlns:a16="http://schemas.microsoft.com/office/drawing/2014/main" id="{AC97A598-4856-4E3D-BAB0-C64C9C654BD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1" name="テキスト ボックス 680">
          <a:extLst>
            <a:ext uri="{FF2B5EF4-FFF2-40B4-BE49-F238E27FC236}">
              <a16:creationId xmlns:a16="http://schemas.microsoft.com/office/drawing/2014/main" id="{806CDC46-6820-4C4F-A6FC-13BC23367197}"/>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a:extLst>
            <a:ext uri="{FF2B5EF4-FFF2-40B4-BE49-F238E27FC236}">
              <a16:creationId xmlns:a16="http://schemas.microsoft.com/office/drawing/2014/main" id="{DF3DC94C-29E3-4E28-840C-E73721276733}"/>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3" name="テキスト ボックス 682">
          <a:extLst>
            <a:ext uri="{FF2B5EF4-FFF2-40B4-BE49-F238E27FC236}">
              <a16:creationId xmlns:a16="http://schemas.microsoft.com/office/drawing/2014/main" id="{87B4DBB2-3E69-4DFF-9298-9F793DD83CF8}"/>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a:extLst>
            <a:ext uri="{FF2B5EF4-FFF2-40B4-BE49-F238E27FC236}">
              <a16:creationId xmlns:a16="http://schemas.microsoft.com/office/drawing/2014/main" id="{C8E6BC19-AC52-42D8-AD4F-31E6D27DC7A2}"/>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5" name="テキスト ボックス 684">
          <a:extLst>
            <a:ext uri="{FF2B5EF4-FFF2-40B4-BE49-F238E27FC236}">
              <a16:creationId xmlns:a16="http://schemas.microsoft.com/office/drawing/2014/main" id="{849485B5-F818-4F31-9573-6299CE8C78DB}"/>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11C150DF-DE9D-4BDE-8AD4-FC1E5EF3448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a:extLst>
            <a:ext uri="{FF2B5EF4-FFF2-40B4-BE49-F238E27FC236}">
              <a16:creationId xmlns:a16="http://schemas.microsoft.com/office/drawing/2014/main" id="{32B615C0-A7FA-4650-9C4E-A5CA91EF1B4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保健センター・保健所】&#10;一人当たり面積グラフ枠">
          <a:extLst>
            <a:ext uri="{FF2B5EF4-FFF2-40B4-BE49-F238E27FC236}">
              <a16:creationId xmlns:a16="http://schemas.microsoft.com/office/drawing/2014/main" id="{2332A37E-B5CE-498C-8692-942ED1987FB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64770</xdr:rowOff>
    </xdr:from>
    <xdr:to>
      <xdr:col>116</xdr:col>
      <xdr:colOff>62864</xdr:colOff>
      <xdr:row>64</xdr:row>
      <xdr:rowOff>64770</xdr:rowOff>
    </xdr:to>
    <xdr:cxnSp macro="">
      <xdr:nvCxnSpPr>
        <xdr:cNvPr id="689" name="直線コネクタ 688">
          <a:extLst>
            <a:ext uri="{FF2B5EF4-FFF2-40B4-BE49-F238E27FC236}">
              <a16:creationId xmlns:a16="http://schemas.microsoft.com/office/drawing/2014/main" id="{688FD25F-9813-4736-9A5C-167551BC089B}"/>
            </a:ext>
          </a:extLst>
        </xdr:cNvPr>
        <xdr:cNvCxnSpPr/>
      </xdr:nvCxnSpPr>
      <xdr:spPr>
        <a:xfrm flipV="1">
          <a:off x="22160864" y="949452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90" name="【保健センター・保健所】&#10;一人当たり面積最小値テキスト">
          <a:extLst>
            <a:ext uri="{FF2B5EF4-FFF2-40B4-BE49-F238E27FC236}">
              <a16:creationId xmlns:a16="http://schemas.microsoft.com/office/drawing/2014/main" id="{87D7B35B-023A-4B37-9F86-8763F0E66A1F}"/>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91" name="直線コネクタ 690">
          <a:extLst>
            <a:ext uri="{FF2B5EF4-FFF2-40B4-BE49-F238E27FC236}">
              <a16:creationId xmlns:a16="http://schemas.microsoft.com/office/drawing/2014/main" id="{4ED6E4C6-4CDA-4634-8DC8-0C1C78C46C55}"/>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11447</xdr:rowOff>
    </xdr:from>
    <xdr:ext cx="469744" cy="259045"/>
    <xdr:sp macro="" textlink="">
      <xdr:nvSpPr>
        <xdr:cNvPr id="692" name="【保健センター・保健所】&#10;一人当たり面積最大値テキスト">
          <a:extLst>
            <a:ext uri="{FF2B5EF4-FFF2-40B4-BE49-F238E27FC236}">
              <a16:creationId xmlns:a16="http://schemas.microsoft.com/office/drawing/2014/main" id="{68C4557A-697F-4C20-B4D6-660FCC8B26EB}"/>
            </a:ext>
          </a:extLst>
        </xdr:cNvPr>
        <xdr:cNvSpPr txBox="1"/>
      </xdr:nvSpPr>
      <xdr:spPr>
        <a:xfrm>
          <a:off x="22199600" y="926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64770</xdr:rowOff>
    </xdr:from>
    <xdr:to>
      <xdr:col>116</xdr:col>
      <xdr:colOff>152400</xdr:colOff>
      <xdr:row>55</xdr:row>
      <xdr:rowOff>64770</xdr:rowOff>
    </xdr:to>
    <xdr:cxnSp macro="">
      <xdr:nvCxnSpPr>
        <xdr:cNvPr id="693" name="直線コネクタ 692">
          <a:extLst>
            <a:ext uri="{FF2B5EF4-FFF2-40B4-BE49-F238E27FC236}">
              <a16:creationId xmlns:a16="http://schemas.microsoft.com/office/drawing/2014/main" id="{0469B4FC-6EFF-426B-9F8D-1867ABF826F0}"/>
            </a:ext>
          </a:extLst>
        </xdr:cNvPr>
        <xdr:cNvCxnSpPr/>
      </xdr:nvCxnSpPr>
      <xdr:spPr>
        <a:xfrm>
          <a:off x="22072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90187</xdr:rowOff>
    </xdr:from>
    <xdr:ext cx="469744" cy="259045"/>
    <xdr:sp macro="" textlink="">
      <xdr:nvSpPr>
        <xdr:cNvPr id="694" name="【保健センター・保健所】&#10;一人当たり面積平均値テキスト">
          <a:extLst>
            <a:ext uri="{FF2B5EF4-FFF2-40B4-BE49-F238E27FC236}">
              <a16:creationId xmlns:a16="http://schemas.microsoft.com/office/drawing/2014/main" id="{0A0DC52A-E0D9-409F-A3C2-1A3650C10DD4}"/>
            </a:ext>
          </a:extLst>
        </xdr:cNvPr>
        <xdr:cNvSpPr txBox="1"/>
      </xdr:nvSpPr>
      <xdr:spPr>
        <a:xfrm>
          <a:off x="22199600" y="10548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67310</xdr:rowOff>
    </xdr:from>
    <xdr:to>
      <xdr:col>116</xdr:col>
      <xdr:colOff>114300</xdr:colOff>
      <xdr:row>62</xdr:row>
      <xdr:rowOff>168910</xdr:rowOff>
    </xdr:to>
    <xdr:sp macro="" textlink="">
      <xdr:nvSpPr>
        <xdr:cNvPr id="695" name="フローチャート: 判断 694">
          <a:extLst>
            <a:ext uri="{FF2B5EF4-FFF2-40B4-BE49-F238E27FC236}">
              <a16:creationId xmlns:a16="http://schemas.microsoft.com/office/drawing/2014/main" id="{B15AB4BA-B4EC-40FB-9DCE-C214F732B85B}"/>
            </a:ext>
          </a:extLst>
        </xdr:cNvPr>
        <xdr:cNvSpPr/>
      </xdr:nvSpPr>
      <xdr:spPr>
        <a:xfrm>
          <a:off x="221107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67310</xdr:rowOff>
    </xdr:from>
    <xdr:to>
      <xdr:col>112</xdr:col>
      <xdr:colOff>38100</xdr:colOff>
      <xdr:row>62</xdr:row>
      <xdr:rowOff>168910</xdr:rowOff>
    </xdr:to>
    <xdr:sp macro="" textlink="">
      <xdr:nvSpPr>
        <xdr:cNvPr id="696" name="フローチャート: 判断 695">
          <a:extLst>
            <a:ext uri="{FF2B5EF4-FFF2-40B4-BE49-F238E27FC236}">
              <a16:creationId xmlns:a16="http://schemas.microsoft.com/office/drawing/2014/main" id="{CCF83B10-163B-4D15-9FCE-88F84D51794A}"/>
            </a:ext>
          </a:extLst>
        </xdr:cNvPr>
        <xdr:cNvSpPr/>
      </xdr:nvSpPr>
      <xdr:spPr>
        <a:xfrm>
          <a:off x="212725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74930</xdr:rowOff>
    </xdr:from>
    <xdr:to>
      <xdr:col>107</xdr:col>
      <xdr:colOff>101600</xdr:colOff>
      <xdr:row>63</xdr:row>
      <xdr:rowOff>5080</xdr:rowOff>
    </xdr:to>
    <xdr:sp macro="" textlink="">
      <xdr:nvSpPr>
        <xdr:cNvPr id="697" name="フローチャート: 判断 696">
          <a:extLst>
            <a:ext uri="{FF2B5EF4-FFF2-40B4-BE49-F238E27FC236}">
              <a16:creationId xmlns:a16="http://schemas.microsoft.com/office/drawing/2014/main" id="{ADB9945D-FB28-46BD-B0CA-9A8E3EFE73ED}"/>
            </a:ext>
          </a:extLst>
        </xdr:cNvPr>
        <xdr:cNvSpPr/>
      </xdr:nvSpPr>
      <xdr:spPr>
        <a:xfrm>
          <a:off x="20383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48260</xdr:rowOff>
    </xdr:from>
    <xdr:to>
      <xdr:col>102</xdr:col>
      <xdr:colOff>165100</xdr:colOff>
      <xdr:row>62</xdr:row>
      <xdr:rowOff>149860</xdr:rowOff>
    </xdr:to>
    <xdr:sp macro="" textlink="">
      <xdr:nvSpPr>
        <xdr:cNvPr id="698" name="フローチャート: 判断 697">
          <a:extLst>
            <a:ext uri="{FF2B5EF4-FFF2-40B4-BE49-F238E27FC236}">
              <a16:creationId xmlns:a16="http://schemas.microsoft.com/office/drawing/2014/main" id="{318411DE-34E9-485F-949D-8DB927D88932}"/>
            </a:ext>
          </a:extLst>
        </xdr:cNvPr>
        <xdr:cNvSpPr/>
      </xdr:nvSpPr>
      <xdr:spPr>
        <a:xfrm>
          <a:off x="19494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93980</xdr:rowOff>
    </xdr:from>
    <xdr:to>
      <xdr:col>98</xdr:col>
      <xdr:colOff>38100</xdr:colOff>
      <xdr:row>63</xdr:row>
      <xdr:rowOff>24130</xdr:rowOff>
    </xdr:to>
    <xdr:sp macro="" textlink="">
      <xdr:nvSpPr>
        <xdr:cNvPr id="699" name="フローチャート: 判断 698">
          <a:extLst>
            <a:ext uri="{FF2B5EF4-FFF2-40B4-BE49-F238E27FC236}">
              <a16:creationId xmlns:a16="http://schemas.microsoft.com/office/drawing/2014/main" id="{2BCD5891-B13B-4717-BBD0-959FB228925C}"/>
            </a:ext>
          </a:extLst>
        </xdr:cNvPr>
        <xdr:cNvSpPr/>
      </xdr:nvSpPr>
      <xdr:spPr>
        <a:xfrm>
          <a:off x="18605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98D953DF-0B50-456C-9DE4-A71C2D52DA9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8DF6DB1F-F0F2-4C33-8C22-F386FC6C265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EA2ADA4F-DE65-4FAD-B79B-FCA20440B02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5B0647DD-74B7-4A0C-941A-06CD599A0F6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A71E06AC-484A-4A0F-B9C2-66AD0AF9645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166370</xdr:rowOff>
    </xdr:from>
    <xdr:to>
      <xdr:col>116</xdr:col>
      <xdr:colOff>114300</xdr:colOff>
      <xdr:row>63</xdr:row>
      <xdr:rowOff>96520</xdr:rowOff>
    </xdr:to>
    <xdr:sp macro="" textlink="">
      <xdr:nvSpPr>
        <xdr:cNvPr id="705" name="楕円 704">
          <a:extLst>
            <a:ext uri="{FF2B5EF4-FFF2-40B4-BE49-F238E27FC236}">
              <a16:creationId xmlns:a16="http://schemas.microsoft.com/office/drawing/2014/main" id="{75342CED-65DF-4685-9035-C6C8831B14A9}"/>
            </a:ext>
          </a:extLst>
        </xdr:cNvPr>
        <xdr:cNvSpPr/>
      </xdr:nvSpPr>
      <xdr:spPr>
        <a:xfrm>
          <a:off x="221107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144797</xdr:rowOff>
    </xdr:from>
    <xdr:ext cx="469744" cy="259045"/>
    <xdr:sp macro="" textlink="">
      <xdr:nvSpPr>
        <xdr:cNvPr id="706" name="【保健センター・保健所】&#10;一人当たり面積該当値テキスト">
          <a:extLst>
            <a:ext uri="{FF2B5EF4-FFF2-40B4-BE49-F238E27FC236}">
              <a16:creationId xmlns:a16="http://schemas.microsoft.com/office/drawing/2014/main" id="{07ACB3EC-3E9E-467A-B12B-AA0356523165}"/>
            </a:ext>
          </a:extLst>
        </xdr:cNvPr>
        <xdr:cNvSpPr txBox="1"/>
      </xdr:nvSpPr>
      <xdr:spPr>
        <a:xfrm>
          <a:off x="22199600"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170180</xdr:rowOff>
    </xdr:from>
    <xdr:to>
      <xdr:col>112</xdr:col>
      <xdr:colOff>38100</xdr:colOff>
      <xdr:row>63</xdr:row>
      <xdr:rowOff>100330</xdr:rowOff>
    </xdr:to>
    <xdr:sp macro="" textlink="">
      <xdr:nvSpPr>
        <xdr:cNvPr id="707" name="楕円 706">
          <a:extLst>
            <a:ext uri="{FF2B5EF4-FFF2-40B4-BE49-F238E27FC236}">
              <a16:creationId xmlns:a16="http://schemas.microsoft.com/office/drawing/2014/main" id="{855CB970-73AF-40B6-86B8-2C005000EFCD}"/>
            </a:ext>
          </a:extLst>
        </xdr:cNvPr>
        <xdr:cNvSpPr/>
      </xdr:nvSpPr>
      <xdr:spPr>
        <a:xfrm>
          <a:off x="212725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45720</xdr:rowOff>
    </xdr:from>
    <xdr:to>
      <xdr:col>116</xdr:col>
      <xdr:colOff>63500</xdr:colOff>
      <xdr:row>63</xdr:row>
      <xdr:rowOff>49530</xdr:rowOff>
    </xdr:to>
    <xdr:cxnSp macro="">
      <xdr:nvCxnSpPr>
        <xdr:cNvPr id="708" name="直線コネクタ 707">
          <a:extLst>
            <a:ext uri="{FF2B5EF4-FFF2-40B4-BE49-F238E27FC236}">
              <a16:creationId xmlns:a16="http://schemas.microsoft.com/office/drawing/2014/main" id="{C88C92CE-80CE-44CB-8B20-409EE5DFA13B}"/>
            </a:ext>
          </a:extLst>
        </xdr:cNvPr>
        <xdr:cNvCxnSpPr/>
      </xdr:nvCxnSpPr>
      <xdr:spPr>
        <a:xfrm flipV="1">
          <a:off x="21323300" y="108470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82550</xdr:rowOff>
    </xdr:from>
    <xdr:to>
      <xdr:col>107</xdr:col>
      <xdr:colOff>101600</xdr:colOff>
      <xdr:row>63</xdr:row>
      <xdr:rowOff>12700</xdr:rowOff>
    </xdr:to>
    <xdr:sp macro="" textlink="">
      <xdr:nvSpPr>
        <xdr:cNvPr id="709" name="楕円 708">
          <a:extLst>
            <a:ext uri="{FF2B5EF4-FFF2-40B4-BE49-F238E27FC236}">
              <a16:creationId xmlns:a16="http://schemas.microsoft.com/office/drawing/2014/main" id="{1F888AF4-A449-402A-BAA7-5D3F98812881}"/>
            </a:ext>
          </a:extLst>
        </xdr:cNvPr>
        <xdr:cNvSpPr/>
      </xdr:nvSpPr>
      <xdr:spPr>
        <a:xfrm>
          <a:off x="203835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133350</xdr:rowOff>
    </xdr:from>
    <xdr:to>
      <xdr:col>111</xdr:col>
      <xdr:colOff>177800</xdr:colOff>
      <xdr:row>63</xdr:row>
      <xdr:rowOff>49530</xdr:rowOff>
    </xdr:to>
    <xdr:cxnSp macro="">
      <xdr:nvCxnSpPr>
        <xdr:cNvPr id="710" name="直線コネクタ 709">
          <a:extLst>
            <a:ext uri="{FF2B5EF4-FFF2-40B4-BE49-F238E27FC236}">
              <a16:creationId xmlns:a16="http://schemas.microsoft.com/office/drawing/2014/main" id="{EEBDCDD9-FCE5-4F77-98BA-E836B25E2550}"/>
            </a:ext>
          </a:extLst>
        </xdr:cNvPr>
        <xdr:cNvCxnSpPr/>
      </xdr:nvCxnSpPr>
      <xdr:spPr>
        <a:xfrm>
          <a:off x="20434300" y="1076325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90170</xdr:rowOff>
    </xdr:from>
    <xdr:to>
      <xdr:col>102</xdr:col>
      <xdr:colOff>165100</xdr:colOff>
      <xdr:row>63</xdr:row>
      <xdr:rowOff>20320</xdr:rowOff>
    </xdr:to>
    <xdr:sp macro="" textlink="">
      <xdr:nvSpPr>
        <xdr:cNvPr id="711" name="楕円 710">
          <a:extLst>
            <a:ext uri="{FF2B5EF4-FFF2-40B4-BE49-F238E27FC236}">
              <a16:creationId xmlns:a16="http://schemas.microsoft.com/office/drawing/2014/main" id="{C8C9592F-0C3C-4013-9376-EBEBA2F6C0BF}"/>
            </a:ext>
          </a:extLst>
        </xdr:cNvPr>
        <xdr:cNvSpPr/>
      </xdr:nvSpPr>
      <xdr:spPr>
        <a:xfrm>
          <a:off x="194945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133350</xdr:rowOff>
    </xdr:from>
    <xdr:to>
      <xdr:col>107</xdr:col>
      <xdr:colOff>50800</xdr:colOff>
      <xdr:row>62</xdr:row>
      <xdr:rowOff>140970</xdr:rowOff>
    </xdr:to>
    <xdr:cxnSp macro="">
      <xdr:nvCxnSpPr>
        <xdr:cNvPr id="712" name="直線コネクタ 711">
          <a:extLst>
            <a:ext uri="{FF2B5EF4-FFF2-40B4-BE49-F238E27FC236}">
              <a16:creationId xmlns:a16="http://schemas.microsoft.com/office/drawing/2014/main" id="{3A01BB60-0EF4-47C7-B654-7B9CAF13704E}"/>
            </a:ext>
          </a:extLst>
        </xdr:cNvPr>
        <xdr:cNvCxnSpPr/>
      </xdr:nvCxnSpPr>
      <xdr:spPr>
        <a:xfrm flipV="1">
          <a:off x="19545300" y="107632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93980</xdr:rowOff>
    </xdr:from>
    <xdr:to>
      <xdr:col>98</xdr:col>
      <xdr:colOff>38100</xdr:colOff>
      <xdr:row>63</xdr:row>
      <xdr:rowOff>24130</xdr:rowOff>
    </xdr:to>
    <xdr:sp macro="" textlink="">
      <xdr:nvSpPr>
        <xdr:cNvPr id="713" name="楕円 712">
          <a:extLst>
            <a:ext uri="{FF2B5EF4-FFF2-40B4-BE49-F238E27FC236}">
              <a16:creationId xmlns:a16="http://schemas.microsoft.com/office/drawing/2014/main" id="{2E8CBD93-E93E-49F3-9E21-691E65723637}"/>
            </a:ext>
          </a:extLst>
        </xdr:cNvPr>
        <xdr:cNvSpPr/>
      </xdr:nvSpPr>
      <xdr:spPr>
        <a:xfrm>
          <a:off x="186055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140970</xdr:rowOff>
    </xdr:from>
    <xdr:to>
      <xdr:col>102</xdr:col>
      <xdr:colOff>114300</xdr:colOff>
      <xdr:row>62</xdr:row>
      <xdr:rowOff>144780</xdr:rowOff>
    </xdr:to>
    <xdr:cxnSp macro="">
      <xdr:nvCxnSpPr>
        <xdr:cNvPr id="714" name="直線コネクタ 713">
          <a:extLst>
            <a:ext uri="{FF2B5EF4-FFF2-40B4-BE49-F238E27FC236}">
              <a16:creationId xmlns:a16="http://schemas.microsoft.com/office/drawing/2014/main" id="{C712F049-FC09-481C-8950-B9B93C0CD274}"/>
            </a:ext>
          </a:extLst>
        </xdr:cNvPr>
        <xdr:cNvCxnSpPr/>
      </xdr:nvCxnSpPr>
      <xdr:spPr>
        <a:xfrm flipV="1">
          <a:off x="18656300" y="107708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13987</xdr:rowOff>
    </xdr:from>
    <xdr:ext cx="469744" cy="259045"/>
    <xdr:sp macro="" textlink="">
      <xdr:nvSpPr>
        <xdr:cNvPr id="715" name="n_1aveValue【保健センター・保健所】&#10;一人当たり面積">
          <a:extLst>
            <a:ext uri="{FF2B5EF4-FFF2-40B4-BE49-F238E27FC236}">
              <a16:creationId xmlns:a16="http://schemas.microsoft.com/office/drawing/2014/main" id="{84E8FFF1-E26B-41BE-B896-31F17A67E01B}"/>
            </a:ext>
          </a:extLst>
        </xdr:cNvPr>
        <xdr:cNvSpPr txBox="1"/>
      </xdr:nvSpPr>
      <xdr:spPr>
        <a:xfrm>
          <a:off x="21075727" y="1047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21607</xdr:rowOff>
    </xdr:from>
    <xdr:ext cx="469744" cy="259045"/>
    <xdr:sp macro="" textlink="">
      <xdr:nvSpPr>
        <xdr:cNvPr id="716" name="n_2aveValue【保健センター・保健所】&#10;一人当たり面積">
          <a:extLst>
            <a:ext uri="{FF2B5EF4-FFF2-40B4-BE49-F238E27FC236}">
              <a16:creationId xmlns:a16="http://schemas.microsoft.com/office/drawing/2014/main" id="{346246C2-E2B7-4E15-8EF8-8A9B35F352EB}"/>
            </a:ext>
          </a:extLst>
        </xdr:cNvPr>
        <xdr:cNvSpPr txBox="1"/>
      </xdr:nvSpPr>
      <xdr:spPr>
        <a:xfrm>
          <a:off x="20199427"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166387</xdr:rowOff>
    </xdr:from>
    <xdr:ext cx="469744" cy="259045"/>
    <xdr:sp macro="" textlink="">
      <xdr:nvSpPr>
        <xdr:cNvPr id="717" name="n_3aveValue【保健センター・保健所】&#10;一人当たり面積">
          <a:extLst>
            <a:ext uri="{FF2B5EF4-FFF2-40B4-BE49-F238E27FC236}">
              <a16:creationId xmlns:a16="http://schemas.microsoft.com/office/drawing/2014/main" id="{A6CA450C-0F8E-4E76-BF51-1015CACC0B3A}"/>
            </a:ext>
          </a:extLst>
        </xdr:cNvPr>
        <xdr:cNvSpPr txBox="1"/>
      </xdr:nvSpPr>
      <xdr:spPr>
        <a:xfrm>
          <a:off x="193104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15257</xdr:rowOff>
    </xdr:from>
    <xdr:ext cx="469744" cy="259045"/>
    <xdr:sp macro="" textlink="">
      <xdr:nvSpPr>
        <xdr:cNvPr id="718" name="n_4aveValue【保健センター・保健所】&#10;一人当たり面積">
          <a:extLst>
            <a:ext uri="{FF2B5EF4-FFF2-40B4-BE49-F238E27FC236}">
              <a16:creationId xmlns:a16="http://schemas.microsoft.com/office/drawing/2014/main" id="{820E9A62-10A4-44E1-8DAF-CE4C2220BF03}"/>
            </a:ext>
          </a:extLst>
        </xdr:cNvPr>
        <xdr:cNvSpPr txBox="1"/>
      </xdr:nvSpPr>
      <xdr:spPr>
        <a:xfrm>
          <a:off x="184214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91457</xdr:rowOff>
    </xdr:from>
    <xdr:ext cx="469744" cy="259045"/>
    <xdr:sp macro="" textlink="">
      <xdr:nvSpPr>
        <xdr:cNvPr id="719" name="n_1mainValue【保健センター・保健所】&#10;一人当たり面積">
          <a:extLst>
            <a:ext uri="{FF2B5EF4-FFF2-40B4-BE49-F238E27FC236}">
              <a16:creationId xmlns:a16="http://schemas.microsoft.com/office/drawing/2014/main" id="{9C958AC2-C418-4DBE-8816-31E7660EF7F0}"/>
            </a:ext>
          </a:extLst>
        </xdr:cNvPr>
        <xdr:cNvSpPr txBox="1"/>
      </xdr:nvSpPr>
      <xdr:spPr>
        <a:xfrm>
          <a:off x="21075727" y="1089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3827</xdr:rowOff>
    </xdr:from>
    <xdr:ext cx="469744" cy="259045"/>
    <xdr:sp macro="" textlink="">
      <xdr:nvSpPr>
        <xdr:cNvPr id="720" name="n_2mainValue【保健センター・保健所】&#10;一人当たり面積">
          <a:extLst>
            <a:ext uri="{FF2B5EF4-FFF2-40B4-BE49-F238E27FC236}">
              <a16:creationId xmlns:a16="http://schemas.microsoft.com/office/drawing/2014/main" id="{AE41950B-554D-4BCE-A0F6-8B9542AC1E9C}"/>
            </a:ext>
          </a:extLst>
        </xdr:cNvPr>
        <xdr:cNvSpPr txBox="1"/>
      </xdr:nvSpPr>
      <xdr:spPr>
        <a:xfrm>
          <a:off x="20199427"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11447</xdr:rowOff>
    </xdr:from>
    <xdr:ext cx="469744" cy="259045"/>
    <xdr:sp macro="" textlink="">
      <xdr:nvSpPr>
        <xdr:cNvPr id="721" name="n_3mainValue【保健センター・保健所】&#10;一人当たり面積">
          <a:extLst>
            <a:ext uri="{FF2B5EF4-FFF2-40B4-BE49-F238E27FC236}">
              <a16:creationId xmlns:a16="http://schemas.microsoft.com/office/drawing/2014/main" id="{71020B01-2D2E-4627-A41C-3270573733E1}"/>
            </a:ext>
          </a:extLst>
        </xdr:cNvPr>
        <xdr:cNvSpPr txBox="1"/>
      </xdr:nvSpPr>
      <xdr:spPr>
        <a:xfrm>
          <a:off x="193104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40657</xdr:rowOff>
    </xdr:from>
    <xdr:ext cx="469744" cy="259045"/>
    <xdr:sp macro="" textlink="">
      <xdr:nvSpPr>
        <xdr:cNvPr id="722" name="n_4mainValue【保健センター・保健所】&#10;一人当たり面積">
          <a:extLst>
            <a:ext uri="{FF2B5EF4-FFF2-40B4-BE49-F238E27FC236}">
              <a16:creationId xmlns:a16="http://schemas.microsoft.com/office/drawing/2014/main" id="{C5408034-62D4-44D5-B898-9D54BE3E8D36}"/>
            </a:ext>
          </a:extLst>
        </xdr:cNvPr>
        <xdr:cNvSpPr txBox="1"/>
      </xdr:nvSpPr>
      <xdr:spPr>
        <a:xfrm>
          <a:off x="18421427"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5C6B7589-2284-452D-B94F-08165126560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a:extLst>
            <a:ext uri="{FF2B5EF4-FFF2-40B4-BE49-F238E27FC236}">
              <a16:creationId xmlns:a16="http://schemas.microsoft.com/office/drawing/2014/main" id="{3AFC22F1-52AC-499C-9BDD-922F986543E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a:extLst>
            <a:ext uri="{FF2B5EF4-FFF2-40B4-BE49-F238E27FC236}">
              <a16:creationId xmlns:a16="http://schemas.microsoft.com/office/drawing/2014/main" id="{E1E9684A-A9A1-4141-9FA9-581BA794E3D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a:extLst>
            <a:ext uri="{FF2B5EF4-FFF2-40B4-BE49-F238E27FC236}">
              <a16:creationId xmlns:a16="http://schemas.microsoft.com/office/drawing/2014/main" id="{19944D46-9CBF-4AB5-8848-6E392C2CBDA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a:extLst>
            <a:ext uri="{FF2B5EF4-FFF2-40B4-BE49-F238E27FC236}">
              <a16:creationId xmlns:a16="http://schemas.microsoft.com/office/drawing/2014/main" id="{19F4791E-691E-4496-8292-07F96806A97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a:extLst>
            <a:ext uri="{FF2B5EF4-FFF2-40B4-BE49-F238E27FC236}">
              <a16:creationId xmlns:a16="http://schemas.microsoft.com/office/drawing/2014/main" id="{7C9BA92F-73C4-4C55-9F0F-967F660FA7B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a:extLst>
            <a:ext uri="{FF2B5EF4-FFF2-40B4-BE49-F238E27FC236}">
              <a16:creationId xmlns:a16="http://schemas.microsoft.com/office/drawing/2014/main" id="{6998D762-CF22-467F-9A2C-0EB5DAC6934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a:extLst>
            <a:ext uri="{FF2B5EF4-FFF2-40B4-BE49-F238E27FC236}">
              <a16:creationId xmlns:a16="http://schemas.microsoft.com/office/drawing/2014/main" id="{2F79F9BA-B4A1-46C1-91E6-46F8899C82A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1" name="テキスト ボックス 730">
          <a:extLst>
            <a:ext uri="{FF2B5EF4-FFF2-40B4-BE49-F238E27FC236}">
              <a16:creationId xmlns:a16="http://schemas.microsoft.com/office/drawing/2014/main" id="{4FD64C3D-D0F9-4D5E-A70D-DE3FDCBF823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a:extLst>
            <a:ext uri="{FF2B5EF4-FFF2-40B4-BE49-F238E27FC236}">
              <a16:creationId xmlns:a16="http://schemas.microsoft.com/office/drawing/2014/main" id="{B5FE352D-4C70-43BB-BFE4-A7A02A371C8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3" name="テキスト ボックス 732">
          <a:extLst>
            <a:ext uri="{FF2B5EF4-FFF2-40B4-BE49-F238E27FC236}">
              <a16:creationId xmlns:a16="http://schemas.microsoft.com/office/drawing/2014/main" id="{5107FA45-530E-4D70-B9D5-D9FC90A3B76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4" name="直線コネクタ 733">
          <a:extLst>
            <a:ext uri="{FF2B5EF4-FFF2-40B4-BE49-F238E27FC236}">
              <a16:creationId xmlns:a16="http://schemas.microsoft.com/office/drawing/2014/main" id="{30F2E919-3FBA-48CE-B5E8-E04854656535}"/>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5" name="テキスト ボックス 734">
          <a:extLst>
            <a:ext uri="{FF2B5EF4-FFF2-40B4-BE49-F238E27FC236}">
              <a16:creationId xmlns:a16="http://schemas.microsoft.com/office/drawing/2014/main" id="{D508017B-2A15-4F25-B15E-D623B90B044A}"/>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6" name="直線コネクタ 735">
          <a:extLst>
            <a:ext uri="{FF2B5EF4-FFF2-40B4-BE49-F238E27FC236}">
              <a16:creationId xmlns:a16="http://schemas.microsoft.com/office/drawing/2014/main" id="{996FCBEC-82A0-4668-9999-AD5A36516056}"/>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7" name="テキスト ボックス 736">
          <a:extLst>
            <a:ext uri="{FF2B5EF4-FFF2-40B4-BE49-F238E27FC236}">
              <a16:creationId xmlns:a16="http://schemas.microsoft.com/office/drawing/2014/main" id="{2A4C66ED-ECF2-4F34-BEC0-38BC4DD43F0B}"/>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8" name="直線コネクタ 737">
          <a:extLst>
            <a:ext uri="{FF2B5EF4-FFF2-40B4-BE49-F238E27FC236}">
              <a16:creationId xmlns:a16="http://schemas.microsoft.com/office/drawing/2014/main" id="{084155DD-E5C4-4FFE-9514-9E1D88355FAD}"/>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9" name="テキスト ボックス 738">
          <a:extLst>
            <a:ext uri="{FF2B5EF4-FFF2-40B4-BE49-F238E27FC236}">
              <a16:creationId xmlns:a16="http://schemas.microsoft.com/office/drawing/2014/main" id="{6270C156-5A27-4843-BEE5-3A038B4EDFD6}"/>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0" name="直線コネクタ 739">
          <a:extLst>
            <a:ext uri="{FF2B5EF4-FFF2-40B4-BE49-F238E27FC236}">
              <a16:creationId xmlns:a16="http://schemas.microsoft.com/office/drawing/2014/main" id="{BDF4A205-AB26-4ACE-8A5B-DFF39E61DD1B}"/>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1" name="テキスト ボックス 740">
          <a:extLst>
            <a:ext uri="{FF2B5EF4-FFF2-40B4-BE49-F238E27FC236}">
              <a16:creationId xmlns:a16="http://schemas.microsoft.com/office/drawing/2014/main" id="{9D96E2F6-0CD2-47AC-8DCF-04F87C8A367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2" name="直線コネクタ 741">
          <a:extLst>
            <a:ext uri="{FF2B5EF4-FFF2-40B4-BE49-F238E27FC236}">
              <a16:creationId xmlns:a16="http://schemas.microsoft.com/office/drawing/2014/main" id="{8F118ED6-91AA-435C-93E8-D973130217B6}"/>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43" name="テキスト ボックス 742">
          <a:extLst>
            <a:ext uri="{FF2B5EF4-FFF2-40B4-BE49-F238E27FC236}">
              <a16:creationId xmlns:a16="http://schemas.microsoft.com/office/drawing/2014/main" id="{BD56F939-5DDF-494A-A89F-DA93826F8448}"/>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4" name="直線コネクタ 743">
          <a:extLst>
            <a:ext uri="{FF2B5EF4-FFF2-40B4-BE49-F238E27FC236}">
              <a16:creationId xmlns:a16="http://schemas.microsoft.com/office/drawing/2014/main" id="{ED434104-E8B1-4390-88BF-D745B301413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5" name="【消防施設】&#10;有形固定資産減価償却率グラフ枠">
          <a:extLst>
            <a:ext uri="{FF2B5EF4-FFF2-40B4-BE49-F238E27FC236}">
              <a16:creationId xmlns:a16="http://schemas.microsoft.com/office/drawing/2014/main" id="{6A888873-107A-4FA3-A69C-79CE9D40E2B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46" name="直線コネクタ 745">
          <a:extLst>
            <a:ext uri="{FF2B5EF4-FFF2-40B4-BE49-F238E27FC236}">
              <a16:creationId xmlns:a16="http://schemas.microsoft.com/office/drawing/2014/main" id="{0D3C3F90-F958-4F71-83D0-A20B32122381}"/>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47" name="【消防施設】&#10;有形固定資産減価償却率最小値テキスト">
          <a:extLst>
            <a:ext uri="{FF2B5EF4-FFF2-40B4-BE49-F238E27FC236}">
              <a16:creationId xmlns:a16="http://schemas.microsoft.com/office/drawing/2014/main" id="{4AE2B546-B6CF-45A9-A91A-73F0E366D894}"/>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48" name="直線コネクタ 747">
          <a:extLst>
            <a:ext uri="{FF2B5EF4-FFF2-40B4-BE49-F238E27FC236}">
              <a16:creationId xmlns:a16="http://schemas.microsoft.com/office/drawing/2014/main" id="{AE5AB3AA-8449-449A-BCB2-CB8D7B38AFF2}"/>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49" name="【消防施設】&#10;有形固定資産減価償却率最大値テキスト">
          <a:extLst>
            <a:ext uri="{FF2B5EF4-FFF2-40B4-BE49-F238E27FC236}">
              <a16:creationId xmlns:a16="http://schemas.microsoft.com/office/drawing/2014/main" id="{71AF361B-4F66-4F32-927D-888C16718830}"/>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50" name="直線コネクタ 749">
          <a:extLst>
            <a:ext uri="{FF2B5EF4-FFF2-40B4-BE49-F238E27FC236}">
              <a16:creationId xmlns:a16="http://schemas.microsoft.com/office/drawing/2014/main" id="{86E48958-045E-49AA-BB2A-FBFE0B96C579}"/>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162577</xdr:rowOff>
    </xdr:from>
    <xdr:ext cx="405111" cy="259045"/>
    <xdr:sp macro="" textlink="">
      <xdr:nvSpPr>
        <xdr:cNvPr id="751" name="【消防施設】&#10;有形固定資産減価償却率平均値テキスト">
          <a:extLst>
            <a:ext uri="{FF2B5EF4-FFF2-40B4-BE49-F238E27FC236}">
              <a16:creationId xmlns:a16="http://schemas.microsoft.com/office/drawing/2014/main" id="{67CF476B-4FF9-4ACF-8095-A8AEF70785A7}"/>
            </a:ext>
          </a:extLst>
        </xdr:cNvPr>
        <xdr:cNvSpPr txBox="1"/>
      </xdr:nvSpPr>
      <xdr:spPr>
        <a:xfrm>
          <a:off x="16357600" y="14050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12700</xdr:rowOff>
    </xdr:from>
    <xdr:to>
      <xdr:col>85</xdr:col>
      <xdr:colOff>177800</xdr:colOff>
      <xdr:row>82</xdr:row>
      <xdr:rowOff>114300</xdr:rowOff>
    </xdr:to>
    <xdr:sp macro="" textlink="">
      <xdr:nvSpPr>
        <xdr:cNvPr id="752" name="フローチャート: 判断 751">
          <a:extLst>
            <a:ext uri="{FF2B5EF4-FFF2-40B4-BE49-F238E27FC236}">
              <a16:creationId xmlns:a16="http://schemas.microsoft.com/office/drawing/2014/main" id="{601B0A3B-566E-451B-B48C-3250E8F66E93}"/>
            </a:ext>
          </a:extLst>
        </xdr:cNvPr>
        <xdr:cNvSpPr/>
      </xdr:nvSpPr>
      <xdr:spPr>
        <a:xfrm>
          <a:off x="16268700" y="1407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165100</xdr:rowOff>
    </xdr:from>
    <xdr:to>
      <xdr:col>81</xdr:col>
      <xdr:colOff>101600</xdr:colOff>
      <xdr:row>82</xdr:row>
      <xdr:rowOff>95250</xdr:rowOff>
    </xdr:to>
    <xdr:sp macro="" textlink="">
      <xdr:nvSpPr>
        <xdr:cNvPr id="753" name="フローチャート: 判断 752">
          <a:extLst>
            <a:ext uri="{FF2B5EF4-FFF2-40B4-BE49-F238E27FC236}">
              <a16:creationId xmlns:a16="http://schemas.microsoft.com/office/drawing/2014/main" id="{328E0447-9560-4917-A8F1-3C392347FCEE}"/>
            </a:ext>
          </a:extLst>
        </xdr:cNvPr>
        <xdr:cNvSpPr/>
      </xdr:nvSpPr>
      <xdr:spPr>
        <a:xfrm>
          <a:off x="15430500" y="1405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167639</xdr:rowOff>
    </xdr:from>
    <xdr:to>
      <xdr:col>76</xdr:col>
      <xdr:colOff>165100</xdr:colOff>
      <xdr:row>82</xdr:row>
      <xdr:rowOff>97789</xdr:rowOff>
    </xdr:to>
    <xdr:sp macro="" textlink="">
      <xdr:nvSpPr>
        <xdr:cNvPr id="754" name="フローチャート: 判断 753">
          <a:extLst>
            <a:ext uri="{FF2B5EF4-FFF2-40B4-BE49-F238E27FC236}">
              <a16:creationId xmlns:a16="http://schemas.microsoft.com/office/drawing/2014/main" id="{E2D50341-DC50-4EC2-8EE9-13F979063484}"/>
            </a:ext>
          </a:extLst>
        </xdr:cNvPr>
        <xdr:cNvSpPr/>
      </xdr:nvSpPr>
      <xdr:spPr>
        <a:xfrm>
          <a:off x="14541500" y="1405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7620</xdr:rowOff>
    </xdr:from>
    <xdr:to>
      <xdr:col>72</xdr:col>
      <xdr:colOff>38100</xdr:colOff>
      <xdr:row>82</xdr:row>
      <xdr:rowOff>109220</xdr:rowOff>
    </xdr:to>
    <xdr:sp macro="" textlink="">
      <xdr:nvSpPr>
        <xdr:cNvPr id="755" name="フローチャート: 判断 754">
          <a:extLst>
            <a:ext uri="{FF2B5EF4-FFF2-40B4-BE49-F238E27FC236}">
              <a16:creationId xmlns:a16="http://schemas.microsoft.com/office/drawing/2014/main" id="{A0F252F4-3EB1-4BA8-B891-1F12FDBE6A94}"/>
            </a:ext>
          </a:extLst>
        </xdr:cNvPr>
        <xdr:cNvSpPr/>
      </xdr:nvSpPr>
      <xdr:spPr>
        <a:xfrm>
          <a:off x="13652500" y="1406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21589</xdr:rowOff>
    </xdr:from>
    <xdr:to>
      <xdr:col>67</xdr:col>
      <xdr:colOff>101600</xdr:colOff>
      <xdr:row>82</xdr:row>
      <xdr:rowOff>123189</xdr:rowOff>
    </xdr:to>
    <xdr:sp macro="" textlink="">
      <xdr:nvSpPr>
        <xdr:cNvPr id="756" name="フローチャート: 判断 755">
          <a:extLst>
            <a:ext uri="{FF2B5EF4-FFF2-40B4-BE49-F238E27FC236}">
              <a16:creationId xmlns:a16="http://schemas.microsoft.com/office/drawing/2014/main" id="{7920B749-EC9F-4C31-99B1-FBDE2F8BDBFE}"/>
            </a:ext>
          </a:extLst>
        </xdr:cNvPr>
        <xdr:cNvSpPr/>
      </xdr:nvSpPr>
      <xdr:spPr>
        <a:xfrm>
          <a:off x="12763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9B1474D2-2A5A-48CB-8C86-98EC4BCCD4E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97BAE07F-19F9-4325-B22A-90271702A14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63243EA8-88B1-4EA3-A956-A7463FFE723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7360A78B-E3C0-451E-BD84-E776F3A2134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EF75C5A8-D680-44E9-9E37-D879865A944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168911</xdr:rowOff>
    </xdr:from>
    <xdr:to>
      <xdr:col>85</xdr:col>
      <xdr:colOff>177800</xdr:colOff>
      <xdr:row>80</xdr:row>
      <xdr:rowOff>99061</xdr:rowOff>
    </xdr:to>
    <xdr:sp macro="" textlink="">
      <xdr:nvSpPr>
        <xdr:cNvPr id="762" name="楕円 761">
          <a:extLst>
            <a:ext uri="{FF2B5EF4-FFF2-40B4-BE49-F238E27FC236}">
              <a16:creationId xmlns:a16="http://schemas.microsoft.com/office/drawing/2014/main" id="{1D56575B-61C4-4690-BD73-0A7EC15D596E}"/>
            </a:ext>
          </a:extLst>
        </xdr:cNvPr>
        <xdr:cNvSpPr/>
      </xdr:nvSpPr>
      <xdr:spPr>
        <a:xfrm>
          <a:off x="16268700" y="1371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20338</xdr:rowOff>
    </xdr:from>
    <xdr:ext cx="405111" cy="259045"/>
    <xdr:sp macro="" textlink="">
      <xdr:nvSpPr>
        <xdr:cNvPr id="763" name="【消防施設】&#10;有形固定資産減価償却率該当値テキスト">
          <a:extLst>
            <a:ext uri="{FF2B5EF4-FFF2-40B4-BE49-F238E27FC236}">
              <a16:creationId xmlns:a16="http://schemas.microsoft.com/office/drawing/2014/main" id="{4C099FCD-E30C-475C-AD69-DCC3C417C274}"/>
            </a:ext>
          </a:extLst>
        </xdr:cNvPr>
        <xdr:cNvSpPr txBox="1"/>
      </xdr:nvSpPr>
      <xdr:spPr>
        <a:xfrm>
          <a:off x="16357600" y="13564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1270</xdr:rowOff>
    </xdr:from>
    <xdr:to>
      <xdr:col>81</xdr:col>
      <xdr:colOff>101600</xdr:colOff>
      <xdr:row>80</xdr:row>
      <xdr:rowOff>102870</xdr:rowOff>
    </xdr:to>
    <xdr:sp macro="" textlink="">
      <xdr:nvSpPr>
        <xdr:cNvPr id="764" name="楕円 763">
          <a:extLst>
            <a:ext uri="{FF2B5EF4-FFF2-40B4-BE49-F238E27FC236}">
              <a16:creationId xmlns:a16="http://schemas.microsoft.com/office/drawing/2014/main" id="{0C05798C-49C5-4C22-85C0-FB3517AA2586}"/>
            </a:ext>
          </a:extLst>
        </xdr:cNvPr>
        <xdr:cNvSpPr/>
      </xdr:nvSpPr>
      <xdr:spPr>
        <a:xfrm>
          <a:off x="15430500" y="1371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48261</xdr:rowOff>
    </xdr:from>
    <xdr:to>
      <xdr:col>85</xdr:col>
      <xdr:colOff>127000</xdr:colOff>
      <xdr:row>80</xdr:row>
      <xdr:rowOff>52070</xdr:rowOff>
    </xdr:to>
    <xdr:cxnSp macro="">
      <xdr:nvCxnSpPr>
        <xdr:cNvPr id="765" name="直線コネクタ 764">
          <a:extLst>
            <a:ext uri="{FF2B5EF4-FFF2-40B4-BE49-F238E27FC236}">
              <a16:creationId xmlns:a16="http://schemas.microsoft.com/office/drawing/2014/main" id="{2EAF4F99-CA85-46C8-BC4C-533D5F64B05A}"/>
            </a:ext>
          </a:extLst>
        </xdr:cNvPr>
        <xdr:cNvCxnSpPr/>
      </xdr:nvCxnSpPr>
      <xdr:spPr>
        <a:xfrm flipV="1">
          <a:off x="15481300" y="1376426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134620</xdr:rowOff>
    </xdr:from>
    <xdr:to>
      <xdr:col>76</xdr:col>
      <xdr:colOff>165100</xdr:colOff>
      <xdr:row>80</xdr:row>
      <xdr:rowOff>64770</xdr:rowOff>
    </xdr:to>
    <xdr:sp macro="" textlink="">
      <xdr:nvSpPr>
        <xdr:cNvPr id="766" name="楕円 765">
          <a:extLst>
            <a:ext uri="{FF2B5EF4-FFF2-40B4-BE49-F238E27FC236}">
              <a16:creationId xmlns:a16="http://schemas.microsoft.com/office/drawing/2014/main" id="{1F2E96DD-1747-4E66-BBFD-DB28AE968A14}"/>
            </a:ext>
          </a:extLst>
        </xdr:cNvPr>
        <xdr:cNvSpPr/>
      </xdr:nvSpPr>
      <xdr:spPr>
        <a:xfrm>
          <a:off x="14541500" y="1367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13970</xdr:rowOff>
    </xdr:from>
    <xdr:to>
      <xdr:col>81</xdr:col>
      <xdr:colOff>50800</xdr:colOff>
      <xdr:row>80</xdr:row>
      <xdr:rowOff>52070</xdr:rowOff>
    </xdr:to>
    <xdr:cxnSp macro="">
      <xdr:nvCxnSpPr>
        <xdr:cNvPr id="767" name="直線コネクタ 766">
          <a:extLst>
            <a:ext uri="{FF2B5EF4-FFF2-40B4-BE49-F238E27FC236}">
              <a16:creationId xmlns:a16="http://schemas.microsoft.com/office/drawing/2014/main" id="{A27777BE-3E00-46C8-8D50-98943CBF20F7}"/>
            </a:ext>
          </a:extLst>
        </xdr:cNvPr>
        <xdr:cNvCxnSpPr/>
      </xdr:nvCxnSpPr>
      <xdr:spPr>
        <a:xfrm>
          <a:off x="14592300" y="137299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2539</xdr:rowOff>
    </xdr:from>
    <xdr:to>
      <xdr:col>72</xdr:col>
      <xdr:colOff>38100</xdr:colOff>
      <xdr:row>80</xdr:row>
      <xdr:rowOff>104139</xdr:rowOff>
    </xdr:to>
    <xdr:sp macro="" textlink="">
      <xdr:nvSpPr>
        <xdr:cNvPr id="768" name="楕円 767">
          <a:extLst>
            <a:ext uri="{FF2B5EF4-FFF2-40B4-BE49-F238E27FC236}">
              <a16:creationId xmlns:a16="http://schemas.microsoft.com/office/drawing/2014/main" id="{25DE2C5B-1D3C-4002-BDC0-76EDDF88720D}"/>
            </a:ext>
          </a:extLst>
        </xdr:cNvPr>
        <xdr:cNvSpPr/>
      </xdr:nvSpPr>
      <xdr:spPr>
        <a:xfrm>
          <a:off x="13652500" y="1371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13970</xdr:rowOff>
    </xdr:from>
    <xdr:to>
      <xdr:col>76</xdr:col>
      <xdr:colOff>114300</xdr:colOff>
      <xdr:row>80</xdr:row>
      <xdr:rowOff>53339</xdr:rowOff>
    </xdr:to>
    <xdr:cxnSp macro="">
      <xdr:nvCxnSpPr>
        <xdr:cNvPr id="769" name="直線コネクタ 768">
          <a:extLst>
            <a:ext uri="{FF2B5EF4-FFF2-40B4-BE49-F238E27FC236}">
              <a16:creationId xmlns:a16="http://schemas.microsoft.com/office/drawing/2014/main" id="{0B5B6955-7820-403C-9AAB-FE8AEF42FBCC}"/>
            </a:ext>
          </a:extLst>
        </xdr:cNvPr>
        <xdr:cNvCxnSpPr/>
      </xdr:nvCxnSpPr>
      <xdr:spPr>
        <a:xfrm flipV="1">
          <a:off x="13703300" y="13729970"/>
          <a:ext cx="889000" cy="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139700</xdr:rowOff>
    </xdr:from>
    <xdr:to>
      <xdr:col>67</xdr:col>
      <xdr:colOff>101600</xdr:colOff>
      <xdr:row>80</xdr:row>
      <xdr:rowOff>69850</xdr:rowOff>
    </xdr:to>
    <xdr:sp macro="" textlink="">
      <xdr:nvSpPr>
        <xdr:cNvPr id="770" name="楕円 769">
          <a:extLst>
            <a:ext uri="{FF2B5EF4-FFF2-40B4-BE49-F238E27FC236}">
              <a16:creationId xmlns:a16="http://schemas.microsoft.com/office/drawing/2014/main" id="{6F087417-D25E-4C82-94D6-21EA647D94E6}"/>
            </a:ext>
          </a:extLst>
        </xdr:cNvPr>
        <xdr:cNvSpPr/>
      </xdr:nvSpPr>
      <xdr:spPr>
        <a:xfrm>
          <a:off x="12763500" y="1368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19050</xdr:rowOff>
    </xdr:from>
    <xdr:to>
      <xdr:col>71</xdr:col>
      <xdr:colOff>177800</xdr:colOff>
      <xdr:row>80</xdr:row>
      <xdr:rowOff>53339</xdr:rowOff>
    </xdr:to>
    <xdr:cxnSp macro="">
      <xdr:nvCxnSpPr>
        <xdr:cNvPr id="771" name="直線コネクタ 770">
          <a:extLst>
            <a:ext uri="{FF2B5EF4-FFF2-40B4-BE49-F238E27FC236}">
              <a16:creationId xmlns:a16="http://schemas.microsoft.com/office/drawing/2014/main" id="{CD2F95E6-E2C0-4829-A225-A8E7A7BBC28B}"/>
            </a:ext>
          </a:extLst>
        </xdr:cNvPr>
        <xdr:cNvCxnSpPr/>
      </xdr:nvCxnSpPr>
      <xdr:spPr>
        <a:xfrm>
          <a:off x="12814300" y="137350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86377</xdr:rowOff>
    </xdr:from>
    <xdr:ext cx="405111" cy="259045"/>
    <xdr:sp macro="" textlink="">
      <xdr:nvSpPr>
        <xdr:cNvPr id="772" name="n_1aveValue【消防施設】&#10;有形固定資産減価償却率">
          <a:extLst>
            <a:ext uri="{FF2B5EF4-FFF2-40B4-BE49-F238E27FC236}">
              <a16:creationId xmlns:a16="http://schemas.microsoft.com/office/drawing/2014/main" id="{9BE86145-841C-46E4-9069-252376F9446F}"/>
            </a:ext>
          </a:extLst>
        </xdr:cNvPr>
        <xdr:cNvSpPr txBox="1"/>
      </xdr:nvSpPr>
      <xdr:spPr>
        <a:xfrm>
          <a:off x="15266044" y="1414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88916</xdr:rowOff>
    </xdr:from>
    <xdr:ext cx="405111" cy="259045"/>
    <xdr:sp macro="" textlink="">
      <xdr:nvSpPr>
        <xdr:cNvPr id="773" name="n_2aveValue【消防施設】&#10;有形固定資産減価償却率">
          <a:extLst>
            <a:ext uri="{FF2B5EF4-FFF2-40B4-BE49-F238E27FC236}">
              <a16:creationId xmlns:a16="http://schemas.microsoft.com/office/drawing/2014/main" id="{7AE89919-4D05-4A82-92F3-D6431DF0BC5A}"/>
            </a:ext>
          </a:extLst>
        </xdr:cNvPr>
        <xdr:cNvSpPr txBox="1"/>
      </xdr:nvSpPr>
      <xdr:spPr>
        <a:xfrm>
          <a:off x="14389744" y="14147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100347</xdr:rowOff>
    </xdr:from>
    <xdr:ext cx="405111" cy="259045"/>
    <xdr:sp macro="" textlink="">
      <xdr:nvSpPr>
        <xdr:cNvPr id="774" name="n_3aveValue【消防施設】&#10;有形固定資産減価償却率">
          <a:extLst>
            <a:ext uri="{FF2B5EF4-FFF2-40B4-BE49-F238E27FC236}">
              <a16:creationId xmlns:a16="http://schemas.microsoft.com/office/drawing/2014/main" id="{C2538F1F-1952-430F-B1A5-3987C4E80C1F}"/>
            </a:ext>
          </a:extLst>
        </xdr:cNvPr>
        <xdr:cNvSpPr txBox="1"/>
      </xdr:nvSpPr>
      <xdr:spPr>
        <a:xfrm>
          <a:off x="13500744" y="14159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114316</xdr:rowOff>
    </xdr:from>
    <xdr:ext cx="405111" cy="259045"/>
    <xdr:sp macro="" textlink="">
      <xdr:nvSpPr>
        <xdr:cNvPr id="775" name="n_4aveValue【消防施設】&#10;有形固定資産減価償却率">
          <a:extLst>
            <a:ext uri="{FF2B5EF4-FFF2-40B4-BE49-F238E27FC236}">
              <a16:creationId xmlns:a16="http://schemas.microsoft.com/office/drawing/2014/main" id="{9E96E1FE-4397-40A0-AE0F-603602163DE7}"/>
            </a:ext>
          </a:extLst>
        </xdr:cNvPr>
        <xdr:cNvSpPr txBox="1"/>
      </xdr:nvSpPr>
      <xdr:spPr>
        <a:xfrm>
          <a:off x="12611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119397</xdr:rowOff>
    </xdr:from>
    <xdr:ext cx="405111" cy="259045"/>
    <xdr:sp macro="" textlink="">
      <xdr:nvSpPr>
        <xdr:cNvPr id="776" name="n_1mainValue【消防施設】&#10;有形固定資産減価償却率">
          <a:extLst>
            <a:ext uri="{FF2B5EF4-FFF2-40B4-BE49-F238E27FC236}">
              <a16:creationId xmlns:a16="http://schemas.microsoft.com/office/drawing/2014/main" id="{05D7D145-3161-423F-BDCD-DE7B4FFFD56A}"/>
            </a:ext>
          </a:extLst>
        </xdr:cNvPr>
        <xdr:cNvSpPr txBox="1"/>
      </xdr:nvSpPr>
      <xdr:spPr>
        <a:xfrm>
          <a:off x="15266044" y="13492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81297</xdr:rowOff>
    </xdr:from>
    <xdr:ext cx="405111" cy="259045"/>
    <xdr:sp macro="" textlink="">
      <xdr:nvSpPr>
        <xdr:cNvPr id="777" name="n_2mainValue【消防施設】&#10;有形固定資産減価償却率">
          <a:extLst>
            <a:ext uri="{FF2B5EF4-FFF2-40B4-BE49-F238E27FC236}">
              <a16:creationId xmlns:a16="http://schemas.microsoft.com/office/drawing/2014/main" id="{3512B693-98B1-4997-A414-776D584C4531}"/>
            </a:ext>
          </a:extLst>
        </xdr:cNvPr>
        <xdr:cNvSpPr txBox="1"/>
      </xdr:nvSpPr>
      <xdr:spPr>
        <a:xfrm>
          <a:off x="14389744" y="13454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120666</xdr:rowOff>
    </xdr:from>
    <xdr:ext cx="405111" cy="259045"/>
    <xdr:sp macro="" textlink="">
      <xdr:nvSpPr>
        <xdr:cNvPr id="778" name="n_3mainValue【消防施設】&#10;有形固定資産減価償却率">
          <a:extLst>
            <a:ext uri="{FF2B5EF4-FFF2-40B4-BE49-F238E27FC236}">
              <a16:creationId xmlns:a16="http://schemas.microsoft.com/office/drawing/2014/main" id="{E296FCC7-08DB-49DD-B434-28CA86E8E537}"/>
            </a:ext>
          </a:extLst>
        </xdr:cNvPr>
        <xdr:cNvSpPr txBox="1"/>
      </xdr:nvSpPr>
      <xdr:spPr>
        <a:xfrm>
          <a:off x="13500744" y="1349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86377</xdr:rowOff>
    </xdr:from>
    <xdr:ext cx="405111" cy="259045"/>
    <xdr:sp macro="" textlink="">
      <xdr:nvSpPr>
        <xdr:cNvPr id="779" name="n_4mainValue【消防施設】&#10;有形固定資産減価償却率">
          <a:extLst>
            <a:ext uri="{FF2B5EF4-FFF2-40B4-BE49-F238E27FC236}">
              <a16:creationId xmlns:a16="http://schemas.microsoft.com/office/drawing/2014/main" id="{9AF9029C-24AC-46A5-A7EF-F4E0C0E94E6C}"/>
            </a:ext>
          </a:extLst>
        </xdr:cNvPr>
        <xdr:cNvSpPr txBox="1"/>
      </xdr:nvSpPr>
      <xdr:spPr>
        <a:xfrm>
          <a:off x="12611744" y="1345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a:extLst>
            <a:ext uri="{FF2B5EF4-FFF2-40B4-BE49-F238E27FC236}">
              <a16:creationId xmlns:a16="http://schemas.microsoft.com/office/drawing/2014/main" id="{ED86077E-5B35-4C04-9F74-6A37318754E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a:extLst>
            <a:ext uri="{FF2B5EF4-FFF2-40B4-BE49-F238E27FC236}">
              <a16:creationId xmlns:a16="http://schemas.microsoft.com/office/drawing/2014/main" id="{4B8F1380-2B06-41D0-B267-363AC4DEA3F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a:extLst>
            <a:ext uri="{FF2B5EF4-FFF2-40B4-BE49-F238E27FC236}">
              <a16:creationId xmlns:a16="http://schemas.microsoft.com/office/drawing/2014/main" id="{C3600590-7911-41D3-9401-595B7046A46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a:extLst>
            <a:ext uri="{FF2B5EF4-FFF2-40B4-BE49-F238E27FC236}">
              <a16:creationId xmlns:a16="http://schemas.microsoft.com/office/drawing/2014/main" id="{8E737901-51A4-4AD6-8C28-6CC84A0137D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a:extLst>
            <a:ext uri="{FF2B5EF4-FFF2-40B4-BE49-F238E27FC236}">
              <a16:creationId xmlns:a16="http://schemas.microsoft.com/office/drawing/2014/main" id="{54A28C1C-BE80-4B47-8B0A-84BA759B577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a:extLst>
            <a:ext uri="{FF2B5EF4-FFF2-40B4-BE49-F238E27FC236}">
              <a16:creationId xmlns:a16="http://schemas.microsoft.com/office/drawing/2014/main" id="{D926083D-7376-4391-B03D-01A352405C7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a:extLst>
            <a:ext uri="{FF2B5EF4-FFF2-40B4-BE49-F238E27FC236}">
              <a16:creationId xmlns:a16="http://schemas.microsoft.com/office/drawing/2014/main" id="{990D262D-D5CA-404E-A339-70669A6BCF7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a:extLst>
            <a:ext uri="{FF2B5EF4-FFF2-40B4-BE49-F238E27FC236}">
              <a16:creationId xmlns:a16="http://schemas.microsoft.com/office/drawing/2014/main" id="{20BD06CD-261D-443B-99B8-AB346DEE46E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a:extLst>
            <a:ext uri="{FF2B5EF4-FFF2-40B4-BE49-F238E27FC236}">
              <a16:creationId xmlns:a16="http://schemas.microsoft.com/office/drawing/2014/main" id="{5093A1C8-7756-43D8-9258-C3EAC3DC643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a:extLst>
            <a:ext uri="{FF2B5EF4-FFF2-40B4-BE49-F238E27FC236}">
              <a16:creationId xmlns:a16="http://schemas.microsoft.com/office/drawing/2014/main" id="{49A2EEFE-EE92-4B4E-BB5C-89C2446D078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0" name="直線コネクタ 789">
          <a:extLst>
            <a:ext uri="{FF2B5EF4-FFF2-40B4-BE49-F238E27FC236}">
              <a16:creationId xmlns:a16="http://schemas.microsoft.com/office/drawing/2014/main" id="{EA5F0201-1D08-4CFB-9C68-90998A65921E}"/>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1" name="テキスト ボックス 790">
          <a:extLst>
            <a:ext uri="{FF2B5EF4-FFF2-40B4-BE49-F238E27FC236}">
              <a16:creationId xmlns:a16="http://schemas.microsoft.com/office/drawing/2014/main" id="{75C1231E-38FD-4033-A551-D0ACD92C6092}"/>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2" name="直線コネクタ 791">
          <a:extLst>
            <a:ext uri="{FF2B5EF4-FFF2-40B4-BE49-F238E27FC236}">
              <a16:creationId xmlns:a16="http://schemas.microsoft.com/office/drawing/2014/main" id="{907D9ED2-4980-4368-AEC5-D32191107E7C}"/>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3" name="テキスト ボックス 792">
          <a:extLst>
            <a:ext uri="{FF2B5EF4-FFF2-40B4-BE49-F238E27FC236}">
              <a16:creationId xmlns:a16="http://schemas.microsoft.com/office/drawing/2014/main" id="{8022D766-6836-47FA-A1CE-47BED32D108A}"/>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4" name="直線コネクタ 793">
          <a:extLst>
            <a:ext uri="{FF2B5EF4-FFF2-40B4-BE49-F238E27FC236}">
              <a16:creationId xmlns:a16="http://schemas.microsoft.com/office/drawing/2014/main" id="{BDCF5BFD-64DC-40E8-95F7-121296D346AD}"/>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5" name="テキスト ボックス 794">
          <a:extLst>
            <a:ext uri="{FF2B5EF4-FFF2-40B4-BE49-F238E27FC236}">
              <a16:creationId xmlns:a16="http://schemas.microsoft.com/office/drawing/2014/main" id="{39FE6188-2286-460D-BF62-81A2EA8D0062}"/>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6" name="直線コネクタ 795">
          <a:extLst>
            <a:ext uri="{FF2B5EF4-FFF2-40B4-BE49-F238E27FC236}">
              <a16:creationId xmlns:a16="http://schemas.microsoft.com/office/drawing/2014/main" id="{B435C8A1-94CA-419C-8B2E-9B66EC45D58F}"/>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7" name="テキスト ボックス 796">
          <a:extLst>
            <a:ext uri="{FF2B5EF4-FFF2-40B4-BE49-F238E27FC236}">
              <a16:creationId xmlns:a16="http://schemas.microsoft.com/office/drawing/2014/main" id="{EE9F2CDF-05AC-46E9-84EA-7F43CBD8EC4B}"/>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8" name="直線コネクタ 797">
          <a:extLst>
            <a:ext uri="{FF2B5EF4-FFF2-40B4-BE49-F238E27FC236}">
              <a16:creationId xmlns:a16="http://schemas.microsoft.com/office/drawing/2014/main" id="{20005E10-8580-4FAB-A735-246D2F95C135}"/>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9" name="テキスト ボックス 798">
          <a:extLst>
            <a:ext uri="{FF2B5EF4-FFF2-40B4-BE49-F238E27FC236}">
              <a16:creationId xmlns:a16="http://schemas.microsoft.com/office/drawing/2014/main" id="{8DF6E050-763D-41DD-9045-8DCBFB6389FC}"/>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0" name="直線コネクタ 799">
          <a:extLst>
            <a:ext uri="{FF2B5EF4-FFF2-40B4-BE49-F238E27FC236}">
              <a16:creationId xmlns:a16="http://schemas.microsoft.com/office/drawing/2014/main" id="{CD3A3E37-9190-4AC7-8A65-DC66D515F80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1" name="テキスト ボックス 800">
          <a:extLst>
            <a:ext uri="{FF2B5EF4-FFF2-40B4-BE49-F238E27FC236}">
              <a16:creationId xmlns:a16="http://schemas.microsoft.com/office/drawing/2014/main" id="{C6F12A96-22BD-4886-B446-EC46E1E694B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2" name="【消防施設】&#10;一人当たり面積グラフ枠">
          <a:extLst>
            <a:ext uri="{FF2B5EF4-FFF2-40B4-BE49-F238E27FC236}">
              <a16:creationId xmlns:a16="http://schemas.microsoft.com/office/drawing/2014/main" id="{8ADF60A8-CDFE-4741-ABD4-B0DF05D6D85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82</xdr:row>
      <xdr:rowOff>76200</xdr:rowOff>
    </xdr:from>
    <xdr:to>
      <xdr:col>116</xdr:col>
      <xdr:colOff>62864</xdr:colOff>
      <xdr:row>86</xdr:row>
      <xdr:rowOff>97537</xdr:rowOff>
    </xdr:to>
    <xdr:cxnSp macro="">
      <xdr:nvCxnSpPr>
        <xdr:cNvPr id="803" name="直線コネクタ 802">
          <a:extLst>
            <a:ext uri="{FF2B5EF4-FFF2-40B4-BE49-F238E27FC236}">
              <a16:creationId xmlns:a16="http://schemas.microsoft.com/office/drawing/2014/main" id="{33BC317C-C919-4298-8604-94307CC9543A}"/>
            </a:ext>
          </a:extLst>
        </xdr:cNvPr>
        <xdr:cNvCxnSpPr/>
      </xdr:nvCxnSpPr>
      <xdr:spPr>
        <a:xfrm flipV="1">
          <a:off x="22160864" y="14135100"/>
          <a:ext cx="0" cy="70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101364</xdr:rowOff>
    </xdr:from>
    <xdr:ext cx="469744" cy="259045"/>
    <xdr:sp macro="" textlink="">
      <xdr:nvSpPr>
        <xdr:cNvPr id="804" name="【消防施設】&#10;一人当たり面積最小値テキスト">
          <a:extLst>
            <a:ext uri="{FF2B5EF4-FFF2-40B4-BE49-F238E27FC236}">
              <a16:creationId xmlns:a16="http://schemas.microsoft.com/office/drawing/2014/main" id="{B42A8A81-D7F9-416F-A6F0-4863B2EA1F92}"/>
            </a:ext>
          </a:extLst>
        </xdr:cNvPr>
        <xdr:cNvSpPr txBox="1"/>
      </xdr:nvSpPr>
      <xdr:spPr>
        <a:xfrm>
          <a:off x="22199600" y="1484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97537</xdr:rowOff>
    </xdr:from>
    <xdr:to>
      <xdr:col>116</xdr:col>
      <xdr:colOff>152400</xdr:colOff>
      <xdr:row>86</xdr:row>
      <xdr:rowOff>97537</xdr:rowOff>
    </xdr:to>
    <xdr:cxnSp macro="">
      <xdr:nvCxnSpPr>
        <xdr:cNvPr id="805" name="直線コネクタ 804">
          <a:extLst>
            <a:ext uri="{FF2B5EF4-FFF2-40B4-BE49-F238E27FC236}">
              <a16:creationId xmlns:a16="http://schemas.microsoft.com/office/drawing/2014/main" id="{45A4B553-5335-473C-B2AF-BFF6E30761CA}"/>
            </a:ext>
          </a:extLst>
        </xdr:cNvPr>
        <xdr:cNvCxnSpPr/>
      </xdr:nvCxnSpPr>
      <xdr:spPr>
        <a:xfrm>
          <a:off x="22072600" y="148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22877</xdr:rowOff>
    </xdr:from>
    <xdr:ext cx="469744" cy="259045"/>
    <xdr:sp macro="" textlink="">
      <xdr:nvSpPr>
        <xdr:cNvPr id="806" name="【消防施設】&#10;一人当たり面積最大値テキスト">
          <a:extLst>
            <a:ext uri="{FF2B5EF4-FFF2-40B4-BE49-F238E27FC236}">
              <a16:creationId xmlns:a16="http://schemas.microsoft.com/office/drawing/2014/main" id="{9030F5E7-ABC8-490B-8C4E-ED1CA4EF4E56}"/>
            </a:ext>
          </a:extLst>
        </xdr:cNvPr>
        <xdr:cNvSpPr txBox="1"/>
      </xdr:nvSpPr>
      <xdr:spPr>
        <a:xfrm>
          <a:off x="22199600"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82</xdr:row>
      <xdr:rowOff>76200</xdr:rowOff>
    </xdr:from>
    <xdr:to>
      <xdr:col>116</xdr:col>
      <xdr:colOff>152400</xdr:colOff>
      <xdr:row>82</xdr:row>
      <xdr:rowOff>76200</xdr:rowOff>
    </xdr:to>
    <xdr:cxnSp macro="">
      <xdr:nvCxnSpPr>
        <xdr:cNvPr id="807" name="直線コネクタ 806">
          <a:extLst>
            <a:ext uri="{FF2B5EF4-FFF2-40B4-BE49-F238E27FC236}">
              <a16:creationId xmlns:a16="http://schemas.microsoft.com/office/drawing/2014/main" id="{283CF6BB-2D89-4D3F-BB63-8A4B1C95A6ED}"/>
            </a:ext>
          </a:extLst>
        </xdr:cNvPr>
        <xdr:cNvCxnSpPr/>
      </xdr:nvCxnSpPr>
      <xdr:spPr>
        <a:xfrm>
          <a:off x="22072600" y="1413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89933</xdr:rowOff>
    </xdr:from>
    <xdr:ext cx="469744" cy="259045"/>
    <xdr:sp macro="" textlink="">
      <xdr:nvSpPr>
        <xdr:cNvPr id="808" name="【消防施設】&#10;一人当たり面積平均値テキスト">
          <a:extLst>
            <a:ext uri="{FF2B5EF4-FFF2-40B4-BE49-F238E27FC236}">
              <a16:creationId xmlns:a16="http://schemas.microsoft.com/office/drawing/2014/main" id="{4D7262D4-A793-4E51-81CE-F74C1522157C}"/>
            </a:ext>
          </a:extLst>
        </xdr:cNvPr>
        <xdr:cNvSpPr txBox="1"/>
      </xdr:nvSpPr>
      <xdr:spPr>
        <a:xfrm>
          <a:off x="22199600" y="1466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111506</xdr:rowOff>
    </xdr:from>
    <xdr:to>
      <xdr:col>116</xdr:col>
      <xdr:colOff>114300</xdr:colOff>
      <xdr:row>86</xdr:row>
      <xdr:rowOff>41656</xdr:rowOff>
    </xdr:to>
    <xdr:sp macro="" textlink="">
      <xdr:nvSpPr>
        <xdr:cNvPr id="809" name="フローチャート: 判断 808">
          <a:extLst>
            <a:ext uri="{FF2B5EF4-FFF2-40B4-BE49-F238E27FC236}">
              <a16:creationId xmlns:a16="http://schemas.microsoft.com/office/drawing/2014/main" id="{9356D08A-5211-4282-8926-F8715957CFFE}"/>
            </a:ext>
          </a:extLst>
        </xdr:cNvPr>
        <xdr:cNvSpPr/>
      </xdr:nvSpPr>
      <xdr:spPr>
        <a:xfrm>
          <a:off x="22110700" y="1468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113030</xdr:rowOff>
    </xdr:from>
    <xdr:to>
      <xdr:col>112</xdr:col>
      <xdr:colOff>38100</xdr:colOff>
      <xdr:row>86</xdr:row>
      <xdr:rowOff>43180</xdr:rowOff>
    </xdr:to>
    <xdr:sp macro="" textlink="">
      <xdr:nvSpPr>
        <xdr:cNvPr id="810" name="フローチャート: 判断 809">
          <a:extLst>
            <a:ext uri="{FF2B5EF4-FFF2-40B4-BE49-F238E27FC236}">
              <a16:creationId xmlns:a16="http://schemas.microsoft.com/office/drawing/2014/main" id="{06428B69-98F7-421F-9D11-EB2495E0C2B7}"/>
            </a:ext>
          </a:extLst>
        </xdr:cNvPr>
        <xdr:cNvSpPr/>
      </xdr:nvSpPr>
      <xdr:spPr>
        <a:xfrm>
          <a:off x="21272500" y="1468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77</xdr:row>
      <xdr:rowOff>146558</xdr:rowOff>
    </xdr:from>
    <xdr:to>
      <xdr:col>107</xdr:col>
      <xdr:colOff>101600</xdr:colOff>
      <xdr:row>78</xdr:row>
      <xdr:rowOff>76708</xdr:rowOff>
    </xdr:to>
    <xdr:sp macro="" textlink="">
      <xdr:nvSpPr>
        <xdr:cNvPr id="811" name="フローチャート: 判断 810">
          <a:extLst>
            <a:ext uri="{FF2B5EF4-FFF2-40B4-BE49-F238E27FC236}">
              <a16:creationId xmlns:a16="http://schemas.microsoft.com/office/drawing/2014/main" id="{FDEC25D6-6A6B-4283-BD5A-EEBF034A6C75}"/>
            </a:ext>
          </a:extLst>
        </xdr:cNvPr>
        <xdr:cNvSpPr/>
      </xdr:nvSpPr>
      <xdr:spPr>
        <a:xfrm>
          <a:off x="20383500" y="1334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131318</xdr:rowOff>
    </xdr:from>
    <xdr:to>
      <xdr:col>102</xdr:col>
      <xdr:colOff>165100</xdr:colOff>
      <xdr:row>86</xdr:row>
      <xdr:rowOff>61468</xdr:rowOff>
    </xdr:to>
    <xdr:sp macro="" textlink="">
      <xdr:nvSpPr>
        <xdr:cNvPr id="812" name="フローチャート: 判断 811">
          <a:extLst>
            <a:ext uri="{FF2B5EF4-FFF2-40B4-BE49-F238E27FC236}">
              <a16:creationId xmlns:a16="http://schemas.microsoft.com/office/drawing/2014/main" id="{F18FEBB9-2813-44AD-A5FF-18A9A624571A}"/>
            </a:ext>
          </a:extLst>
        </xdr:cNvPr>
        <xdr:cNvSpPr/>
      </xdr:nvSpPr>
      <xdr:spPr>
        <a:xfrm>
          <a:off x="19494500" y="1470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132842</xdr:rowOff>
    </xdr:from>
    <xdr:to>
      <xdr:col>98</xdr:col>
      <xdr:colOff>38100</xdr:colOff>
      <xdr:row>86</xdr:row>
      <xdr:rowOff>62992</xdr:rowOff>
    </xdr:to>
    <xdr:sp macro="" textlink="">
      <xdr:nvSpPr>
        <xdr:cNvPr id="813" name="フローチャート: 判断 812">
          <a:extLst>
            <a:ext uri="{FF2B5EF4-FFF2-40B4-BE49-F238E27FC236}">
              <a16:creationId xmlns:a16="http://schemas.microsoft.com/office/drawing/2014/main" id="{1217D75A-5F89-44E3-BF2D-7FE8A82C06D9}"/>
            </a:ext>
          </a:extLst>
        </xdr:cNvPr>
        <xdr:cNvSpPr/>
      </xdr:nvSpPr>
      <xdr:spPr>
        <a:xfrm>
          <a:off x="18605500" y="1470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0026A633-D892-426C-9A20-EE3BF9BC798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C42B7313-C09F-4E5F-A9F3-29FD5F6DEB4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1EA34BE3-ECB9-4027-8B5B-B0A250AC7C8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3950E5DD-C8F1-4DB4-AC8D-9FB02AE9AA1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FB52E111-3968-414B-9E38-68AD039B12F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59689</xdr:rowOff>
    </xdr:from>
    <xdr:to>
      <xdr:col>116</xdr:col>
      <xdr:colOff>114300</xdr:colOff>
      <xdr:row>85</xdr:row>
      <xdr:rowOff>161289</xdr:rowOff>
    </xdr:to>
    <xdr:sp macro="" textlink="">
      <xdr:nvSpPr>
        <xdr:cNvPr id="819" name="楕円 818">
          <a:extLst>
            <a:ext uri="{FF2B5EF4-FFF2-40B4-BE49-F238E27FC236}">
              <a16:creationId xmlns:a16="http://schemas.microsoft.com/office/drawing/2014/main" id="{B11E426C-A412-4B75-AEE5-8B6474352B9C}"/>
            </a:ext>
          </a:extLst>
        </xdr:cNvPr>
        <xdr:cNvSpPr/>
      </xdr:nvSpPr>
      <xdr:spPr>
        <a:xfrm>
          <a:off x="22110700" y="146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82566</xdr:rowOff>
    </xdr:from>
    <xdr:ext cx="469744" cy="259045"/>
    <xdr:sp macro="" textlink="">
      <xdr:nvSpPr>
        <xdr:cNvPr id="820" name="【消防施設】&#10;一人当たり面積該当値テキスト">
          <a:extLst>
            <a:ext uri="{FF2B5EF4-FFF2-40B4-BE49-F238E27FC236}">
              <a16:creationId xmlns:a16="http://schemas.microsoft.com/office/drawing/2014/main" id="{4E613FA8-81FC-4204-AF2F-EE0A3F3E9C74}"/>
            </a:ext>
          </a:extLst>
        </xdr:cNvPr>
        <xdr:cNvSpPr txBox="1"/>
      </xdr:nvSpPr>
      <xdr:spPr>
        <a:xfrm>
          <a:off x="22199600" y="1448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48261</xdr:rowOff>
    </xdr:from>
    <xdr:to>
      <xdr:col>112</xdr:col>
      <xdr:colOff>38100</xdr:colOff>
      <xdr:row>85</xdr:row>
      <xdr:rowOff>149861</xdr:rowOff>
    </xdr:to>
    <xdr:sp macro="" textlink="">
      <xdr:nvSpPr>
        <xdr:cNvPr id="821" name="楕円 820">
          <a:extLst>
            <a:ext uri="{FF2B5EF4-FFF2-40B4-BE49-F238E27FC236}">
              <a16:creationId xmlns:a16="http://schemas.microsoft.com/office/drawing/2014/main" id="{9BCA8497-3735-4B40-8C11-7002EDF9EA50}"/>
            </a:ext>
          </a:extLst>
        </xdr:cNvPr>
        <xdr:cNvSpPr/>
      </xdr:nvSpPr>
      <xdr:spPr>
        <a:xfrm>
          <a:off x="21272500" y="1462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99061</xdr:rowOff>
    </xdr:from>
    <xdr:to>
      <xdr:col>116</xdr:col>
      <xdr:colOff>63500</xdr:colOff>
      <xdr:row>85</xdr:row>
      <xdr:rowOff>110489</xdr:rowOff>
    </xdr:to>
    <xdr:cxnSp macro="">
      <xdr:nvCxnSpPr>
        <xdr:cNvPr id="822" name="直線コネクタ 821">
          <a:extLst>
            <a:ext uri="{FF2B5EF4-FFF2-40B4-BE49-F238E27FC236}">
              <a16:creationId xmlns:a16="http://schemas.microsoft.com/office/drawing/2014/main" id="{15DAB7C4-BFE7-463D-9420-61335966A422}"/>
            </a:ext>
          </a:extLst>
        </xdr:cNvPr>
        <xdr:cNvCxnSpPr/>
      </xdr:nvCxnSpPr>
      <xdr:spPr>
        <a:xfrm>
          <a:off x="21323300" y="14672311"/>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70358</xdr:rowOff>
    </xdr:from>
    <xdr:to>
      <xdr:col>107</xdr:col>
      <xdr:colOff>101600</xdr:colOff>
      <xdr:row>86</xdr:row>
      <xdr:rowOff>508</xdr:rowOff>
    </xdr:to>
    <xdr:sp macro="" textlink="">
      <xdr:nvSpPr>
        <xdr:cNvPr id="823" name="楕円 822">
          <a:extLst>
            <a:ext uri="{FF2B5EF4-FFF2-40B4-BE49-F238E27FC236}">
              <a16:creationId xmlns:a16="http://schemas.microsoft.com/office/drawing/2014/main" id="{66A1A775-328C-4B80-AAFE-0E48BE9513D5}"/>
            </a:ext>
          </a:extLst>
        </xdr:cNvPr>
        <xdr:cNvSpPr/>
      </xdr:nvSpPr>
      <xdr:spPr>
        <a:xfrm>
          <a:off x="20383500" y="1464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99061</xdr:rowOff>
    </xdr:from>
    <xdr:to>
      <xdr:col>111</xdr:col>
      <xdr:colOff>177800</xdr:colOff>
      <xdr:row>85</xdr:row>
      <xdr:rowOff>121158</xdr:rowOff>
    </xdr:to>
    <xdr:cxnSp macro="">
      <xdr:nvCxnSpPr>
        <xdr:cNvPr id="824" name="直線コネクタ 823">
          <a:extLst>
            <a:ext uri="{FF2B5EF4-FFF2-40B4-BE49-F238E27FC236}">
              <a16:creationId xmlns:a16="http://schemas.microsoft.com/office/drawing/2014/main" id="{B79DFF99-C087-4590-A636-60C0B4CDF019}"/>
            </a:ext>
          </a:extLst>
        </xdr:cNvPr>
        <xdr:cNvCxnSpPr/>
      </xdr:nvCxnSpPr>
      <xdr:spPr>
        <a:xfrm flipV="1">
          <a:off x="20434300" y="14672311"/>
          <a:ext cx="889000" cy="2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74168</xdr:rowOff>
    </xdr:from>
    <xdr:to>
      <xdr:col>102</xdr:col>
      <xdr:colOff>165100</xdr:colOff>
      <xdr:row>86</xdr:row>
      <xdr:rowOff>4318</xdr:rowOff>
    </xdr:to>
    <xdr:sp macro="" textlink="">
      <xdr:nvSpPr>
        <xdr:cNvPr id="825" name="楕円 824">
          <a:extLst>
            <a:ext uri="{FF2B5EF4-FFF2-40B4-BE49-F238E27FC236}">
              <a16:creationId xmlns:a16="http://schemas.microsoft.com/office/drawing/2014/main" id="{576342D6-8B00-4A81-AA09-0145F7E5BEB1}"/>
            </a:ext>
          </a:extLst>
        </xdr:cNvPr>
        <xdr:cNvSpPr/>
      </xdr:nvSpPr>
      <xdr:spPr>
        <a:xfrm>
          <a:off x="19494500" y="1464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121158</xdr:rowOff>
    </xdr:from>
    <xdr:to>
      <xdr:col>107</xdr:col>
      <xdr:colOff>50800</xdr:colOff>
      <xdr:row>85</xdr:row>
      <xdr:rowOff>124968</xdr:rowOff>
    </xdr:to>
    <xdr:cxnSp macro="">
      <xdr:nvCxnSpPr>
        <xdr:cNvPr id="826" name="直線コネクタ 825">
          <a:extLst>
            <a:ext uri="{FF2B5EF4-FFF2-40B4-BE49-F238E27FC236}">
              <a16:creationId xmlns:a16="http://schemas.microsoft.com/office/drawing/2014/main" id="{BECE8F69-BECA-4BF9-898F-26262F3C7F9C}"/>
            </a:ext>
          </a:extLst>
        </xdr:cNvPr>
        <xdr:cNvCxnSpPr/>
      </xdr:nvCxnSpPr>
      <xdr:spPr>
        <a:xfrm flipV="1">
          <a:off x="19545300" y="14694408"/>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76454</xdr:rowOff>
    </xdr:from>
    <xdr:to>
      <xdr:col>98</xdr:col>
      <xdr:colOff>38100</xdr:colOff>
      <xdr:row>86</xdr:row>
      <xdr:rowOff>6604</xdr:rowOff>
    </xdr:to>
    <xdr:sp macro="" textlink="">
      <xdr:nvSpPr>
        <xdr:cNvPr id="827" name="楕円 826">
          <a:extLst>
            <a:ext uri="{FF2B5EF4-FFF2-40B4-BE49-F238E27FC236}">
              <a16:creationId xmlns:a16="http://schemas.microsoft.com/office/drawing/2014/main" id="{F5ACCDAC-1DA6-4B65-8BB6-7694D7E5343B}"/>
            </a:ext>
          </a:extLst>
        </xdr:cNvPr>
        <xdr:cNvSpPr/>
      </xdr:nvSpPr>
      <xdr:spPr>
        <a:xfrm>
          <a:off x="18605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124968</xdr:rowOff>
    </xdr:from>
    <xdr:to>
      <xdr:col>102</xdr:col>
      <xdr:colOff>114300</xdr:colOff>
      <xdr:row>85</xdr:row>
      <xdr:rowOff>127254</xdr:rowOff>
    </xdr:to>
    <xdr:cxnSp macro="">
      <xdr:nvCxnSpPr>
        <xdr:cNvPr id="828" name="直線コネクタ 827">
          <a:extLst>
            <a:ext uri="{FF2B5EF4-FFF2-40B4-BE49-F238E27FC236}">
              <a16:creationId xmlns:a16="http://schemas.microsoft.com/office/drawing/2014/main" id="{9C3C5B5C-897C-461C-9F00-02014F82967A}"/>
            </a:ext>
          </a:extLst>
        </xdr:cNvPr>
        <xdr:cNvCxnSpPr/>
      </xdr:nvCxnSpPr>
      <xdr:spPr>
        <a:xfrm flipV="1">
          <a:off x="18656300" y="1469821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34307</xdr:rowOff>
    </xdr:from>
    <xdr:ext cx="469744" cy="259045"/>
    <xdr:sp macro="" textlink="">
      <xdr:nvSpPr>
        <xdr:cNvPr id="829" name="n_1aveValue【消防施設】&#10;一人当たり面積">
          <a:extLst>
            <a:ext uri="{FF2B5EF4-FFF2-40B4-BE49-F238E27FC236}">
              <a16:creationId xmlns:a16="http://schemas.microsoft.com/office/drawing/2014/main" id="{E9885202-9370-476A-A59E-897024500A26}"/>
            </a:ext>
          </a:extLst>
        </xdr:cNvPr>
        <xdr:cNvSpPr txBox="1"/>
      </xdr:nvSpPr>
      <xdr:spPr>
        <a:xfrm>
          <a:off x="210757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93235</xdr:rowOff>
    </xdr:from>
    <xdr:ext cx="469744" cy="259045"/>
    <xdr:sp macro="" textlink="">
      <xdr:nvSpPr>
        <xdr:cNvPr id="830" name="n_2aveValue【消防施設】&#10;一人当たり面積">
          <a:extLst>
            <a:ext uri="{FF2B5EF4-FFF2-40B4-BE49-F238E27FC236}">
              <a16:creationId xmlns:a16="http://schemas.microsoft.com/office/drawing/2014/main" id="{9C081868-A46B-4789-AA6F-140017B42BDB}"/>
            </a:ext>
          </a:extLst>
        </xdr:cNvPr>
        <xdr:cNvSpPr txBox="1"/>
      </xdr:nvSpPr>
      <xdr:spPr>
        <a:xfrm>
          <a:off x="20199427" y="1312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52595</xdr:rowOff>
    </xdr:from>
    <xdr:ext cx="469744" cy="259045"/>
    <xdr:sp macro="" textlink="">
      <xdr:nvSpPr>
        <xdr:cNvPr id="831" name="n_3aveValue【消防施設】&#10;一人当たり面積">
          <a:extLst>
            <a:ext uri="{FF2B5EF4-FFF2-40B4-BE49-F238E27FC236}">
              <a16:creationId xmlns:a16="http://schemas.microsoft.com/office/drawing/2014/main" id="{87EC9A32-51A6-4968-B749-80915B426D29}"/>
            </a:ext>
          </a:extLst>
        </xdr:cNvPr>
        <xdr:cNvSpPr txBox="1"/>
      </xdr:nvSpPr>
      <xdr:spPr>
        <a:xfrm>
          <a:off x="193104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54119</xdr:rowOff>
    </xdr:from>
    <xdr:ext cx="469744" cy="259045"/>
    <xdr:sp macro="" textlink="">
      <xdr:nvSpPr>
        <xdr:cNvPr id="832" name="n_4aveValue【消防施設】&#10;一人当たり面積">
          <a:extLst>
            <a:ext uri="{FF2B5EF4-FFF2-40B4-BE49-F238E27FC236}">
              <a16:creationId xmlns:a16="http://schemas.microsoft.com/office/drawing/2014/main" id="{8C4B5DEE-5760-4614-BA12-A53635C4B7EA}"/>
            </a:ext>
          </a:extLst>
        </xdr:cNvPr>
        <xdr:cNvSpPr txBox="1"/>
      </xdr:nvSpPr>
      <xdr:spPr>
        <a:xfrm>
          <a:off x="18421427" y="1479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166388</xdr:rowOff>
    </xdr:from>
    <xdr:ext cx="469744" cy="259045"/>
    <xdr:sp macro="" textlink="">
      <xdr:nvSpPr>
        <xdr:cNvPr id="833" name="n_1mainValue【消防施設】&#10;一人当たり面積">
          <a:extLst>
            <a:ext uri="{FF2B5EF4-FFF2-40B4-BE49-F238E27FC236}">
              <a16:creationId xmlns:a16="http://schemas.microsoft.com/office/drawing/2014/main" id="{3B1F2CA2-F4EC-4C28-81D2-E7348DA00ED3}"/>
            </a:ext>
          </a:extLst>
        </xdr:cNvPr>
        <xdr:cNvSpPr txBox="1"/>
      </xdr:nvSpPr>
      <xdr:spPr>
        <a:xfrm>
          <a:off x="21075727" y="14396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163085</xdr:rowOff>
    </xdr:from>
    <xdr:ext cx="469744" cy="259045"/>
    <xdr:sp macro="" textlink="">
      <xdr:nvSpPr>
        <xdr:cNvPr id="834" name="n_2mainValue【消防施設】&#10;一人当たり面積">
          <a:extLst>
            <a:ext uri="{FF2B5EF4-FFF2-40B4-BE49-F238E27FC236}">
              <a16:creationId xmlns:a16="http://schemas.microsoft.com/office/drawing/2014/main" id="{BC6E4BAF-EFD8-467C-95A4-9F47141DCE4A}"/>
            </a:ext>
          </a:extLst>
        </xdr:cNvPr>
        <xdr:cNvSpPr txBox="1"/>
      </xdr:nvSpPr>
      <xdr:spPr>
        <a:xfrm>
          <a:off x="20199427" y="1473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20845</xdr:rowOff>
    </xdr:from>
    <xdr:ext cx="469744" cy="259045"/>
    <xdr:sp macro="" textlink="">
      <xdr:nvSpPr>
        <xdr:cNvPr id="835" name="n_3mainValue【消防施設】&#10;一人当たり面積">
          <a:extLst>
            <a:ext uri="{FF2B5EF4-FFF2-40B4-BE49-F238E27FC236}">
              <a16:creationId xmlns:a16="http://schemas.microsoft.com/office/drawing/2014/main" id="{48EC7B08-48D3-4A0E-B1CD-70765839DC5E}"/>
            </a:ext>
          </a:extLst>
        </xdr:cNvPr>
        <xdr:cNvSpPr txBox="1"/>
      </xdr:nvSpPr>
      <xdr:spPr>
        <a:xfrm>
          <a:off x="19310427" y="1442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23131</xdr:rowOff>
    </xdr:from>
    <xdr:ext cx="469744" cy="259045"/>
    <xdr:sp macro="" textlink="">
      <xdr:nvSpPr>
        <xdr:cNvPr id="836" name="n_4mainValue【消防施設】&#10;一人当たり面積">
          <a:extLst>
            <a:ext uri="{FF2B5EF4-FFF2-40B4-BE49-F238E27FC236}">
              <a16:creationId xmlns:a16="http://schemas.microsoft.com/office/drawing/2014/main" id="{FB3411AC-367C-4911-8D54-0673AFDE42A1}"/>
            </a:ext>
          </a:extLst>
        </xdr:cNvPr>
        <xdr:cNvSpPr txBox="1"/>
      </xdr:nvSpPr>
      <xdr:spPr>
        <a:xfrm>
          <a:off x="18421427" y="14424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a:extLst>
            <a:ext uri="{FF2B5EF4-FFF2-40B4-BE49-F238E27FC236}">
              <a16:creationId xmlns:a16="http://schemas.microsoft.com/office/drawing/2014/main" id="{AA9EFD57-F7AA-458B-8A3D-27970132EEE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a:extLst>
            <a:ext uri="{FF2B5EF4-FFF2-40B4-BE49-F238E27FC236}">
              <a16:creationId xmlns:a16="http://schemas.microsoft.com/office/drawing/2014/main" id="{12BCB0C2-43F5-466B-9302-79EF542E08D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a:extLst>
            <a:ext uri="{FF2B5EF4-FFF2-40B4-BE49-F238E27FC236}">
              <a16:creationId xmlns:a16="http://schemas.microsoft.com/office/drawing/2014/main" id="{A899F7D5-41C2-4F37-B218-F52D9222108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a:extLst>
            <a:ext uri="{FF2B5EF4-FFF2-40B4-BE49-F238E27FC236}">
              <a16:creationId xmlns:a16="http://schemas.microsoft.com/office/drawing/2014/main" id="{CAEA995D-18FF-40D9-9576-0FD27C8BE9A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a:extLst>
            <a:ext uri="{FF2B5EF4-FFF2-40B4-BE49-F238E27FC236}">
              <a16:creationId xmlns:a16="http://schemas.microsoft.com/office/drawing/2014/main" id="{CD5E40FC-4E99-46B3-8540-70B4A0D481F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a:extLst>
            <a:ext uri="{FF2B5EF4-FFF2-40B4-BE49-F238E27FC236}">
              <a16:creationId xmlns:a16="http://schemas.microsoft.com/office/drawing/2014/main" id="{990EAB66-621B-4938-AEA6-59960BD7B2B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a:extLst>
            <a:ext uri="{FF2B5EF4-FFF2-40B4-BE49-F238E27FC236}">
              <a16:creationId xmlns:a16="http://schemas.microsoft.com/office/drawing/2014/main" id="{309F2929-EAE4-4367-AFEA-15EFE821226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a:extLst>
            <a:ext uri="{FF2B5EF4-FFF2-40B4-BE49-F238E27FC236}">
              <a16:creationId xmlns:a16="http://schemas.microsoft.com/office/drawing/2014/main" id="{CE1B637C-ACC4-4834-A88C-5861405EE6E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5" name="テキスト ボックス 844">
          <a:extLst>
            <a:ext uri="{FF2B5EF4-FFF2-40B4-BE49-F238E27FC236}">
              <a16:creationId xmlns:a16="http://schemas.microsoft.com/office/drawing/2014/main" id="{8D53AAC6-B041-4EED-A2E4-6F0162CA136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6" name="直線コネクタ 845">
          <a:extLst>
            <a:ext uri="{FF2B5EF4-FFF2-40B4-BE49-F238E27FC236}">
              <a16:creationId xmlns:a16="http://schemas.microsoft.com/office/drawing/2014/main" id="{DAE4A6C7-CF1A-46C6-A4E4-A73888D5D87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7" name="テキスト ボックス 846">
          <a:extLst>
            <a:ext uri="{FF2B5EF4-FFF2-40B4-BE49-F238E27FC236}">
              <a16:creationId xmlns:a16="http://schemas.microsoft.com/office/drawing/2014/main" id="{C5C3A6DD-6FD4-49BD-A49D-56CBD7D0C61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8" name="直線コネクタ 847">
          <a:extLst>
            <a:ext uri="{FF2B5EF4-FFF2-40B4-BE49-F238E27FC236}">
              <a16:creationId xmlns:a16="http://schemas.microsoft.com/office/drawing/2014/main" id="{B62BEF70-60DE-4A4A-9194-B26CDC150E4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9" name="テキスト ボックス 848">
          <a:extLst>
            <a:ext uri="{FF2B5EF4-FFF2-40B4-BE49-F238E27FC236}">
              <a16:creationId xmlns:a16="http://schemas.microsoft.com/office/drawing/2014/main" id="{0A5C445C-0077-41D7-AEFE-61D0A11D00B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0" name="直線コネクタ 849">
          <a:extLst>
            <a:ext uri="{FF2B5EF4-FFF2-40B4-BE49-F238E27FC236}">
              <a16:creationId xmlns:a16="http://schemas.microsoft.com/office/drawing/2014/main" id="{49F908F0-E518-461F-B0DF-AD5DD23968B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1" name="テキスト ボックス 850">
          <a:extLst>
            <a:ext uri="{FF2B5EF4-FFF2-40B4-BE49-F238E27FC236}">
              <a16:creationId xmlns:a16="http://schemas.microsoft.com/office/drawing/2014/main" id="{F5671B13-A9F4-4614-95F9-DD65032E4FC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2" name="直線コネクタ 851">
          <a:extLst>
            <a:ext uri="{FF2B5EF4-FFF2-40B4-BE49-F238E27FC236}">
              <a16:creationId xmlns:a16="http://schemas.microsoft.com/office/drawing/2014/main" id="{87AB1665-86A6-4B33-951F-499DF08DC07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3" name="テキスト ボックス 852">
          <a:extLst>
            <a:ext uri="{FF2B5EF4-FFF2-40B4-BE49-F238E27FC236}">
              <a16:creationId xmlns:a16="http://schemas.microsoft.com/office/drawing/2014/main" id="{1641E6CE-94E5-4536-AF2B-829D0F55936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4" name="直線コネクタ 853">
          <a:extLst>
            <a:ext uri="{FF2B5EF4-FFF2-40B4-BE49-F238E27FC236}">
              <a16:creationId xmlns:a16="http://schemas.microsoft.com/office/drawing/2014/main" id="{2C7847DA-E18F-4361-8BDB-7420E6579F5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5" name="テキスト ボックス 854">
          <a:extLst>
            <a:ext uri="{FF2B5EF4-FFF2-40B4-BE49-F238E27FC236}">
              <a16:creationId xmlns:a16="http://schemas.microsoft.com/office/drawing/2014/main" id="{928E25CD-0D6E-425D-B04A-55C10865142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6" name="直線コネクタ 855">
          <a:extLst>
            <a:ext uri="{FF2B5EF4-FFF2-40B4-BE49-F238E27FC236}">
              <a16:creationId xmlns:a16="http://schemas.microsoft.com/office/drawing/2014/main" id="{392ABBA2-2CBA-45C4-93FC-6123B5B27D3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7" name="テキスト ボックス 856">
          <a:extLst>
            <a:ext uri="{FF2B5EF4-FFF2-40B4-BE49-F238E27FC236}">
              <a16:creationId xmlns:a16="http://schemas.microsoft.com/office/drawing/2014/main" id="{65182DC5-4DBC-493B-AF89-65C11B11E71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8" name="直線コネクタ 857">
          <a:extLst>
            <a:ext uri="{FF2B5EF4-FFF2-40B4-BE49-F238E27FC236}">
              <a16:creationId xmlns:a16="http://schemas.microsoft.com/office/drawing/2014/main" id="{4F0AE1B4-9F99-45B5-9DBB-27BE221289E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9" name="テキスト ボックス 858">
          <a:extLst>
            <a:ext uri="{FF2B5EF4-FFF2-40B4-BE49-F238E27FC236}">
              <a16:creationId xmlns:a16="http://schemas.microsoft.com/office/drawing/2014/main" id="{AE775361-3C24-4916-9FF3-7ABDDAF5B5D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a:extLst>
            <a:ext uri="{FF2B5EF4-FFF2-40B4-BE49-F238E27FC236}">
              <a16:creationId xmlns:a16="http://schemas.microsoft.com/office/drawing/2014/main" id="{3B96926B-1D8A-4F0A-AB34-3A9570CF4B6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1" name="【庁舎】&#10;有形固定資産減価償却率グラフ枠">
          <a:extLst>
            <a:ext uri="{FF2B5EF4-FFF2-40B4-BE49-F238E27FC236}">
              <a16:creationId xmlns:a16="http://schemas.microsoft.com/office/drawing/2014/main" id="{4FEAF231-1F56-4F7D-BD63-B1EFD9C15F4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58238</xdr:rowOff>
    </xdr:from>
    <xdr:to>
      <xdr:col>85</xdr:col>
      <xdr:colOff>126364</xdr:colOff>
      <xdr:row>109</xdr:row>
      <xdr:rowOff>35379</xdr:rowOff>
    </xdr:to>
    <xdr:cxnSp macro="">
      <xdr:nvCxnSpPr>
        <xdr:cNvPr id="862" name="直線コネクタ 861">
          <a:extLst>
            <a:ext uri="{FF2B5EF4-FFF2-40B4-BE49-F238E27FC236}">
              <a16:creationId xmlns:a16="http://schemas.microsoft.com/office/drawing/2014/main" id="{C4B64DA4-3D32-4441-967A-A56798D54451}"/>
            </a:ext>
          </a:extLst>
        </xdr:cNvPr>
        <xdr:cNvCxnSpPr/>
      </xdr:nvCxnSpPr>
      <xdr:spPr>
        <a:xfrm flipV="1">
          <a:off x="16318864" y="17203238"/>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3" name="【庁舎】&#10;有形固定資産減価償却率最小値テキスト">
          <a:extLst>
            <a:ext uri="{FF2B5EF4-FFF2-40B4-BE49-F238E27FC236}">
              <a16:creationId xmlns:a16="http://schemas.microsoft.com/office/drawing/2014/main" id="{A25AEE2D-71F0-4ECB-AC7B-26B6A7E5E717}"/>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4" name="直線コネクタ 863">
          <a:extLst>
            <a:ext uri="{FF2B5EF4-FFF2-40B4-BE49-F238E27FC236}">
              <a16:creationId xmlns:a16="http://schemas.microsoft.com/office/drawing/2014/main" id="{BC37A4B3-0889-440E-88D0-5C2ACC90503D}"/>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4915</xdr:rowOff>
    </xdr:from>
    <xdr:ext cx="340478" cy="259045"/>
    <xdr:sp macro="" textlink="">
      <xdr:nvSpPr>
        <xdr:cNvPr id="865" name="【庁舎】&#10;有形固定資産減価償却率最大値テキスト">
          <a:extLst>
            <a:ext uri="{FF2B5EF4-FFF2-40B4-BE49-F238E27FC236}">
              <a16:creationId xmlns:a16="http://schemas.microsoft.com/office/drawing/2014/main" id="{499A538C-7BA9-4560-A181-17509DE8AA4B}"/>
            </a:ext>
          </a:extLst>
        </xdr:cNvPr>
        <xdr:cNvSpPr txBox="1"/>
      </xdr:nvSpPr>
      <xdr:spPr>
        <a:xfrm>
          <a:off x="16357600" y="1697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58238</xdr:rowOff>
    </xdr:from>
    <xdr:to>
      <xdr:col>86</xdr:col>
      <xdr:colOff>25400</xdr:colOff>
      <xdr:row>100</xdr:row>
      <xdr:rowOff>58238</xdr:rowOff>
    </xdr:to>
    <xdr:cxnSp macro="">
      <xdr:nvCxnSpPr>
        <xdr:cNvPr id="866" name="直線コネクタ 865">
          <a:extLst>
            <a:ext uri="{FF2B5EF4-FFF2-40B4-BE49-F238E27FC236}">
              <a16:creationId xmlns:a16="http://schemas.microsoft.com/office/drawing/2014/main" id="{8FFB1A6A-C1F0-4BAE-9F9E-F09BC46AC5D7}"/>
            </a:ext>
          </a:extLst>
        </xdr:cNvPr>
        <xdr:cNvCxnSpPr/>
      </xdr:nvCxnSpPr>
      <xdr:spPr>
        <a:xfrm>
          <a:off x="16230600" y="1720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43378</xdr:rowOff>
    </xdr:from>
    <xdr:ext cx="405111" cy="259045"/>
    <xdr:sp macro="" textlink="">
      <xdr:nvSpPr>
        <xdr:cNvPr id="867" name="【庁舎】&#10;有形固定資産減価償却率平均値テキスト">
          <a:extLst>
            <a:ext uri="{FF2B5EF4-FFF2-40B4-BE49-F238E27FC236}">
              <a16:creationId xmlns:a16="http://schemas.microsoft.com/office/drawing/2014/main" id="{B5BB115B-BCE9-44F2-80A8-5DD4F864FD7B}"/>
            </a:ext>
          </a:extLst>
        </xdr:cNvPr>
        <xdr:cNvSpPr txBox="1"/>
      </xdr:nvSpPr>
      <xdr:spPr>
        <a:xfrm>
          <a:off x="16357600" y="17702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20501</xdr:rowOff>
    </xdr:from>
    <xdr:to>
      <xdr:col>85</xdr:col>
      <xdr:colOff>177800</xdr:colOff>
      <xdr:row>104</xdr:row>
      <xdr:rowOff>122101</xdr:rowOff>
    </xdr:to>
    <xdr:sp macro="" textlink="">
      <xdr:nvSpPr>
        <xdr:cNvPr id="868" name="フローチャート: 判断 867">
          <a:extLst>
            <a:ext uri="{FF2B5EF4-FFF2-40B4-BE49-F238E27FC236}">
              <a16:creationId xmlns:a16="http://schemas.microsoft.com/office/drawing/2014/main" id="{92B16199-17FE-42BB-89C8-9758E4F8E95C}"/>
            </a:ext>
          </a:extLst>
        </xdr:cNvPr>
        <xdr:cNvSpPr/>
      </xdr:nvSpPr>
      <xdr:spPr>
        <a:xfrm>
          <a:off x="162687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5806</xdr:rowOff>
    </xdr:from>
    <xdr:to>
      <xdr:col>81</xdr:col>
      <xdr:colOff>101600</xdr:colOff>
      <xdr:row>104</xdr:row>
      <xdr:rowOff>107406</xdr:rowOff>
    </xdr:to>
    <xdr:sp macro="" textlink="">
      <xdr:nvSpPr>
        <xdr:cNvPr id="869" name="フローチャート: 判断 868">
          <a:extLst>
            <a:ext uri="{FF2B5EF4-FFF2-40B4-BE49-F238E27FC236}">
              <a16:creationId xmlns:a16="http://schemas.microsoft.com/office/drawing/2014/main" id="{C4997FA5-EC24-4190-8931-AF7A2F4BCF0E}"/>
            </a:ext>
          </a:extLst>
        </xdr:cNvPr>
        <xdr:cNvSpPr/>
      </xdr:nvSpPr>
      <xdr:spPr>
        <a:xfrm>
          <a:off x="15430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40095</xdr:rowOff>
    </xdr:from>
    <xdr:to>
      <xdr:col>76</xdr:col>
      <xdr:colOff>165100</xdr:colOff>
      <xdr:row>104</xdr:row>
      <xdr:rowOff>141695</xdr:rowOff>
    </xdr:to>
    <xdr:sp macro="" textlink="">
      <xdr:nvSpPr>
        <xdr:cNvPr id="870" name="フローチャート: 判断 869">
          <a:extLst>
            <a:ext uri="{FF2B5EF4-FFF2-40B4-BE49-F238E27FC236}">
              <a16:creationId xmlns:a16="http://schemas.microsoft.com/office/drawing/2014/main" id="{8BA58276-6E7B-452D-98E4-2E6227586082}"/>
            </a:ext>
          </a:extLst>
        </xdr:cNvPr>
        <xdr:cNvSpPr/>
      </xdr:nvSpPr>
      <xdr:spPr>
        <a:xfrm>
          <a:off x="14541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871" name="フローチャート: 判断 870">
          <a:extLst>
            <a:ext uri="{FF2B5EF4-FFF2-40B4-BE49-F238E27FC236}">
              <a16:creationId xmlns:a16="http://schemas.microsoft.com/office/drawing/2014/main" id="{51233670-0C31-485B-AA4F-3B84E5F9CEA1}"/>
            </a:ext>
          </a:extLst>
        </xdr:cNvPr>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72" name="フローチャート: 判断 871">
          <a:extLst>
            <a:ext uri="{FF2B5EF4-FFF2-40B4-BE49-F238E27FC236}">
              <a16:creationId xmlns:a16="http://schemas.microsoft.com/office/drawing/2014/main" id="{FC57BED3-7B28-4716-849B-6A0EC08C4EFF}"/>
            </a:ext>
          </a:extLst>
        </xdr:cNvPr>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58B7DA3F-B645-43B8-B230-B3F4CFE88E6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31D5C975-DC48-470B-966D-B10C3BCD7BD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47472330-26A3-4B3A-8BB9-12B0FAA9A8A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2A324CAE-5A7D-417D-965F-D2AF4F9BDB7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BA79A4FE-1E6D-4149-ADF3-0F367687498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28666</xdr:rowOff>
    </xdr:from>
    <xdr:to>
      <xdr:col>85</xdr:col>
      <xdr:colOff>177800</xdr:colOff>
      <xdr:row>105</xdr:row>
      <xdr:rowOff>130266</xdr:rowOff>
    </xdr:to>
    <xdr:sp macro="" textlink="">
      <xdr:nvSpPr>
        <xdr:cNvPr id="878" name="楕円 877">
          <a:extLst>
            <a:ext uri="{FF2B5EF4-FFF2-40B4-BE49-F238E27FC236}">
              <a16:creationId xmlns:a16="http://schemas.microsoft.com/office/drawing/2014/main" id="{5F61F28F-96CF-49C7-ADD6-70F456F2E31D}"/>
            </a:ext>
          </a:extLst>
        </xdr:cNvPr>
        <xdr:cNvSpPr/>
      </xdr:nvSpPr>
      <xdr:spPr>
        <a:xfrm>
          <a:off x="16268700" y="1803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7093</xdr:rowOff>
    </xdr:from>
    <xdr:ext cx="405111" cy="259045"/>
    <xdr:sp macro="" textlink="">
      <xdr:nvSpPr>
        <xdr:cNvPr id="879" name="【庁舎】&#10;有形固定資産減価償却率該当値テキスト">
          <a:extLst>
            <a:ext uri="{FF2B5EF4-FFF2-40B4-BE49-F238E27FC236}">
              <a16:creationId xmlns:a16="http://schemas.microsoft.com/office/drawing/2014/main" id="{9F537E52-27E9-45E0-93C1-BB7F378415D5}"/>
            </a:ext>
          </a:extLst>
        </xdr:cNvPr>
        <xdr:cNvSpPr txBox="1"/>
      </xdr:nvSpPr>
      <xdr:spPr>
        <a:xfrm>
          <a:off x="16357600" y="1800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169092</xdr:rowOff>
    </xdr:from>
    <xdr:to>
      <xdr:col>81</xdr:col>
      <xdr:colOff>101600</xdr:colOff>
      <xdr:row>105</xdr:row>
      <xdr:rowOff>99242</xdr:rowOff>
    </xdr:to>
    <xdr:sp macro="" textlink="">
      <xdr:nvSpPr>
        <xdr:cNvPr id="880" name="楕円 879">
          <a:extLst>
            <a:ext uri="{FF2B5EF4-FFF2-40B4-BE49-F238E27FC236}">
              <a16:creationId xmlns:a16="http://schemas.microsoft.com/office/drawing/2014/main" id="{673F24A6-12DF-479A-895B-A37D4BA2152F}"/>
            </a:ext>
          </a:extLst>
        </xdr:cNvPr>
        <xdr:cNvSpPr/>
      </xdr:nvSpPr>
      <xdr:spPr>
        <a:xfrm>
          <a:off x="15430500" y="1799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48442</xdr:rowOff>
    </xdr:from>
    <xdr:to>
      <xdr:col>85</xdr:col>
      <xdr:colOff>127000</xdr:colOff>
      <xdr:row>105</xdr:row>
      <xdr:rowOff>79466</xdr:rowOff>
    </xdr:to>
    <xdr:cxnSp macro="">
      <xdr:nvCxnSpPr>
        <xdr:cNvPr id="881" name="直線コネクタ 880">
          <a:extLst>
            <a:ext uri="{FF2B5EF4-FFF2-40B4-BE49-F238E27FC236}">
              <a16:creationId xmlns:a16="http://schemas.microsoft.com/office/drawing/2014/main" id="{9E059AFD-A084-4EDA-A16B-92C5F2244050}"/>
            </a:ext>
          </a:extLst>
        </xdr:cNvPr>
        <xdr:cNvCxnSpPr/>
      </xdr:nvCxnSpPr>
      <xdr:spPr>
        <a:xfrm>
          <a:off x="15481300" y="18050692"/>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87449</xdr:rowOff>
    </xdr:from>
    <xdr:to>
      <xdr:col>76</xdr:col>
      <xdr:colOff>165100</xdr:colOff>
      <xdr:row>105</xdr:row>
      <xdr:rowOff>17599</xdr:rowOff>
    </xdr:to>
    <xdr:sp macro="" textlink="">
      <xdr:nvSpPr>
        <xdr:cNvPr id="882" name="楕円 881">
          <a:extLst>
            <a:ext uri="{FF2B5EF4-FFF2-40B4-BE49-F238E27FC236}">
              <a16:creationId xmlns:a16="http://schemas.microsoft.com/office/drawing/2014/main" id="{17DABC05-C006-4EC6-BD0F-0A474A0005E2}"/>
            </a:ext>
          </a:extLst>
        </xdr:cNvPr>
        <xdr:cNvSpPr/>
      </xdr:nvSpPr>
      <xdr:spPr>
        <a:xfrm>
          <a:off x="14541500" y="1791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138249</xdr:rowOff>
    </xdr:from>
    <xdr:to>
      <xdr:col>81</xdr:col>
      <xdr:colOff>50800</xdr:colOff>
      <xdr:row>105</xdr:row>
      <xdr:rowOff>48442</xdr:rowOff>
    </xdr:to>
    <xdr:cxnSp macro="">
      <xdr:nvCxnSpPr>
        <xdr:cNvPr id="883" name="直線コネクタ 882">
          <a:extLst>
            <a:ext uri="{FF2B5EF4-FFF2-40B4-BE49-F238E27FC236}">
              <a16:creationId xmlns:a16="http://schemas.microsoft.com/office/drawing/2014/main" id="{4A4F62CB-9C03-497E-B8C5-420C42A69FCF}"/>
            </a:ext>
          </a:extLst>
        </xdr:cNvPr>
        <xdr:cNvCxnSpPr/>
      </xdr:nvCxnSpPr>
      <xdr:spPr>
        <a:xfrm>
          <a:off x="14592300" y="17969049"/>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51526</xdr:rowOff>
    </xdr:from>
    <xdr:to>
      <xdr:col>72</xdr:col>
      <xdr:colOff>38100</xdr:colOff>
      <xdr:row>104</xdr:row>
      <xdr:rowOff>153126</xdr:rowOff>
    </xdr:to>
    <xdr:sp macro="" textlink="">
      <xdr:nvSpPr>
        <xdr:cNvPr id="884" name="楕円 883">
          <a:extLst>
            <a:ext uri="{FF2B5EF4-FFF2-40B4-BE49-F238E27FC236}">
              <a16:creationId xmlns:a16="http://schemas.microsoft.com/office/drawing/2014/main" id="{99DD10A4-7EB3-49C3-AE75-071EFE0B1D11}"/>
            </a:ext>
          </a:extLst>
        </xdr:cNvPr>
        <xdr:cNvSpPr/>
      </xdr:nvSpPr>
      <xdr:spPr>
        <a:xfrm>
          <a:off x="13652500" y="178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102326</xdr:rowOff>
    </xdr:from>
    <xdr:to>
      <xdr:col>76</xdr:col>
      <xdr:colOff>114300</xdr:colOff>
      <xdr:row>104</xdr:row>
      <xdr:rowOff>138249</xdr:rowOff>
    </xdr:to>
    <xdr:cxnSp macro="">
      <xdr:nvCxnSpPr>
        <xdr:cNvPr id="885" name="直線コネクタ 884">
          <a:extLst>
            <a:ext uri="{FF2B5EF4-FFF2-40B4-BE49-F238E27FC236}">
              <a16:creationId xmlns:a16="http://schemas.microsoft.com/office/drawing/2014/main" id="{4830FB0B-3EA0-4586-8840-8EAAA6389063}"/>
            </a:ext>
          </a:extLst>
        </xdr:cNvPr>
        <xdr:cNvCxnSpPr/>
      </xdr:nvCxnSpPr>
      <xdr:spPr>
        <a:xfrm>
          <a:off x="13703300" y="1793312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38463</xdr:rowOff>
    </xdr:from>
    <xdr:to>
      <xdr:col>67</xdr:col>
      <xdr:colOff>101600</xdr:colOff>
      <xdr:row>104</xdr:row>
      <xdr:rowOff>140063</xdr:rowOff>
    </xdr:to>
    <xdr:sp macro="" textlink="">
      <xdr:nvSpPr>
        <xdr:cNvPr id="886" name="楕円 885">
          <a:extLst>
            <a:ext uri="{FF2B5EF4-FFF2-40B4-BE49-F238E27FC236}">
              <a16:creationId xmlns:a16="http://schemas.microsoft.com/office/drawing/2014/main" id="{77BD50D2-4C06-452A-ACEC-893E5AFD9E19}"/>
            </a:ext>
          </a:extLst>
        </xdr:cNvPr>
        <xdr:cNvSpPr/>
      </xdr:nvSpPr>
      <xdr:spPr>
        <a:xfrm>
          <a:off x="12763500" y="1786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89263</xdr:rowOff>
    </xdr:from>
    <xdr:to>
      <xdr:col>71</xdr:col>
      <xdr:colOff>177800</xdr:colOff>
      <xdr:row>104</xdr:row>
      <xdr:rowOff>102326</xdr:rowOff>
    </xdr:to>
    <xdr:cxnSp macro="">
      <xdr:nvCxnSpPr>
        <xdr:cNvPr id="887" name="直線コネクタ 886">
          <a:extLst>
            <a:ext uri="{FF2B5EF4-FFF2-40B4-BE49-F238E27FC236}">
              <a16:creationId xmlns:a16="http://schemas.microsoft.com/office/drawing/2014/main" id="{53A5E5D1-39A5-485E-BCE3-8E114CC24C45}"/>
            </a:ext>
          </a:extLst>
        </xdr:cNvPr>
        <xdr:cNvCxnSpPr/>
      </xdr:nvCxnSpPr>
      <xdr:spPr>
        <a:xfrm>
          <a:off x="12814300" y="1792006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123933</xdr:rowOff>
    </xdr:from>
    <xdr:ext cx="405111" cy="259045"/>
    <xdr:sp macro="" textlink="">
      <xdr:nvSpPr>
        <xdr:cNvPr id="888" name="n_1aveValue【庁舎】&#10;有形固定資産減価償却率">
          <a:extLst>
            <a:ext uri="{FF2B5EF4-FFF2-40B4-BE49-F238E27FC236}">
              <a16:creationId xmlns:a16="http://schemas.microsoft.com/office/drawing/2014/main" id="{51D0F686-49A7-483E-A958-C0C548776DF8}"/>
            </a:ext>
          </a:extLst>
        </xdr:cNvPr>
        <xdr:cNvSpPr txBox="1"/>
      </xdr:nvSpPr>
      <xdr:spPr>
        <a:xfrm>
          <a:off x="152660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158222</xdr:rowOff>
    </xdr:from>
    <xdr:ext cx="405111" cy="259045"/>
    <xdr:sp macro="" textlink="">
      <xdr:nvSpPr>
        <xdr:cNvPr id="889" name="n_2aveValue【庁舎】&#10;有形固定資産減価償却率">
          <a:extLst>
            <a:ext uri="{FF2B5EF4-FFF2-40B4-BE49-F238E27FC236}">
              <a16:creationId xmlns:a16="http://schemas.microsoft.com/office/drawing/2014/main" id="{FE90B715-3F21-40F5-AECC-0745E86C6F60}"/>
            </a:ext>
          </a:extLst>
        </xdr:cNvPr>
        <xdr:cNvSpPr txBox="1"/>
      </xdr:nvSpPr>
      <xdr:spPr>
        <a:xfrm>
          <a:off x="143897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890" name="n_3aveValue【庁舎】&#10;有形固定資産減価償却率">
          <a:extLst>
            <a:ext uri="{FF2B5EF4-FFF2-40B4-BE49-F238E27FC236}">
              <a16:creationId xmlns:a16="http://schemas.microsoft.com/office/drawing/2014/main" id="{A092A13C-3724-41F9-9B36-B14F8694EA0E}"/>
            </a:ext>
          </a:extLst>
        </xdr:cNvPr>
        <xdr:cNvSpPr txBox="1"/>
      </xdr:nvSpPr>
      <xdr:spPr>
        <a:xfrm>
          <a:off x="13500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11991</xdr:rowOff>
    </xdr:from>
    <xdr:ext cx="405111" cy="259045"/>
    <xdr:sp macro="" textlink="">
      <xdr:nvSpPr>
        <xdr:cNvPr id="891" name="n_4aveValue【庁舎】&#10;有形固定資産減価償却率">
          <a:extLst>
            <a:ext uri="{FF2B5EF4-FFF2-40B4-BE49-F238E27FC236}">
              <a16:creationId xmlns:a16="http://schemas.microsoft.com/office/drawing/2014/main" id="{C99407C3-6C9F-4131-957D-93045A55F794}"/>
            </a:ext>
          </a:extLst>
        </xdr:cNvPr>
        <xdr:cNvSpPr txBox="1"/>
      </xdr:nvSpPr>
      <xdr:spPr>
        <a:xfrm>
          <a:off x="12611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90369</xdr:rowOff>
    </xdr:from>
    <xdr:ext cx="405111" cy="259045"/>
    <xdr:sp macro="" textlink="">
      <xdr:nvSpPr>
        <xdr:cNvPr id="892" name="n_1mainValue【庁舎】&#10;有形固定資産減価償却率">
          <a:extLst>
            <a:ext uri="{FF2B5EF4-FFF2-40B4-BE49-F238E27FC236}">
              <a16:creationId xmlns:a16="http://schemas.microsoft.com/office/drawing/2014/main" id="{AE858F49-D4E4-4058-8CBD-9ECCBD4521B8}"/>
            </a:ext>
          </a:extLst>
        </xdr:cNvPr>
        <xdr:cNvSpPr txBox="1"/>
      </xdr:nvSpPr>
      <xdr:spPr>
        <a:xfrm>
          <a:off x="15266044" y="1809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8726</xdr:rowOff>
    </xdr:from>
    <xdr:ext cx="405111" cy="259045"/>
    <xdr:sp macro="" textlink="">
      <xdr:nvSpPr>
        <xdr:cNvPr id="893" name="n_2mainValue【庁舎】&#10;有形固定資産減価償却率">
          <a:extLst>
            <a:ext uri="{FF2B5EF4-FFF2-40B4-BE49-F238E27FC236}">
              <a16:creationId xmlns:a16="http://schemas.microsoft.com/office/drawing/2014/main" id="{FE954D54-1EA2-42FB-8C62-76653925B471}"/>
            </a:ext>
          </a:extLst>
        </xdr:cNvPr>
        <xdr:cNvSpPr txBox="1"/>
      </xdr:nvSpPr>
      <xdr:spPr>
        <a:xfrm>
          <a:off x="14389744" y="1801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144253</xdr:rowOff>
    </xdr:from>
    <xdr:ext cx="405111" cy="259045"/>
    <xdr:sp macro="" textlink="">
      <xdr:nvSpPr>
        <xdr:cNvPr id="894" name="n_3mainValue【庁舎】&#10;有形固定資産減価償却率">
          <a:extLst>
            <a:ext uri="{FF2B5EF4-FFF2-40B4-BE49-F238E27FC236}">
              <a16:creationId xmlns:a16="http://schemas.microsoft.com/office/drawing/2014/main" id="{5E39191F-8745-40F2-875E-7F1B4BA861A7}"/>
            </a:ext>
          </a:extLst>
        </xdr:cNvPr>
        <xdr:cNvSpPr txBox="1"/>
      </xdr:nvSpPr>
      <xdr:spPr>
        <a:xfrm>
          <a:off x="13500744" y="1797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156590</xdr:rowOff>
    </xdr:from>
    <xdr:ext cx="405111" cy="259045"/>
    <xdr:sp macro="" textlink="">
      <xdr:nvSpPr>
        <xdr:cNvPr id="895" name="n_4mainValue【庁舎】&#10;有形固定資産減価償却率">
          <a:extLst>
            <a:ext uri="{FF2B5EF4-FFF2-40B4-BE49-F238E27FC236}">
              <a16:creationId xmlns:a16="http://schemas.microsoft.com/office/drawing/2014/main" id="{49BE6686-C23C-4776-A3A7-B125C46D3C18}"/>
            </a:ext>
          </a:extLst>
        </xdr:cNvPr>
        <xdr:cNvSpPr txBox="1"/>
      </xdr:nvSpPr>
      <xdr:spPr>
        <a:xfrm>
          <a:off x="12611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a:extLst>
            <a:ext uri="{FF2B5EF4-FFF2-40B4-BE49-F238E27FC236}">
              <a16:creationId xmlns:a16="http://schemas.microsoft.com/office/drawing/2014/main" id="{349E7310-C345-4597-8F06-50952C27579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a:extLst>
            <a:ext uri="{FF2B5EF4-FFF2-40B4-BE49-F238E27FC236}">
              <a16:creationId xmlns:a16="http://schemas.microsoft.com/office/drawing/2014/main" id="{08FD7452-D59C-4C66-B6EC-3CDC6DD120B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a:extLst>
            <a:ext uri="{FF2B5EF4-FFF2-40B4-BE49-F238E27FC236}">
              <a16:creationId xmlns:a16="http://schemas.microsoft.com/office/drawing/2014/main" id="{67186E1F-EF42-4B45-ADDB-E211A74708D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a:extLst>
            <a:ext uri="{FF2B5EF4-FFF2-40B4-BE49-F238E27FC236}">
              <a16:creationId xmlns:a16="http://schemas.microsoft.com/office/drawing/2014/main" id="{1EE17B4D-C41D-412A-8E70-D296E996EEC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a:extLst>
            <a:ext uri="{FF2B5EF4-FFF2-40B4-BE49-F238E27FC236}">
              <a16:creationId xmlns:a16="http://schemas.microsoft.com/office/drawing/2014/main" id="{8B8CC21C-BEF6-4F8C-9C85-7A8D8414494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a:extLst>
            <a:ext uri="{FF2B5EF4-FFF2-40B4-BE49-F238E27FC236}">
              <a16:creationId xmlns:a16="http://schemas.microsoft.com/office/drawing/2014/main" id="{739AD808-BA50-4281-B0A0-8201CB69610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a:extLst>
            <a:ext uri="{FF2B5EF4-FFF2-40B4-BE49-F238E27FC236}">
              <a16:creationId xmlns:a16="http://schemas.microsoft.com/office/drawing/2014/main" id="{961F2699-C773-4BF3-816A-C07FDA45F83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a:extLst>
            <a:ext uri="{FF2B5EF4-FFF2-40B4-BE49-F238E27FC236}">
              <a16:creationId xmlns:a16="http://schemas.microsoft.com/office/drawing/2014/main" id="{75EECB63-5240-40CA-B7FC-6C3ADBFDEE4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a:extLst>
            <a:ext uri="{FF2B5EF4-FFF2-40B4-BE49-F238E27FC236}">
              <a16:creationId xmlns:a16="http://schemas.microsoft.com/office/drawing/2014/main" id="{DB29F5BD-D6EE-48F3-9E18-96B3D72E36B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a:extLst>
            <a:ext uri="{FF2B5EF4-FFF2-40B4-BE49-F238E27FC236}">
              <a16:creationId xmlns:a16="http://schemas.microsoft.com/office/drawing/2014/main" id="{B4FD8839-289B-49AE-B60C-FC6E410E7B0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906" name="直線コネクタ 905">
          <a:extLst>
            <a:ext uri="{FF2B5EF4-FFF2-40B4-BE49-F238E27FC236}">
              <a16:creationId xmlns:a16="http://schemas.microsoft.com/office/drawing/2014/main" id="{79DDDA93-D5EE-4CDF-8F84-95B71CF6FDFA}"/>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907" name="テキスト ボックス 906">
          <a:extLst>
            <a:ext uri="{FF2B5EF4-FFF2-40B4-BE49-F238E27FC236}">
              <a16:creationId xmlns:a16="http://schemas.microsoft.com/office/drawing/2014/main" id="{D3886AB7-D8F4-477A-A155-DDC4583B73EF}"/>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908" name="直線コネクタ 907">
          <a:extLst>
            <a:ext uri="{FF2B5EF4-FFF2-40B4-BE49-F238E27FC236}">
              <a16:creationId xmlns:a16="http://schemas.microsoft.com/office/drawing/2014/main" id="{6BF6D790-AF58-4CB3-B251-338CF76F6B42}"/>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09" name="テキスト ボックス 908">
          <a:extLst>
            <a:ext uri="{FF2B5EF4-FFF2-40B4-BE49-F238E27FC236}">
              <a16:creationId xmlns:a16="http://schemas.microsoft.com/office/drawing/2014/main" id="{25133BAF-0835-455F-BF31-BF8633B965CF}"/>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910" name="直線コネクタ 909">
          <a:extLst>
            <a:ext uri="{FF2B5EF4-FFF2-40B4-BE49-F238E27FC236}">
              <a16:creationId xmlns:a16="http://schemas.microsoft.com/office/drawing/2014/main" id="{6E12712B-E446-4968-866C-636036F3E842}"/>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911" name="テキスト ボックス 910">
          <a:extLst>
            <a:ext uri="{FF2B5EF4-FFF2-40B4-BE49-F238E27FC236}">
              <a16:creationId xmlns:a16="http://schemas.microsoft.com/office/drawing/2014/main" id="{650D09D5-B41F-41CF-B76E-20BB7F1B9B29}"/>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2" name="直線コネクタ 911">
          <a:extLst>
            <a:ext uri="{FF2B5EF4-FFF2-40B4-BE49-F238E27FC236}">
              <a16:creationId xmlns:a16="http://schemas.microsoft.com/office/drawing/2014/main" id="{0A2E9946-61D1-4466-A111-048AF567E8EB}"/>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3" name="テキスト ボックス 912">
          <a:extLst>
            <a:ext uri="{FF2B5EF4-FFF2-40B4-BE49-F238E27FC236}">
              <a16:creationId xmlns:a16="http://schemas.microsoft.com/office/drawing/2014/main" id="{734643BE-2E75-4A75-833D-70051D447FF9}"/>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914" name="直線コネクタ 913">
          <a:extLst>
            <a:ext uri="{FF2B5EF4-FFF2-40B4-BE49-F238E27FC236}">
              <a16:creationId xmlns:a16="http://schemas.microsoft.com/office/drawing/2014/main" id="{FA095DAC-9DB5-4657-8604-8F8967251A1D}"/>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915" name="テキスト ボックス 914">
          <a:extLst>
            <a:ext uri="{FF2B5EF4-FFF2-40B4-BE49-F238E27FC236}">
              <a16:creationId xmlns:a16="http://schemas.microsoft.com/office/drawing/2014/main" id="{770BE4B7-99BE-46D0-A4C8-8266C49C2B2D}"/>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6" name="直線コネクタ 915">
          <a:extLst>
            <a:ext uri="{FF2B5EF4-FFF2-40B4-BE49-F238E27FC236}">
              <a16:creationId xmlns:a16="http://schemas.microsoft.com/office/drawing/2014/main" id="{D7FD3F7A-E886-4256-9D52-EE608F9D0BF8}"/>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17" name="テキスト ボックス 916">
          <a:extLst>
            <a:ext uri="{FF2B5EF4-FFF2-40B4-BE49-F238E27FC236}">
              <a16:creationId xmlns:a16="http://schemas.microsoft.com/office/drawing/2014/main" id="{5A316447-8AC9-4320-9629-EFBC49902DD9}"/>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918" name="直線コネクタ 917">
          <a:extLst>
            <a:ext uri="{FF2B5EF4-FFF2-40B4-BE49-F238E27FC236}">
              <a16:creationId xmlns:a16="http://schemas.microsoft.com/office/drawing/2014/main" id="{8F1DD821-B50F-4AD7-883F-6CD6829F8A45}"/>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919" name="テキスト ボックス 918">
          <a:extLst>
            <a:ext uri="{FF2B5EF4-FFF2-40B4-BE49-F238E27FC236}">
              <a16:creationId xmlns:a16="http://schemas.microsoft.com/office/drawing/2014/main" id="{0BBFC94D-D793-457F-9466-F2A1CE7396DD}"/>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id="{4B4F808E-91E0-4411-90DF-0046DF43FEA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a:extLst>
            <a:ext uri="{FF2B5EF4-FFF2-40B4-BE49-F238E27FC236}">
              <a16:creationId xmlns:a16="http://schemas.microsoft.com/office/drawing/2014/main" id="{6C792002-1B96-401A-A3C8-EAB95F682EF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a:extLst>
            <a:ext uri="{FF2B5EF4-FFF2-40B4-BE49-F238E27FC236}">
              <a16:creationId xmlns:a16="http://schemas.microsoft.com/office/drawing/2014/main" id="{02664FE9-C04F-4771-8A74-71C43A0E6ED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56198</xdr:rowOff>
    </xdr:from>
    <xdr:to>
      <xdr:col>116</xdr:col>
      <xdr:colOff>62864</xdr:colOff>
      <xdr:row>108</xdr:row>
      <xdr:rowOff>53339</xdr:rowOff>
    </xdr:to>
    <xdr:cxnSp macro="">
      <xdr:nvCxnSpPr>
        <xdr:cNvPr id="923" name="直線コネクタ 922">
          <a:extLst>
            <a:ext uri="{FF2B5EF4-FFF2-40B4-BE49-F238E27FC236}">
              <a16:creationId xmlns:a16="http://schemas.microsoft.com/office/drawing/2014/main" id="{B1372B22-FD09-4744-9880-D7DBBFE67CB6}"/>
            </a:ext>
          </a:extLst>
        </xdr:cNvPr>
        <xdr:cNvCxnSpPr/>
      </xdr:nvCxnSpPr>
      <xdr:spPr>
        <a:xfrm flipV="1">
          <a:off x="22160864" y="17201198"/>
          <a:ext cx="0" cy="136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924" name="【庁舎】&#10;一人当たり面積最小値テキスト">
          <a:extLst>
            <a:ext uri="{FF2B5EF4-FFF2-40B4-BE49-F238E27FC236}">
              <a16:creationId xmlns:a16="http://schemas.microsoft.com/office/drawing/2014/main" id="{A2E64D10-C149-4D1E-931F-70973E8F03C9}"/>
            </a:ext>
          </a:extLst>
        </xdr:cNvPr>
        <xdr:cNvSpPr txBox="1"/>
      </xdr:nvSpPr>
      <xdr:spPr>
        <a:xfrm>
          <a:off x="22199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925" name="直線コネクタ 924">
          <a:extLst>
            <a:ext uri="{FF2B5EF4-FFF2-40B4-BE49-F238E27FC236}">
              <a16:creationId xmlns:a16="http://schemas.microsoft.com/office/drawing/2014/main" id="{86994FA7-C874-4CE3-A0A1-04A3CA55EEE6}"/>
            </a:ext>
          </a:extLst>
        </xdr:cNvPr>
        <xdr:cNvCxnSpPr/>
      </xdr:nvCxnSpPr>
      <xdr:spPr>
        <a:xfrm>
          <a:off x="22072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2875</xdr:rowOff>
    </xdr:from>
    <xdr:ext cx="469744" cy="259045"/>
    <xdr:sp macro="" textlink="">
      <xdr:nvSpPr>
        <xdr:cNvPr id="926" name="【庁舎】&#10;一人当たり面積最大値テキスト">
          <a:extLst>
            <a:ext uri="{FF2B5EF4-FFF2-40B4-BE49-F238E27FC236}">
              <a16:creationId xmlns:a16="http://schemas.microsoft.com/office/drawing/2014/main" id="{27892670-E866-4A42-9327-3E8D20D935BB}"/>
            </a:ext>
          </a:extLst>
        </xdr:cNvPr>
        <xdr:cNvSpPr txBox="1"/>
      </xdr:nvSpPr>
      <xdr:spPr>
        <a:xfrm>
          <a:off x="22199600" y="1697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56198</xdr:rowOff>
    </xdr:from>
    <xdr:to>
      <xdr:col>116</xdr:col>
      <xdr:colOff>152400</xdr:colOff>
      <xdr:row>100</xdr:row>
      <xdr:rowOff>56198</xdr:rowOff>
    </xdr:to>
    <xdr:cxnSp macro="">
      <xdr:nvCxnSpPr>
        <xdr:cNvPr id="927" name="直線コネクタ 926">
          <a:extLst>
            <a:ext uri="{FF2B5EF4-FFF2-40B4-BE49-F238E27FC236}">
              <a16:creationId xmlns:a16="http://schemas.microsoft.com/office/drawing/2014/main" id="{03E79CF3-05FF-4E3F-B30D-765789ACBC11}"/>
            </a:ext>
          </a:extLst>
        </xdr:cNvPr>
        <xdr:cNvCxnSpPr/>
      </xdr:nvCxnSpPr>
      <xdr:spPr>
        <a:xfrm>
          <a:off x="22072600" y="17201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129557</xdr:rowOff>
    </xdr:from>
    <xdr:ext cx="469744" cy="259045"/>
    <xdr:sp macro="" textlink="">
      <xdr:nvSpPr>
        <xdr:cNvPr id="928" name="【庁舎】&#10;一人当たり面積平均値テキスト">
          <a:extLst>
            <a:ext uri="{FF2B5EF4-FFF2-40B4-BE49-F238E27FC236}">
              <a16:creationId xmlns:a16="http://schemas.microsoft.com/office/drawing/2014/main" id="{06557115-413A-4301-BFCA-E4D1A6D31153}"/>
            </a:ext>
          </a:extLst>
        </xdr:cNvPr>
        <xdr:cNvSpPr txBox="1"/>
      </xdr:nvSpPr>
      <xdr:spPr>
        <a:xfrm>
          <a:off x="22199600" y="18131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929" name="フローチャート: 判断 928">
          <a:extLst>
            <a:ext uri="{FF2B5EF4-FFF2-40B4-BE49-F238E27FC236}">
              <a16:creationId xmlns:a16="http://schemas.microsoft.com/office/drawing/2014/main" id="{34F808BA-8C04-42D7-81A6-975159166DD1}"/>
            </a:ext>
          </a:extLst>
        </xdr:cNvPr>
        <xdr:cNvSpPr/>
      </xdr:nvSpPr>
      <xdr:spPr>
        <a:xfrm>
          <a:off x="221107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169704</xdr:rowOff>
    </xdr:from>
    <xdr:to>
      <xdr:col>112</xdr:col>
      <xdr:colOff>38100</xdr:colOff>
      <xdr:row>106</xdr:row>
      <xdr:rowOff>99854</xdr:rowOff>
    </xdr:to>
    <xdr:sp macro="" textlink="">
      <xdr:nvSpPr>
        <xdr:cNvPr id="930" name="フローチャート: 判断 929">
          <a:extLst>
            <a:ext uri="{FF2B5EF4-FFF2-40B4-BE49-F238E27FC236}">
              <a16:creationId xmlns:a16="http://schemas.microsoft.com/office/drawing/2014/main" id="{94CEC759-F047-4AE4-A01A-E35F2C27321C}"/>
            </a:ext>
          </a:extLst>
        </xdr:cNvPr>
        <xdr:cNvSpPr/>
      </xdr:nvSpPr>
      <xdr:spPr>
        <a:xfrm>
          <a:off x="21272500" y="1817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6826</xdr:rowOff>
    </xdr:from>
    <xdr:to>
      <xdr:col>107</xdr:col>
      <xdr:colOff>101600</xdr:colOff>
      <xdr:row>106</xdr:row>
      <xdr:rowOff>108426</xdr:rowOff>
    </xdr:to>
    <xdr:sp macro="" textlink="">
      <xdr:nvSpPr>
        <xdr:cNvPr id="931" name="フローチャート: 判断 930">
          <a:extLst>
            <a:ext uri="{FF2B5EF4-FFF2-40B4-BE49-F238E27FC236}">
              <a16:creationId xmlns:a16="http://schemas.microsoft.com/office/drawing/2014/main" id="{783BA951-1432-40D4-A4DC-EE71CE76FADA}"/>
            </a:ext>
          </a:extLst>
        </xdr:cNvPr>
        <xdr:cNvSpPr/>
      </xdr:nvSpPr>
      <xdr:spPr>
        <a:xfrm>
          <a:off x="20383500" y="1818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171132</xdr:rowOff>
    </xdr:from>
    <xdr:to>
      <xdr:col>102</xdr:col>
      <xdr:colOff>165100</xdr:colOff>
      <xdr:row>106</xdr:row>
      <xdr:rowOff>101282</xdr:rowOff>
    </xdr:to>
    <xdr:sp macro="" textlink="">
      <xdr:nvSpPr>
        <xdr:cNvPr id="932" name="フローチャート: 判断 931">
          <a:extLst>
            <a:ext uri="{FF2B5EF4-FFF2-40B4-BE49-F238E27FC236}">
              <a16:creationId xmlns:a16="http://schemas.microsoft.com/office/drawing/2014/main" id="{35DA5E07-B818-4C90-9250-DA96026EBF99}"/>
            </a:ext>
          </a:extLst>
        </xdr:cNvPr>
        <xdr:cNvSpPr/>
      </xdr:nvSpPr>
      <xdr:spPr>
        <a:xfrm>
          <a:off x="19494500" y="1817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23971</xdr:rowOff>
    </xdr:from>
    <xdr:to>
      <xdr:col>98</xdr:col>
      <xdr:colOff>38100</xdr:colOff>
      <xdr:row>106</xdr:row>
      <xdr:rowOff>125571</xdr:rowOff>
    </xdr:to>
    <xdr:sp macro="" textlink="">
      <xdr:nvSpPr>
        <xdr:cNvPr id="933" name="フローチャート: 判断 932">
          <a:extLst>
            <a:ext uri="{FF2B5EF4-FFF2-40B4-BE49-F238E27FC236}">
              <a16:creationId xmlns:a16="http://schemas.microsoft.com/office/drawing/2014/main" id="{429692A5-4796-4B2B-84F7-921BFF964F17}"/>
            </a:ext>
          </a:extLst>
        </xdr:cNvPr>
        <xdr:cNvSpPr/>
      </xdr:nvSpPr>
      <xdr:spPr>
        <a:xfrm>
          <a:off x="18605500" y="1819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736804F8-D642-45D8-B9E3-319D39D9CF9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6DF025CE-6672-417F-A977-044F7494321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54F9C224-C729-473D-A5ED-75C6B519A19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2D08929F-9CA1-4F98-BBBB-16D85A5B117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921C016D-5C25-46B5-90C2-D0681BF7E23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153988</xdr:rowOff>
    </xdr:from>
    <xdr:to>
      <xdr:col>116</xdr:col>
      <xdr:colOff>114300</xdr:colOff>
      <xdr:row>105</xdr:row>
      <xdr:rowOff>84138</xdr:rowOff>
    </xdr:to>
    <xdr:sp macro="" textlink="">
      <xdr:nvSpPr>
        <xdr:cNvPr id="939" name="楕円 938">
          <a:extLst>
            <a:ext uri="{FF2B5EF4-FFF2-40B4-BE49-F238E27FC236}">
              <a16:creationId xmlns:a16="http://schemas.microsoft.com/office/drawing/2014/main" id="{018674BC-F47C-4BFD-98B2-EBC60323020A}"/>
            </a:ext>
          </a:extLst>
        </xdr:cNvPr>
        <xdr:cNvSpPr/>
      </xdr:nvSpPr>
      <xdr:spPr>
        <a:xfrm>
          <a:off x="22110700" y="1798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5415</xdr:rowOff>
    </xdr:from>
    <xdr:ext cx="469744" cy="259045"/>
    <xdr:sp macro="" textlink="">
      <xdr:nvSpPr>
        <xdr:cNvPr id="940" name="【庁舎】&#10;一人当たり面積該当値テキスト">
          <a:extLst>
            <a:ext uri="{FF2B5EF4-FFF2-40B4-BE49-F238E27FC236}">
              <a16:creationId xmlns:a16="http://schemas.microsoft.com/office/drawing/2014/main" id="{12F93137-D1DE-43DD-B081-703B1C6FBC16}"/>
            </a:ext>
          </a:extLst>
        </xdr:cNvPr>
        <xdr:cNvSpPr txBox="1"/>
      </xdr:nvSpPr>
      <xdr:spPr>
        <a:xfrm>
          <a:off x="22199600" y="17836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22543</xdr:rowOff>
    </xdr:from>
    <xdr:to>
      <xdr:col>112</xdr:col>
      <xdr:colOff>38100</xdr:colOff>
      <xdr:row>105</xdr:row>
      <xdr:rowOff>124143</xdr:rowOff>
    </xdr:to>
    <xdr:sp macro="" textlink="">
      <xdr:nvSpPr>
        <xdr:cNvPr id="941" name="楕円 940">
          <a:extLst>
            <a:ext uri="{FF2B5EF4-FFF2-40B4-BE49-F238E27FC236}">
              <a16:creationId xmlns:a16="http://schemas.microsoft.com/office/drawing/2014/main" id="{423CFF26-4BB2-4FB8-90E4-4DEC9F4A113F}"/>
            </a:ext>
          </a:extLst>
        </xdr:cNvPr>
        <xdr:cNvSpPr/>
      </xdr:nvSpPr>
      <xdr:spPr>
        <a:xfrm>
          <a:off x="21272500" y="1802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33338</xdr:rowOff>
    </xdr:from>
    <xdr:to>
      <xdr:col>116</xdr:col>
      <xdr:colOff>63500</xdr:colOff>
      <xdr:row>105</xdr:row>
      <xdr:rowOff>73343</xdr:rowOff>
    </xdr:to>
    <xdr:cxnSp macro="">
      <xdr:nvCxnSpPr>
        <xdr:cNvPr id="942" name="直線コネクタ 941">
          <a:extLst>
            <a:ext uri="{FF2B5EF4-FFF2-40B4-BE49-F238E27FC236}">
              <a16:creationId xmlns:a16="http://schemas.microsoft.com/office/drawing/2014/main" id="{611E4480-592B-418A-8FE5-0376BE54B576}"/>
            </a:ext>
          </a:extLst>
        </xdr:cNvPr>
        <xdr:cNvCxnSpPr/>
      </xdr:nvCxnSpPr>
      <xdr:spPr>
        <a:xfrm flipV="1">
          <a:off x="21323300" y="18035588"/>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32544</xdr:rowOff>
    </xdr:from>
    <xdr:to>
      <xdr:col>107</xdr:col>
      <xdr:colOff>101600</xdr:colOff>
      <xdr:row>105</xdr:row>
      <xdr:rowOff>134144</xdr:rowOff>
    </xdr:to>
    <xdr:sp macro="" textlink="">
      <xdr:nvSpPr>
        <xdr:cNvPr id="943" name="楕円 942">
          <a:extLst>
            <a:ext uri="{FF2B5EF4-FFF2-40B4-BE49-F238E27FC236}">
              <a16:creationId xmlns:a16="http://schemas.microsoft.com/office/drawing/2014/main" id="{7FA6ED44-2977-47F7-BC0A-E685313E4208}"/>
            </a:ext>
          </a:extLst>
        </xdr:cNvPr>
        <xdr:cNvSpPr/>
      </xdr:nvSpPr>
      <xdr:spPr>
        <a:xfrm>
          <a:off x="20383500" y="1803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73343</xdr:rowOff>
    </xdr:from>
    <xdr:to>
      <xdr:col>111</xdr:col>
      <xdr:colOff>177800</xdr:colOff>
      <xdr:row>105</xdr:row>
      <xdr:rowOff>83344</xdr:rowOff>
    </xdr:to>
    <xdr:cxnSp macro="">
      <xdr:nvCxnSpPr>
        <xdr:cNvPr id="944" name="直線コネクタ 943">
          <a:extLst>
            <a:ext uri="{FF2B5EF4-FFF2-40B4-BE49-F238E27FC236}">
              <a16:creationId xmlns:a16="http://schemas.microsoft.com/office/drawing/2014/main" id="{05D07B88-AFAC-4968-BFD9-02F549A2B5A5}"/>
            </a:ext>
          </a:extLst>
        </xdr:cNvPr>
        <xdr:cNvCxnSpPr/>
      </xdr:nvCxnSpPr>
      <xdr:spPr>
        <a:xfrm flipV="1">
          <a:off x="20434300" y="18075593"/>
          <a:ext cx="889000" cy="1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46831</xdr:rowOff>
    </xdr:from>
    <xdr:to>
      <xdr:col>102</xdr:col>
      <xdr:colOff>165100</xdr:colOff>
      <xdr:row>105</xdr:row>
      <xdr:rowOff>148431</xdr:rowOff>
    </xdr:to>
    <xdr:sp macro="" textlink="">
      <xdr:nvSpPr>
        <xdr:cNvPr id="945" name="楕円 944">
          <a:extLst>
            <a:ext uri="{FF2B5EF4-FFF2-40B4-BE49-F238E27FC236}">
              <a16:creationId xmlns:a16="http://schemas.microsoft.com/office/drawing/2014/main" id="{A55D0FF2-804C-4624-B6BA-7F19BE7D08D2}"/>
            </a:ext>
          </a:extLst>
        </xdr:cNvPr>
        <xdr:cNvSpPr/>
      </xdr:nvSpPr>
      <xdr:spPr>
        <a:xfrm>
          <a:off x="19494500" y="1804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83344</xdr:rowOff>
    </xdr:from>
    <xdr:to>
      <xdr:col>107</xdr:col>
      <xdr:colOff>50800</xdr:colOff>
      <xdr:row>105</xdr:row>
      <xdr:rowOff>97631</xdr:rowOff>
    </xdr:to>
    <xdr:cxnSp macro="">
      <xdr:nvCxnSpPr>
        <xdr:cNvPr id="946" name="直線コネクタ 945">
          <a:extLst>
            <a:ext uri="{FF2B5EF4-FFF2-40B4-BE49-F238E27FC236}">
              <a16:creationId xmlns:a16="http://schemas.microsoft.com/office/drawing/2014/main" id="{AC35620D-C347-479E-B7EE-F88C1CB7D275}"/>
            </a:ext>
          </a:extLst>
        </xdr:cNvPr>
        <xdr:cNvCxnSpPr/>
      </xdr:nvCxnSpPr>
      <xdr:spPr>
        <a:xfrm flipV="1">
          <a:off x="19545300" y="18085594"/>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59689</xdr:rowOff>
    </xdr:from>
    <xdr:to>
      <xdr:col>98</xdr:col>
      <xdr:colOff>38100</xdr:colOff>
      <xdr:row>105</xdr:row>
      <xdr:rowOff>161289</xdr:rowOff>
    </xdr:to>
    <xdr:sp macro="" textlink="">
      <xdr:nvSpPr>
        <xdr:cNvPr id="947" name="楕円 946">
          <a:extLst>
            <a:ext uri="{FF2B5EF4-FFF2-40B4-BE49-F238E27FC236}">
              <a16:creationId xmlns:a16="http://schemas.microsoft.com/office/drawing/2014/main" id="{B7FFBF4B-9A63-4754-B61C-DF6283D23CCE}"/>
            </a:ext>
          </a:extLst>
        </xdr:cNvPr>
        <xdr:cNvSpPr/>
      </xdr:nvSpPr>
      <xdr:spPr>
        <a:xfrm>
          <a:off x="18605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97631</xdr:rowOff>
    </xdr:from>
    <xdr:to>
      <xdr:col>102</xdr:col>
      <xdr:colOff>114300</xdr:colOff>
      <xdr:row>105</xdr:row>
      <xdr:rowOff>110489</xdr:rowOff>
    </xdr:to>
    <xdr:cxnSp macro="">
      <xdr:nvCxnSpPr>
        <xdr:cNvPr id="948" name="直線コネクタ 947">
          <a:extLst>
            <a:ext uri="{FF2B5EF4-FFF2-40B4-BE49-F238E27FC236}">
              <a16:creationId xmlns:a16="http://schemas.microsoft.com/office/drawing/2014/main" id="{0B974828-45E2-48E9-80B7-30CDAC26CC25}"/>
            </a:ext>
          </a:extLst>
        </xdr:cNvPr>
        <xdr:cNvCxnSpPr/>
      </xdr:nvCxnSpPr>
      <xdr:spPr>
        <a:xfrm flipV="1">
          <a:off x="18656300" y="18099881"/>
          <a:ext cx="889000" cy="1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90981</xdr:rowOff>
    </xdr:from>
    <xdr:ext cx="469744" cy="259045"/>
    <xdr:sp macro="" textlink="">
      <xdr:nvSpPr>
        <xdr:cNvPr id="949" name="n_1aveValue【庁舎】&#10;一人当たり面積">
          <a:extLst>
            <a:ext uri="{FF2B5EF4-FFF2-40B4-BE49-F238E27FC236}">
              <a16:creationId xmlns:a16="http://schemas.microsoft.com/office/drawing/2014/main" id="{40DE5820-E96A-4234-A025-C313FCCF1451}"/>
            </a:ext>
          </a:extLst>
        </xdr:cNvPr>
        <xdr:cNvSpPr txBox="1"/>
      </xdr:nvSpPr>
      <xdr:spPr>
        <a:xfrm>
          <a:off x="21075727" y="1826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99553</xdr:rowOff>
    </xdr:from>
    <xdr:ext cx="469744" cy="259045"/>
    <xdr:sp macro="" textlink="">
      <xdr:nvSpPr>
        <xdr:cNvPr id="950" name="n_2aveValue【庁舎】&#10;一人当たり面積">
          <a:extLst>
            <a:ext uri="{FF2B5EF4-FFF2-40B4-BE49-F238E27FC236}">
              <a16:creationId xmlns:a16="http://schemas.microsoft.com/office/drawing/2014/main" id="{2E1CA603-2155-46EA-9645-7C3D1FE48B6B}"/>
            </a:ext>
          </a:extLst>
        </xdr:cNvPr>
        <xdr:cNvSpPr txBox="1"/>
      </xdr:nvSpPr>
      <xdr:spPr>
        <a:xfrm>
          <a:off x="20199427" y="1827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92409</xdr:rowOff>
    </xdr:from>
    <xdr:ext cx="469744" cy="259045"/>
    <xdr:sp macro="" textlink="">
      <xdr:nvSpPr>
        <xdr:cNvPr id="951" name="n_3aveValue【庁舎】&#10;一人当たり面積">
          <a:extLst>
            <a:ext uri="{FF2B5EF4-FFF2-40B4-BE49-F238E27FC236}">
              <a16:creationId xmlns:a16="http://schemas.microsoft.com/office/drawing/2014/main" id="{84FAD860-E451-42E3-AB8D-51E35394AFE9}"/>
            </a:ext>
          </a:extLst>
        </xdr:cNvPr>
        <xdr:cNvSpPr txBox="1"/>
      </xdr:nvSpPr>
      <xdr:spPr>
        <a:xfrm>
          <a:off x="19310427" y="1826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116698</xdr:rowOff>
    </xdr:from>
    <xdr:ext cx="469744" cy="259045"/>
    <xdr:sp macro="" textlink="">
      <xdr:nvSpPr>
        <xdr:cNvPr id="952" name="n_4aveValue【庁舎】&#10;一人当たり面積">
          <a:extLst>
            <a:ext uri="{FF2B5EF4-FFF2-40B4-BE49-F238E27FC236}">
              <a16:creationId xmlns:a16="http://schemas.microsoft.com/office/drawing/2014/main" id="{4B407586-8B10-43C3-8650-B548BF97CDD2}"/>
            </a:ext>
          </a:extLst>
        </xdr:cNvPr>
        <xdr:cNvSpPr txBox="1"/>
      </xdr:nvSpPr>
      <xdr:spPr>
        <a:xfrm>
          <a:off x="18421427" y="1829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140670</xdr:rowOff>
    </xdr:from>
    <xdr:ext cx="469744" cy="259045"/>
    <xdr:sp macro="" textlink="">
      <xdr:nvSpPr>
        <xdr:cNvPr id="953" name="n_1mainValue【庁舎】&#10;一人当たり面積">
          <a:extLst>
            <a:ext uri="{FF2B5EF4-FFF2-40B4-BE49-F238E27FC236}">
              <a16:creationId xmlns:a16="http://schemas.microsoft.com/office/drawing/2014/main" id="{A8B3A837-E835-46F8-9016-53D664AD3B0E}"/>
            </a:ext>
          </a:extLst>
        </xdr:cNvPr>
        <xdr:cNvSpPr txBox="1"/>
      </xdr:nvSpPr>
      <xdr:spPr>
        <a:xfrm>
          <a:off x="21075727" y="17800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150671</xdr:rowOff>
    </xdr:from>
    <xdr:ext cx="469744" cy="259045"/>
    <xdr:sp macro="" textlink="">
      <xdr:nvSpPr>
        <xdr:cNvPr id="954" name="n_2mainValue【庁舎】&#10;一人当たり面積">
          <a:extLst>
            <a:ext uri="{FF2B5EF4-FFF2-40B4-BE49-F238E27FC236}">
              <a16:creationId xmlns:a16="http://schemas.microsoft.com/office/drawing/2014/main" id="{6A881AF7-70CF-4AC9-B03E-D5E80AD401B0}"/>
            </a:ext>
          </a:extLst>
        </xdr:cNvPr>
        <xdr:cNvSpPr txBox="1"/>
      </xdr:nvSpPr>
      <xdr:spPr>
        <a:xfrm>
          <a:off x="20199427" y="1781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164958</xdr:rowOff>
    </xdr:from>
    <xdr:ext cx="469744" cy="259045"/>
    <xdr:sp macro="" textlink="">
      <xdr:nvSpPr>
        <xdr:cNvPr id="955" name="n_3mainValue【庁舎】&#10;一人当たり面積">
          <a:extLst>
            <a:ext uri="{FF2B5EF4-FFF2-40B4-BE49-F238E27FC236}">
              <a16:creationId xmlns:a16="http://schemas.microsoft.com/office/drawing/2014/main" id="{5073A42C-D8A9-480C-A4AE-B6824FCE51E0}"/>
            </a:ext>
          </a:extLst>
        </xdr:cNvPr>
        <xdr:cNvSpPr txBox="1"/>
      </xdr:nvSpPr>
      <xdr:spPr>
        <a:xfrm>
          <a:off x="19310427" y="17824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6366</xdr:rowOff>
    </xdr:from>
    <xdr:ext cx="469744" cy="259045"/>
    <xdr:sp macro="" textlink="">
      <xdr:nvSpPr>
        <xdr:cNvPr id="956" name="n_4mainValue【庁舎】&#10;一人当たり面積">
          <a:extLst>
            <a:ext uri="{FF2B5EF4-FFF2-40B4-BE49-F238E27FC236}">
              <a16:creationId xmlns:a16="http://schemas.microsoft.com/office/drawing/2014/main" id="{3EC60362-3302-475F-B8C7-46DBC5F00D75}"/>
            </a:ext>
          </a:extLst>
        </xdr:cNvPr>
        <xdr:cNvSpPr txBox="1"/>
      </xdr:nvSpPr>
      <xdr:spPr>
        <a:xfrm>
          <a:off x="184214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id="{4756CF99-D708-46D1-A663-C5FD9EB1281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id="{0889AD08-3041-4183-B807-72392146D52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id="{8F0DDCA5-5E7A-46EA-A4A8-C99BD1674AE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類似団体と比較して特に有形固定資産減価償却率が高くなっている施設は、体育館・プールである。これは、保有する</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施設が築</a:t>
          </a:r>
          <a:r>
            <a:rPr kumimoji="1" lang="en-US" altLang="ja-JP" sz="1000">
              <a:solidFill>
                <a:schemeClr val="dk1"/>
              </a:solidFill>
              <a:effectLst/>
              <a:latin typeface="+mn-lt"/>
              <a:ea typeface="+mn-ea"/>
              <a:cs typeface="+mn-cs"/>
            </a:rPr>
            <a:t>30</a:t>
          </a:r>
          <a:r>
            <a:rPr kumimoji="1" lang="ja-JP" altLang="ja-JP" sz="1000">
              <a:solidFill>
                <a:schemeClr val="dk1"/>
              </a:solidFill>
              <a:effectLst/>
              <a:latin typeface="+mn-lt"/>
              <a:ea typeface="+mn-ea"/>
              <a:cs typeface="+mn-cs"/>
            </a:rPr>
            <a:t>年以上経過しているためである。</a:t>
          </a:r>
          <a:endParaRPr kumimoji="1" lang="en-US" altLang="ja-JP" sz="10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令和</a:t>
          </a:r>
          <a:r>
            <a:rPr kumimoji="1" lang="ja-JP" altLang="en-US" sz="1000">
              <a:solidFill>
                <a:schemeClr val="dk1"/>
              </a:solidFill>
              <a:effectLst/>
              <a:latin typeface="+mn-lt"/>
              <a:ea typeface="+mn-ea"/>
              <a:cs typeface="+mn-cs"/>
            </a:rPr>
            <a:t>４</a:t>
          </a:r>
          <a:r>
            <a:rPr kumimoji="1" lang="ja-JP" altLang="ja-JP" sz="1000">
              <a:solidFill>
                <a:schemeClr val="dk1"/>
              </a:solidFill>
              <a:effectLst/>
              <a:latin typeface="+mn-lt"/>
              <a:ea typeface="+mn-ea"/>
              <a:cs typeface="+mn-cs"/>
            </a:rPr>
            <a:t>年度に体育館・プールの有形固定資産減価償却率</a:t>
          </a:r>
          <a:r>
            <a:rPr kumimoji="1" lang="ja-JP" altLang="en-US" sz="1000">
              <a:solidFill>
                <a:schemeClr val="dk1"/>
              </a:solidFill>
              <a:effectLst/>
              <a:latin typeface="+mn-lt"/>
              <a:ea typeface="+mn-ea"/>
              <a:cs typeface="+mn-cs"/>
            </a:rPr>
            <a:t>及び一人当たり面積</a:t>
          </a:r>
          <a:r>
            <a:rPr kumimoji="1" lang="ja-JP" altLang="ja-JP" sz="1000">
              <a:solidFill>
                <a:schemeClr val="dk1"/>
              </a:solidFill>
              <a:effectLst/>
              <a:latin typeface="+mn-lt"/>
              <a:ea typeface="+mn-ea"/>
              <a:cs typeface="+mn-cs"/>
            </a:rPr>
            <a:t>が</a:t>
          </a:r>
          <a:r>
            <a:rPr kumimoji="1" lang="ja-JP" altLang="en-US" sz="1000">
              <a:solidFill>
                <a:schemeClr val="dk1"/>
              </a:solidFill>
              <a:effectLst/>
              <a:latin typeface="+mn-lt"/>
              <a:ea typeface="+mn-ea"/>
              <a:cs typeface="+mn-cs"/>
            </a:rPr>
            <a:t>増加</a:t>
          </a:r>
          <a:r>
            <a:rPr kumimoji="1" lang="ja-JP" altLang="ja-JP" sz="1000">
              <a:solidFill>
                <a:schemeClr val="dk1"/>
              </a:solidFill>
              <a:effectLst/>
              <a:latin typeface="+mn-lt"/>
              <a:ea typeface="+mn-ea"/>
              <a:cs typeface="+mn-cs"/>
            </a:rPr>
            <a:t>しているのは、令和</a:t>
          </a:r>
          <a:r>
            <a:rPr kumimoji="1" lang="ja-JP" altLang="en-US" sz="1000">
              <a:solidFill>
                <a:schemeClr val="dk1"/>
              </a:solidFill>
              <a:effectLst/>
              <a:latin typeface="+mn-lt"/>
              <a:ea typeface="+mn-ea"/>
              <a:cs typeface="+mn-cs"/>
            </a:rPr>
            <a:t>４</a:t>
          </a:r>
          <a:r>
            <a:rPr kumimoji="1" lang="ja-JP" altLang="ja-JP" sz="1000">
              <a:solidFill>
                <a:schemeClr val="dk1"/>
              </a:solidFill>
              <a:effectLst/>
              <a:latin typeface="+mn-lt"/>
              <a:ea typeface="+mn-ea"/>
              <a:cs typeface="+mn-cs"/>
            </a:rPr>
            <a:t>年度において固定資産台帳の再整備を行い、数値の修正を行ったためである。</a:t>
          </a:r>
          <a:r>
            <a:rPr kumimoji="1" lang="ja-JP" altLang="en-US" sz="1000">
              <a:solidFill>
                <a:schemeClr val="dk1"/>
              </a:solidFill>
              <a:effectLst/>
              <a:latin typeface="+mn-lt"/>
              <a:ea typeface="+mn-ea"/>
              <a:cs typeface="+mn-cs"/>
            </a:rPr>
            <a:t>また、令和７年度より平戸市民プールの大規模改修、南部市民屋内運動場の建替えを予定しており、将来的に</a:t>
          </a:r>
          <a:r>
            <a:rPr kumimoji="1" lang="ja-JP" altLang="ja-JP" sz="1100">
              <a:solidFill>
                <a:schemeClr val="dk1"/>
              </a:solidFill>
              <a:effectLst/>
              <a:latin typeface="+mn-lt"/>
              <a:ea typeface="+mn-ea"/>
              <a:cs typeface="+mn-cs"/>
            </a:rPr>
            <a:t>有形固定資産減価償却率は減少する見込みである。</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一般廃棄物処理施設の一人当たり有形固定資産（償却資産）額が類似団体平均を大きく下回るのは、松浦市との一部事務組合による施設運営によるためである。</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消防施設の有形固定資産減価償却率が類似団体平均を大きく下回るのは、平成</a:t>
          </a:r>
          <a:r>
            <a:rPr kumimoji="1" lang="en-US" altLang="ja-JP" sz="1000">
              <a:solidFill>
                <a:schemeClr val="dk1"/>
              </a:solidFill>
              <a:effectLst/>
              <a:latin typeface="+mn-lt"/>
              <a:ea typeface="+mn-ea"/>
              <a:cs typeface="+mn-cs"/>
            </a:rPr>
            <a:t>26</a:t>
          </a:r>
          <a:r>
            <a:rPr kumimoji="1" lang="ja-JP" altLang="en-US" sz="1000">
              <a:solidFill>
                <a:schemeClr val="dk1"/>
              </a:solidFill>
              <a:effectLst/>
              <a:latin typeface="+mn-lt"/>
              <a:ea typeface="+mn-ea"/>
              <a:cs typeface="+mn-cs"/>
            </a:rPr>
            <a:t>年度に消防庁舎の建替え、令和２年度に生月出張所の建替えを実施したためである。また、令和６年度に田平出張所の建替えを予定しており、当面は低い水準で推移する予定である。</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市民会館の一人当たり面積が類似団体を上回るのは、旧市町村時代に建てられた２施設を保有しているためである。</a:t>
          </a:r>
          <a:endParaRPr kumimoji="1" lang="en-US" altLang="ja-JP" sz="1000">
            <a:solidFill>
              <a:schemeClr val="dk1"/>
            </a:solidFill>
            <a:effectLst/>
            <a:latin typeface="+mn-lt"/>
            <a:ea typeface="+mn-ea"/>
            <a:cs typeface="+mn-cs"/>
          </a:endParaRPr>
        </a:p>
        <a:p>
          <a:r>
            <a:rPr kumimoji="1" lang="ja-JP" altLang="ja-JP" sz="1000">
              <a:solidFill>
                <a:schemeClr val="dk1"/>
              </a:solidFill>
              <a:effectLst/>
              <a:latin typeface="+mn-lt"/>
              <a:ea typeface="+mn-ea"/>
              <a:cs typeface="+mn-cs"/>
            </a:rPr>
            <a:t>今後も利用者数の動向等を注視しつつ、</a:t>
          </a:r>
          <a:r>
            <a:rPr kumimoji="1" lang="ja-JP" altLang="en-US" sz="1000">
              <a:solidFill>
                <a:schemeClr val="dk1"/>
              </a:solidFill>
              <a:effectLst/>
              <a:latin typeface="+mn-lt"/>
              <a:ea typeface="+mn-ea"/>
              <a:cs typeface="+mn-cs"/>
            </a:rPr>
            <a:t>公共施設等総合管理計画をはじめとした各種計画に基づく</a:t>
          </a:r>
          <a:r>
            <a:rPr kumimoji="1" lang="ja-JP" altLang="ja-JP" sz="1000">
              <a:solidFill>
                <a:schemeClr val="dk1"/>
              </a:solidFill>
              <a:effectLst/>
              <a:latin typeface="+mn-lt"/>
              <a:ea typeface="+mn-ea"/>
              <a:cs typeface="+mn-cs"/>
            </a:rPr>
            <a:t>適切な維持保全に努めていく。</a:t>
          </a:r>
          <a:endParaRPr lang="ja-JP" altLang="ja-JP" sz="10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長崎県平戸市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29,162
28,946
235.12
26,893,705
25,991,965
586,174
13,205,256
25,707,706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年度から</a:t>
          </a:r>
          <a:r>
            <a:rPr kumimoji="1" lang="en-US" altLang="ja-JP" sz="1100">
              <a:latin typeface="ＭＳ Ｐゴシック" panose="020B0600070205080204" pitchFamily="50" charset="-128"/>
              <a:ea typeface="ＭＳ Ｐゴシック" panose="020B0600070205080204" pitchFamily="50" charset="-128"/>
            </a:rPr>
            <a:t>0.24</a:t>
          </a:r>
          <a:r>
            <a:rPr kumimoji="1" lang="ja-JP" altLang="en-US" sz="1100">
              <a:latin typeface="ＭＳ Ｐゴシック" panose="020B0600070205080204" pitchFamily="50" charset="-128"/>
              <a:ea typeface="ＭＳ Ｐゴシック" panose="020B0600070205080204" pitchFamily="50" charset="-128"/>
            </a:rPr>
            <a:t>の横ばいで類似団体や全国、県平均より低い水準で推移している。 これは市内に大型事業所がなく、市の産業構造が中小企業や農林水産業を中心としていることに加え、人口減少により、歳入における市税の割合が低く、財政基盤が弱いことが要因である。そのため、地方交付税に大きく依存した財政構造である。</a:t>
          </a:r>
        </a:p>
        <a:p>
          <a:r>
            <a:rPr kumimoji="1" lang="ja-JP" altLang="en-US" sz="1100">
              <a:latin typeface="ＭＳ Ｐゴシック" panose="020B0600070205080204" pitchFamily="50" charset="-128"/>
              <a:ea typeface="ＭＳ Ｐゴシック" panose="020B0600070205080204" pitchFamily="50" charset="-128"/>
            </a:rPr>
            <a:t>　今後とも、的確な課税客体の把握と徴収率向上に努め、自主財源の確保に努める。また、国・県補助金の活用など財源確保に努めるとともに、経常経費の削減による歳出の抑制を進め、適正な財政運営を行う。</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5762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68580</xdr:rowOff>
    </xdr:from>
    <xdr:to>
      <xdr:col>23</xdr:col>
      <xdr:colOff>133350</xdr:colOff>
      <xdr:row>44</xdr:row>
      <xdr:rowOff>68580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612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68580</xdr:rowOff>
    </xdr:from>
    <xdr:to>
      <xdr:col>19</xdr:col>
      <xdr:colOff>133350</xdr:colOff>
      <xdr:row>44</xdr:row>
      <xdr:rowOff>68580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68580</xdr:rowOff>
    </xdr:from>
    <xdr:to>
      <xdr:col>15</xdr:col>
      <xdr:colOff>82550</xdr:colOff>
      <xdr:row>44</xdr:row>
      <xdr:rowOff>68580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68580</xdr:rowOff>
    </xdr:from>
    <xdr:to>
      <xdr:col>11</xdr:col>
      <xdr:colOff>31750</xdr:colOff>
      <xdr:row>44</xdr:row>
      <xdr:rowOff>68580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110507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17780</xdr:rowOff>
    </xdr:from>
    <xdr:to>
      <xdr:col>23</xdr:col>
      <xdr:colOff>184150</xdr:colOff>
      <xdr:row>44</xdr:row>
      <xdr:rowOff>119380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85107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17780</xdr:rowOff>
    </xdr:from>
    <xdr:to>
      <xdr:col>19</xdr:col>
      <xdr:colOff>184150</xdr:colOff>
      <xdr:row>44</xdr:row>
      <xdr:rowOff>119380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104157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64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17780</xdr:rowOff>
    </xdr:from>
    <xdr:to>
      <xdr:col>15</xdr:col>
      <xdr:colOff>133350</xdr:colOff>
      <xdr:row>44</xdr:row>
      <xdr:rowOff>119380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104157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17780</xdr:rowOff>
    </xdr:from>
    <xdr:to>
      <xdr:col>11</xdr:col>
      <xdr:colOff>82550</xdr:colOff>
      <xdr:row>44</xdr:row>
      <xdr:rowOff>119380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104157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17780</xdr:rowOff>
    </xdr:from>
    <xdr:to>
      <xdr:col>7</xdr:col>
      <xdr:colOff>31750</xdr:colOff>
      <xdr:row>44</xdr:row>
      <xdr:rowOff>119380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104157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合併直後である平成</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年度の</a:t>
          </a:r>
          <a:r>
            <a:rPr kumimoji="1" lang="en-US" altLang="ja-JP" sz="1100">
              <a:latin typeface="ＭＳ Ｐゴシック" panose="020B0600070205080204" pitchFamily="50" charset="-128"/>
              <a:ea typeface="ＭＳ Ｐゴシック" panose="020B0600070205080204" pitchFamily="50" charset="-128"/>
            </a:rPr>
            <a:t>99.2</a:t>
          </a:r>
          <a:r>
            <a:rPr kumimoji="1" lang="ja-JP" altLang="en-US" sz="1100">
              <a:latin typeface="ＭＳ Ｐゴシック" panose="020B0600070205080204" pitchFamily="50" charset="-128"/>
              <a:ea typeface="ＭＳ Ｐゴシック" panose="020B0600070205080204" pitchFamily="50" charset="-128"/>
            </a:rPr>
            <a:t>％と比較すると年々改善し、平成</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年度以降は類似団体の平均を下回っており、令和４年度は前年度から</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ポイント増加し</a:t>
          </a:r>
          <a:r>
            <a:rPr kumimoji="1" lang="en-US" altLang="ja-JP" sz="1100">
              <a:latin typeface="ＭＳ Ｐゴシック" panose="020B0600070205080204" pitchFamily="50" charset="-128"/>
              <a:ea typeface="ＭＳ Ｐゴシック" panose="020B0600070205080204" pitchFamily="50" charset="-128"/>
            </a:rPr>
            <a:t>87.4</a:t>
          </a:r>
          <a:r>
            <a:rPr kumimoji="1" lang="ja-JP" altLang="en-US" sz="1100">
              <a:latin typeface="ＭＳ Ｐゴシック" panose="020B0600070205080204" pitchFamily="50" charset="-128"/>
              <a:ea typeface="ＭＳ Ｐゴシック" panose="020B0600070205080204" pitchFamily="50" charset="-128"/>
            </a:rPr>
            <a:t>％となった。要因としては、普通交付税、および臨時財政対策債などの歳入が減少（前年度比△</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％）し、また、公債費や補助費等などの歳出が増加（前年度比＋</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％）したためである。</a:t>
          </a:r>
        </a:p>
        <a:p>
          <a:r>
            <a:rPr kumimoji="1" lang="ja-JP" altLang="en-US" sz="1100">
              <a:latin typeface="ＭＳ Ｐゴシック" panose="020B0600070205080204" pitchFamily="50" charset="-128"/>
              <a:ea typeface="ＭＳ Ｐゴシック" panose="020B0600070205080204" pitchFamily="50" charset="-128"/>
            </a:rPr>
            <a:t>　今後とも、経常収支比率の悪化を招くことなく、財政構造の弾力性を確保するためにさらに改善を行っていく必要がある。そのため、市税等の徴収確保、定員適正化計画や行政改革推進計画、財政健全化計画に基づいた人件費・物件費の抑制、繰上償還の実施など財源確保と経常経費の抑制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66</xdr:row>
      <xdr:rowOff>117022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22840"/>
          <a:ext cx="0" cy="14098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89099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0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117022</xdr:rowOff>
    </xdr:from>
    <xdr:to>
      <xdr:col>24</xdr:col>
      <xdr:colOff>12700</xdr:colOff>
      <xdr:row>66</xdr:row>
      <xdr:rowOff>117022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3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140788</xdr:rowOff>
    </xdr:from>
    <xdr:to>
      <xdr:col>23</xdr:col>
      <xdr:colOff>133350</xdr:colOff>
      <xdr:row>59</xdr:row>
      <xdr:rowOff>72753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084888"/>
          <a:ext cx="8382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162940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278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19413</xdr:rowOff>
    </xdr:from>
    <xdr:to>
      <xdr:col>23</xdr:col>
      <xdr:colOff>184150</xdr:colOff>
      <xdr:row>60</xdr:row>
      <xdr:rowOff>121013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140788</xdr:rowOff>
    </xdr:from>
    <xdr:to>
      <xdr:col>19</xdr:col>
      <xdr:colOff>133350</xdr:colOff>
      <xdr:row>59</xdr:row>
      <xdr:rowOff>103777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084888"/>
          <a:ext cx="889000" cy="13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59872</xdr:rowOff>
    </xdr:from>
    <xdr:to>
      <xdr:col>19</xdr:col>
      <xdr:colOff>184150</xdr:colOff>
      <xdr:row>59</xdr:row>
      <xdr:rowOff>161472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146249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261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103777</xdr:rowOff>
    </xdr:from>
    <xdr:to>
      <xdr:col>15</xdr:col>
      <xdr:colOff>82550</xdr:colOff>
      <xdr:row>60</xdr:row>
      <xdr:rowOff>28847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219327"/>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26307</xdr:rowOff>
    </xdr:from>
    <xdr:to>
      <xdr:col>15</xdr:col>
      <xdr:colOff>133350</xdr:colOff>
      <xdr:row>60</xdr:row>
      <xdr:rowOff>127907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112684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28847</xdr:rowOff>
    </xdr:from>
    <xdr:to>
      <xdr:col>11</xdr:col>
      <xdr:colOff>31750</xdr:colOff>
      <xdr:row>60</xdr:row>
      <xdr:rowOff>77107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1584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67673</xdr:rowOff>
    </xdr:from>
    <xdr:to>
      <xdr:col>11</xdr:col>
      <xdr:colOff>82550</xdr:colOff>
      <xdr:row>60</xdr:row>
      <xdr:rowOff>169273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154050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43543</xdr:rowOff>
    </xdr:from>
    <xdr:to>
      <xdr:col>7</xdr:col>
      <xdr:colOff>31750</xdr:colOff>
      <xdr:row>60</xdr:row>
      <xdr:rowOff>145143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129920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21953</xdr:rowOff>
    </xdr:from>
    <xdr:to>
      <xdr:col>23</xdr:col>
      <xdr:colOff>184150</xdr:colOff>
      <xdr:row>59</xdr:row>
      <xdr:rowOff>123553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13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38480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9982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89988</xdr:rowOff>
    </xdr:from>
    <xdr:to>
      <xdr:col>19</xdr:col>
      <xdr:colOff>184150</xdr:colOff>
      <xdr:row>59</xdr:row>
      <xdr:rowOff>20138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03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30315</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802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52977</xdr:rowOff>
    </xdr:from>
    <xdr:to>
      <xdr:col>15</xdr:col>
      <xdr:colOff>133350</xdr:colOff>
      <xdr:row>59</xdr:row>
      <xdr:rowOff>154577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16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164754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937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149497</xdr:rowOff>
    </xdr:from>
    <xdr:to>
      <xdr:col>11</xdr:col>
      <xdr:colOff>82550</xdr:colOff>
      <xdr:row>60</xdr:row>
      <xdr:rowOff>79647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6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89824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033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1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138084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[250,943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に比べ高くなっているのは、本市の南北に縦長である地形や有人離島を有する等の地理的要因により行政機関（支所・出張所、教育関連施設、消防出張所等）を複数設置する必要があるため、配置する職員数が多く、人件費の負担が大きくなっていることが要因である。</a:t>
          </a:r>
        </a:p>
        <a:p>
          <a:r>
            <a:rPr kumimoji="1" lang="ja-JP" altLang="en-US" sz="1100">
              <a:latin typeface="ＭＳ Ｐゴシック" panose="020B0600070205080204" pitchFamily="50" charset="-128"/>
              <a:ea typeface="ＭＳ Ｐゴシック" panose="020B0600070205080204" pitchFamily="50" charset="-128"/>
            </a:rPr>
            <a:t>　前年度と比較して、人件費は、定員適正化計画の実施等により減少しているものの、物件費は、ふるさと応援寄附金推進事業、および地籍調査事業等により増加したため、全体の決算額としては増加となっている。</a:t>
          </a:r>
        </a:p>
        <a:p>
          <a:r>
            <a:rPr kumimoji="1" lang="ja-JP" altLang="en-US" sz="1100">
              <a:latin typeface="ＭＳ Ｐゴシック" panose="020B0600070205080204" pitchFamily="50" charset="-128"/>
              <a:ea typeface="ＭＳ Ｐゴシック" panose="020B0600070205080204" pitchFamily="50" charset="-128"/>
            </a:rPr>
            <a:t>　今後も定員適正化計画に基づき職員の適正配置に努めるとともに、公共施設等総合管理計画に基づく施設の集約化・複合化を推進し、公共施設等の適正管理に努める。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60919</xdr:rowOff>
    </xdr:from>
    <xdr:to>
      <xdr:col>23</xdr:col>
      <xdr:colOff>133350</xdr:colOff>
      <xdr:row>88</xdr:row>
      <xdr:rowOff>134113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8369"/>
          <a:ext cx="0" cy="1273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106190</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193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134113</xdr:rowOff>
    </xdr:from>
    <xdr:to>
      <xdr:col>24</xdr:col>
      <xdr:colOff>12700</xdr:colOff>
      <xdr:row>88</xdr:row>
      <xdr:rowOff>134113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2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147296</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60919</xdr:rowOff>
    </xdr:from>
    <xdr:to>
      <xdr:col>24</xdr:col>
      <xdr:colOff>12700</xdr:colOff>
      <xdr:row>81</xdr:row>
      <xdr:rowOff>60919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8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90824</xdr:rowOff>
    </xdr:from>
    <xdr:to>
      <xdr:col>23</xdr:col>
      <xdr:colOff>133350</xdr:colOff>
      <xdr:row>82</xdr:row>
      <xdr:rowOff>116833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149724"/>
          <a:ext cx="838200" cy="2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17866</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0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1339</xdr:rowOff>
    </xdr:from>
    <xdr:to>
      <xdr:col>23</xdr:col>
      <xdr:colOff>184150</xdr:colOff>
      <xdr:row>82</xdr:row>
      <xdr:rowOff>102939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75047</xdr:rowOff>
    </xdr:from>
    <xdr:to>
      <xdr:col>19</xdr:col>
      <xdr:colOff>133350</xdr:colOff>
      <xdr:row>82</xdr:row>
      <xdr:rowOff>90824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133947"/>
          <a:ext cx="889000" cy="15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161255</xdr:rowOff>
    </xdr:from>
    <xdr:to>
      <xdr:col>19</xdr:col>
      <xdr:colOff>184150</xdr:colOff>
      <xdr:row>82</xdr:row>
      <xdr:rowOff>91405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101582</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17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59306</xdr:rowOff>
    </xdr:from>
    <xdr:to>
      <xdr:col>15</xdr:col>
      <xdr:colOff>82550</xdr:colOff>
      <xdr:row>82</xdr:row>
      <xdr:rowOff>75047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118206"/>
          <a:ext cx="889000" cy="1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141128</xdr:rowOff>
    </xdr:from>
    <xdr:to>
      <xdr:col>15</xdr:col>
      <xdr:colOff>133350</xdr:colOff>
      <xdr:row>82</xdr:row>
      <xdr:rowOff>71278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81455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53510</xdr:rowOff>
    </xdr:from>
    <xdr:to>
      <xdr:col>11</xdr:col>
      <xdr:colOff>31750</xdr:colOff>
      <xdr:row>82</xdr:row>
      <xdr:rowOff>59306</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112410"/>
          <a:ext cx="889000" cy="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113015</xdr:rowOff>
    </xdr:from>
    <xdr:to>
      <xdr:col>11</xdr:col>
      <xdr:colOff>82550</xdr:colOff>
      <xdr:row>82</xdr:row>
      <xdr:rowOff>43165</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53342</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102119</xdr:rowOff>
    </xdr:from>
    <xdr:to>
      <xdr:col>7</xdr:col>
      <xdr:colOff>31750</xdr:colOff>
      <xdr:row>82</xdr:row>
      <xdr:rowOff>32269</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89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42446</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58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66033</xdr:rowOff>
    </xdr:from>
    <xdr:to>
      <xdr:col>23</xdr:col>
      <xdr:colOff>184150</xdr:colOff>
      <xdr:row>82</xdr:row>
      <xdr:rowOff>167633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12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38110</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097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40024</xdr:rowOff>
    </xdr:from>
    <xdr:to>
      <xdr:col>19</xdr:col>
      <xdr:colOff>184150</xdr:colOff>
      <xdr:row>82</xdr:row>
      <xdr:rowOff>141624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9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126401</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185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24247</xdr:rowOff>
    </xdr:from>
    <xdr:to>
      <xdr:col>15</xdr:col>
      <xdr:colOff>133350</xdr:colOff>
      <xdr:row>82</xdr:row>
      <xdr:rowOff>125847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8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110624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169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8506</xdr:rowOff>
    </xdr:from>
    <xdr:to>
      <xdr:col>11</xdr:col>
      <xdr:colOff>82550</xdr:colOff>
      <xdr:row>82</xdr:row>
      <xdr:rowOff>110106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6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94883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153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2710</xdr:rowOff>
    </xdr:from>
    <xdr:to>
      <xdr:col>7</xdr:col>
      <xdr:colOff>31750</xdr:colOff>
      <xdr:row>82</xdr:row>
      <xdr:rowOff>104310</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06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89087</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147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類似団体平均と比較して概ね同水準で推移している。今後も本市の財政状況及び類似団体等の状況を踏まえながら、給与の適正化に努める。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4234</xdr:rowOff>
    </xdr:from>
    <xdr:to>
      <xdr:col>81</xdr:col>
      <xdr:colOff>44450</xdr:colOff>
      <xdr:row>89</xdr:row>
      <xdr:rowOff>150284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20234"/>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90611</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4234</xdr:rowOff>
    </xdr:from>
    <xdr:to>
      <xdr:col>81</xdr:col>
      <xdr:colOff>133350</xdr:colOff>
      <xdr:row>80</xdr:row>
      <xdr:rowOff>4234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125589</xdr:rowOff>
    </xdr:from>
    <xdr:to>
      <xdr:col>81</xdr:col>
      <xdr:colOff>44450</xdr:colOff>
      <xdr:row>86</xdr:row>
      <xdr:rowOff>47978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698839"/>
          <a:ext cx="8382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13705</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86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125589</xdr:rowOff>
    </xdr:from>
    <xdr:to>
      <xdr:col>77</xdr:col>
      <xdr:colOff>44450</xdr:colOff>
      <xdr:row>86</xdr:row>
      <xdr:rowOff>128411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698839"/>
          <a:ext cx="88900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10584</xdr:rowOff>
    </xdr:from>
    <xdr:to>
      <xdr:col>77</xdr:col>
      <xdr:colOff>95250</xdr:colOff>
      <xdr:row>86</xdr:row>
      <xdr:rowOff>112184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96961</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74789</xdr:rowOff>
    </xdr:from>
    <xdr:to>
      <xdr:col>72</xdr:col>
      <xdr:colOff>203200</xdr:colOff>
      <xdr:row>86</xdr:row>
      <xdr:rowOff>128411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81948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149172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74789</xdr:rowOff>
    </xdr:from>
    <xdr:to>
      <xdr:col>68</xdr:col>
      <xdr:colOff>152400</xdr:colOff>
      <xdr:row>86</xdr:row>
      <xdr:rowOff>141816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819489"/>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23989</xdr:rowOff>
    </xdr:from>
    <xdr:to>
      <xdr:col>68</xdr:col>
      <xdr:colOff>203200</xdr:colOff>
      <xdr:row>86</xdr:row>
      <xdr:rowOff>125589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135766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149172</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140705</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713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74789</xdr:rowOff>
    </xdr:from>
    <xdr:to>
      <xdr:col>77</xdr:col>
      <xdr:colOff>95250</xdr:colOff>
      <xdr:row>86</xdr:row>
      <xdr:rowOff>4939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15116</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416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77611</xdr:rowOff>
    </xdr:from>
    <xdr:to>
      <xdr:col>73</xdr:col>
      <xdr:colOff>44450</xdr:colOff>
      <xdr:row>87</xdr:row>
      <xdr:rowOff>7761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163988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9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23989</xdr:rowOff>
    </xdr:from>
    <xdr:to>
      <xdr:col>68</xdr:col>
      <xdr:colOff>203200</xdr:colOff>
      <xdr:row>86</xdr:row>
      <xdr:rowOff>125589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110366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類似団体平均に比べ高い水準で推移している。これは人口は年々減少しているものの、本市の地理的要因により行政機関を複数設置せざるを得ないことが大きな要因である。</a:t>
          </a:r>
        </a:p>
        <a:p>
          <a:r>
            <a:rPr kumimoji="1" lang="ja-JP" altLang="en-US" sz="1100">
              <a:latin typeface="ＭＳ Ｐゴシック" panose="020B0600070205080204" pitchFamily="50" charset="-128"/>
              <a:ea typeface="ＭＳ Ｐゴシック" panose="020B0600070205080204" pitchFamily="50" charset="-128"/>
            </a:rPr>
            <a:t>　今後も人口減少に伴う交付税額の減額等、厳しい財政運営が予想されることから、定員適正化計画に基づき、計画的な人員の確保を行う。また、定年引上げ等の制度改正を見据え、事務事業の見直しと併せて多様な任用制度を活用するとともに、公共施設等総合管理計画に基づく公共施設の集約化・複合化を進めることにより、人件費の抑制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28182</xdr:rowOff>
    </xdr:from>
    <xdr:to>
      <xdr:col>81</xdr:col>
      <xdr:colOff>44450</xdr:colOff>
      <xdr:row>67</xdr:row>
      <xdr:rowOff>61625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9972282"/>
          <a:ext cx="0" cy="15764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33702</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2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61625</xdr:rowOff>
    </xdr:from>
    <xdr:to>
      <xdr:col>81</xdr:col>
      <xdr:colOff>133350</xdr:colOff>
      <xdr:row>67</xdr:row>
      <xdr:rowOff>61625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4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114559</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71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28182</xdr:rowOff>
    </xdr:from>
    <xdr:to>
      <xdr:col>81</xdr:col>
      <xdr:colOff>133350</xdr:colOff>
      <xdr:row>58</xdr:row>
      <xdr:rowOff>28182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997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57090</xdr:rowOff>
    </xdr:from>
    <xdr:to>
      <xdr:col>81</xdr:col>
      <xdr:colOff>44450</xdr:colOff>
      <xdr:row>62</xdr:row>
      <xdr:rowOff>75474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686990"/>
          <a:ext cx="838200" cy="1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150844</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2663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134317</xdr:rowOff>
    </xdr:from>
    <xdr:to>
      <xdr:col>81</xdr:col>
      <xdr:colOff>95250</xdr:colOff>
      <xdr:row>61</xdr:row>
      <xdr:rowOff>64467</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34109</xdr:rowOff>
    </xdr:from>
    <xdr:to>
      <xdr:col>77</xdr:col>
      <xdr:colOff>44450</xdr:colOff>
      <xdr:row>62</xdr:row>
      <xdr:rowOff>57090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664009"/>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123976</xdr:rowOff>
    </xdr:from>
    <xdr:to>
      <xdr:col>77</xdr:col>
      <xdr:colOff>95250</xdr:colOff>
      <xdr:row>61</xdr:row>
      <xdr:rowOff>54126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64303</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179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30662</xdr:rowOff>
    </xdr:from>
    <xdr:to>
      <xdr:col>72</xdr:col>
      <xdr:colOff>203200</xdr:colOff>
      <xdr:row>62</xdr:row>
      <xdr:rowOff>34109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660562"/>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84909</xdr:rowOff>
    </xdr:from>
    <xdr:to>
      <xdr:col>73</xdr:col>
      <xdr:colOff>44450</xdr:colOff>
      <xdr:row>61</xdr:row>
      <xdr:rowOff>15059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25236</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14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16873</xdr:rowOff>
    </xdr:from>
    <xdr:to>
      <xdr:col>68</xdr:col>
      <xdr:colOff>152400</xdr:colOff>
      <xdr:row>62</xdr:row>
      <xdr:rowOff>30662</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646773"/>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75716</xdr:rowOff>
    </xdr:from>
    <xdr:to>
      <xdr:col>68</xdr:col>
      <xdr:colOff>203200</xdr:colOff>
      <xdr:row>61</xdr:row>
      <xdr:rowOff>5866</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16043</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13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63077</xdr:rowOff>
    </xdr:from>
    <xdr:to>
      <xdr:col>64</xdr:col>
      <xdr:colOff>152400</xdr:colOff>
      <xdr:row>60</xdr:row>
      <xdr:rowOff>164677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3404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24674</xdr:rowOff>
    </xdr:from>
    <xdr:to>
      <xdr:col>81</xdr:col>
      <xdr:colOff>95250</xdr:colOff>
      <xdr:row>62</xdr:row>
      <xdr:rowOff>126274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65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168201</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626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6290</xdr:rowOff>
    </xdr:from>
    <xdr:to>
      <xdr:col>77</xdr:col>
      <xdr:colOff>95250</xdr:colOff>
      <xdr:row>62</xdr:row>
      <xdr:rowOff>107890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63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92667</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722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154759</xdr:rowOff>
    </xdr:from>
    <xdr:to>
      <xdr:col>73</xdr:col>
      <xdr:colOff>44450</xdr:colOff>
      <xdr:row>62</xdr:row>
      <xdr:rowOff>84909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61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69686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69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151312</xdr:rowOff>
    </xdr:from>
    <xdr:to>
      <xdr:col>68</xdr:col>
      <xdr:colOff>203200</xdr:colOff>
      <xdr:row>62</xdr:row>
      <xdr:rowOff>81462</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60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66239</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696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137523</xdr:rowOff>
    </xdr:from>
    <xdr:to>
      <xdr:col>64</xdr:col>
      <xdr:colOff>152400</xdr:colOff>
      <xdr:row>62</xdr:row>
      <xdr:rowOff>67673</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59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52450</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実質公債費比率はこれまでの減少傾向から増加に転じたが、類似団体と比較して良好な状況を保っている。</a:t>
          </a:r>
        </a:p>
        <a:p>
          <a:r>
            <a:rPr kumimoji="1" lang="ja-JP" altLang="en-US" sz="1100">
              <a:latin typeface="ＭＳ Ｐゴシック" panose="020B0600070205080204" pitchFamily="50" charset="-128"/>
              <a:ea typeface="ＭＳ Ｐゴシック" panose="020B0600070205080204" pitchFamily="50" charset="-128"/>
            </a:rPr>
            <a:t>　令和４年度においては、主に算入公債費等において、道路橋りょう費や小学校費、清掃費の事業費補正分の減少などにより、前年度から</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ポイント増加し</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％となっている。</a:t>
          </a:r>
        </a:p>
        <a:p>
          <a:r>
            <a:rPr kumimoji="1" lang="ja-JP" altLang="en-US" sz="1100">
              <a:latin typeface="ＭＳ Ｐゴシック" panose="020B0600070205080204" pitchFamily="50" charset="-128"/>
              <a:ea typeface="ＭＳ Ｐゴシック" panose="020B0600070205080204" pitchFamily="50" charset="-128"/>
            </a:rPr>
            <a:t>　また、老朽化していく公共施設の更新や大規模改修、公営住宅の集約建替えなど今後、大型の建設事業が予定されていることから、過疎債や辺地債を中心に交付税措置のある有利な地方債を活用しながら、市債の新規発行額を元金償還額以内に抑え、将来的な公債費負担の抑制に努めていく。</a:t>
          </a: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81386</xdr:rowOff>
    </xdr:from>
    <xdr:to>
      <xdr:col>81</xdr:col>
      <xdr:colOff>44450</xdr:colOff>
      <xdr:row>43</xdr:row>
      <xdr:rowOff>163619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82136"/>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135696</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0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163619</xdr:rowOff>
    </xdr:from>
    <xdr:to>
      <xdr:col>81</xdr:col>
      <xdr:colOff>133350</xdr:colOff>
      <xdr:row>43</xdr:row>
      <xdr:rowOff>163619</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53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167763</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2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81386</xdr:rowOff>
    </xdr:from>
    <xdr:to>
      <xdr:col>81</xdr:col>
      <xdr:colOff>133350</xdr:colOff>
      <xdr:row>35</xdr:row>
      <xdr:rowOff>81386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8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38629</xdr:rowOff>
    </xdr:from>
    <xdr:to>
      <xdr:col>81</xdr:col>
      <xdr:colOff>44450</xdr:colOff>
      <xdr:row>36</xdr:row>
      <xdr:rowOff>42651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210829"/>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38629</xdr:rowOff>
    </xdr:from>
    <xdr:to>
      <xdr:col>77</xdr:col>
      <xdr:colOff>44450</xdr:colOff>
      <xdr:row>36</xdr:row>
      <xdr:rowOff>68792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210829"/>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68792</xdr:rowOff>
    </xdr:from>
    <xdr:to>
      <xdr:col>72</xdr:col>
      <xdr:colOff>203200</xdr:colOff>
      <xdr:row>36</xdr:row>
      <xdr:rowOff>102976</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240992"/>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142663</xdr:rowOff>
    </xdr:from>
    <xdr:to>
      <xdr:col>73</xdr:col>
      <xdr:colOff>44450</xdr:colOff>
      <xdr:row>37</xdr:row>
      <xdr:rowOff>72813</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57590</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102976</xdr:rowOff>
    </xdr:from>
    <xdr:to>
      <xdr:col>68</xdr:col>
      <xdr:colOff>152400</xdr:colOff>
      <xdr:row>36</xdr:row>
      <xdr:rowOff>123084</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275176"/>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148696</xdr:rowOff>
    </xdr:from>
    <xdr:to>
      <xdr:col>68</xdr:col>
      <xdr:colOff>203200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63623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150707</xdr:rowOff>
    </xdr:from>
    <xdr:to>
      <xdr:col>64</xdr:col>
      <xdr:colOff>152400</xdr:colOff>
      <xdr:row>37</xdr:row>
      <xdr:rowOff>80857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65634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35</xdr:row>
      <xdr:rowOff>163301</xdr:rowOff>
    </xdr:from>
    <xdr:to>
      <xdr:col>81</xdr:col>
      <xdr:colOff>95250</xdr:colOff>
      <xdr:row>36</xdr:row>
      <xdr:rowOff>93451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16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8378</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009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35</xdr:row>
      <xdr:rowOff>159279</xdr:rowOff>
    </xdr:from>
    <xdr:to>
      <xdr:col>77</xdr:col>
      <xdr:colOff>95250</xdr:colOff>
      <xdr:row>36</xdr:row>
      <xdr:rowOff>89429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16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99606</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5928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17992</xdr:rowOff>
    </xdr:from>
    <xdr:to>
      <xdr:col>73</xdr:col>
      <xdr:colOff>44450</xdr:colOff>
      <xdr:row>36</xdr:row>
      <xdr:rowOff>119592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19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129769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5959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52176</xdr:rowOff>
    </xdr:from>
    <xdr:to>
      <xdr:col>68</xdr:col>
      <xdr:colOff>203200</xdr:colOff>
      <xdr:row>36</xdr:row>
      <xdr:rowOff>153776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22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163953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599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72284</xdr:rowOff>
    </xdr:from>
    <xdr:to>
      <xdr:col>64</xdr:col>
      <xdr:colOff>152400</xdr:colOff>
      <xdr:row>37</xdr:row>
      <xdr:rowOff>2434</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24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12611</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01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減少傾向にあった将来負担比率は平成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年度以降発生していない。これは計画的な繰上償還と財政調整基金をはじめとした基金残高の確保によるものである。</a:t>
          </a:r>
        </a:p>
        <a:p>
          <a:r>
            <a:rPr kumimoji="1" lang="ja-JP" altLang="en-US" sz="1100">
              <a:latin typeface="ＭＳ Ｐゴシック" panose="020B0600070205080204" pitchFamily="50" charset="-128"/>
              <a:ea typeface="ＭＳ Ｐゴシック" panose="020B0600070205080204" pitchFamily="50" charset="-128"/>
            </a:rPr>
            <a:t>　令和４年度においては、地方債残高は減少し、新しいまちづくり基金と財政調整基金の積立により充当可能基金が増加した一方、基準財政需要額算入見込額の大幅な減少に伴い、前年度から若干悪化している状況である。</a:t>
          </a:r>
        </a:p>
        <a:p>
          <a:r>
            <a:rPr kumimoji="1" lang="ja-JP" altLang="en-US" sz="1100">
              <a:latin typeface="ＭＳ Ｐゴシック" panose="020B0600070205080204" pitchFamily="50" charset="-128"/>
              <a:ea typeface="ＭＳ Ｐゴシック" panose="020B0600070205080204" pitchFamily="50" charset="-128"/>
            </a:rPr>
            <a:t>　今後も市債の新規発行額を元金償還額以内に抑制するなど、公債費等義務的経費の削減を進め、財政の健全化に努める。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131223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571750"/>
          <a:ext cx="0" cy="1331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103300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7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131223</xdr:rowOff>
    </xdr:from>
    <xdr:to>
      <xdr:col>81</xdr:col>
      <xdr:colOff>133350</xdr:colOff>
      <xdr:row>22</xdr:row>
      <xdr:rowOff>131223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0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15987</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587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43910</xdr:rowOff>
    </xdr:from>
    <xdr:to>
      <xdr:col>81</xdr:col>
      <xdr:colOff>95250</xdr:colOff>
      <xdr:row>15</xdr:row>
      <xdr:rowOff>145510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61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101219</xdr:rowOff>
    </xdr:from>
    <xdr:to>
      <xdr:col>77</xdr:col>
      <xdr:colOff>95250</xdr:colOff>
      <xdr:row>16</xdr:row>
      <xdr:rowOff>31369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67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41546</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441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28099</xdr:rowOff>
    </xdr:from>
    <xdr:to>
      <xdr:col>73</xdr:col>
      <xdr:colOff>44450</xdr:colOff>
      <xdr:row>16</xdr:row>
      <xdr:rowOff>129699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77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139876</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540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73946</xdr:rowOff>
    </xdr:from>
    <xdr:to>
      <xdr:col>68</xdr:col>
      <xdr:colOff>203200</xdr:colOff>
      <xdr:row>17</xdr:row>
      <xdr:rowOff>4096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81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14273</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586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67310</xdr:rowOff>
    </xdr:from>
    <xdr:to>
      <xdr:col>64</xdr:col>
      <xdr:colOff>152400</xdr:colOff>
      <xdr:row>16</xdr:row>
      <xdr:rowOff>168910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7637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57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長崎県平戸市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29,162
28,946
235.12
26,893,705
25,991,965
586,174
13,205,256
25,707,706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定員適正化計画を上回る職員数の削減（退職不補充、早期退職勧奨）等により人件費の抑制が図られているものの、令和４年度においては、歳入の減が影響し対前年度比</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ポイントの増となった。</a:t>
          </a:r>
        </a:p>
        <a:p>
          <a:r>
            <a:rPr kumimoji="1" lang="ja-JP" altLang="en-US" sz="1100">
              <a:latin typeface="ＭＳ Ｐゴシック" panose="020B0600070205080204" pitchFamily="50" charset="-128"/>
              <a:ea typeface="ＭＳ Ｐゴシック" panose="020B0600070205080204" pitchFamily="50" charset="-128"/>
            </a:rPr>
            <a:t>　類似団体と比較すると人件費に係る経常収支比率は低くなっているが、定員適正化計画により職員数の削減が進む一方で、会計年度任用職員は増加傾向にあることから、今後は職員数と同様に適正化を図っ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41</xdr:row>
      <xdr:rowOff>16510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896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81280</xdr:rowOff>
    </xdr:from>
    <xdr:to>
      <xdr:col>24</xdr:col>
      <xdr:colOff>25400</xdr:colOff>
      <xdr:row>36</xdr:row>
      <xdr:rowOff>111760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534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162577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81280</xdr:rowOff>
    </xdr:from>
    <xdr:to>
      <xdr:col>19</xdr:col>
      <xdr:colOff>187325</xdr:colOff>
      <xdr:row>37</xdr:row>
      <xdr:rowOff>24130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534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73660</xdr:rowOff>
    </xdr:from>
    <xdr:to>
      <xdr:col>15</xdr:col>
      <xdr:colOff>98425</xdr:colOff>
      <xdr:row>37</xdr:row>
      <xdr:rowOff>24130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458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72390</xdr:rowOff>
    </xdr:from>
    <xdr:to>
      <xdr:col>15</xdr:col>
      <xdr:colOff>149225</xdr:colOff>
      <xdr:row>38</xdr:row>
      <xdr:rowOff>2540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158767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35560</xdr:rowOff>
    </xdr:from>
    <xdr:to>
      <xdr:col>11</xdr:col>
      <xdr:colOff>9525</xdr:colOff>
      <xdr:row>36</xdr:row>
      <xdr:rowOff>73660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077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60960</xdr:rowOff>
    </xdr:from>
    <xdr:to>
      <xdr:col>24</xdr:col>
      <xdr:colOff>76200</xdr:colOff>
      <xdr:row>36</xdr:row>
      <xdr:rowOff>162560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77487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30480</xdr:rowOff>
    </xdr:from>
    <xdr:to>
      <xdr:col>20</xdr:col>
      <xdr:colOff>38100</xdr:colOff>
      <xdr:row>36</xdr:row>
      <xdr:rowOff>132080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142257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144780</xdr:rowOff>
    </xdr:from>
    <xdr:to>
      <xdr:col>15</xdr:col>
      <xdr:colOff>149225</xdr:colOff>
      <xdr:row>37</xdr:row>
      <xdr:rowOff>74930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22860</xdr:rowOff>
    </xdr:from>
    <xdr:to>
      <xdr:col>11</xdr:col>
      <xdr:colOff>60325</xdr:colOff>
      <xdr:row>36</xdr:row>
      <xdr:rowOff>124460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134637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類似団体平均と比較すると物件費に係る経常収支比率は低くなっているが、公共施設等の維持管理経費や各種機器等の保守点検業務経費は増加傾向にある。</a:t>
          </a:r>
        </a:p>
        <a:p>
          <a:r>
            <a:rPr kumimoji="1" lang="ja-JP" altLang="en-US" sz="1100">
              <a:latin typeface="ＭＳ Ｐゴシック" panose="020B0600070205080204" pitchFamily="50" charset="-128"/>
              <a:ea typeface="ＭＳ Ｐゴシック" panose="020B0600070205080204" pitchFamily="50" charset="-128"/>
            </a:rPr>
            <a:t>　今後も光熱水費や燃料費等の高騰や委託費の増等により増加が見込まれるため、維持管理経費や内部管理経費について徹底した見直しを行い、物件費の抑制に努める。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80736</xdr:rowOff>
    </xdr:from>
    <xdr:to>
      <xdr:col>82</xdr:col>
      <xdr:colOff>107950</xdr:colOff>
      <xdr:row>21</xdr:row>
      <xdr:rowOff>58964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09586"/>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31041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58964</xdr:rowOff>
    </xdr:from>
    <xdr:to>
      <xdr:col>82</xdr:col>
      <xdr:colOff>196850</xdr:colOff>
      <xdr:row>21</xdr:row>
      <xdr:rowOff>58964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5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167113</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53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80736</xdr:rowOff>
    </xdr:from>
    <xdr:to>
      <xdr:col>82</xdr:col>
      <xdr:colOff>196850</xdr:colOff>
      <xdr:row>13</xdr:row>
      <xdr:rowOff>80736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0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86179</xdr:rowOff>
    </xdr:from>
    <xdr:to>
      <xdr:col>82</xdr:col>
      <xdr:colOff>107950</xdr:colOff>
      <xdr:row>15</xdr:row>
      <xdr:rowOff>97064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657929"/>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140806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84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168729</xdr:rowOff>
    </xdr:from>
    <xdr:to>
      <xdr:col>82</xdr:col>
      <xdr:colOff>158750</xdr:colOff>
      <xdr:row>17</xdr:row>
      <xdr:rowOff>98879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97064</xdr:rowOff>
    </xdr:from>
    <xdr:to>
      <xdr:col>78</xdr:col>
      <xdr:colOff>69850</xdr:colOff>
      <xdr:row>16</xdr:row>
      <xdr:rowOff>1814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6688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48986</xdr:rowOff>
    </xdr:from>
    <xdr:to>
      <xdr:col>78</xdr:col>
      <xdr:colOff>120650</xdr:colOff>
      <xdr:row>16</xdr:row>
      <xdr:rowOff>150586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135363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878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1814</xdr:rowOff>
    </xdr:from>
    <xdr:to>
      <xdr:col>73</xdr:col>
      <xdr:colOff>180975</xdr:colOff>
      <xdr:row>17</xdr:row>
      <xdr:rowOff>26307</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745014"/>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165100</xdr:rowOff>
    </xdr:from>
    <xdr:to>
      <xdr:col>69</xdr:col>
      <xdr:colOff>92075</xdr:colOff>
      <xdr:row>17</xdr:row>
      <xdr:rowOff>26307</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9083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62593</xdr:rowOff>
    </xdr:from>
    <xdr:to>
      <xdr:col>69</xdr:col>
      <xdr:colOff>142875</xdr:colOff>
      <xdr:row>17</xdr:row>
      <xdr:rowOff>164193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148970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29936</xdr:rowOff>
    </xdr:from>
    <xdr:to>
      <xdr:col>65</xdr:col>
      <xdr:colOff>53975</xdr:colOff>
      <xdr:row>17</xdr:row>
      <xdr:rowOff>131536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116313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0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35379</xdr:rowOff>
    </xdr:from>
    <xdr:to>
      <xdr:col>82</xdr:col>
      <xdr:colOff>158750</xdr:colOff>
      <xdr:row>15</xdr:row>
      <xdr:rowOff>136979</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51906</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46264</xdr:rowOff>
    </xdr:from>
    <xdr:to>
      <xdr:col>78</xdr:col>
      <xdr:colOff>120650</xdr:colOff>
      <xdr:row>15</xdr:row>
      <xdr:rowOff>147864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158041</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86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122464</xdr:rowOff>
    </xdr:from>
    <xdr:to>
      <xdr:col>74</xdr:col>
      <xdr:colOff>31750</xdr:colOff>
      <xdr:row>16</xdr:row>
      <xdr:rowOff>52614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62791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146957</xdr:rowOff>
    </xdr:from>
    <xdr:to>
      <xdr:col>69</xdr:col>
      <xdr:colOff>142875</xdr:colOff>
      <xdr:row>17</xdr:row>
      <xdr:rowOff>77107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87284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65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114300</xdr:rowOff>
    </xdr:from>
    <xdr:to>
      <xdr:col>65</xdr:col>
      <xdr:colOff>53975</xdr:colOff>
      <xdr:row>17</xdr:row>
      <xdr:rowOff>44450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54627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類似団体と比較すると扶助費に係る経常収支比率は高くなっており、令和４年度においては、類似団体では増加となったものの、本市では前年度と同様に減少し、対前年度比</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ポイントの減となった。</a:t>
          </a:r>
        </a:p>
        <a:p>
          <a:r>
            <a:rPr kumimoji="1" lang="ja-JP" altLang="en-US" sz="1100">
              <a:latin typeface="ＭＳ Ｐゴシック" panose="020B0600070205080204" pitchFamily="50" charset="-128"/>
              <a:ea typeface="ＭＳ Ｐゴシック" panose="020B0600070205080204" pitchFamily="50" charset="-128"/>
            </a:rPr>
            <a:t>　主な要因としては、乳幼児数の減少に伴う幼児教育・保育無償化による保育給付事業費の減、および生活保護事業費の減等があげられる。</a:t>
          </a:r>
        </a:p>
        <a:p>
          <a:r>
            <a:rPr kumimoji="1" lang="ja-JP" altLang="en-US" sz="1100">
              <a:latin typeface="ＭＳ Ｐゴシック" panose="020B0600070205080204" pitchFamily="50" charset="-128"/>
              <a:ea typeface="ＭＳ Ｐゴシック" panose="020B0600070205080204" pitchFamily="50" charset="-128"/>
            </a:rPr>
            <a:t>　扶助費については、少子高齢化や物価高騰などの社会情勢により増加していくことが予測されるため、今後も給付の適正化や事業見直しにより、健全な財政運営の確保に努める。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61</xdr:row>
      <xdr:rowOff>158750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31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31750</xdr:rowOff>
    </xdr:from>
    <xdr:to>
      <xdr:col>24</xdr:col>
      <xdr:colOff>25400</xdr:colOff>
      <xdr:row>57</xdr:row>
      <xdr:rowOff>95250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8044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88900</xdr:rowOff>
    </xdr:from>
    <xdr:to>
      <xdr:col>24</xdr:col>
      <xdr:colOff>76200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95250</xdr:rowOff>
    </xdr:from>
    <xdr:to>
      <xdr:col>19</xdr:col>
      <xdr:colOff>187325</xdr:colOff>
      <xdr:row>57</xdr:row>
      <xdr:rowOff>133350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867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50800</xdr:rowOff>
    </xdr:from>
    <xdr:to>
      <xdr:col>20</xdr:col>
      <xdr:colOff>38100</xdr:colOff>
      <xdr:row>56</xdr:row>
      <xdr:rowOff>152400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162577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2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133350</xdr:rowOff>
    </xdr:from>
    <xdr:to>
      <xdr:col>15</xdr:col>
      <xdr:colOff>98425</xdr:colOff>
      <xdr:row>58</xdr:row>
      <xdr:rowOff>76200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906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63500</xdr:rowOff>
    </xdr:from>
    <xdr:to>
      <xdr:col>11</xdr:col>
      <xdr:colOff>9525</xdr:colOff>
      <xdr:row>58</xdr:row>
      <xdr:rowOff>76200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10007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82550</xdr:rowOff>
    </xdr:from>
    <xdr:to>
      <xdr:col>11</xdr:col>
      <xdr:colOff>60325</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22877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31750</xdr:rowOff>
    </xdr:from>
    <xdr:to>
      <xdr:col>6</xdr:col>
      <xdr:colOff>171450</xdr:colOff>
      <xdr:row>57</xdr:row>
      <xdr:rowOff>133350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143527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124477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44450</xdr:rowOff>
    </xdr:from>
    <xdr:to>
      <xdr:col>20</xdr:col>
      <xdr:colOff>38100</xdr:colOff>
      <xdr:row>57</xdr:row>
      <xdr:rowOff>146050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130827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82550</xdr:rowOff>
    </xdr:from>
    <xdr:to>
      <xdr:col>15</xdr:col>
      <xdr:colOff>149225</xdr:colOff>
      <xdr:row>58</xdr:row>
      <xdr:rowOff>12700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168927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25400</xdr:rowOff>
    </xdr:from>
    <xdr:to>
      <xdr:col>11</xdr:col>
      <xdr:colOff>60325</xdr:colOff>
      <xdr:row>58</xdr:row>
      <xdr:rowOff>127000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111777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12700</xdr:rowOff>
    </xdr:from>
    <xdr:to>
      <xdr:col>6</xdr:col>
      <xdr:colOff>171450</xdr:colOff>
      <xdr:row>58</xdr:row>
      <xdr:rowOff>114300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99077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近年は類似団体や全国、県平均より低い水準で横ばいに推移している。経費の内訳としては、国民健康保険や後期高齢者医療、介護保険等の特別会計への繰出金が主なものである。年々、高齢化の進行に伴い給付費が増加しており、それに伴って繰出金の増加に繋がっている。これら特別会計への繰出金については、大部分が一般財源で賄われているため、医療費などの抑制を促すとともに、収入の確保や保険料などの適正化による経営の健全化を図り、一般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62</xdr:row>
      <xdr:rowOff>35560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481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7637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35560</xdr:rowOff>
    </xdr:from>
    <xdr:to>
      <xdr:col>82</xdr:col>
      <xdr:colOff>196850</xdr:colOff>
      <xdr:row>62</xdr:row>
      <xdr:rowOff>35560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6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85090</xdr:rowOff>
    </xdr:from>
    <xdr:to>
      <xdr:col>82</xdr:col>
      <xdr:colOff>107950</xdr:colOff>
      <xdr:row>55</xdr:row>
      <xdr:rowOff>123190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5148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85090</xdr:rowOff>
    </xdr:from>
    <xdr:to>
      <xdr:col>78</xdr:col>
      <xdr:colOff>69850</xdr:colOff>
      <xdr:row>55</xdr:row>
      <xdr:rowOff>115570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5148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116857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1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115570</xdr:rowOff>
    </xdr:from>
    <xdr:to>
      <xdr:col>73</xdr:col>
      <xdr:colOff>180975</xdr:colOff>
      <xdr:row>55</xdr:row>
      <xdr:rowOff>123190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5453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53340</xdr:rowOff>
    </xdr:from>
    <xdr:to>
      <xdr:col>74</xdr:col>
      <xdr:colOff>31750</xdr:colOff>
      <xdr:row>56</xdr:row>
      <xdr:rowOff>154940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139717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107950</xdr:rowOff>
    </xdr:from>
    <xdr:to>
      <xdr:col>69</xdr:col>
      <xdr:colOff>92075</xdr:colOff>
      <xdr:row>55</xdr:row>
      <xdr:rowOff>123190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5377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97807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135907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72390</xdr:rowOff>
    </xdr:from>
    <xdr:to>
      <xdr:col>82</xdr:col>
      <xdr:colOff>158750</xdr:colOff>
      <xdr:row>56</xdr:row>
      <xdr:rowOff>2540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88917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34290</xdr:rowOff>
    </xdr:from>
    <xdr:to>
      <xdr:col>78</xdr:col>
      <xdr:colOff>120650</xdr:colOff>
      <xdr:row>55</xdr:row>
      <xdr:rowOff>135890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146067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3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64770</xdr:rowOff>
    </xdr:from>
    <xdr:to>
      <xdr:col>74</xdr:col>
      <xdr:colOff>31750</xdr:colOff>
      <xdr:row>55</xdr:row>
      <xdr:rowOff>166370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5097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72390</xdr:rowOff>
    </xdr:from>
    <xdr:to>
      <xdr:col>69</xdr:col>
      <xdr:colOff>142875</xdr:colOff>
      <xdr:row>56</xdr:row>
      <xdr:rowOff>2540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12717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57150</xdr:rowOff>
    </xdr:from>
    <xdr:to>
      <xdr:col>65</xdr:col>
      <xdr:colOff>53975</xdr:colOff>
      <xdr:row>55</xdr:row>
      <xdr:rowOff>158750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168927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補助費等に係る経常収支比率は、令和元年度からは類似団体平均より低い水準となっているが、令和４年度においては対前年度比</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％の増となった。　</a:t>
          </a:r>
        </a:p>
        <a:p>
          <a:r>
            <a:rPr kumimoji="1" lang="ja-JP" altLang="en-US" sz="1100">
              <a:latin typeface="ＭＳ Ｐゴシック" panose="020B0600070205080204" pitchFamily="50" charset="-128"/>
              <a:ea typeface="ＭＳ Ｐゴシック" panose="020B0600070205080204" pitchFamily="50" charset="-128"/>
            </a:rPr>
            <a:t>　主な要因としては、本市と近隣市の</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市で構成するごみ・し尿処理を行う一部事務組合（北松北部環境組合）に対する建設改良、公債費および運営に係る負担金の増や、水道事業会計繰出金の増によるものである。</a:t>
          </a:r>
        </a:p>
        <a:p>
          <a:r>
            <a:rPr kumimoji="1" lang="ja-JP" altLang="en-US" sz="1100">
              <a:latin typeface="ＭＳ Ｐゴシック" panose="020B0600070205080204" pitchFamily="50" charset="-128"/>
              <a:ea typeface="ＭＳ Ｐゴシック" panose="020B0600070205080204" pitchFamily="50" charset="-128"/>
            </a:rPr>
            <a:t>　当該負担金や繰出金が補助費等の大半を占め、この負担金等には公債費が含まれているため、今後も同程度の水準で推移すると見込まれる。引き続き、適正な額の精査に努め、補助費等の抑制を図る。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41</xdr:row>
      <xdr:rowOff>37846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37428"/>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9923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37846</xdr:rowOff>
    </xdr:from>
    <xdr:to>
      <xdr:col>82</xdr:col>
      <xdr:colOff>196850</xdr:colOff>
      <xdr:row>41</xdr:row>
      <xdr:rowOff>37846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6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49276</xdr:rowOff>
    </xdr:from>
    <xdr:to>
      <xdr:col>82</xdr:col>
      <xdr:colOff>107950</xdr:colOff>
      <xdr:row>36</xdr:row>
      <xdr:rowOff>90424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22147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71137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49276</xdr:rowOff>
    </xdr:from>
    <xdr:to>
      <xdr:col>78</xdr:col>
      <xdr:colOff>69850</xdr:colOff>
      <xdr:row>36</xdr:row>
      <xdr:rowOff>49276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2214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49276</xdr:rowOff>
    </xdr:from>
    <xdr:to>
      <xdr:col>73</xdr:col>
      <xdr:colOff>180975</xdr:colOff>
      <xdr:row>36</xdr:row>
      <xdr:rowOff>62992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2214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27703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62992</xdr:rowOff>
    </xdr:from>
    <xdr:to>
      <xdr:col>69</xdr:col>
      <xdr:colOff>92075</xdr:colOff>
      <xdr:row>36</xdr:row>
      <xdr:rowOff>149860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23519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133113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39624</xdr:rowOff>
    </xdr:from>
    <xdr:to>
      <xdr:col>82</xdr:col>
      <xdr:colOff>158750</xdr:colOff>
      <xdr:row>36</xdr:row>
      <xdr:rowOff>141224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56151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5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169926</xdr:rowOff>
    </xdr:from>
    <xdr:to>
      <xdr:col>78</xdr:col>
      <xdr:colOff>120650</xdr:colOff>
      <xdr:row>36</xdr:row>
      <xdr:rowOff>100076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169926</xdr:rowOff>
    </xdr:from>
    <xdr:to>
      <xdr:col>74</xdr:col>
      <xdr:colOff>31750</xdr:colOff>
      <xdr:row>36</xdr:row>
      <xdr:rowOff>100076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xdr:rowOff>
    </xdr:from>
    <xdr:to>
      <xdr:col>69</xdr:col>
      <xdr:colOff>142875</xdr:colOff>
      <xdr:row>36</xdr:row>
      <xdr:rowOff>113792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123969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13987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類似団体や全国、県平均より高い数値であり、任意の繰上償還などにより年々減少傾向であったが、</a:t>
          </a:r>
          <a:r>
            <a:rPr kumimoji="1" lang="en-US" altLang="ja-JP" sz="1100">
              <a:latin typeface="ＭＳ Ｐゴシック" panose="020B0600070205080204" pitchFamily="50" charset="-128"/>
              <a:ea typeface="ＭＳ Ｐゴシック" panose="020B0600070205080204" pitchFamily="50" charset="-128"/>
            </a:rPr>
            <a:t>R2</a:t>
          </a:r>
          <a:r>
            <a:rPr kumimoji="1" lang="ja-JP" altLang="en-US" sz="1100">
              <a:latin typeface="ＭＳ Ｐゴシック" panose="020B0600070205080204" pitchFamily="50" charset="-128"/>
              <a:ea typeface="ＭＳ Ｐゴシック" panose="020B0600070205080204" pitchFamily="50" charset="-128"/>
            </a:rPr>
            <a:t>年度の市債借入が大きかったことが影響し、令和４年度においては対前年度比</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ポイントの増となった。</a:t>
          </a:r>
        </a:p>
        <a:p>
          <a:r>
            <a:rPr kumimoji="1" lang="ja-JP" altLang="en-US" sz="1100">
              <a:latin typeface="ＭＳ Ｐゴシック" panose="020B0600070205080204" pitchFamily="50" charset="-128"/>
              <a:ea typeface="ＭＳ Ｐゴシック" panose="020B0600070205080204" pitchFamily="50" charset="-128"/>
            </a:rPr>
            <a:t>　令和３年度までで合併特例事業債の発行が終了し、それに代わる有利な市債の発行が見込めないことから、今後は事業を適切に選択していく必要がある。併せて、市債の発行額全体と元利償還額とのバランスを保ちながら、将来を見据えた財政運営を行い、後年度の公債費の縮減を図るよう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43180</xdr:rowOff>
    </xdr:from>
    <xdr:to>
      <xdr:col>24</xdr:col>
      <xdr:colOff>25400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30480"/>
          <a:ext cx="0" cy="104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129557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43180</xdr:rowOff>
    </xdr:from>
    <xdr:to>
      <xdr:col>24</xdr:col>
      <xdr:colOff>114300</xdr:colOff>
      <xdr:row>74</xdr:row>
      <xdr:rowOff>43180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35560</xdr:rowOff>
    </xdr:from>
    <xdr:to>
      <xdr:col>24</xdr:col>
      <xdr:colOff>25400</xdr:colOff>
      <xdr:row>75</xdr:row>
      <xdr:rowOff>69850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89431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161307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677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144780</xdr:rowOff>
    </xdr:from>
    <xdr:to>
      <xdr:col>24</xdr:col>
      <xdr:colOff>76200</xdr:colOff>
      <xdr:row>75</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35560</xdr:rowOff>
    </xdr:from>
    <xdr:to>
      <xdr:col>19</xdr:col>
      <xdr:colOff>187325</xdr:colOff>
      <xdr:row>75</xdr:row>
      <xdr:rowOff>54610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289431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123825</xdr:rowOff>
    </xdr:from>
    <xdr:to>
      <xdr:col>20</xdr:col>
      <xdr:colOff>38100</xdr:colOff>
      <xdr:row>75</xdr:row>
      <xdr:rowOff>53975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64152</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580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54610</xdr:rowOff>
    </xdr:from>
    <xdr:to>
      <xdr:col>15</xdr:col>
      <xdr:colOff>98425</xdr:colOff>
      <xdr:row>75</xdr:row>
      <xdr:rowOff>79375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91336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135255</xdr:rowOff>
    </xdr:from>
    <xdr:to>
      <xdr:col>15</xdr:col>
      <xdr:colOff>149225</xdr:colOff>
      <xdr:row>75</xdr:row>
      <xdr:rowOff>65405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75582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79375</xdr:rowOff>
    </xdr:from>
    <xdr:to>
      <xdr:col>11</xdr:col>
      <xdr:colOff>9525</xdr:colOff>
      <xdr:row>75</xdr:row>
      <xdr:rowOff>90805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9381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137160</xdr:rowOff>
    </xdr:from>
    <xdr:to>
      <xdr:col>11</xdr:col>
      <xdr:colOff>60325</xdr:colOff>
      <xdr:row>75</xdr:row>
      <xdr:rowOff>67310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77487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19050</xdr:rowOff>
    </xdr:from>
    <xdr:to>
      <xdr:col>24</xdr:col>
      <xdr:colOff>76200</xdr:colOff>
      <xdr:row>75</xdr:row>
      <xdr:rowOff>120650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162577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156210</xdr:rowOff>
    </xdr:from>
    <xdr:to>
      <xdr:col>20</xdr:col>
      <xdr:colOff>38100</xdr:colOff>
      <xdr:row>75</xdr:row>
      <xdr:rowOff>86360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71137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29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3810</xdr:rowOff>
    </xdr:from>
    <xdr:to>
      <xdr:col>15</xdr:col>
      <xdr:colOff>149225</xdr:colOff>
      <xdr:row>75</xdr:row>
      <xdr:rowOff>105410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90188</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48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28575</xdr:rowOff>
    </xdr:from>
    <xdr:to>
      <xdr:col>11</xdr:col>
      <xdr:colOff>60325</xdr:colOff>
      <xdr:row>75</xdr:row>
      <xdr:rowOff>130175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88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114952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73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40005</xdr:rowOff>
    </xdr:from>
    <xdr:to>
      <xdr:col>6</xdr:col>
      <xdr:colOff>171450</xdr:colOff>
      <xdr:row>75</xdr:row>
      <xdr:rowOff>141605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89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126382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85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近年は類似団体や全国、県平均を下回って推移しており、令和４年度は前年度より</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ポイント増加した。主な増加費目としては、影響が大きい順に補助費等、維持補修費、人件費となっている。</a:t>
          </a:r>
        </a:p>
        <a:p>
          <a:r>
            <a:rPr kumimoji="1" lang="ja-JP" altLang="en-US" sz="1100">
              <a:latin typeface="ＭＳ Ｐゴシック" panose="020B0600070205080204" pitchFamily="50" charset="-128"/>
              <a:ea typeface="ＭＳ Ｐゴシック" panose="020B0600070205080204" pitchFamily="50" charset="-128"/>
            </a:rPr>
            <a:t>　市税収入の少ない本市は国庫補助、地方交付税などに依存した財政構造であり、その影響が財政指標に直結している。このため、今後も国の動向を注視しながら、事業の点検や見直しなどを行い、経常的な歳出の抑制に努めていく。</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97282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6225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90424</xdr:rowOff>
    </xdr:from>
    <xdr:to>
      <xdr:col>82</xdr:col>
      <xdr:colOff>107950</xdr:colOff>
      <xdr:row>74</xdr:row>
      <xdr:rowOff>145288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77772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57421</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90424</xdr:rowOff>
    </xdr:from>
    <xdr:to>
      <xdr:col>78</xdr:col>
      <xdr:colOff>69850</xdr:colOff>
      <xdr:row>75</xdr:row>
      <xdr:rowOff>51562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2777724"/>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48277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7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51562</xdr:rowOff>
    </xdr:from>
    <xdr:to>
      <xdr:col>73</xdr:col>
      <xdr:colOff>180975</xdr:colOff>
      <xdr:row>75</xdr:row>
      <xdr:rowOff>120142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91031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117348</xdr:rowOff>
    </xdr:from>
    <xdr:to>
      <xdr:col>74</xdr:col>
      <xdr:colOff>31750</xdr:colOff>
      <xdr:row>77</xdr:row>
      <xdr:rowOff>47498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32275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120142</xdr:rowOff>
    </xdr:from>
    <xdr:to>
      <xdr:col>69</xdr:col>
      <xdr:colOff>92075</xdr:colOff>
      <xdr:row>75</xdr:row>
      <xdr:rowOff>156718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9788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135637</xdr:rowOff>
    </xdr:from>
    <xdr:to>
      <xdr:col>65</xdr:col>
      <xdr:colOff>53975</xdr:colOff>
      <xdr:row>77</xdr:row>
      <xdr:rowOff>65787</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50564</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94488</xdr:rowOff>
    </xdr:from>
    <xdr:to>
      <xdr:col>82</xdr:col>
      <xdr:colOff>158750</xdr:colOff>
      <xdr:row>75</xdr:row>
      <xdr:rowOff>24638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7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111015</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626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39624</xdr:rowOff>
    </xdr:from>
    <xdr:to>
      <xdr:col>78</xdr:col>
      <xdr:colOff>120650</xdr:colOff>
      <xdr:row>74</xdr:row>
      <xdr:rowOff>141224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72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151401</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495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762</xdr:rowOff>
    </xdr:from>
    <xdr:to>
      <xdr:col>74</xdr:col>
      <xdr:colOff>31750</xdr:colOff>
      <xdr:row>75</xdr:row>
      <xdr:rowOff>102362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8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112539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62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69342</xdr:rowOff>
    </xdr:from>
    <xdr:to>
      <xdr:col>69</xdr:col>
      <xdr:colOff>142875</xdr:colOff>
      <xdr:row>75</xdr:row>
      <xdr:rowOff>170942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9669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46245</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長崎県平戸市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80736</xdr:rowOff>
    </xdr:from>
    <xdr:to>
      <xdr:col>29</xdr:col>
      <xdr:colOff>127000</xdr:colOff>
      <xdr:row>20</xdr:row>
      <xdr:rowOff>49711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761"/>
          <a:ext cx="0" cy="13405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21788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98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49711</xdr:rowOff>
    </xdr:from>
    <xdr:to>
      <xdr:col>30</xdr:col>
      <xdr:colOff>25400</xdr:colOff>
      <xdr:row>20</xdr:row>
      <xdr:rowOff>49711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26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167113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80736</xdr:rowOff>
    </xdr:from>
    <xdr:to>
      <xdr:col>30</xdr:col>
      <xdr:colOff>25400</xdr:colOff>
      <xdr:row>12</xdr:row>
      <xdr:rowOff>80736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7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150622</xdr:rowOff>
    </xdr:from>
    <xdr:to>
      <xdr:col>29</xdr:col>
      <xdr:colOff>127000</xdr:colOff>
      <xdr:row>17</xdr:row>
      <xdr:rowOff>7105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2941447"/>
          <a:ext cx="647700" cy="279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163332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54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164483</xdr:rowOff>
    </xdr:from>
    <xdr:to>
      <xdr:col>29</xdr:col>
      <xdr:colOff>177800</xdr:colOff>
      <xdr:row>17</xdr:row>
      <xdr:rowOff>94633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150622</xdr:rowOff>
    </xdr:from>
    <xdr:to>
      <xdr:col>26</xdr:col>
      <xdr:colOff>50800</xdr:colOff>
      <xdr:row>17</xdr:row>
      <xdr:rowOff>5069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41447"/>
          <a:ext cx="698500" cy="258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4692</xdr:rowOff>
    </xdr:from>
    <xdr:to>
      <xdr:col>26</xdr:col>
      <xdr:colOff>101600</xdr:colOff>
      <xdr:row>17</xdr:row>
      <xdr:rowOff>106292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91069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53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508</xdr:rowOff>
    </xdr:from>
    <xdr:to>
      <xdr:col>22</xdr:col>
      <xdr:colOff>114300</xdr:colOff>
      <xdr:row>17</xdr:row>
      <xdr:rowOff>5069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962783"/>
          <a:ext cx="698500" cy="45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49933</xdr:rowOff>
    </xdr:from>
    <xdr:to>
      <xdr:col>22</xdr:col>
      <xdr:colOff>165100</xdr:colOff>
      <xdr:row>17</xdr:row>
      <xdr:rowOff>151533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136310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508</xdr:rowOff>
    </xdr:from>
    <xdr:to>
      <xdr:col>18</xdr:col>
      <xdr:colOff>177800</xdr:colOff>
      <xdr:row>17</xdr:row>
      <xdr:rowOff>45335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962783"/>
          <a:ext cx="698500" cy="448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82220</xdr:rowOff>
    </xdr:from>
    <xdr:to>
      <xdr:col>19</xdr:col>
      <xdr:colOff>38100</xdr:colOff>
      <xdr:row>18</xdr:row>
      <xdr:rowOff>12370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168597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99724</xdr:rowOff>
    </xdr:from>
    <xdr:to>
      <xdr:col>15</xdr:col>
      <xdr:colOff>101600</xdr:colOff>
      <xdr:row>18</xdr:row>
      <xdr:rowOff>29874</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14651</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4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127755</xdr:rowOff>
    </xdr:from>
    <xdr:to>
      <xdr:col>29</xdr:col>
      <xdr:colOff>177800</xdr:colOff>
      <xdr:row>17</xdr:row>
      <xdr:rowOff>57905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18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144282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6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99822</xdr:rowOff>
    </xdr:from>
    <xdr:to>
      <xdr:col>26</xdr:col>
      <xdr:colOff>101600</xdr:colOff>
      <xdr:row>17</xdr:row>
      <xdr:rowOff>29972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90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40149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59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125719</xdr:rowOff>
    </xdr:from>
    <xdr:to>
      <xdr:col>22</xdr:col>
      <xdr:colOff>165100</xdr:colOff>
      <xdr:row>17</xdr:row>
      <xdr:rowOff>55869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165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66046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8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121158</xdr:rowOff>
    </xdr:from>
    <xdr:to>
      <xdr:col>19</xdr:col>
      <xdr:colOff>38100</xdr:colOff>
      <xdr:row>17</xdr:row>
      <xdr:rowOff>51308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11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61485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80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165985</xdr:rowOff>
    </xdr:from>
    <xdr:to>
      <xdr:col>15</xdr:col>
      <xdr:colOff>101600</xdr:colOff>
      <xdr:row>17</xdr:row>
      <xdr:rowOff>96135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56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106312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25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25791</xdr:rowOff>
    </xdr:from>
    <xdr:to>
      <xdr:col>29</xdr:col>
      <xdr:colOff>127000</xdr:colOff>
      <xdr:row>38</xdr:row>
      <xdr:rowOff>146271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5950341"/>
          <a:ext cx="0" cy="16635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118348</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85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146271</xdr:rowOff>
    </xdr:from>
    <xdr:to>
      <xdr:col>30</xdr:col>
      <xdr:colOff>25400</xdr:colOff>
      <xdr:row>38</xdr:row>
      <xdr:rowOff>146271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13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283618</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69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25791</xdr:rowOff>
    </xdr:from>
    <xdr:to>
      <xdr:col>30</xdr:col>
      <xdr:colOff>25400</xdr:colOff>
      <xdr:row>33</xdr:row>
      <xdr:rowOff>25791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5950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39107</xdr:rowOff>
    </xdr:from>
    <xdr:to>
      <xdr:col>29</xdr:col>
      <xdr:colOff>127000</xdr:colOff>
      <xdr:row>38</xdr:row>
      <xdr:rowOff>76346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506707"/>
          <a:ext cx="647700" cy="372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119919</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244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274842</xdr:rowOff>
    </xdr:from>
    <xdr:to>
      <xdr:col>29</xdr:col>
      <xdr:colOff>177800</xdr:colOff>
      <xdr:row>38</xdr:row>
      <xdr:rowOff>33542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399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76346</xdr:rowOff>
    </xdr:from>
    <xdr:to>
      <xdr:col>26</xdr:col>
      <xdr:colOff>50800</xdr:colOff>
      <xdr:row>38</xdr:row>
      <xdr:rowOff>80232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543946"/>
          <a:ext cx="698500" cy="38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278923</xdr:rowOff>
    </xdr:from>
    <xdr:to>
      <xdr:col>26</xdr:col>
      <xdr:colOff>101600</xdr:colOff>
      <xdr:row>38</xdr:row>
      <xdr:rowOff>37623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47800</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172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52221</xdr:rowOff>
    </xdr:from>
    <xdr:to>
      <xdr:col>22</xdr:col>
      <xdr:colOff>114300</xdr:colOff>
      <xdr:row>38</xdr:row>
      <xdr:rowOff>80232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519821"/>
          <a:ext cx="698500" cy="280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285533</xdr:rowOff>
    </xdr:from>
    <xdr:to>
      <xdr:col>22</xdr:col>
      <xdr:colOff>165100</xdr:colOff>
      <xdr:row>38</xdr:row>
      <xdr:rowOff>44233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54410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79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21364</xdr:rowOff>
    </xdr:from>
    <xdr:to>
      <xdr:col>18</xdr:col>
      <xdr:colOff>177800</xdr:colOff>
      <xdr:row>38</xdr:row>
      <xdr:rowOff>52221</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488964"/>
          <a:ext cx="698500" cy="308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282927</xdr:rowOff>
    </xdr:from>
    <xdr:to>
      <xdr:col>19</xdr:col>
      <xdr:colOff>38100</xdr:colOff>
      <xdr:row>38</xdr:row>
      <xdr:rowOff>41627</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40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51804</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76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282824</xdr:rowOff>
    </xdr:from>
    <xdr:to>
      <xdr:col>15</xdr:col>
      <xdr:colOff>101600</xdr:colOff>
      <xdr:row>38</xdr:row>
      <xdr:rowOff>41524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40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51701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7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331207</xdr:rowOff>
    </xdr:from>
    <xdr:to>
      <xdr:col>29</xdr:col>
      <xdr:colOff>177800</xdr:colOff>
      <xdr:row>38</xdr:row>
      <xdr:rowOff>89907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455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239784</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364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25546</xdr:rowOff>
    </xdr:from>
    <xdr:to>
      <xdr:col>26</xdr:col>
      <xdr:colOff>101600</xdr:colOff>
      <xdr:row>38</xdr:row>
      <xdr:rowOff>127146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4931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111923</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579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29432</xdr:rowOff>
    </xdr:from>
    <xdr:to>
      <xdr:col>22</xdr:col>
      <xdr:colOff>165100</xdr:colOff>
      <xdr:row>38</xdr:row>
      <xdr:rowOff>131032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497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115809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583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1421</xdr:rowOff>
    </xdr:from>
    <xdr:to>
      <xdr:col>19</xdr:col>
      <xdr:colOff>38100</xdr:colOff>
      <xdr:row>38</xdr:row>
      <xdr:rowOff>103021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469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87798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555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313464</xdr:rowOff>
    </xdr:from>
    <xdr:to>
      <xdr:col>15</xdr:col>
      <xdr:colOff>101600</xdr:colOff>
      <xdr:row>38</xdr:row>
      <xdr:rowOff>72164</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438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56941</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52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長崎県平戸市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29,162
28,946
235.12
26,893,705
25,991,965
586,174
13,205,256
25,707,706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49619</xdr:rowOff>
    </xdr:from>
    <xdr:to>
      <xdr:col>24</xdr:col>
      <xdr:colOff>62865</xdr:colOff>
      <xdr:row>39</xdr:row>
      <xdr:rowOff>27140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64569"/>
          <a:ext cx="1270" cy="1349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30967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1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27140</xdr:rowOff>
    </xdr:from>
    <xdr:to>
      <xdr:col>24</xdr:col>
      <xdr:colOff>152400</xdr:colOff>
      <xdr:row>39</xdr:row>
      <xdr:rowOff>27140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1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167746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49619</xdr:rowOff>
    </xdr:from>
    <xdr:to>
      <xdr:col>24</xdr:col>
      <xdr:colOff>152400</xdr:colOff>
      <xdr:row>31</xdr:row>
      <xdr:rowOff>49619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64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116700</xdr:rowOff>
    </xdr:from>
    <xdr:to>
      <xdr:col>24</xdr:col>
      <xdr:colOff>63500</xdr:colOff>
      <xdr:row>34</xdr:row>
      <xdr:rowOff>133807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46000"/>
          <a:ext cx="838200" cy="1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82326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830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103899</xdr:rowOff>
    </xdr:from>
    <xdr:to>
      <xdr:col>24</xdr:col>
      <xdr:colOff>114300</xdr:colOff>
      <xdr:row>36</xdr:row>
      <xdr:rowOff>34049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0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133807</xdr:rowOff>
    </xdr:from>
    <xdr:to>
      <xdr:col>19</xdr:col>
      <xdr:colOff>177800</xdr:colOff>
      <xdr:row>34</xdr:row>
      <xdr:rowOff>147739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63107"/>
          <a:ext cx="889000" cy="1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112713</xdr:rowOff>
    </xdr:from>
    <xdr:to>
      <xdr:col>20</xdr:col>
      <xdr:colOff>38100</xdr:colOff>
      <xdr:row>36</xdr:row>
      <xdr:rowOff>42863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33990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0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147739</xdr:rowOff>
    </xdr:from>
    <xdr:to>
      <xdr:col>15</xdr:col>
      <xdr:colOff>50800</xdr:colOff>
      <xdr:row>35</xdr:row>
      <xdr:rowOff>115354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77039"/>
          <a:ext cx="88900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169202</xdr:rowOff>
    </xdr:from>
    <xdr:to>
      <xdr:col>15</xdr:col>
      <xdr:colOff>101600</xdr:colOff>
      <xdr:row>36</xdr:row>
      <xdr:rowOff>99352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90479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262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115354</xdr:rowOff>
    </xdr:from>
    <xdr:to>
      <xdr:col>10</xdr:col>
      <xdr:colOff>114300</xdr:colOff>
      <xdr:row>35</xdr:row>
      <xdr:rowOff>133096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16104"/>
          <a:ext cx="889000" cy="1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119215</xdr:rowOff>
    </xdr:from>
    <xdr:to>
      <xdr:col>10</xdr:col>
      <xdr:colOff>165100</xdr:colOff>
      <xdr:row>37</xdr:row>
      <xdr:rowOff>49365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40492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121742</xdr:rowOff>
    </xdr:from>
    <xdr:to>
      <xdr:col>6</xdr:col>
      <xdr:colOff>38100</xdr:colOff>
      <xdr:row>37</xdr:row>
      <xdr:rowOff>51892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43019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8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65900</xdr:rowOff>
    </xdr:from>
    <xdr:to>
      <xdr:col>24</xdr:col>
      <xdr:colOff>114300</xdr:colOff>
      <xdr:row>34</xdr:row>
      <xdr:rowOff>167500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9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88777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46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83007</xdr:rowOff>
    </xdr:from>
    <xdr:to>
      <xdr:col>20</xdr:col>
      <xdr:colOff>38100</xdr:colOff>
      <xdr:row>35</xdr:row>
      <xdr:rowOff>13157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1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29684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687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96939</xdr:rowOff>
    </xdr:from>
    <xdr:to>
      <xdr:col>15</xdr:col>
      <xdr:colOff>101600</xdr:colOff>
      <xdr:row>35</xdr:row>
      <xdr:rowOff>27089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2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43616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701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64554</xdr:rowOff>
    </xdr:from>
    <xdr:to>
      <xdr:col>10</xdr:col>
      <xdr:colOff>165100</xdr:colOff>
      <xdr:row>35</xdr:row>
      <xdr:rowOff>166154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6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11231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840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82296</xdr:rowOff>
    </xdr:from>
    <xdr:to>
      <xdr:col>6</xdr:col>
      <xdr:colOff>38100</xdr:colOff>
      <xdr:row>36</xdr:row>
      <xdr:rowOff>12446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8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28973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858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42432</xdr:rowOff>
    </xdr:from>
    <xdr:to>
      <xdr:col>24</xdr:col>
      <xdr:colOff>62865</xdr:colOff>
      <xdr:row>58</xdr:row>
      <xdr:rowOff>118385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86382"/>
          <a:ext cx="1270" cy="12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122212</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6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118385</xdr:rowOff>
    </xdr:from>
    <xdr:to>
      <xdr:col>24</xdr:col>
      <xdr:colOff>152400</xdr:colOff>
      <xdr:row>58</xdr:row>
      <xdr:rowOff>118385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62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160559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61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42432</xdr:rowOff>
    </xdr:from>
    <xdr:to>
      <xdr:col>24</xdr:col>
      <xdr:colOff>152400</xdr:colOff>
      <xdr:row>51</xdr:row>
      <xdr:rowOff>42432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8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148947</xdr:rowOff>
    </xdr:from>
    <xdr:to>
      <xdr:col>24</xdr:col>
      <xdr:colOff>63500</xdr:colOff>
      <xdr:row>58</xdr:row>
      <xdr:rowOff>1391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921597"/>
          <a:ext cx="838200" cy="2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119311</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91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140884</xdr:rowOff>
    </xdr:from>
    <xdr:to>
      <xdr:col>24</xdr:col>
      <xdr:colOff>114300</xdr:colOff>
      <xdr:row>58</xdr:row>
      <xdr:rowOff>71034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1391</xdr:rowOff>
    </xdr:from>
    <xdr:to>
      <xdr:col>19</xdr:col>
      <xdr:colOff>177800</xdr:colOff>
      <xdr:row>58</xdr:row>
      <xdr:rowOff>14040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945491"/>
          <a:ext cx="889000" cy="1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151940</xdr:rowOff>
    </xdr:from>
    <xdr:to>
      <xdr:col>20</xdr:col>
      <xdr:colOff>38100</xdr:colOff>
      <xdr:row>58</xdr:row>
      <xdr:rowOff>82090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73217</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100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14040</xdr:rowOff>
    </xdr:from>
    <xdr:to>
      <xdr:col>15</xdr:col>
      <xdr:colOff>50800</xdr:colOff>
      <xdr:row>58</xdr:row>
      <xdr:rowOff>14414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958140"/>
          <a:ext cx="889000" cy="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163686</xdr:rowOff>
    </xdr:from>
    <xdr:to>
      <xdr:col>15</xdr:col>
      <xdr:colOff>101600</xdr:colOff>
      <xdr:row>58</xdr:row>
      <xdr:rowOff>93836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84963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10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14414</xdr:rowOff>
    </xdr:from>
    <xdr:to>
      <xdr:col>10</xdr:col>
      <xdr:colOff>114300</xdr:colOff>
      <xdr:row>58</xdr:row>
      <xdr:rowOff>15628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58514"/>
          <a:ext cx="889000" cy="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170125</xdr:rowOff>
    </xdr:from>
    <xdr:to>
      <xdr:col>10</xdr:col>
      <xdr:colOff>165100</xdr:colOff>
      <xdr:row>58</xdr:row>
      <xdr:rowOff>100275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91402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03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10730</xdr:rowOff>
    </xdr:from>
    <xdr:to>
      <xdr:col>6</xdr:col>
      <xdr:colOff>38100</xdr:colOff>
      <xdr:row>58</xdr:row>
      <xdr:rowOff>112330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5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103457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04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98147</xdr:rowOff>
    </xdr:from>
    <xdr:to>
      <xdr:col>24</xdr:col>
      <xdr:colOff>114300</xdr:colOff>
      <xdr:row>58</xdr:row>
      <xdr:rowOff>28297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7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121024</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22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122041</xdr:rowOff>
    </xdr:from>
    <xdr:to>
      <xdr:col>20</xdr:col>
      <xdr:colOff>38100</xdr:colOff>
      <xdr:row>58</xdr:row>
      <xdr:rowOff>52191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9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68718</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669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134690</xdr:rowOff>
    </xdr:from>
    <xdr:to>
      <xdr:col>15</xdr:col>
      <xdr:colOff>101600</xdr:colOff>
      <xdr:row>58</xdr:row>
      <xdr:rowOff>64840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0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81367</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682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135064</xdr:rowOff>
    </xdr:from>
    <xdr:to>
      <xdr:col>10</xdr:col>
      <xdr:colOff>165100</xdr:colOff>
      <xdr:row>58</xdr:row>
      <xdr:rowOff>65214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0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81741</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68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136278</xdr:rowOff>
    </xdr:from>
    <xdr:to>
      <xdr:col>6</xdr:col>
      <xdr:colOff>38100</xdr:colOff>
      <xdr:row>58</xdr:row>
      <xdr:rowOff>66428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0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82955</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684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40667</xdr:rowOff>
    </xdr:from>
    <xdr:to>
      <xdr:col>24</xdr:col>
      <xdr:colOff>62865</xdr:colOff>
      <xdr:row>79</xdr:row>
      <xdr:rowOff>89376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13617"/>
          <a:ext cx="1270" cy="1420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93203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37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89376</xdr:rowOff>
    </xdr:from>
    <xdr:to>
      <xdr:col>24</xdr:col>
      <xdr:colOff>152400</xdr:colOff>
      <xdr:row>79</xdr:row>
      <xdr:rowOff>89376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33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158794</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40667</xdr:rowOff>
    </xdr:from>
    <xdr:to>
      <xdr:col>24</xdr:col>
      <xdr:colOff>152400</xdr:colOff>
      <xdr:row>71</xdr:row>
      <xdr:rowOff>40667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1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104431</xdr:rowOff>
    </xdr:from>
    <xdr:to>
      <xdr:col>24</xdr:col>
      <xdr:colOff>63500</xdr:colOff>
      <xdr:row>78</xdr:row>
      <xdr:rowOff>118211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477531"/>
          <a:ext cx="838200" cy="13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66760</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68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43883</xdr:rowOff>
    </xdr:from>
    <xdr:to>
      <xdr:col>24</xdr:col>
      <xdr:colOff>114300</xdr:colOff>
      <xdr:row>78</xdr:row>
      <xdr:rowOff>145483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41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118211</xdr:rowOff>
    </xdr:from>
    <xdr:to>
      <xdr:col>19</xdr:col>
      <xdr:colOff>177800</xdr:colOff>
      <xdr:row>78</xdr:row>
      <xdr:rowOff>129609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491311"/>
          <a:ext cx="889000" cy="1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41481</xdr:rowOff>
    </xdr:from>
    <xdr:to>
      <xdr:col>20</xdr:col>
      <xdr:colOff>38100</xdr:colOff>
      <xdr:row>78</xdr:row>
      <xdr:rowOff>143081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159608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125575</xdr:rowOff>
    </xdr:from>
    <xdr:to>
      <xdr:col>15</xdr:col>
      <xdr:colOff>50800</xdr:colOff>
      <xdr:row>78</xdr:row>
      <xdr:rowOff>129609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498675"/>
          <a:ext cx="889000" cy="4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64619</xdr:rowOff>
    </xdr:from>
    <xdr:to>
      <xdr:col>15</xdr:col>
      <xdr:colOff>101600</xdr:colOff>
      <xdr:row>78</xdr:row>
      <xdr:rowOff>166219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11296</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21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124253</xdr:rowOff>
    </xdr:from>
    <xdr:to>
      <xdr:col>10</xdr:col>
      <xdr:colOff>114300</xdr:colOff>
      <xdr:row>78</xdr:row>
      <xdr:rowOff>125575</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497353"/>
          <a:ext cx="889000" cy="1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110274</xdr:rowOff>
    </xdr:from>
    <xdr:to>
      <xdr:col>10</xdr:col>
      <xdr:colOff>165100</xdr:colOff>
      <xdr:row>79</xdr:row>
      <xdr:rowOff>40424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48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31551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57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94501</xdr:rowOff>
    </xdr:from>
    <xdr:to>
      <xdr:col>6</xdr:col>
      <xdr:colOff>38100</xdr:colOff>
      <xdr:row>79</xdr:row>
      <xdr:rowOff>24651</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15778</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56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53631</xdr:rowOff>
    </xdr:from>
    <xdr:to>
      <xdr:col>24</xdr:col>
      <xdr:colOff>114300</xdr:colOff>
      <xdr:row>78</xdr:row>
      <xdr:rowOff>155231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2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32058</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0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67411</xdr:rowOff>
    </xdr:from>
    <xdr:to>
      <xdr:col>20</xdr:col>
      <xdr:colOff>38100</xdr:colOff>
      <xdr:row>78</xdr:row>
      <xdr:rowOff>169011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160138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3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78809</xdr:rowOff>
    </xdr:from>
    <xdr:to>
      <xdr:col>15</xdr:col>
      <xdr:colOff>101600</xdr:colOff>
      <xdr:row>79</xdr:row>
      <xdr:rowOff>8959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5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86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44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74775</xdr:rowOff>
    </xdr:from>
    <xdr:to>
      <xdr:col>10</xdr:col>
      <xdr:colOff>165100</xdr:colOff>
      <xdr:row>79</xdr:row>
      <xdr:rowOff>4925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4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21452</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223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73453</xdr:rowOff>
    </xdr:from>
    <xdr:to>
      <xdr:col>6</xdr:col>
      <xdr:colOff>38100</xdr:colOff>
      <xdr:row>79</xdr:row>
      <xdr:rowOff>3603</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4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20130</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221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134617</xdr:rowOff>
    </xdr:from>
    <xdr:to>
      <xdr:col>24</xdr:col>
      <xdr:colOff>62865</xdr:colOff>
      <xdr:row>99</xdr:row>
      <xdr:rowOff>9365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393667"/>
          <a:ext cx="1270" cy="1589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13192</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8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9365</xdr:rowOff>
    </xdr:from>
    <xdr:to>
      <xdr:col>24</xdr:col>
      <xdr:colOff>152400</xdr:colOff>
      <xdr:row>99</xdr:row>
      <xdr:rowOff>9365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8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81294</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168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134617</xdr:rowOff>
    </xdr:from>
    <xdr:to>
      <xdr:col>24</xdr:col>
      <xdr:colOff>152400</xdr:colOff>
      <xdr:row>89</xdr:row>
      <xdr:rowOff>134617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39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41456</xdr:rowOff>
    </xdr:from>
    <xdr:to>
      <xdr:col>24</xdr:col>
      <xdr:colOff>63500</xdr:colOff>
      <xdr:row>93</xdr:row>
      <xdr:rowOff>54313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797300" y="15814856"/>
          <a:ext cx="838200" cy="18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110510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398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132083</xdr:rowOff>
    </xdr:from>
    <xdr:to>
      <xdr:col>24</xdr:col>
      <xdr:colOff>114300</xdr:colOff>
      <xdr:row>96</xdr:row>
      <xdr:rowOff>62233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1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41456</xdr:rowOff>
    </xdr:from>
    <xdr:to>
      <xdr:col>19</xdr:col>
      <xdr:colOff>177800</xdr:colOff>
      <xdr:row>94</xdr:row>
      <xdr:rowOff>10683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5814856"/>
          <a:ext cx="889000" cy="31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17881</xdr:rowOff>
    </xdr:from>
    <xdr:to>
      <xdr:col>20</xdr:col>
      <xdr:colOff>38100</xdr:colOff>
      <xdr:row>95</xdr:row>
      <xdr:rowOff>119481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3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110608</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398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10683</xdr:rowOff>
    </xdr:from>
    <xdr:to>
      <xdr:col>15</xdr:col>
      <xdr:colOff>50800</xdr:colOff>
      <xdr:row>94</xdr:row>
      <xdr:rowOff>74462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126983"/>
          <a:ext cx="889000" cy="6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100079</xdr:rowOff>
    </xdr:from>
    <xdr:to>
      <xdr:col>15</xdr:col>
      <xdr:colOff>101600</xdr:colOff>
      <xdr:row>97</xdr:row>
      <xdr:rowOff>30229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5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21356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652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74462</xdr:rowOff>
    </xdr:from>
    <xdr:to>
      <xdr:col>10</xdr:col>
      <xdr:colOff>114300</xdr:colOff>
      <xdr:row>94</xdr:row>
      <xdr:rowOff>117743</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190762"/>
          <a:ext cx="889000" cy="4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99383</xdr:rowOff>
    </xdr:from>
    <xdr:to>
      <xdr:col>10</xdr:col>
      <xdr:colOff>165100</xdr:colOff>
      <xdr:row>97</xdr:row>
      <xdr:rowOff>29533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55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20660</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651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144951</xdr:rowOff>
    </xdr:from>
    <xdr:to>
      <xdr:col>6</xdr:col>
      <xdr:colOff>38100</xdr:colOff>
      <xdr:row>97</xdr:row>
      <xdr:rowOff>75101</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60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66228</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69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3513</xdr:rowOff>
    </xdr:from>
    <xdr:to>
      <xdr:col>24</xdr:col>
      <xdr:colOff>114300</xdr:colOff>
      <xdr:row>93</xdr:row>
      <xdr:rowOff>105113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594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26390</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5799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162106</xdr:rowOff>
    </xdr:from>
    <xdr:to>
      <xdr:col>20</xdr:col>
      <xdr:colOff>38100</xdr:colOff>
      <xdr:row>92</xdr:row>
      <xdr:rowOff>92256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576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108783</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5539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131333</xdr:rowOff>
    </xdr:from>
    <xdr:to>
      <xdr:col>15</xdr:col>
      <xdr:colOff>101600</xdr:colOff>
      <xdr:row>94</xdr:row>
      <xdr:rowOff>61483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07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78010</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795" y="15851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23662</xdr:rowOff>
    </xdr:from>
    <xdr:to>
      <xdr:col>10</xdr:col>
      <xdr:colOff>165100</xdr:colOff>
      <xdr:row>94</xdr:row>
      <xdr:rowOff>125262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13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141789</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795" y="15915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66943</xdr:rowOff>
    </xdr:from>
    <xdr:to>
      <xdr:col>6</xdr:col>
      <xdr:colOff>38100</xdr:colOff>
      <xdr:row>94</xdr:row>
      <xdr:rowOff>168543</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18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13620</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30795" y="1595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142920</xdr:rowOff>
    </xdr:from>
    <xdr:to>
      <xdr:col>54</xdr:col>
      <xdr:colOff>189865</xdr:colOff>
      <xdr:row>38</xdr:row>
      <xdr:rowOff>168781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286420"/>
          <a:ext cx="1270" cy="1397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1158</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68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168781</xdr:rowOff>
    </xdr:from>
    <xdr:to>
      <xdr:col>55</xdr:col>
      <xdr:colOff>88900</xdr:colOff>
      <xdr:row>38</xdr:row>
      <xdr:rowOff>168781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68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89597</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06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142920</xdr:rowOff>
    </xdr:from>
    <xdr:to>
      <xdr:col>55</xdr:col>
      <xdr:colOff>88900</xdr:colOff>
      <xdr:row>30</xdr:row>
      <xdr:rowOff>142920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28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72227</xdr:rowOff>
    </xdr:from>
    <xdr:to>
      <xdr:col>55</xdr:col>
      <xdr:colOff>0</xdr:colOff>
      <xdr:row>37</xdr:row>
      <xdr:rowOff>78559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415877"/>
          <a:ext cx="838200" cy="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29249</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3728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50822</xdr:rowOff>
    </xdr:from>
    <xdr:to>
      <xdr:col>55</xdr:col>
      <xdr:colOff>50800</xdr:colOff>
      <xdr:row>37</xdr:row>
      <xdr:rowOff>152422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107304</xdr:rowOff>
    </xdr:from>
    <xdr:to>
      <xdr:col>50</xdr:col>
      <xdr:colOff>114300</xdr:colOff>
      <xdr:row>37</xdr:row>
      <xdr:rowOff>78559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108054"/>
          <a:ext cx="889000" cy="31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60276</xdr:rowOff>
    </xdr:from>
    <xdr:to>
      <xdr:col>50</xdr:col>
      <xdr:colOff>165100</xdr:colOff>
      <xdr:row>37</xdr:row>
      <xdr:rowOff>161876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153003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107304</xdr:rowOff>
    </xdr:from>
    <xdr:to>
      <xdr:col>45</xdr:col>
      <xdr:colOff>177800</xdr:colOff>
      <xdr:row>37</xdr:row>
      <xdr:rowOff>144435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108054"/>
          <a:ext cx="889000" cy="38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80357</xdr:rowOff>
    </xdr:from>
    <xdr:to>
      <xdr:col>46</xdr:col>
      <xdr:colOff>38100</xdr:colOff>
      <xdr:row>36</xdr:row>
      <xdr:rowOff>10507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1634</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116376</xdr:rowOff>
    </xdr:from>
    <xdr:to>
      <xdr:col>41</xdr:col>
      <xdr:colOff>50800</xdr:colOff>
      <xdr:row>37</xdr:row>
      <xdr:rowOff>144435</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6460026"/>
          <a:ext cx="889000" cy="2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142820</xdr:rowOff>
    </xdr:from>
    <xdr:to>
      <xdr:col>41</xdr:col>
      <xdr:colOff>101600</xdr:colOff>
      <xdr:row>38</xdr:row>
      <xdr:rowOff>72971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64097</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57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162594</xdr:rowOff>
    </xdr:from>
    <xdr:to>
      <xdr:col>36</xdr:col>
      <xdr:colOff>165100</xdr:colOff>
      <xdr:row>38</xdr:row>
      <xdr:rowOff>92744</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83871</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59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21427</xdr:rowOff>
    </xdr:from>
    <xdr:to>
      <xdr:col>55</xdr:col>
      <xdr:colOff>50800</xdr:colOff>
      <xdr:row>37</xdr:row>
      <xdr:rowOff>123027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6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44304</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216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27759</xdr:rowOff>
    </xdr:from>
    <xdr:to>
      <xdr:col>50</xdr:col>
      <xdr:colOff>165100</xdr:colOff>
      <xdr:row>37</xdr:row>
      <xdr:rowOff>129359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37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145886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39795" y="6146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56504</xdr:rowOff>
    </xdr:from>
    <xdr:to>
      <xdr:col>46</xdr:col>
      <xdr:colOff>38100</xdr:colOff>
      <xdr:row>35</xdr:row>
      <xdr:rowOff>158104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05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3181</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583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93635</xdr:rowOff>
    </xdr:from>
    <xdr:to>
      <xdr:col>41</xdr:col>
      <xdr:colOff>101600</xdr:colOff>
      <xdr:row>38</xdr:row>
      <xdr:rowOff>23785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43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40312</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21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65576</xdr:rowOff>
    </xdr:from>
    <xdr:to>
      <xdr:col>36</xdr:col>
      <xdr:colOff>165100</xdr:colOff>
      <xdr:row>37</xdr:row>
      <xdr:rowOff>167176</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40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12253</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18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149922</xdr:rowOff>
    </xdr:from>
    <xdr:to>
      <xdr:col>54</xdr:col>
      <xdr:colOff>189865</xdr:colOff>
      <xdr:row>59</xdr:row>
      <xdr:rowOff>36680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722422"/>
          <a:ext cx="1270" cy="1429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40507</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36680</xdr:rowOff>
    </xdr:from>
    <xdr:to>
      <xdr:col>55</xdr:col>
      <xdr:colOff>88900</xdr:colOff>
      <xdr:row>59</xdr:row>
      <xdr:rowOff>36680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52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96599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97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149922</xdr:rowOff>
    </xdr:from>
    <xdr:to>
      <xdr:col>55</xdr:col>
      <xdr:colOff>88900</xdr:colOff>
      <xdr:row>50</xdr:row>
      <xdr:rowOff>149922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72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110750</xdr:rowOff>
    </xdr:from>
    <xdr:to>
      <xdr:col>55</xdr:col>
      <xdr:colOff>0</xdr:colOff>
      <xdr:row>57</xdr:row>
      <xdr:rowOff>72903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711950"/>
          <a:ext cx="838200" cy="13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89393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862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110966</xdr:rowOff>
    </xdr:from>
    <xdr:to>
      <xdr:col>55</xdr:col>
      <xdr:colOff>50800</xdr:colOff>
      <xdr:row>58</xdr:row>
      <xdr:rowOff>41116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88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110750</xdr:rowOff>
    </xdr:from>
    <xdr:to>
      <xdr:col>50</xdr:col>
      <xdr:colOff>114300</xdr:colOff>
      <xdr:row>56</xdr:row>
      <xdr:rowOff>134834</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711950"/>
          <a:ext cx="889000" cy="2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75938</xdr:rowOff>
    </xdr:from>
    <xdr:to>
      <xdr:col>50</xdr:col>
      <xdr:colOff>165100</xdr:colOff>
      <xdr:row>58</xdr:row>
      <xdr:rowOff>6088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168665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94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134834</xdr:rowOff>
    </xdr:from>
    <xdr:to>
      <xdr:col>45</xdr:col>
      <xdr:colOff>177800</xdr:colOff>
      <xdr:row>57</xdr:row>
      <xdr:rowOff>25926</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736034"/>
          <a:ext cx="889000" cy="62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88469</xdr:rowOff>
    </xdr:from>
    <xdr:to>
      <xdr:col>46</xdr:col>
      <xdr:colOff>38100</xdr:colOff>
      <xdr:row>58</xdr:row>
      <xdr:rowOff>18619</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86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9746</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95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25926</xdr:rowOff>
    </xdr:from>
    <xdr:to>
      <xdr:col>41</xdr:col>
      <xdr:colOff>50800</xdr:colOff>
      <xdr:row>57</xdr:row>
      <xdr:rowOff>128482</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798576"/>
          <a:ext cx="889000" cy="102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83737</xdr:rowOff>
    </xdr:from>
    <xdr:to>
      <xdr:col>41</xdr:col>
      <xdr:colOff>101600</xdr:colOff>
      <xdr:row>58</xdr:row>
      <xdr:rowOff>13887</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85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5014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94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112828</xdr:rowOff>
    </xdr:from>
    <xdr:to>
      <xdr:col>36</xdr:col>
      <xdr:colOff>165100</xdr:colOff>
      <xdr:row>58</xdr:row>
      <xdr:rowOff>42978</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885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34105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97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22103</xdr:rowOff>
    </xdr:from>
    <xdr:to>
      <xdr:col>55</xdr:col>
      <xdr:colOff>50800</xdr:colOff>
      <xdr:row>57</xdr:row>
      <xdr:rowOff>123703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79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44980</xdr:rowOff>
    </xdr:from>
    <xdr:ext cx="599010"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646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59950</xdr:rowOff>
    </xdr:from>
    <xdr:to>
      <xdr:col>50</xdr:col>
      <xdr:colOff>165100</xdr:colOff>
      <xdr:row>56</xdr:row>
      <xdr:rowOff>161550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66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6627</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39795" y="9436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84034</xdr:rowOff>
    </xdr:from>
    <xdr:to>
      <xdr:col>46</xdr:col>
      <xdr:colOff>38100</xdr:colOff>
      <xdr:row>57</xdr:row>
      <xdr:rowOff>14184</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68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30711</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50795" y="9460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146576</xdr:rowOff>
    </xdr:from>
    <xdr:to>
      <xdr:col>41</xdr:col>
      <xdr:colOff>101600</xdr:colOff>
      <xdr:row>57</xdr:row>
      <xdr:rowOff>76726</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74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93253</xdr:rowOff>
    </xdr:from>
    <xdr:ext cx="599010"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61795" y="9523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77682</xdr:rowOff>
    </xdr:from>
    <xdr:to>
      <xdr:col>36</xdr:col>
      <xdr:colOff>165100</xdr:colOff>
      <xdr:row>58</xdr:row>
      <xdr:rowOff>7832</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85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24359</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62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89535</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91035"/>
          <a:ext cx="1270" cy="1497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36212</xdr:rowOff>
    </xdr:from>
    <xdr:ext cx="599010"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866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89535</xdr:rowOff>
    </xdr:from>
    <xdr:to>
      <xdr:col>55</xdr:col>
      <xdr:colOff>88900</xdr:colOff>
      <xdr:row>70</xdr:row>
      <xdr:rowOff>89535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9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7226</xdr:rowOff>
    </xdr:from>
    <xdr:to>
      <xdr:col>55</xdr:col>
      <xdr:colOff>0</xdr:colOff>
      <xdr:row>79</xdr:row>
      <xdr:rowOff>39852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551776"/>
          <a:ext cx="838200" cy="32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124489</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54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101612</xdr:rowOff>
    </xdr:from>
    <xdr:to>
      <xdr:col>55</xdr:col>
      <xdr:colOff>50800</xdr:colOff>
      <xdr:row>78</xdr:row>
      <xdr:rowOff>31762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37212</xdr:rowOff>
    </xdr:from>
    <xdr:to>
      <xdr:col>50</xdr:col>
      <xdr:colOff>114300</xdr:colOff>
      <xdr:row>79</xdr:row>
      <xdr:rowOff>39852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410312"/>
          <a:ext cx="889000" cy="17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23292</xdr:rowOff>
    </xdr:from>
    <xdr:to>
      <xdr:col>50</xdr:col>
      <xdr:colOff>165100</xdr:colOff>
      <xdr:row>77</xdr:row>
      <xdr:rowOff>124892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141419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37212</xdr:rowOff>
    </xdr:from>
    <xdr:to>
      <xdr:col>45</xdr:col>
      <xdr:colOff>177800</xdr:colOff>
      <xdr:row>78</xdr:row>
      <xdr:rowOff>57226</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410312"/>
          <a:ext cx="889000" cy="2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168123</xdr:rowOff>
    </xdr:from>
    <xdr:to>
      <xdr:col>46</xdr:col>
      <xdr:colOff>38100</xdr:colOff>
      <xdr:row>77</xdr:row>
      <xdr:rowOff>98273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114800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57226</xdr:rowOff>
    </xdr:from>
    <xdr:to>
      <xdr:col>41</xdr:col>
      <xdr:colOff>50800</xdr:colOff>
      <xdr:row>78</xdr:row>
      <xdr:rowOff>148158</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430326"/>
          <a:ext cx="889000" cy="9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6198</xdr:rowOff>
    </xdr:from>
    <xdr:to>
      <xdr:col>41</xdr:col>
      <xdr:colOff>101600</xdr:colOff>
      <xdr:row>77</xdr:row>
      <xdr:rowOff>107798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124325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29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25006</xdr:rowOff>
    </xdr:from>
    <xdr:to>
      <xdr:col>36</xdr:col>
      <xdr:colOff>165100</xdr:colOff>
      <xdr:row>77</xdr:row>
      <xdr:rowOff>126606</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22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143133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00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127876</xdr:rowOff>
    </xdr:from>
    <xdr:to>
      <xdr:col>55</xdr:col>
      <xdr:colOff>50800</xdr:colOff>
      <xdr:row>79</xdr:row>
      <xdr:rowOff>58026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5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42803</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415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160502</xdr:rowOff>
    </xdr:from>
    <xdr:to>
      <xdr:col>50</xdr:col>
      <xdr:colOff>165100</xdr:colOff>
      <xdr:row>79</xdr:row>
      <xdr:rowOff>90652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53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81779</xdr:rowOff>
    </xdr:from>
    <xdr:ext cx="378565"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50017" y="136263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157862</xdr:rowOff>
    </xdr:from>
    <xdr:to>
      <xdr:col>46</xdr:col>
      <xdr:colOff>38100</xdr:colOff>
      <xdr:row>78</xdr:row>
      <xdr:rowOff>88012</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3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79139</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345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6426</xdr:rowOff>
    </xdr:from>
    <xdr:to>
      <xdr:col>41</xdr:col>
      <xdr:colOff>101600</xdr:colOff>
      <xdr:row>78</xdr:row>
      <xdr:rowOff>108026</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37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99153</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347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97358</xdr:rowOff>
    </xdr:from>
    <xdr:to>
      <xdr:col>36</xdr:col>
      <xdr:colOff>165100</xdr:colOff>
      <xdr:row>79</xdr:row>
      <xdr:rowOff>27508</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47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18635</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56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57548</xdr:rowOff>
    </xdr:from>
    <xdr:to>
      <xdr:col>54</xdr:col>
      <xdr:colOff>189865</xdr:colOff>
      <xdr:row>99</xdr:row>
      <xdr:rowOff>63195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659498"/>
          <a:ext cx="1270" cy="137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67022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70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63195</xdr:rowOff>
    </xdr:from>
    <xdr:to>
      <xdr:col>55</xdr:col>
      <xdr:colOff>88900</xdr:colOff>
      <xdr:row>99</xdr:row>
      <xdr:rowOff>63195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703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4225</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43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57548</xdr:rowOff>
    </xdr:from>
    <xdr:to>
      <xdr:col>55</xdr:col>
      <xdr:colOff>88900</xdr:colOff>
      <xdr:row>91</xdr:row>
      <xdr:rowOff>57548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65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22827</xdr:rowOff>
    </xdr:from>
    <xdr:to>
      <xdr:col>55</xdr:col>
      <xdr:colOff>0</xdr:colOff>
      <xdr:row>97</xdr:row>
      <xdr:rowOff>157570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6653477"/>
          <a:ext cx="838200" cy="134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26542</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828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48115</xdr:rowOff>
    </xdr:from>
    <xdr:to>
      <xdr:col>55</xdr:col>
      <xdr:colOff>50800</xdr:colOff>
      <xdr:row>98</xdr:row>
      <xdr:rowOff>149715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85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22827</xdr:rowOff>
    </xdr:from>
    <xdr:to>
      <xdr:col>50</xdr:col>
      <xdr:colOff>114300</xdr:colOff>
      <xdr:row>97</xdr:row>
      <xdr:rowOff>85613</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653477"/>
          <a:ext cx="889000" cy="6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39199</xdr:rowOff>
    </xdr:from>
    <xdr:to>
      <xdr:col>50</xdr:col>
      <xdr:colOff>165100</xdr:colOff>
      <xdr:row>98</xdr:row>
      <xdr:rowOff>140799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8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131926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93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85613</xdr:rowOff>
    </xdr:from>
    <xdr:to>
      <xdr:col>45</xdr:col>
      <xdr:colOff>177800</xdr:colOff>
      <xdr:row>97</xdr:row>
      <xdr:rowOff>127476</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716263"/>
          <a:ext cx="889000" cy="41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53539</xdr:rowOff>
    </xdr:from>
    <xdr:to>
      <xdr:col>46</xdr:col>
      <xdr:colOff>38100</xdr:colOff>
      <xdr:row>98</xdr:row>
      <xdr:rowOff>155139</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8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146266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94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127476</xdr:rowOff>
    </xdr:from>
    <xdr:to>
      <xdr:col>41</xdr:col>
      <xdr:colOff>50800</xdr:colOff>
      <xdr:row>98</xdr:row>
      <xdr:rowOff>54178</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758126"/>
          <a:ext cx="889000" cy="9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48265</xdr:rowOff>
    </xdr:from>
    <xdr:to>
      <xdr:col>41</xdr:col>
      <xdr:colOff>101600</xdr:colOff>
      <xdr:row>98</xdr:row>
      <xdr:rowOff>149865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85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140992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94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74388</xdr:rowOff>
    </xdr:from>
    <xdr:to>
      <xdr:col>36</xdr:col>
      <xdr:colOff>165100</xdr:colOff>
      <xdr:row>99</xdr:row>
      <xdr:rowOff>4538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87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167115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96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106770</xdr:rowOff>
    </xdr:from>
    <xdr:to>
      <xdr:col>55</xdr:col>
      <xdr:colOff>50800</xdr:colOff>
      <xdr:row>98</xdr:row>
      <xdr:rowOff>36920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7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129647</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58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143477</xdr:rowOff>
    </xdr:from>
    <xdr:to>
      <xdr:col>50</xdr:col>
      <xdr:colOff>165100</xdr:colOff>
      <xdr:row>97</xdr:row>
      <xdr:rowOff>73627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60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90154</xdr:rowOff>
    </xdr:from>
    <xdr:ext cx="599010"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39795" y="16377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34813</xdr:rowOff>
    </xdr:from>
    <xdr:to>
      <xdr:col>46</xdr:col>
      <xdr:colOff>38100</xdr:colOff>
      <xdr:row>97</xdr:row>
      <xdr:rowOff>136413</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66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152940</xdr:rowOff>
    </xdr:from>
    <xdr:ext cx="599010"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50795" y="16440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76676</xdr:rowOff>
    </xdr:from>
    <xdr:to>
      <xdr:col>41</xdr:col>
      <xdr:colOff>101600</xdr:colOff>
      <xdr:row>98</xdr:row>
      <xdr:rowOff>6826</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70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23353</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48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3378</xdr:rowOff>
    </xdr:from>
    <xdr:to>
      <xdr:col>36</xdr:col>
      <xdr:colOff>165100</xdr:colOff>
      <xdr:row>98</xdr:row>
      <xdr:rowOff>104978</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80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121505</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58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30690</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45640"/>
          <a:ext cx="1269" cy="1439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148817</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12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30690</xdr:rowOff>
    </xdr:from>
    <xdr:to>
      <xdr:col>86</xdr:col>
      <xdr:colOff>25400</xdr:colOff>
      <xdr:row>31</xdr:row>
      <xdr:rowOff>30690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4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45958</xdr:rowOff>
    </xdr:from>
    <xdr:to>
      <xdr:col>85</xdr:col>
      <xdr:colOff>127000</xdr:colOff>
      <xdr:row>38</xdr:row>
      <xdr:rowOff>90992</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561058"/>
          <a:ext cx="838200" cy="4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53513</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568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75086</xdr:rowOff>
    </xdr:from>
    <xdr:to>
      <xdr:col>85</xdr:col>
      <xdr:colOff>177800</xdr:colOff>
      <xdr:row>39</xdr:row>
      <xdr:rowOff>5236</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5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4271</xdr:rowOff>
    </xdr:from>
    <xdr:to>
      <xdr:col>81</xdr:col>
      <xdr:colOff>50800</xdr:colOff>
      <xdr:row>38</xdr:row>
      <xdr:rowOff>45958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6176471"/>
          <a:ext cx="889000" cy="38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55198</xdr:rowOff>
    </xdr:from>
    <xdr:to>
      <xdr:col>81</xdr:col>
      <xdr:colOff>101600</xdr:colOff>
      <xdr:row>38</xdr:row>
      <xdr:rowOff>156798</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5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147925</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14111" y="666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4271</xdr:rowOff>
    </xdr:from>
    <xdr:to>
      <xdr:col>76</xdr:col>
      <xdr:colOff>114300</xdr:colOff>
      <xdr:row>38</xdr:row>
      <xdr:rowOff>76345</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3703300" y="6176471"/>
          <a:ext cx="889000" cy="414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69142</xdr:rowOff>
    </xdr:from>
    <xdr:to>
      <xdr:col>76</xdr:col>
      <xdr:colOff>165100</xdr:colOff>
      <xdr:row>38</xdr:row>
      <xdr:rowOff>170742</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58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161869</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67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76345</xdr:rowOff>
    </xdr:from>
    <xdr:to>
      <xdr:col>71</xdr:col>
      <xdr:colOff>177800</xdr:colOff>
      <xdr:row>38</xdr:row>
      <xdr:rowOff>130801</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flipV="1">
          <a:off x="12814300" y="6591445"/>
          <a:ext cx="889000" cy="5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54332</xdr:rowOff>
    </xdr:from>
    <xdr:to>
      <xdr:col>72</xdr:col>
      <xdr:colOff>38100</xdr:colOff>
      <xdr:row>38</xdr:row>
      <xdr:rowOff>155932</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147059</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36111" y="666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70776</xdr:rowOff>
    </xdr:from>
    <xdr:to>
      <xdr:col>67</xdr:col>
      <xdr:colOff>101600</xdr:colOff>
      <xdr:row>39</xdr:row>
      <xdr:rowOff>926</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17452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36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40192</xdr:rowOff>
    </xdr:from>
    <xdr:to>
      <xdr:col>85</xdr:col>
      <xdr:colOff>177800</xdr:colOff>
      <xdr:row>38</xdr:row>
      <xdr:rowOff>141792</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55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63069</xdr:rowOff>
    </xdr:from>
    <xdr:ext cx="534377"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40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166608</xdr:rowOff>
    </xdr:from>
    <xdr:to>
      <xdr:col>81</xdr:col>
      <xdr:colOff>101600</xdr:colOff>
      <xdr:row>38</xdr:row>
      <xdr:rowOff>96758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51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113285</xdr:rowOff>
    </xdr:from>
    <xdr:ext cx="534377"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14111" y="628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124921</xdr:rowOff>
    </xdr:from>
    <xdr:to>
      <xdr:col>76</xdr:col>
      <xdr:colOff>165100</xdr:colOff>
      <xdr:row>36</xdr:row>
      <xdr:rowOff>55071</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12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71598</xdr:rowOff>
    </xdr:from>
    <xdr:ext cx="534377"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325111" y="590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25545</xdr:rowOff>
    </xdr:from>
    <xdr:to>
      <xdr:col>72</xdr:col>
      <xdr:colOff>38100</xdr:colOff>
      <xdr:row>38</xdr:row>
      <xdr:rowOff>127145</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54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143672</xdr:rowOff>
    </xdr:from>
    <xdr:ext cx="534377"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436111" y="631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80001</xdr:rowOff>
    </xdr:from>
    <xdr:to>
      <xdr:col>67</xdr:col>
      <xdr:colOff>101600</xdr:colOff>
      <xdr:row>39</xdr:row>
      <xdr:rowOff>10151</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59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1278</xdr:rowOff>
    </xdr:from>
    <xdr:ext cx="469744"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579428" y="6687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失業対策事業費グラフ枠">
          <a:extLst>
            <a:ext uri="{FF2B5EF4-FFF2-40B4-BE49-F238E27FC236}">
              <a16:creationId xmlns:a16="http://schemas.microsoft.com/office/drawing/2014/main" id="{00000000-0008-0000-06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77" name="失業対策事業費最小値テキスト">
          <a:extLst>
            <a:ext uri="{FF2B5EF4-FFF2-40B4-BE49-F238E27FC236}">
              <a16:creationId xmlns:a16="http://schemas.microsoft.com/office/drawing/2014/main" id="{00000000-0008-0000-0600-000041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9" name="失業対策事業費最大値テキスト">
          <a:extLst>
            <a:ext uri="{FF2B5EF4-FFF2-40B4-BE49-F238E27FC236}">
              <a16:creationId xmlns:a16="http://schemas.microsoft.com/office/drawing/2014/main" id="{00000000-0008-0000-0600-000043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82" name="失業対策事業費平均値テキスト">
          <a:extLst>
            <a:ext uri="{FF2B5EF4-FFF2-40B4-BE49-F238E27FC236}">
              <a16:creationId xmlns:a16="http://schemas.microsoft.com/office/drawing/2014/main" id="{00000000-0008-0000-0600-000046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127000</xdr:rowOff>
    </xdr:from>
    <xdr:to>
      <xdr:col>72</xdr:col>
      <xdr:colOff>38100</xdr:colOff>
      <xdr:row>57</xdr:row>
      <xdr:rowOff>57150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3652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93" name="フローチャート: 判断 592">
          <a:extLst>
            <a:ext uri="{FF2B5EF4-FFF2-40B4-BE49-F238E27FC236}">
              <a16:creationId xmlns:a16="http://schemas.microsoft.com/office/drawing/2014/main" id="{00000000-0008-0000-0600-000051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601" name="失業対策事業費該当値テキスト">
          <a:extLst>
            <a:ext uri="{FF2B5EF4-FFF2-40B4-BE49-F238E27FC236}">
              <a16:creationId xmlns:a16="http://schemas.microsoft.com/office/drawing/2014/main" id="{00000000-0008-0000-0600-000059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73677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3578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8" name="楕円 607">
          <a:extLst>
            <a:ext uri="{FF2B5EF4-FFF2-40B4-BE49-F238E27FC236}">
              <a16:creationId xmlns:a16="http://schemas.microsoft.com/office/drawing/2014/main" id="{00000000-0008-0000-0600-000060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公債費グラフ枠">
          <a:extLst>
            <a:ext uri="{FF2B5EF4-FFF2-40B4-BE49-F238E27FC236}">
              <a16:creationId xmlns:a16="http://schemas.microsoft.com/office/drawing/2014/main" id="{00000000-0008-0000-06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109120</xdr:rowOff>
    </xdr:from>
    <xdr:to>
      <xdr:col>85</xdr:col>
      <xdr:colOff>126364</xdr:colOff>
      <xdr:row>78</xdr:row>
      <xdr:rowOff>166325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6317595" y="11939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170152</xdr:rowOff>
    </xdr:from>
    <xdr:ext cx="534377" cy="259045"/>
    <xdr:sp macro="" textlink="">
      <xdr:nvSpPr>
        <xdr:cNvPr id="636" name="公債費最小値テキスト">
          <a:extLst>
            <a:ext uri="{FF2B5EF4-FFF2-40B4-BE49-F238E27FC236}">
              <a16:creationId xmlns:a16="http://schemas.microsoft.com/office/drawing/2014/main" id="{00000000-0008-0000-0600-00007C020000}"/>
            </a:ext>
          </a:extLst>
        </xdr:cNvPr>
        <xdr:cNvSpPr txBox="1"/>
      </xdr:nvSpPr>
      <xdr:spPr>
        <a:xfrm>
          <a:off x="16370300" y="1354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166325</xdr:rowOff>
    </xdr:from>
    <xdr:to>
      <xdr:col>86</xdr:col>
      <xdr:colOff>25400</xdr:colOff>
      <xdr:row>78</xdr:row>
      <xdr:rowOff>166325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6230600" y="1353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55797</xdr:rowOff>
    </xdr:from>
    <xdr:ext cx="599010" cy="259045"/>
    <xdr:sp macro="" textlink="">
      <xdr:nvSpPr>
        <xdr:cNvPr id="638" name="公債費最大値テキスト">
          <a:extLst>
            <a:ext uri="{FF2B5EF4-FFF2-40B4-BE49-F238E27FC236}">
              <a16:creationId xmlns:a16="http://schemas.microsoft.com/office/drawing/2014/main" id="{00000000-0008-0000-0600-00007E020000}"/>
            </a:ext>
          </a:extLst>
        </xdr:cNvPr>
        <xdr:cNvSpPr txBox="1"/>
      </xdr:nvSpPr>
      <xdr:spPr>
        <a:xfrm>
          <a:off x="16370300" y="1171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109120</xdr:rowOff>
    </xdr:from>
    <xdr:to>
      <xdr:col>86</xdr:col>
      <xdr:colOff>25400</xdr:colOff>
      <xdr:row>69</xdr:row>
      <xdr:rowOff>109120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6230600" y="1193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88801</xdr:rowOff>
    </xdr:from>
    <xdr:to>
      <xdr:col>85</xdr:col>
      <xdr:colOff>127000</xdr:colOff>
      <xdr:row>77</xdr:row>
      <xdr:rowOff>105411</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5481300" y="13290451"/>
          <a:ext cx="838200" cy="16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116140</xdr:rowOff>
    </xdr:from>
    <xdr:ext cx="534377" cy="259045"/>
    <xdr:sp macro="" textlink="">
      <xdr:nvSpPr>
        <xdr:cNvPr id="641" name="公債費平均値テキスト">
          <a:extLst>
            <a:ext uri="{FF2B5EF4-FFF2-40B4-BE49-F238E27FC236}">
              <a16:creationId xmlns:a16="http://schemas.microsoft.com/office/drawing/2014/main" id="{00000000-0008-0000-0600-000081020000}"/>
            </a:ext>
          </a:extLst>
        </xdr:cNvPr>
        <xdr:cNvSpPr txBox="1"/>
      </xdr:nvSpPr>
      <xdr:spPr>
        <a:xfrm>
          <a:off x="16370300" y="13317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137713</xdr:rowOff>
    </xdr:from>
    <xdr:to>
      <xdr:col>85</xdr:col>
      <xdr:colOff>177800</xdr:colOff>
      <xdr:row>78</xdr:row>
      <xdr:rowOff>67863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6268700" y="1333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40625</xdr:rowOff>
    </xdr:from>
    <xdr:to>
      <xdr:col>81</xdr:col>
      <xdr:colOff>50800</xdr:colOff>
      <xdr:row>77</xdr:row>
      <xdr:rowOff>88801</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4592300" y="13242275"/>
          <a:ext cx="889000" cy="4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145952</xdr:rowOff>
    </xdr:from>
    <xdr:to>
      <xdr:col>81</xdr:col>
      <xdr:colOff>101600</xdr:colOff>
      <xdr:row>78</xdr:row>
      <xdr:rowOff>76102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54305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67229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44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28360</xdr:rowOff>
    </xdr:from>
    <xdr:to>
      <xdr:col>76</xdr:col>
      <xdr:colOff>114300</xdr:colOff>
      <xdr:row>77</xdr:row>
      <xdr:rowOff>40625</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3703300" y="13230010"/>
          <a:ext cx="889000" cy="1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160700</xdr:rowOff>
    </xdr:from>
    <xdr:to>
      <xdr:col>76</xdr:col>
      <xdr:colOff>165100</xdr:colOff>
      <xdr:row>78</xdr:row>
      <xdr:rowOff>90850</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4541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81977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45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28360</xdr:rowOff>
    </xdr:from>
    <xdr:to>
      <xdr:col>71</xdr:col>
      <xdr:colOff>177800</xdr:colOff>
      <xdr:row>77</xdr:row>
      <xdr:rowOff>32193</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flipV="1">
          <a:off x="12814300" y="13230010"/>
          <a:ext cx="889000" cy="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165066</xdr:rowOff>
    </xdr:from>
    <xdr:to>
      <xdr:col>72</xdr:col>
      <xdr:colOff>38100</xdr:colOff>
      <xdr:row>78</xdr:row>
      <xdr:rowOff>95216</xdr:rowOff>
    </xdr:to>
    <xdr:sp macro="" textlink="">
      <xdr:nvSpPr>
        <xdr:cNvPr id="650" name="フローチャート: 判断 649">
          <a:extLst>
            <a:ext uri="{FF2B5EF4-FFF2-40B4-BE49-F238E27FC236}">
              <a16:creationId xmlns:a16="http://schemas.microsoft.com/office/drawing/2014/main" id="{00000000-0008-0000-0600-00008A020000}"/>
            </a:ext>
          </a:extLst>
        </xdr:cNvPr>
        <xdr:cNvSpPr/>
      </xdr:nvSpPr>
      <xdr:spPr>
        <a:xfrm>
          <a:off x="13652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86343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45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162920</xdr:rowOff>
    </xdr:from>
    <xdr:to>
      <xdr:col>67</xdr:col>
      <xdr:colOff>101600</xdr:colOff>
      <xdr:row>78</xdr:row>
      <xdr:rowOff>93070</xdr:rowOff>
    </xdr:to>
    <xdr:sp macro="" textlink="">
      <xdr:nvSpPr>
        <xdr:cNvPr id="652" name="フローチャート: 判断 651">
          <a:extLst>
            <a:ext uri="{FF2B5EF4-FFF2-40B4-BE49-F238E27FC236}">
              <a16:creationId xmlns:a16="http://schemas.microsoft.com/office/drawing/2014/main" id="{00000000-0008-0000-0600-00008C020000}"/>
            </a:ext>
          </a:extLst>
        </xdr:cNvPr>
        <xdr:cNvSpPr/>
      </xdr:nvSpPr>
      <xdr:spPr>
        <a:xfrm>
          <a:off x="12763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84197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54611</xdr:rowOff>
    </xdr:from>
    <xdr:to>
      <xdr:col>85</xdr:col>
      <xdr:colOff>177800</xdr:colOff>
      <xdr:row>77</xdr:row>
      <xdr:rowOff>156211</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6268700" y="1325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77488</xdr:rowOff>
    </xdr:from>
    <xdr:ext cx="599010" cy="259045"/>
    <xdr:sp macro="" textlink="">
      <xdr:nvSpPr>
        <xdr:cNvPr id="660" name="公債費該当値テキスト">
          <a:extLst>
            <a:ext uri="{FF2B5EF4-FFF2-40B4-BE49-F238E27FC236}">
              <a16:creationId xmlns:a16="http://schemas.microsoft.com/office/drawing/2014/main" id="{00000000-0008-0000-0600-000094020000}"/>
            </a:ext>
          </a:extLst>
        </xdr:cNvPr>
        <xdr:cNvSpPr txBox="1"/>
      </xdr:nvSpPr>
      <xdr:spPr>
        <a:xfrm>
          <a:off x="16370300" y="13107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38001</xdr:rowOff>
    </xdr:from>
    <xdr:to>
      <xdr:col>81</xdr:col>
      <xdr:colOff>101600</xdr:colOff>
      <xdr:row>77</xdr:row>
      <xdr:rowOff>139601</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5430500" y="1323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156128</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5181795" y="13014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161275</xdr:rowOff>
    </xdr:from>
    <xdr:to>
      <xdr:col>76</xdr:col>
      <xdr:colOff>165100</xdr:colOff>
      <xdr:row>77</xdr:row>
      <xdr:rowOff>91425</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4541500" y="1319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107952</xdr:rowOff>
    </xdr:from>
    <xdr:ext cx="599010"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4292795" y="12966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149010</xdr:rowOff>
    </xdr:from>
    <xdr:to>
      <xdr:col>72</xdr:col>
      <xdr:colOff>38100</xdr:colOff>
      <xdr:row>77</xdr:row>
      <xdr:rowOff>79160</xdr:rowOff>
    </xdr:to>
    <xdr:sp macro="" textlink="">
      <xdr:nvSpPr>
        <xdr:cNvPr id="665" name="楕円 664">
          <a:extLst>
            <a:ext uri="{FF2B5EF4-FFF2-40B4-BE49-F238E27FC236}">
              <a16:creationId xmlns:a16="http://schemas.microsoft.com/office/drawing/2014/main" id="{00000000-0008-0000-0600-000099020000}"/>
            </a:ext>
          </a:extLst>
        </xdr:cNvPr>
        <xdr:cNvSpPr/>
      </xdr:nvSpPr>
      <xdr:spPr>
        <a:xfrm>
          <a:off x="13652500" y="131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95686</xdr:rowOff>
    </xdr:from>
    <xdr:ext cx="599010"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3403795" y="12954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152843</xdr:rowOff>
    </xdr:from>
    <xdr:to>
      <xdr:col>67</xdr:col>
      <xdr:colOff>101600</xdr:colOff>
      <xdr:row>77</xdr:row>
      <xdr:rowOff>82993</xdr:rowOff>
    </xdr:to>
    <xdr:sp macro="" textlink="">
      <xdr:nvSpPr>
        <xdr:cNvPr id="667" name="楕円 666">
          <a:extLst>
            <a:ext uri="{FF2B5EF4-FFF2-40B4-BE49-F238E27FC236}">
              <a16:creationId xmlns:a16="http://schemas.microsoft.com/office/drawing/2014/main" id="{00000000-0008-0000-0600-00009B020000}"/>
            </a:ext>
          </a:extLst>
        </xdr:cNvPr>
        <xdr:cNvSpPr/>
      </xdr:nvSpPr>
      <xdr:spPr>
        <a:xfrm>
          <a:off x="12763500" y="1318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99520</xdr:rowOff>
    </xdr:from>
    <xdr:ext cx="599010"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514795" y="12958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積立金グラフ枠">
          <a:extLst>
            <a:ext uri="{FF2B5EF4-FFF2-40B4-BE49-F238E27FC236}">
              <a16:creationId xmlns:a16="http://schemas.microsoft.com/office/drawing/2014/main" id="{00000000-0008-0000-06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70580</xdr:rowOff>
    </xdr:from>
    <xdr:to>
      <xdr:col>85</xdr:col>
      <xdr:colOff>126364</xdr:colOff>
      <xdr:row>99</xdr:row>
      <xdr:rowOff>42543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6317595" y="15501080"/>
          <a:ext cx="1269" cy="151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46370</xdr:rowOff>
    </xdr:from>
    <xdr:ext cx="469744" cy="259045"/>
    <xdr:sp macro="" textlink="">
      <xdr:nvSpPr>
        <xdr:cNvPr id="693" name="積立金最小値テキスト">
          <a:extLst>
            <a:ext uri="{FF2B5EF4-FFF2-40B4-BE49-F238E27FC236}">
              <a16:creationId xmlns:a16="http://schemas.microsoft.com/office/drawing/2014/main" id="{00000000-0008-0000-0600-0000B5020000}"/>
            </a:ext>
          </a:extLst>
        </xdr:cNvPr>
        <xdr:cNvSpPr txBox="1"/>
      </xdr:nvSpPr>
      <xdr:spPr>
        <a:xfrm>
          <a:off x="16370300" y="1701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42543</xdr:rowOff>
    </xdr:from>
    <xdr:to>
      <xdr:col>86</xdr:col>
      <xdr:colOff>25400</xdr:colOff>
      <xdr:row>99</xdr:row>
      <xdr:rowOff>42543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6230600" y="1701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17257</xdr:rowOff>
    </xdr:from>
    <xdr:ext cx="599010" cy="259045"/>
    <xdr:sp macro="" textlink="">
      <xdr:nvSpPr>
        <xdr:cNvPr id="695" name="積立金最大値テキスト">
          <a:extLst>
            <a:ext uri="{FF2B5EF4-FFF2-40B4-BE49-F238E27FC236}">
              <a16:creationId xmlns:a16="http://schemas.microsoft.com/office/drawing/2014/main" id="{00000000-0008-0000-0600-0000B7020000}"/>
            </a:ext>
          </a:extLst>
        </xdr:cNvPr>
        <xdr:cNvSpPr txBox="1"/>
      </xdr:nvSpPr>
      <xdr:spPr>
        <a:xfrm>
          <a:off x="16370300" y="1527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70580</xdr:rowOff>
    </xdr:from>
    <xdr:to>
      <xdr:col>86</xdr:col>
      <xdr:colOff>25400</xdr:colOff>
      <xdr:row>90</xdr:row>
      <xdr:rowOff>70580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6230600" y="1550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101124</xdr:rowOff>
    </xdr:from>
    <xdr:to>
      <xdr:col>85</xdr:col>
      <xdr:colOff>127000</xdr:colOff>
      <xdr:row>98</xdr:row>
      <xdr:rowOff>102549</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5481300" y="16903224"/>
          <a:ext cx="838200" cy="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59774</xdr:rowOff>
    </xdr:from>
    <xdr:ext cx="534377" cy="259045"/>
    <xdr:sp macro="" textlink="">
      <xdr:nvSpPr>
        <xdr:cNvPr id="698" name="積立金平均値テキスト">
          <a:extLst>
            <a:ext uri="{FF2B5EF4-FFF2-40B4-BE49-F238E27FC236}">
              <a16:creationId xmlns:a16="http://schemas.microsoft.com/office/drawing/2014/main" id="{00000000-0008-0000-0600-0000BA020000}"/>
            </a:ext>
          </a:extLst>
        </xdr:cNvPr>
        <xdr:cNvSpPr txBox="1"/>
      </xdr:nvSpPr>
      <xdr:spPr>
        <a:xfrm>
          <a:off x="16370300" y="16861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81347</xdr:rowOff>
    </xdr:from>
    <xdr:to>
      <xdr:col>85</xdr:col>
      <xdr:colOff>177800</xdr:colOff>
      <xdr:row>99</xdr:row>
      <xdr:rowOff>11497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62687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101124</xdr:rowOff>
    </xdr:from>
    <xdr:to>
      <xdr:col>81</xdr:col>
      <xdr:colOff>50800</xdr:colOff>
      <xdr:row>98</xdr:row>
      <xdr:rowOff>101433</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4592300" y="16903224"/>
          <a:ext cx="889000" cy="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72574</xdr:rowOff>
    </xdr:from>
    <xdr:to>
      <xdr:col>81</xdr:col>
      <xdr:colOff>101600</xdr:colOff>
      <xdr:row>99</xdr:row>
      <xdr:rowOff>2724</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5430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165301</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96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101433</xdr:rowOff>
    </xdr:from>
    <xdr:to>
      <xdr:col>76</xdr:col>
      <xdr:colOff>114300</xdr:colOff>
      <xdr:row>98</xdr:row>
      <xdr:rowOff>170171</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3703300" y="16903533"/>
          <a:ext cx="889000" cy="68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104654</xdr:rowOff>
    </xdr:from>
    <xdr:to>
      <xdr:col>76</xdr:col>
      <xdr:colOff>165100</xdr:colOff>
      <xdr:row>99</xdr:row>
      <xdr:rowOff>34804</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4541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25931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99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168149</xdr:rowOff>
    </xdr:from>
    <xdr:to>
      <xdr:col>71</xdr:col>
      <xdr:colOff>177800</xdr:colOff>
      <xdr:row>98</xdr:row>
      <xdr:rowOff>170171</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2814300" y="16970249"/>
          <a:ext cx="889000" cy="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116498</xdr:rowOff>
    </xdr:from>
    <xdr:to>
      <xdr:col>72</xdr:col>
      <xdr:colOff>38100</xdr:colOff>
      <xdr:row>99</xdr:row>
      <xdr:rowOff>46648</xdr:rowOff>
    </xdr:to>
    <xdr:sp macro="" textlink="">
      <xdr:nvSpPr>
        <xdr:cNvPr id="707" name="フローチャート: 判断 706">
          <a:extLst>
            <a:ext uri="{FF2B5EF4-FFF2-40B4-BE49-F238E27FC236}">
              <a16:creationId xmlns:a16="http://schemas.microsoft.com/office/drawing/2014/main" id="{00000000-0008-0000-0600-0000C3020000}"/>
            </a:ext>
          </a:extLst>
        </xdr:cNvPr>
        <xdr:cNvSpPr/>
      </xdr:nvSpPr>
      <xdr:spPr>
        <a:xfrm>
          <a:off x="13652500" y="16918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63175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69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124061</xdr:rowOff>
    </xdr:from>
    <xdr:to>
      <xdr:col>67</xdr:col>
      <xdr:colOff>101600</xdr:colOff>
      <xdr:row>99</xdr:row>
      <xdr:rowOff>54211</xdr:rowOff>
    </xdr:to>
    <xdr:sp macro="" textlink="">
      <xdr:nvSpPr>
        <xdr:cNvPr id="709" name="フローチャート: 判断 708">
          <a:extLst>
            <a:ext uri="{FF2B5EF4-FFF2-40B4-BE49-F238E27FC236}">
              <a16:creationId xmlns:a16="http://schemas.microsoft.com/office/drawing/2014/main" id="{00000000-0008-0000-0600-0000C5020000}"/>
            </a:ext>
          </a:extLst>
        </xdr:cNvPr>
        <xdr:cNvSpPr/>
      </xdr:nvSpPr>
      <xdr:spPr>
        <a:xfrm>
          <a:off x="12763500" y="169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45338</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701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51749</xdr:rowOff>
    </xdr:from>
    <xdr:to>
      <xdr:col>85</xdr:col>
      <xdr:colOff>177800</xdr:colOff>
      <xdr:row>98</xdr:row>
      <xdr:rowOff>153349</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6268700" y="1685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11126</xdr:rowOff>
    </xdr:from>
    <xdr:ext cx="534377" cy="259045"/>
    <xdr:sp macro="" textlink="">
      <xdr:nvSpPr>
        <xdr:cNvPr id="717" name="積立金該当値テキスト">
          <a:extLst>
            <a:ext uri="{FF2B5EF4-FFF2-40B4-BE49-F238E27FC236}">
              <a16:creationId xmlns:a16="http://schemas.microsoft.com/office/drawing/2014/main" id="{00000000-0008-0000-0600-0000CD020000}"/>
            </a:ext>
          </a:extLst>
        </xdr:cNvPr>
        <xdr:cNvSpPr txBox="1"/>
      </xdr:nvSpPr>
      <xdr:spPr>
        <a:xfrm>
          <a:off x="16370300" y="1664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50324</xdr:rowOff>
    </xdr:from>
    <xdr:to>
      <xdr:col>81</xdr:col>
      <xdr:colOff>101600</xdr:colOff>
      <xdr:row>98</xdr:row>
      <xdr:rowOff>151924</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5430500" y="1685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168451</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5214111" y="16627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50633</xdr:rowOff>
    </xdr:from>
    <xdr:to>
      <xdr:col>76</xdr:col>
      <xdr:colOff>165100</xdr:colOff>
      <xdr:row>98</xdr:row>
      <xdr:rowOff>152233</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4541500" y="1685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168760</xdr:rowOff>
    </xdr:from>
    <xdr:ext cx="534377"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4325111" y="1662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119371</xdr:rowOff>
    </xdr:from>
    <xdr:to>
      <xdr:col>72</xdr:col>
      <xdr:colOff>38100</xdr:colOff>
      <xdr:row>99</xdr:row>
      <xdr:rowOff>49521</xdr:rowOff>
    </xdr:to>
    <xdr:sp macro="" textlink="">
      <xdr:nvSpPr>
        <xdr:cNvPr id="722" name="楕円 721">
          <a:extLst>
            <a:ext uri="{FF2B5EF4-FFF2-40B4-BE49-F238E27FC236}">
              <a16:creationId xmlns:a16="http://schemas.microsoft.com/office/drawing/2014/main" id="{00000000-0008-0000-0600-0000D2020000}"/>
            </a:ext>
          </a:extLst>
        </xdr:cNvPr>
        <xdr:cNvSpPr/>
      </xdr:nvSpPr>
      <xdr:spPr>
        <a:xfrm>
          <a:off x="13652500" y="1692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40648</xdr:rowOff>
    </xdr:from>
    <xdr:ext cx="534377"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3436111" y="17014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117349</xdr:rowOff>
    </xdr:from>
    <xdr:to>
      <xdr:col>67</xdr:col>
      <xdr:colOff>101600</xdr:colOff>
      <xdr:row>99</xdr:row>
      <xdr:rowOff>47499</xdr:rowOff>
    </xdr:to>
    <xdr:sp macro="" textlink="">
      <xdr:nvSpPr>
        <xdr:cNvPr id="724" name="楕円 723">
          <a:extLst>
            <a:ext uri="{FF2B5EF4-FFF2-40B4-BE49-F238E27FC236}">
              <a16:creationId xmlns:a16="http://schemas.microsoft.com/office/drawing/2014/main" id="{00000000-0008-0000-0600-0000D4020000}"/>
            </a:ext>
          </a:extLst>
        </xdr:cNvPr>
        <xdr:cNvSpPr/>
      </xdr:nvSpPr>
      <xdr:spPr>
        <a:xfrm>
          <a:off x="12763500" y="1691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64026</xdr:rowOff>
    </xdr:from>
    <xdr:ext cx="534377"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2547111" y="1669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投資及び出資金グラフ枠">
          <a:extLst>
            <a:ext uri="{FF2B5EF4-FFF2-40B4-BE49-F238E27FC236}">
              <a16:creationId xmlns:a16="http://schemas.microsoft.com/office/drawing/2014/main" id="{00000000-0008-0000-06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38757</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2159595" y="5353707"/>
          <a:ext cx="1269" cy="1431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2" name="投資及び出資金最小値テキスト">
          <a:extLst>
            <a:ext uri="{FF2B5EF4-FFF2-40B4-BE49-F238E27FC236}">
              <a16:creationId xmlns:a16="http://schemas.microsoft.com/office/drawing/2014/main" id="{00000000-0008-0000-0600-0000F0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156884</xdr:rowOff>
    </xdr:from>
    <xdr:ext cx="534377" cy="259045"/>
    <xdr:sp macro="" textlink="">
      <xdr:nvSpPr>
        <xdr:cNvPr id="754" name="投資及び出資金最大値テキスト">
          <a:extLst>
            <a:ext uri="{FF2B5EF4-FFF2-40B4-BE49-F238E27FC236}">
              <a16:creationId xmlns:a16="http://schemas.microsoft.com/office/drawing/2014/main" id="{00000000-0008-0000-0600-0000F2020000}"/>
            </a:ext>
          </a:extLst>
        </xdr:cNvPr>
        <xdr:cNvSpPr txBox="1"/>
      </xdr:nvSpPr>
      <xdr:spPr>
        <a:xfrm>
          <a:off x="22212300" y="512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38757</xdr:rowOff>
    </xdr:from>
    <xdr:to>
      <xdr:col>116</xdr:col>
      <xdr:colOff>152400</xdr:colOff>
      <xdr:row>31</xdr:row>
      <xdr:rowOff>38757</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22072600" y="535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161940</xdr:rowOff>
    </xdr:from>
    <xdr:to>
      <xdr:col>116</xdr:col>
      <xdr:colOff>63500</xdr:colOff>
      <xdr:row>38</xdr:row>
      <xdr:rowOff>137512</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21323300" y="6505590"/>
          <a:ext cx="838200" cy="147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72356</xdr:rowOff>
    </xdr:from>
    <xdr:ext cx="469744" cy="259045"/>
    <xdr:sp macro="" textlink="">
      <xdr:nvSpPr>
        <xdr:cNvPr id="757" name="投資及び出資金平均値テキスト">
          <a:extLst>
            <a:ext uri="{FF2B5EF4-FFF2-40B4-BE49-F238E27FC236}">
              <a16:creationId xmlns:a16="http://schemas.microsoft.com/office/drawing/2014/main" id="{00000000-0008-0000-0600-0000F5020000}"/>
            </a:ext>
          </a:extLst>
        </xdr:cNvPr>
        <xdr:cNvSpPr txBox="1"/>
      </xdr:nvSpPr>
      <xdr:spPr>
        <a:xfrm>
          <a:off x="22212300" y="6587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93929</xdr:rowOff>
    </xdr:from>
    <xdr:to>
      <xdr:col>116</xdr:col>
      <xdr:colOff>114300</xdr:colOff>
      <xdr:row>39</xdr:row>
      <xdr:rowOff>24079</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21107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137512</xdr:rowOff>
    </xdr:from>
    <xdr:to>
      <xdr:col>111</xdr:col>
      <xdr:colOff>177800</xdr:colOff>
      <xdr:row>38</xdr:row>
      <xdr:rowOff>149367</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flipV="1">
          <a:off x="20434300" y="6652612"/>
          <a:ext cx="889000" cy="1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101016</xdr:rowOff>
    </xdr:from>
    <xdr:to>
      <xdr:col>112</xdr:col>
      <xdr:colOff>38100</xdr:colOff>
      <xdr:row>39</xdr:row>
      <xdr:rowOff>31166</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21272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22293</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70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149367</xdr:rowOff>
    </xdr:from>
    <xdr:to>
      <xdr:col>107</xdr:col>
      <xdr:colOff>50800</xdr:colOff>
      <xdr:row>39</xdr:row>
      <xdr:rowOff>123</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flipV="1">
          <a:off x="19545300" y="6664467"/>
          <a:ext cx="889000" cy="2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91708</xdr:rowOff>
    </xdr:from>
    <xdr:to>
      <xdr:col>107</xdr:col>
      <xdr:colOff>101600</xdr:colOff>
      <xdr:row>39</xdr:row>
      <xdr:rowOff>21858</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20383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38385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99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123</xdr:rowOff>
    </xdr:from>
    <xdr:to>
      <xdr:col>102</xdr:col>
      <xdr:colOff>114300</xdr:colOff>
      <xdr:row>39</xdr:row>
      <xdr:rowOff>54857</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flipV="1">
          <a:off x="18656300" y="6686673"/>
          <a:ext cx="889000" cy="5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136743</xdr:rowOff>
    </xdr:from>
    <xdr:to>
      <xdr:col>102</xdr:col>
      <xdr:colOff>165100</xdr:colOff>
      <xdr:row>39</xdr:row>
      <xdr:rowOff>66893</xdr:rowOff>
    </xdr:to>
    <xdr:sp macro="" textlink="">
      <xdr:nvSpPr>
        <xdr:cNvPr id="766" name="フローチャート: 判断 765">
          <a:extLst>
            <a:ext uri="{FF2B5EF4-FFF2-40B4-BE49-F238E27FC236}">
              <a16:creationId xmlns:a16="http://schemas.microsoft.com/office/drawing/2014/main" id="{00000000-0008-0000-0600-0000FE020000}"/>
            </a:ext>
          </a:extLst>
        </xdr:cNvPr>
        <xdr:cNvSpPr/>
      </xdr:nvSpPr>
      <xdr:spPr>
        <a:xfrm>
          <a:off x="19494500" y="665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58020</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744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142163</xdr:rowOff>
    </xdr:from>
    <xdr:to>
      <xdr:col>98</xdr:col>
      <xdr:colOff>38100</xdr:colOff>
      <xdr:row>39</xdr:row>
      <xdr:rowOff>72313</xdr:rowOff>
    </xdr:to>
    <xdr:sp macro="" textlink="">
      <xdr:nvSpPr>
        <xdr:cNvPr id="768" name="フローチャート: 判断 767">
          <a:extLst>
            <a:ext uri="{FF2B5EF4-FFF2-40B4-BE49-F238E27FC236}">
              <a16:creationId xmlns:a16="http://schemas.microsoft.com/office/drawing/2014/main" id="{00000000-0008-0000-0600-000000030000}"/>
            </a:ext>
          </a:extLst>
        </xdr:cNvPr>
        <xdr:cNvSpPr/>
      </xdr:nvSpPr>
      <xdr:spPr>
        <a:xfrm>
          <a:off x="18605500" y="665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88841</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43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111139</xdr:rowOff>
    </xdr:from>
    <xdr:to>
      <xdr:col>116</xdr:col>
      <xdr:colOff>114300</xdr:colOff>
      <xdr:row>38</xdr:row>
      <xdr:rowOff>41289</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22110700" y="645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134016</xdr:rowOff>
    </xdr:from>
    <xdr:ext cx="469744" cy="259045"/>
    <xdr:sp macro="" textlink="">
      <xdr:nvSpPr>
        <xdr:cNvPr id="776" name="投資及び出資金該当値テキスト">
          <a:extLst>
            <a:ext uri="{FF2B5EF4-FFF2-40B4-BE49-F238E27FC236}">
              <a16:creationId xmlns:a16="http://schemas.microsoft.com/office/drawing/2014/main" id="{00000000-0008-0000-0600-000008030000}"/>
            </a:ext>
          </a:extLst>
        </xdr:cNvPr>
        <xdr:cNvSpPr txBox="1"/>
      </xdr:nvSpPr>
      <xdr:spPr>
        <a:xfrm>
          <a:off x="22212300" y="630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86712</xdr:rowOff>
    </xdr:from>
    <xdr:to>
      <xdr:col>112</xdr:col>
      <xdr:colOff>38100</xdr:colOff>
      <xdr:row>39</xdr:row>
      <xdr:rowOff>16862</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21272500" y="660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33389</xdr:rowOff>
    </xdr:from>
    <xdr:ext cx="469744"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1088428" y="6377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98567</xdr:rowOff>
    </xdr:from>
    <xdr:to>
      <xdr:col>107</xdr:col>
      <xdr:colOff>101600</xdr:colOff>
      <xdr:row>39</xdr:row>
      <xdr:rowOff>28717</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20383500" y="661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19844</xdr:rowOff>
    </xdr:from>
    <xdr:ext cx="469744"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20199428" y="6706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120773</xdr:rowOff>
    </xdr:from>
    <xdr:to>
      <xdr:col>102</xdr:col>
      <xdr:colOff>165100</xdr:colOff>
      <xdr:row>39</xdr:row>
      <xdr:rowOff>50923</xdr:rowOff>
    </xdr:to>
    <xdr:sp macro="" textlink="">
      <xdr:nvSpPr>
        <xdr:cNvPr id="781" name="楕円 780">
          <a:extLst>
            <a:ext uri="{FF2B5EF4-FFF2-40B4-BE49-F238E27FC236}">
              <a16:creationId xmlns:a16="http://schemas.microsoft.com/office/drawing/2014/main" id="{00000000-0008-0000-0600-00000D030000}"/>
            </a:ext>
          </a:extLst>
        </xdr:cNvPr>
        <xdr:cNvSpPr/>
      </xdr:nvSpPr>
      <xdr:spPr>
        <a:xfrm>
          <a:off x="19494500" y="663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67450</xdr:rowOff>
    </xdr:from>
    <xdr:ext cx="469744"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9310428" y="6411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4057</xdr:rowOff>
    </xdr:from>
    <xdr:to>
      <xdr:col>98</xdr:col>
      <xdr:colOff>38100</xdr:colOff>
      <xdr:row>39</xdr:row>
      <xdr:rowOff>105657</xdr:rowOff>
    </xdr:to>
    <xdr:sp macro="" textlink="">
      <xdr:nvSpPr>
        <xdr:cNvPr id="783" name="楕円 782">
          <a:extLst>
            <a:ext uri="{FF2B5EF4-FFF2-40B4-BE49-F238E27FC236}">
              <a16:creationId xmlns:a16="http://schemas.microsoft.com/office/drawing/2014/main" id="{00000000-0008-0000-0600-00000F030000}"/>
            </a:ext>
          </a:extLst>
        </xdr:cNvPr>
        <xdr:cNvSpPr/>
      </xdr:nvSpPr>
      <xdr:spPr>
        <a:xfrm>
          <a:off x="18605500" y="669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96784</xdr:rowOff>
    </xdr:from>
    <xdr:ext cx="469744"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421428" y="678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6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6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貸付金グラフ枠">
          <a:extLst>
            <a:ext uri="{FF2B5EF4-FFF2-40B4-BE49-F238E27FC236}">
              <a16:creationId xmlns:a16="http://schemas.microsoft.com/office/drawing/2014/main" id="{00000000-0008-0000-0600-00002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96151</xdr:rowOff>
    </xdr:from>
    <xdr:to>
      <xdr:col>116</xdr:col>
      <xdr:colOff>62864</xdr:colOff>
      <xdr:row>58</xdr:row>
      <xdr:rowOff>139700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2159595" y="8668651"/>
          <a:ext cx="1269" cy="141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7" name="貸付金最小値テキスト">
          <a:extLst>
            <a:ext uri="{FF2B5EF4-FFF2-40B4-BE49-F238E27FC236}">
              <a16:creationId xmlns:a16="http://schemas.microsoft.com/office/drawing/2014/main" id="{00000000-0008-0000-0600-000027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42828</xdr:rowOff>
    </xdr:from>
    <xdr:ext cx="534377" cy="259045"/>
    <xdr:sp macro="" textlink="">
      <xdr:nvSpPr>
        <xdr:cNvPr id="809" name="貸付金最大値テキスト">
          <a:extLst>
            <a:ext uri="{FF2B5EF4-FFF2-40B4-BE49-F238E27FC236}">
              <a16:creationId xmlns:a16="http://schemas.microsoft.com/office/drawing/2014/main" id="{00000000-0008-0000-0600-000029030000}"/>
            </a:ext>
          </a:extLst>
        </xdr:cNvPr>
        <xdr:cNvSpPr txBox="1"/>
      </xdr:nvSpPr>
      <xdr:spPr>
        <a:xfrm>
          <a:off x="22212300" y="844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96151</xdr:rowOff>
    </xdr:from>
    <xdr:to>
      <xdr:col>116</xdr:col>
      <xdr:colOff>152400</xdr:colOff>
      <xdr:row>50</xdr:row>
      <xdr:rowOff>96151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2072600" y="866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168687</xdr:rowOff>
    </xdr:from>
    <xdr:to>
      <xdr:col>116</xdr:col>
      <xdr:colOff>63500</xdr:colOff>
      <xdr:row>58</xdr:row>
      <xdr:rowOff>71</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21323300" y="9941337"/>
          <a:ext cx="838200" cy="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103469</xdr:rowOff>
    </xdr:from>
    <xdr:ext cx="469744" cy="259045"/>
    <xdr:sp macro="" textlink="">
      <xdr:nvSpPr>
        <xdr:cNvPr id="812" name="貸付金平均値テキスト">
          <a:extLst>
            <a:ext uri="{FF2B5EF4-FFF2-40B4-BE49-F238E27FC236}">
              <a16:creationId xmlns:a16="http://schemas.microsoft.com/office/drawing/2014/main" id="{00000000-0008-0000-0600-00002C030000}"/>
            </a:ext>
          </a:extLst>
        </xdr:cNvPr>
        <xdr:cNvSpPr txBox="1"/>
      </xdr:nvSpPr>
      <xdr:spPr>
        <a:xfrm>
          <a:off x="22212300" y="9876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125042</xdr:rowOff>
    </xdr:from>
    <xdr:to>
      <xdr:col>116</xdr:col>
      <xdr:colOff>114300</xdr:colOff>
      <xdr:row>58</xdr:row>
      <xdr:rowOff>55192</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21107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118577</xdr:rowOff>
    </xdr:from>
    <xdr:to>
      <xdr:col>111</xdr:col>
      <xdr:colOff>177800</xdr:colOff>
      <xdr:row>58</xdr:row>
      <xdr:rowOff>71</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20434300" y="9719777"/>
          <a:ext cx="889000" cy="22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132083</xdr:rowOff>
    </xdr:from>
    <xdr:to>
      <xdr:col>112</xdr:col>
      <xdr:colOff>38100</xdr:colOff>
      <xdr:row>58</xdr:row>
      <xdr:rowOff>62233</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1272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53360</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999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118577</xdr:rowOff>
    </xdr:from>
    <xdr:to>
      <xdr:col>107</xdr:col>
      <xdr:colOff>50800</xdr:colOff>
      <xdr:row>58</xdr:row>
      <xdr:rowOff>5031</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flipV="1">
          <a:off x="19545300" y="9719777"/>
          <a:ext cx="889000" cy="229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116606</xdr:rowOff>
    </xdr:from>
    <xdr:to>
      <xdr:col>107</xdr:col>
      <xdr:colOff>101600</xdr:colOff>
      <xdr:row>58</xdr:row>
      <xdr:rowOff>46756</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20383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37883</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981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5031</xdr:rowOff>
    </xdr:from>
    <xdr:to>
      <xdr:col>102</xdr:col>
      <xdr:colOff>114300</xdr:colOff>
      <xdr:row>58</xdr:row>
      <xdr:rowOff>7638</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flipV="1">
          <a:off x="18656300" y="9949131"/>
          <a:ext cx="889000" cy="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135192</xdr:rowOff>
    </xdr:from>
    <xdr:to>
      <xdr:col>102</xdr:col>
      <xdr:colOff>165100</xdr:colOff>
      <xdr:row>58</xdr:row>
      <xdr:rowOff>65342</xdr:rowOff>
    </xdr:to>
    <xdr:sp macro="" textlink="">
      <xdr:nvSpPr>
        <xdr:cNvPr id="821" name="フローチャート: 判断 820">
          <a:extLst>
            <a:ext uri="{FF2B5EF4-FFF2-40B4-BE49-F238E27FC236}">
              <a16:creationId xmlns:a16="http://schemas.microsoft.com/office/drawing/2014/main" id="{00000000-0008-0000-0600-000035030000}"/>
            </a:ext>
          </a:extLst>
        </xdr:cNvPr>
        <xdr:cNvSpPr/>
      </xdr:nvSpPr>
      <xdr:spPr>
        <a:xfrm>
          <a:off x="19494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56469</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10000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132631</xdr:rowOff>
    </xdr:from>
    <xdr:to>
      <xdr:col>98</xdr:col>
      <xdr:colOff>38100</xdr:colOff>
      <xdr:row>58</xdr:row>
      <xdr:rowOff>62781</xdr:rowOff>
    </xdr:to>
    <xdr:sp macro="" textlink="">
      <xdr:nvSpPr>
        <xdr:cNvPr id="823" name="フローチャート: 判断 822">
          <a:extLst>
            <a:ext uri="{FF2B5EF4-FFF2-40B4-BE49-F238E27FC236}">
              <a16:creationId xmlns:a16="http://schemas.microsoft.com/office/drawing/2014/main" id="{00000000-0008-0000-0600-000037030000}"/>
            </a:ext>
          </a:extLst>
        </xdr:cNvPr>
        <xdr:cNvSpPr/>
      </xdr:nvSpPr>
      <xdr:spPr>
        <a:xfrm>
          <a:off x="186055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53908</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99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117887</xdr:rowOff>
    </xdr:from>
    <xdr:to>
      <xdr:col>116</xdr:col>
      <xdr:colOff>114300</xdr:colOff>
      <xdr:row>58</xdr:row>
      <xdr:rowOff>48037</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2110700" y="989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140764</xdr:rowOff>
    </xdr:from>
    <xdr:ext cx="469744" cy="259045"/>
    <xdr:sp macro="" textlink="">
      <xdr:nvSpPr>
        <xdr:cNvPr id="831" name="貸付金該当値テキスト">
          <a:extLst>
            <a:ext uri="{FF2B5EF4-FFF2-40B4-BE49-F238E27FC236}">
              <a16:creationId xmlns:a16="http://schemas.microsoft.com/office/drawing/2014/main" id="{00000000-0008-0000-0600-00003F030000}"/>
            </a:ext>
          </a:extLst>
        </xdr:cNvPr>
        <xdr:cNvSpPr txBox="1"/>
      </xdr:nvSpPr>
      <xdr:spPr>
        <a:xfrm>
          <a:off x="22212300" y="9741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120721</xdr:rowOff>
    </xdr:from>
    <xdr:to>
      <xdr:col>112</xdr:col>
      <xdr:colOff>38100</xdr:colOff>
      <xdr:row>58</xdr:row>
      <xdr:rowOff>50871</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21272500" y="989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67398</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1088428" y="9668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67777</xdr:rowOff>
    </xdr:from>
    <xdr:to>
      <xdr:col>107</xdr:col>
      <xdr:colOff>101600</xdr:colOff>
      <xdr:row>56</xdr:row>
      <xdr:rowOff>169377</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20383500" y="966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14454</xdr:rowOff>
    </xdr:from>
    <xdr:ext cx="534377"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0167111" y="944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125681</xdr:rowOff>
    </xdr:from>
    <xdr:to>
      <xdr:col>102</xdr:col>
      <xdr:colOff>165100</xdr:colOff>
      <xdr:row>58</xdr:row>
      <xdr:rowOff>55831</xdr:rowOff>
    </xdr:to>
    <xdr:sp macro="" textlink="">
      <xdr:nvSpPr>
        <xdr:cNvPr id="836" name="楕円 835">
          <a:extLst>
            <a:ext uri="{FF2B5EF4-FFF2-40B4-BE49-F238E27FC236}">
              <a16:creationId xmlns:a16="http://schemas.microsoft.com/office/drawing/2014/main" id="{00000000-0008-0000-0600-000044030000}"/>
            </a:ext>
          </a:extLst>
        </xdr:cNvPr>
        <xdr:cNvSpPr/>
      </xdr:nvSpPr>
      <xdr:spPr>
        <a:xfrm>
          <a:off x="19494500" y="989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72358</xdr:rowOff>
    </xdr:from>
    <xdr:ext cx="469744"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9310428" y="9673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128288</xdr:rowOff>
    </xdr:from>
    <xdr:to>
      <xdr:col>98</xdr:col>
      <xdr:colOff>38100</xdr:colOff>
      <xdr:row>58</xdr:row>
      <xdr:rowOff>58438</xdr:rowOff>
    </xdr:to>
    <xdr:sp macro="" textlink="">
      <xdr:nvSpPr>
        <xdr:cNvPr id="838" name="楕円 837">
          <a:extLst>
            <a:ext uri="{FF2B5EF4-FFF2-40B4-BE49-F238E27FC236}">
              <a16:creationId xmlns:a16="http://schemas.microsoft.com/office/drawing/2014/main" id="{00000000-0008-0000-0600-000046030000}"/>
            </a:ext>
          </a:extLst>
        </xdr:cNvPr>
        <xdr:cNvSpPr/>
      </xdr:nvSpPr>
      <xdr:spPr>
        <a:xfrm>
          <a:off x="18605500" y="990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74965</xdr:rowOff>
    </xdr:from>
    <xdr:ext cx="469744"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421428" y="967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7" name="正方形/長方形 846">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5" name="繰出金グラフ枠">
          <a:extLst>
            <a:ext uri="{FF2B5EF4-FFF2-40B4-BE49-F238E27FC236}">
              <a16:creationId xmlns:a16="http://schemas.microsoft.com/office/drawing/2014/main" id="{00000000-0008-0000-0600-00006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105557</xdr:rowOff>
    </xdr:from>
    <xdr:to>
      <xdr:col>116</xdr:col>
      <xdr:colOff>62864</xdr:colOff>
      <xdr:row>78</xdr:row>
      <xdr:rowOff>121281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2159595" y="11935607"/>
          <a:ext cx="1269" cy="155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125108</xdr:rowOff>
    </xdr:from>
    <xdr:ext cx="534377" cy="259045"/>
    <xdr:sp macro="" textlink="">
      <xdr:nvSpPr>
        <xdr:cNvPr id="867" name="繰出金最小値テキスト">
          <a:extLst>
            <a:ext uri="{FF2B5EF4-FFF2-40B4-BE49-F238E27FC236}">
              <a16:creationId xmlns:a16="http://schemas.microsoft.com/office/drawing/2014/main" id="{00000000-0008-0000-0600-000063030000}"/>
            </a:ext>
          </a:extLst>
        </xdr:cNvPr>
        <xdr:cNvSpPr txBox="1"/>
      </xdr:nvSpPr>
      <xdr:spPr>
        <a:xfrm>
          <a:off x="22212300" y="1349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121281</xdr:rowOff>
    </xdr:from>
    <xdr:to>
      <xdr:col>116</xdr:col>
      <xdr:colOff>152400</xdr:colOff>
      <xdr:row>78</xdr:row>
      <xdr:rowOff>121281</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22072600" y="1349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52234</xdr:rowOff>
    </xdr:from>
    <xdr:ext cx="599010" cy="259045"/>
    <xdr:sp macro="" textlink="">
      <xdr:nvSpPr>
        <xdr:cNvPr id="869" name="繰出金最大値テキスト">
          <a:extLst>
            <a:ext uri="{FF2B5EF4-FFF2-40B4-BE49-F238E27FC236}">
              <a16:creationId xmlns:a16="http://schemas.microsoft.com/office/drawing/2014/main" id="{00000000-0008-0000-0600-000065030000}"/>
            </a:ext>
          </a:extLst>
        </xdr:cNvPr>
        <xdr:cNvSpPr txBox="1"/>
      </xdr:nvSpPr>
      <xdr:spPr>
        <a:xfrm>
          <a:off x="22212300" y="1171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105557</xdr:rowOff>
    </xdr:from>
    <xdr:to>
      <xdr:col>116</xdr:col>
      <xdr:colOff>152400</xdr:colOff>
      <xdr:row>69</xdr:row>
      <xdr:rowOff>105557</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22072600" y="1193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112186</xdr:rowOff>
    </xdr:from>
    <xdr:to>
      <xdr:col>116</xdr:col>
      <xdr:colOff>63500</xdr:colOff>
      <xdr:row>75</xdr:row>
      <xdr:rowOff>125478</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21323300" y="12970936"/>
          <a:ext cx="838200" cy="1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128804</xdr:rowOff>
    </xdr:from>
    <xdr:ext cx="534377" cy="259045"/>
    <xdr:sp macro="" textlink="">
      <xdr:nvSpPr>
        <xdr:cNvPr id="872" name="繰出金平均値テキスト">
          <a:extLst>
            <a:ext uri="{FF2B5EF4-FFF2-40B4-BE49-F238E27FC236}">
              <a16:creationId xmlns:a16="http://schemas.microsoft.com/office/drawing/2014/main" id="{00000000-0008-0000-0600-000068030000}"/>
            </a:ext>
          </a:extLst>
        </xdr:cNvPr>
        <xdr:cNvSpPr txBox="1"/>
      </xdr:nvSpPr>
      <xdr:spPr>
        <a:xfrm>
          <a:off x="22212300" y="12987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150377</xdr:rowOff>
    </xdr:from>
    <xdr:to>
      <xdr:col>116</xdr:col>
      <xdr:colOff>114300</xdr:colOff>
      <xdr:row>76</xdr:row>
      <xdr:rowOff>80527</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2110700" y="130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125478</xdr:rowOff>
    </xdr:from>
    <xdr:to>
      <xdr:col>111</xdr:col>
      <xdr:colOff>177800</xdr:colOff>
      <xdr:row>75</xdr:row>
      <xdr:rowOff>138933</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flipV="1">
          <a:off x="20434300" y="12984228"/>
          <a:ext cx="889000" cy="1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158965</xdr:rowOff>
    </xdr:from>
    <xdr:to>
      <xdr:col>112</xdr:col>
      <xdr:colOff>38100</xdr:colOff>
      <xdr:row>76</xdr:row>
      <xdr:rowOff>89115</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12725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80242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11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138933</xdr:rowOff>
    </xdr:from>
    <xdr:to>
      <xdr:col>107</xdr:col>
      <xdr:colOff>50800</xdr:colOff>
      <xdr:row>75</xdr:row>
      <xdr:rowOff>143619</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flipV="1">
          <a:off x="19545300" y="12997683"/>
          <a:ext cx="8890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18817</xdr:rowOff>
    </xdr:from>
    <xdr:to>
      <xdr:col>107</xdr:col>
      <xdr:colOff>101600</xdr:colOff>
      <xdr:row>76</xdr:row>
      <xdr:rowOff>120417</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20383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111544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14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143619</xdr:rowOff>
    </xdr:from>
    <xdr:to>
      <xdr:col>102</xdr:col>
      <xdr:colOff>114300</xdr:colOff>
      <xdr:row>75</xdr:row>
      <xdr:rowOff>168945</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flipV="1">
          <a:off x="18656300" y="13002369"/>
          <a:ext cx="889000" cy="2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66073</xdr:rowOff>
    </xdr:from>
    <xdr:to>
      <xdr:col>102</xdr:col>
      <xdr:colOff>165100</xdr:colOff>
      <xdr:row>75</xdr:row>
      <xdr:rowOff>167673</xdr:rowOff>
    </xdr:to>
    <xdr:sp macro="" textlink="">
      <xdr:nvSpPr>
        <xdr:cNvPr id="881" name="フローチャート: 判断 880">
          <a:extLst>
            <a:ext uri="{FF2B5EF4-FFF2-40B4-BE49-F238E27FC236}">
              <a16:creationId xmlns:a16="http://schemas.microsoft.com/office/drawing/2014/main" id="{00000000-0008-0000-0600-000071030000}"/>
            </a:ext>
          </a:extLst>
        </xdr:cNvPr>
        <xdr:cNvSpPr/>
      </xdr:nvSpPr>
      <xdr:spPr>
        <a:xfrm>
          <a:off x="194945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12750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70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44715</xdr:rowOff>
    </xdr:from>
    <xdr:to>
      <xdr:col>98</xdr:col>
      <xdr:colOff>38100</xdr:colOff>
      <xdr:row>75</xdr:row>
      <xdr:rowOff>146315</xdr:rowOff>
    </xdr:to>
    <xdr:sp macro="" textlink="">
      <xdr:nvSpPr>
        <xdr:cNvPr id="883" name="フローチャート: 判断 882">
          <a:extLst>
            <a:ext uri="{FF2B5EF4-FFF2-40B4-BE49-F238E27FC236}">
              <a16:creationId xmlns:a16="http://schemas.microsoft.com/office/drawing/2014/main" id="{00000000-0008-0000-0600-000073030000}"/>
            </a:ext>
          </a:extLst>
        </xdr:cNvPr>
        <xdr:cNvSpPr/>
      </xdr:nvSpPr>
      <xdr:spPr>
        <a:xfrm>
          <a:off x="18605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162842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67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61386</xdr:rowOff>
    </xdr:from>
    <xdr:to>
      <xdr:col>116</xdr:col>
      <xdr:colOff>114300</xdr:colOff>
      <xdr:row>75</xdr:row>
      <xdr:rowOff>162985</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22110700" y="129201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84263</xdr:rowOff>
    </xdr:from>
    <xdr:ext cx="534377" cy="259045"/>
    <xdr:sp macro="" textlink="">
      <xdr:nvSpPr>
        <xdr:cNvPr id="891" name="繰出金該当値テキスト">
          <a:extLst>
            <a:ext uri="{FF2B5EF4-FFF2-40B4-BE49-F238E27FC236}">
              <a16:creationId xmlns:a16="http://schemas.microsoft.com/office/drawing/2014/main" id="{00000000-0008-0000-0600-00007B030000}"/>
            </a:ext>
          </a:extLst>
        </xdr:cNvPr>
        <xdr:cNvSpPr txBox="1"/>
      </xdr:nvSpPr>
      <xdr:spPr>
        <a:xfrm>
          <a:off x="22212300" y="1277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74678</xdr:rowOff>
    </xdr:from>
    <xdr:to>
      <xdr:col>112</xdr:col>
      <xdr:colOff>38100</xdr:colOff>
      <xdr:row>76</xdr:row>
      <xdr:rowOff>4828</xdr:rowOff>
    </xdr:to>
    <xdr:sp macro="" textlink="">
      <xdr:nvSpPr>
        <xdr:cNvPr id="892" name="楕円 891">
          <a:extLst>
            <a:ext uri="{FF2B5EF4-FFF2-40B4-BE49-F238E27FC236}">
              <a16:creationId xmlns:a16="http://schemas.microsoft.com/office/drawing/2014/main" id="{00000000-0008-0000-0600-00007C030000}"/>
            </a:ext>
          </a:extLst>
        </xdr:cNvPr>
        <xdr:cNvSpPr/>
      </xdr:nvSpPr>
      <xdr:spPr>
        <a:xfrm>
          <a:off x="21272500" y="1293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21355</xdr:rowOff>
    </xdr:from>
    <xdr:ext cx="534377"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056111" y="1270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88133</xdr:rowOff>
    </xdr:from>
    <xdr:to>
      <xdr:col>107</xdr:col>
      <xdr:colOff>101600</xdr:colOff>
      <xdr:row>76</xdr:row>
      <xdr:rowOff>18283</xdr:rowOff>
    </xdr:to>
    <xdr:sp macro="" textlink="">
      <xdr:nvSpPr>
        <xdr:cNvPr id="894" name="楕円 893">
          <a:extLst>
            <a:ext uri="{FF2B5EF4-FFF2-40B4-BE49-F238E27FC236}">
              <a16:creationId xmlns:a16="http://schemas.microsoft.com/office/drawing/2014/main" id="{00000000-0008-0000-0600-00007E030000}"/>
            </a:ext>
          </a:extLst>
        </xdr:cNvPr>
        <xdr:cNvSpPr/>
      </xdr:nvSpPr>
      <xdr:spPr>
        <a:xfrm>
          <a:off x="20383500" y="1294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34810</xdr:rowOff>
    </xdr:from>
    <xdr:ext cx="534377"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0167111" y="1272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92819</xdr:rowOff>
    </xdr:from>
    <xdr:to>
      <xdr:col>102</xdr:col>
      <xdr:colOff>165100</xdr:colOff>
      <xdr:row>76</xdr:row>
      <xdr:rowOff>22969</xdr:rowOff>
    </xdr:to>
    <xdr:sp macro="" textlink="">
      <xdr:nvSpPr>
        <xdr:cNvPr id="896" name="楕円 895">
          <a:extLst>
            <a:ext uri="{FF2B5EF4-FFF2-40B4-BE49-F238E27FC236}">
              <a16:creationId xmlns:a16="http://schemas.microsoft.com/office/drawing/2014/main" id="{00000000-0008-0000-0600-000080030000}"/>
            </a:ext>
          </a:extLst>
        </xdr:cNvPr>
        <xdr:cNvSpPr/>
      </xdr:nvSpPr>
      <xdr:spPr>
        <a:xfrm>
          <a:off x="19494500" y="1295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14096</xdr:rowOff>
    </xdr:from>
    <xdr:ext cx="534377"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9278111" y="1304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118145</xdr:rowOff>
    </xdr:from>
    <xdr:to>
      <xdr:col>98</xdr:col>
      <xdr:colOff>38100</xdr:colOff>
      <xdr:row>76</xdr:row>
      <xdr:rowOff>48295</xdr:rowOff>
    </xdr:to>
    <xdr:sp macro="" textlink="">
      <xdr:nvSpPr>
        <xdr:cNvPr id="898" name="楕円 897">
          <a:extLst>
            <a:ext uri="{FF2B5EF4-FFF2-40B4-BE49-F238E27FC236}">
              <a16:creationId xmlns:a16="http://schemas.microsoft.com/office/drawing/2014/main" id="{00000000-0008-0000-0600-000082030000}"/>
            </a:ext>
          </a:extLst>
        </xdr:cNvPr>
        <xdr:cNvSpPr/>
      </xdr:nvSpPr>
      <xdr:spPr>
        <a:xfrm>
          <a:off x="18605500" y="1297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39422</xdr:rowOff>
    </xdr:from>
    <xdr:ext cx="534377"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389111" y="1306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5" name="正方形/長方形 904">
          <a:extLst>
            <a:ext uri="{FF2B5EF4-FFF2-40B4-BE49-F238E27FC236}">
              <a16:creationId xmlns:a16="http://schemas.microsoft.com/office/drawing/2014/main" id="{00000000-0008-0000-0600-00008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6" name="正方形/長方形 905">
          <a:extLst>
            <a:ext uri="{FF2B5EF4-FFF2-40B4-BE49-F238E27FC236}">
              <a16:creationId xmlns:a16="http://schemas.microsoft.com/office/drawing/2014/main" id="{00000000-0008-0000-0600-00008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7" name="正方形/長方形 906">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24" name="前年度繰上充用金グラフ枠">
          <a:extLst>
            <a:ext uri="{FF2B5EF4-FFF2-40B4-BE49-F238E27FC236}">
              <a16:creationId xmlns:a16="http://schemas.microsoft.com/office/drawing/2014/main" id="{00000000-0008-0000-0600-00009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88429</xdr:rowOff>
    </xdr:from>
    <xdr:to>
      <xdr:col>116</xdr:col>
      <xdr:colOff>62864</xdr:colOff>
      <xdr:row>99</xdr:row>
      <xdr:rowOff>98879</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flipV="1">
          <a:off x="22159595" y="15518929"/>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145832</xdr:rowOff>
    </xdr:from>
    <xdr:ext cx="249299" cy="259045"/>
    <xdr:sp macro="" textlink="">
      <xdr:nvSpPr>
        <xdr:cNvPr id="926" name="前年度繰上充用金最小値テキスト">
          <a:extLst>
            <a:ext uri="{FF2B5EF4-FFF2-40B4-BE49-F238E27FC236}">
              <a16:creationId xmlns:a16="http://schemas.microsoft.com/office/drawing/2014/main" id="{00000000-0008-0000-0600-00009E030000}"/>
            </a:ext>
          </a:extLst>
        </xdr:cNvPr>
        <xdr:cNvSpPr txBox="1"/>
      </xdr:nvSpPr>
      <xdr:spPr>
        <a:xfrm>
          <a:off x="22212300" y="17119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27" name="直線コネクタ 926">
          <a:extLst>
            <a:ext uri="{FF2B5EF4-FFF2-40B4-BE49-F238E27FC236}">
              <a16:creationId xmlns:a16="http://schemas.microsoft.com/office/drawing/2014/main" id="{00000000-0008-0000-0600-00009F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35106</xdr:rowOff>
    </xdr:from>
    <xdr:ext cx="469744" cy="259045"/>
    <xdr:sp macro="" textlink="">
      <xdr:nvSpPr>
        <xdr:cNvPr id="928" name="前年度繰上充用金最大値テキスト">
          <a:extLst>
            <a:ext uri="{FF2B5EF4-FFF2-40B4-BE49-F238E27FC236}">
              <a16:creationId xmlns:a16="http://schemas.microsoft.com/office/drawing/2014/main" id="{00000000-0008-0000-0600-0000A0030000}"/>
            </a:ext>
          </a:extLst>
        </xdr:cNvPr>
        <xdr:cNvSpPr txBox="1"/>
      </xdr:nvSpPr>
      <xdr:spPr>
        <a:xfrm>
          <a:off x="22212300" y="152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88429</xdr:rowOff>
    </xdr:from>
    <xdr:to>
      <xdr:col>116</xdr:col>
      <xdr:colOff>152400</xdr:colOff>
      <xdr:row>90</xdr:row>
      <xdr:rowOff>88429</xdr:rowOff>
    </xdr:to>
    <xdr:cxnSp macro="">
      <xdr:nvCxnSpPr>
        <xdr:cNvPr id="929" name="直線コネクタ 928">
          <a:extLst>
            <a:ext uri="{FF2B5EF4-FFF2-40B4-BE49-F238E27FC236}">
              <a16:creationId xmlns:a16="http://schemas.microsoft.com/office/drawing/2014/main" id="{00000000-0008-0000-0600-0000A1030000}"/>
            </a:ext>
          </a:extLst>
        </xdr:cNvPr>
        <xdr:cNvCxnSpPr/>
      </xdr:nvCxnSpPr>
      <xdr:spPr>
        <a:xfrm>
          <a:off x="22072600" y="155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30" name="直線コネクタ 929">
          <a:extLst>
            <a:ext uri="{FF2B5EF4-FFF2-40B4-BE49-F238E27FC236}">
              <a16:creationId xmlns:a16="http://schemas.microsoft.com/office/drawing/2014/main" id="{00000000-0008-0000-0600-0000A2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63281</xdr:rowOff>
    </xdr:from>
    <xdr:ext cx="313932" cy="259045"/>
    <xdr:sp macro="" textlink="">
      <xdr:nvSpPr>
        <xdr:cNvPr id="931" name="前年度繰上充用金平均値テキスト">
          <a:extLst>
            <a:ext uri="{FF2B5EF4-FFF2-40B4-BE49-F238E27FC236}">
              <a16:creationId xmlns:a16="http://schemas.microsoft.com/office/drawing/2014/main" id="{00000000-0008-0000-0600-0000A3030000}"/>
            </a:ext>
          </a:extLst>
        </xdr:cNvPr>
        <xdr:cNvSpPr txBox="1"/>
      </xdr:nvSpPr>
      <xdr:spPr>
        <a:xfrm>
          <a:off x="22212300" y="1686538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40404</xdr:rowOff>
    </xdr:from>
    <xdr:to>
      <xdr:col>116</xdr:col>
      <xdr:colOff>114300</xdr:colOff>
      <xdr:row>99</xdr:row>
      <xdr:rowOff>142004</xdr:rowOff>
    </xdr:to>
    <xdr:sp macro="" textlink="">
      <xdr:nvSpPr>
        <xdr:cNvPr id="932" name="フローチャート: 判断 931">
          <a:extLst>
            <a:ext uri="{FF2B5EF4-FFF2-40B4-BE49-F238E27FC236}">
              <a16:creationId xmlns:a16="http://schemas.microsoft.com/office/drawing/2014/main" id="{00000000-0008-0000-0600-0000A4030000}"/>
            </a:ext>
          </a:extLst>
        </xdr:cNvPr>
        <xdr:cNvSpPr/>
      </xdr:nvSpPr>
      <xdr:spPr>
        <a:xfrm>
          <a:off x="221107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33" name="直線コネクタ 932">
          <a:extLst>
            <a:ext uri="{FF2B5EF4-FFF2-40B4-BE49-F238E27FC236}">
              <a16:creationId xmlns:a16="http://schemas.microsoft.com/office/drawing/2014/main" id="{00000000-0008-0000-0600-0000A5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39914</xdr:rowOff>
    </xdr:from>
    <xdr:to>
      <xdr:col>112</xdr:col>
      <xdr:colOff>38100</xdr:colOff>
      <xdr:row>99</xdr:row>
      <xdr:rowOff>141514</xdr:rowOff>
    </xdr:to>
    <xdr:sp macro="" textlink="">
      <xdr:nvSpPr>
        <xdr:cNvPr id="934" name="フローチャート: 判断 933">
          <a:extLst>
            <a:ext uri="{FF2B5EF4-FFF2-40B4-BE49-F238E27FC236}">
              <a16:creationId xmlns:a16="http://schemas.microsoft.com/office/drawing/2014/main" id="{00000000-0008-0000-0600-0000A6030000}"/>
            </a:ext>
          </a:extLst>
        </xdr:cNvPr>
        <xdr:cNvSpPr/>
      </xdr:nvSpPr>
      <xdr:spPr>
        <a:xfrm>
          <a:off x="21272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158041</xdr:rowOff>
    </xdr:from>
    <xdr:ext cx="313932"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66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36" name="直線コネクタ 935">
          <a:extLst>
            <a:ext uri="{FF2B5EF4-FFF2-40B4-BE49-F238E27FC236}">
              <a16:creationId xmlns:a16="http://schemas.microsoft.com/office/drawing/2014/main" id="{00000000-0008-0000-0600-0000A8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39261</xdr:rowOff>
    </xdr:from>
    <xdr:to>
      <xdr:col>107</xdr:col>
      <xdr:colOff>101600</xdr:colOff>
      <xdr:row>99</xdr:row>
      <xdr:rowOff>140861</xdr:rowOff>
    </xdr:to>
    <xdr:sp macro="" textlink="">
      <xdr:nvSpPr>
        <xdr:cNvPr id="937" name="フローチャート: 判断 936">
          <a:extLst>
            <a:ext uri="{FF2B5EF4-FFF2-40B4-BE49-F238E27FC236}">
              <a16:creationId xmlns:a16="http://schemas.microsoft.com/office/drawing/2014/main" id="{00000000-0008-0000-0600-0000A9030000}"/>
            </a:ext>
          </a:extLst>
        </xdr:cNvPr>
        <xdr:cNvSpPr/>
      </xdr:nvSpPr>
      <xdr:spPr>
        <a:xfrm>
          <a:off x="20383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157388</xdr:rowOff>
    </xdr:from>
    <xdr:ext cx="313932"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0277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39" name="直線コネクタ 938">
          <a:extLst>
            <a:ext uri="{FF2B5EF4-FFF2-40B4-BE49-F238E27FC236}">
              <a16:creationId xmlns:a16="http://schemas.microsoft.com/office/drawing/2014/main" id="{00000000-0008-0000-0600-0000AB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37629</xdr:rowOff>
    </xdr:from>
    <xdr:to>
      <xdr:col>102</xdr:col>
      <xdr:colOff>165100</xdr:colOff>
      <xdr:row>99</xdr:row>
      <xdr:rowOff>139229</xdr:rowOff>
    </xdr:to>
    <xdr:sp macro="" textlink="">
      <xdr:nvSpPr>
        <xdr:cNvPr id="940" name="フローチャート: 判断 939">
          <a:extLst>
            <a:ext uri="{FF2B5EF4-FFF2-40B4-BE49-F238E27FC236}">
              <a16:creationId xmlns:a16="http://schemas.microsoft.com/office/drawing/2014/main" id="{00000000-0008-0000-0600-0000AC030000}"/>
            </a:ext>
          </a:extLst>
        </xdr:cNvPr>
        <xdr:cNvSpPr/>
      </xdr:nvSpPr>
      <xdr:spPr>
        <a:xfrm>
          <a:off x="19494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155756</xdr:rowOff>
    </xdr:from>
    <xdr:ext cx="313932"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388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37302</xdr:rowOff>
    </xdr:from>
    <xdr:to>
      <xdr:col>98</xdr:col>
      <xdr:colOff>38100</xdr:colOff>
      <xdr:row>99</xdr:row>
      <xdr:rowOff>138902</xdr:rowOff>
    </xdr:to>
    <xdr:sp macro="" textlink="">
      <xdr:nvSpPr>
        <xdr:cNvPr id="942" name="フローチャート: 判断 941">
          <a:extLst>
            <a:ext uri="{FF2B5EF4-FFF2-40B4-BE49-F238E27FC236}">
              <a16:creationId xmlns:a16="http://schemas.microsoft.com/office/drawing/2014/main" id="{00000000-0008-0000-0600-0000AE030000}"/>
            </a:ext>
          </a:extLst>
        </xdr:cNvPr>
        <xdr:cNvSpPr/>
      </xdr:nvSpPr>
      <xdr:spPr>
        <a:xfrm>
          <a:off x="18605500" y="1701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155429</xdr:rowOff>
    </xdr:from>
    <xdr:ext cx="313932"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499333" y="16786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48" name="テキスト ボックス 947">
          <a:extLst>
            <a:ext uri="{FF2B5EF4-FFF2-40B4-BE49-F238E27FC236}">
              <a16:creationId xmlns:a16="http://schemas.microsoft.com/office/drawing/2014/main" id="{00000000-0008-0000-0600-0000B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49" name="楕円 948">
          <a:extLst>
            <a:ext uri="{FF2B5EF4-FFF2-40B4-BE49-F238E27FC236}">
              <a16:creationId xmlns:a16="http://schemas.microsoft.com/office/drawing/2014/main" id="{00000000-0008-0000-0600-0000B5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18832</xdr:rowOff>
    </xdr:from>
    <xdr:ext cx="249299" cy="259045"/>
    <xdr:sp macro="" textlink="">
      <xdr:nvSpPr>
        <xdr:cNvPr id="950" name="前年度繰上充用金該当値テキスト">
          <a:extLst>
            <a:ext uri="{FF2B5EF4-FFF2-40B4-BE49-F238E27FC236}">
              <a16:creationId xmlns:a16="http://schemas.microsoft.com/office/drawing/2014/main" id="{00000000-0008-0000-0600-0000B6030000}"/>
            </a:ext>
          </a:extLst>
        </xdr:cNvPr>
        <xdr:cNvSpPr txBox="1"/>
      </xdr:nvSpPr>
      <xdr:spPr>
        <a:xfrm>
          <a:off x="22212300" y="16992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51" name="楕円 950">
          <a:extLst>
            <a:ext uri="{FF2B5EF4-FFF2-40B4-BE49-F238E27FC236}">
              <a16:creationId xmlns:a16="http://schemas.microsoft.com/office/drawing/2014/main" id="{00000000-0008-0000-0600-0000B7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52" name="テキスト ボックス 951">
          <a:extLst>
            <a:ext uri="{FF2B5EF4-FFF2-40B4-BE49-F238E27FC236}">
              <a16:creationId xmlns:a16="http://schemas.microsoft.com/office/drawing/2014/main" id="{00000000-0008-0000-0600-0000B8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53" name="楕円 952">
          <a:extLst>
            <a:ext uri="{FF2B5EF4-FFF2-40B4-BE49-F238E27FC236}">
              <a16:creationId xmlns:a16="http://schemas.microsoft.com/office/drawing/2014/main" id="{00000000-0008-0000-0600-0000B9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54" name="テキスト ボックス 953">
          <a:extLst>
            <a:ext uri="{FF2B5EF4-FFF2-40B4-BE49-F238E27FC236}">
              <a16:creationId xmlns:a16="http://schemas.microsoft.com/office/drawing/2014/main" id="{00000000-0008-0000-0600-0000BA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55" name="楕円 954">
          <a:extLst>
            <a:ext uri="{FF2B5EF4-FFF2-40B4-BE49-F238E27FC236}">
              <a16:creationId xmlns:a16="http://schemas.microsoft.com/office/drawing/2014/main" id="{00000000-0008-0000-0600-0000BB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56" name="テキスト ボックス 955">
          <a:extLst>
            <a:ext uri="{FF2B5EF4-FFF2-40B4-BE49-F238E27FC236}">
              <a16:creationId xmlns:a16="http://schemas.microsoft.com/office/drawing/2014/main" id="{00000000-0008-0000-0600-0000BC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57" name="楕円 956">
          <a:extLst>
            <a:ext uri="{FF2B5EF4-FFF2-40B4-BE49-F238E27FC236}">
              <a16:creationId xmlns:a16="http://schemas.microsoft.com/office/drawing/2014/main" id="{00000000-0008-0000-0600-0000BD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58" name="テキスト ボックス 957">
          <a:extLst>
            <a:ext uri="{FF2B5EF4-FFF2-40B4-BE49-F238E27FC236}">
              <a16:creationId xmlns:a16="http://schemas.microsoft.com/office/drawing/2014/main" id="{00000000-0008-0000-0600-0000BE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59" name="正方形/長方形 958">
          <a:extLst>
            <a:ext uri="{FF2B5EF4-FFF2-40B4-BE49-F238E27FC236}">
              <a16:creationId xmlns:a16="http://schemas.microsoft.com/office/drawing/2014/main" id="{00000000-0008-0000-0600-0000B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60" name="正方形/長方形 959">
          <a:extLst>
            <a:ext uri="{FF2B5EF4-FFF2-40B4-BE49-F238E27FC236}">
              <a16:creationId xmlns:a16="http://schemas.microsoft.com/office/drawing/2014/main" id="{00000000-0008-0000-0600-0000C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61" name="テキスト ボックス 960">
          <a:extLst>
            <a:ext uri="{FF2B5EF4-FFF2-40B4-BE49-F238E27FC236}">
              <a16:creationId xmlns:a16="http://schemas.microsoft.com/office/drawing/2014/main" id="{00000000-0008-0000-0600-0000C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人件費は、住民一人当たり</a:t>
          </a:r>
          <a:r>
            <a:rPr kumimoji="1" lang="en-US" altLang="ja-JP" sz="1100">
              <a:latin typeface="ＭＳ Ｐゴシック" panose="020B0600070205080204" pitchFamily="50" charset="-128"/>
              <a:ea typeface="ＭＳ Ｐゴシック" panose="020B0600070205080204" pitchFamily="50" charset="-128"/>
            </a:rPr>
            <a:t>121,811</a:t>
          </a:r>
          <a:r>
            <a:rPr kumimoji="1" lang="ja-JP" altLang="en-US" sz="1100">
              <a:latin typeface="ＭＳ Ｐゴシック" panose="020B0600070205080204" pitchFamily="50" charset="-128"/>
              <a:ea typeface="ＭＳ Ｐゴシック" panose="020B0600070205080204" pitchFamily="50" charset="-128"/>
            </a:rPr>
            <a:t>円となっており、類似団体や全国、県平均と比べ高い状況で推移している。これは本市の地理的要因により類似団体と比べ職員数が多いことが要因である。定員適正化計画の実施に伴い職員数は減少しているものの、会計年度任用職員制度の導入や人口減少等の影響により前年度に比べ増加した。</a:t>
          </a:r>
        </a:p>
        <a:p>
          <a:r>
            <a:rPr kumimoji="1" lang="ja-JP" altLang="en-US" sz="1100">
              <a:latin typeface="ＭＳ Ｐゴシック" panose="020B0600070205080204" pitchFamily="50" charset="-128"/>
              <a:ea typeface="ＭＳ Ｐゴシック" panose="020B0600070205080204" pitchFamily="50" charset="-128"/>
            </a:rPr>
            <a:t>物件費は、住民一人当たり</a:t>
          </a:r>
          <a:r>
            <a:rPr kumimoji="1" lang="en-US" altLang="ja-JP" sz="1100">
              <a:latin typeface="ＭＳ Ｐゴシック" panose="020B0600070205080204" pitchFamily="50" charset="-128"/>
              <a:ea typeface="ＭＳ Ｐゴシック" panose="020B0600070205080204" pitchFamily="50" charset="-128"/>
            </a:rPr>
            <a:t>125,146</a:t>
          </a:r>
          <a:r>
            <a:rPr kumimoji="1" lang="ja-JP" altLang="en-US" sz="1100">
              <a:latin typeface="ＭＳ Ｐゴシック" panose="020B0600070205080204" pitchFamily="50" charset="-128"/>
              <a:ea typeface="ＭＳ Ｐゴシック" panose="020B0600070205080204" pitchFamily="50" charset="-128"/>
            </a:rPr>
            <a:t>円となっており、類似団体や全国、県平均と比べ高い状況にある。これはふるさと納税推進事業が大きく影響しており、さらに前年度から増加している要因としては、地籍調査事業や情報システム統合基盤構築事業等が主なものである。</a:t>
          </a:r>
        </a:p>
        <a:p>
          <a:r>
            <a:rPr kumimoji="1" lang="ja-JP" altLang="en-US" sz="1100">
              <a:latin typeface="ＭＳ Ｐゴシック" panose="020B0600070205080204" pitchFamily="50" charset="-128"/>
              <a:ea typeface="ＭＳ Ｐゴシック" panose="020B0600070205080204" pitchFamily="50" charset="-128"/>
            </a:rPr>
            <a:t>扶助費は、住民一人当たり</a:t>
          </a:r>
          <a:r>
            <a:rPr kumimoji="1" lang="en-US" altLang="ja-JP" sz="1100">
              <a:latin typeface="ＭＳ Ｐゴシック" panose="020B0600070205080204" pitchFamily="50" charset="-128"/>
              <a:ea typeface="ＭＳ Ｐゴシック" panose="020B0600070205080204" pitchFamily="50" charset="-128"/>
            </a:rPr>
            <a:t>158,594</a:t>
          </a:r>
          <a:r>
            <a:rPr kumimoji="1" lang="ja-JP" altLang="en-US" sz="1100">
              <a:latin typeface="ＭＳ Ｐゴシック" panose="020B0600070205080204" pitchFamily="50" charset="-128"/>
              <a:ea typeface="ＭＳ Ｐゴシック" panose="020B0600070205080204" pitchFamily="50" charset="-128"/>
            </a:rPr>
            <a:t>円となっており、類似団体と同様に右肩上がりで増加傾向にあり、令和４年度は前年度よりも減少となっている。令和４年度に類似団体を上回っている主な要因は、国の補助事業で実施した、電力・ガス・食料品等価格高騰緊急支援事業や住民税非課税世帯に対する物価高騰対策支援事業等である。</a:t>
          </a:r>
        </a:p>
        <a:p>
          <a:r>
            <a:rPr kumimoji="1" lang="ja-JP" altLang="en-US" sz="1100">
              <a:latin typeface="ＭＳ Ｐゴシック" panose="020B0600070205080204" pitchFamily="50" charset="-128"/>
              <a:ea typeface="ＭＳ Ｐゴシック" panose="020B0600070205080204" pitchFamily="50" charset="-128"/>
            </a:rPr>
            <a:t>補助費等は、住民一人当たり</a:t>
          </a:r>
          <a:r>
            <a:rPr kumimoji="1" lang="en-US" altLang="ja-JP" sz="1100">
              <a:latin typeface="ＭＳ Ｐゴシック" panose="020B0600070205080204" pitchFamily="50" charset="-128"/>
              <a:ea typeface="ＭＳ Ｐゴシック" panose="020B0600070205080204" pitchFamily="50" charset="-128"/>
            </a:rPr>
            <a:t>113,161</a:t>
          </a:r>
          <a:r>
            <a:rPr kumimoji="1" lang="ja-JP" altLang="en-US" sz="1100">
              <a:latin typeface="ＭＳ Ｐゴシック" panose="020B0600070205080204" pitchFamily="50" charset="-128"/>
              <a:ea typeface="ＭＳ Ｐゴシック" panose="020B0600070205080204" pitchFamily="50" charset="-128"/>
            </a:rPr>
            <a:t>円となっており、類似団体や全国、県平均と比べ高い状況で推移している。令和４年度に増加している主な要因は、北松北部環境組合管理運営事業や電気・燃油価格高騰対策支援事業等である。</a:t>
          </a:r>
        </a:p>
        <a:p>
          <a:r>
            <a:rPr kumimoji="1" lang="ja-JP" altLang="en-US" sz="11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100">
              <a:latin typeface="ＭＳ Ｐゴシック" panose="020B0600070205080204" pitchFamily="50" charset="-128"/>
              <a:ea typeface="ＭＳ Ｐゴシック" panose="020B0600070205080204" pitchFamily="50" charset="-128"/>
            </a:rPr>
            <a:t>112,954</a:t>
          </a:r>
          <a:r>
            <a:rPr kumimoji="1" lang="ja-JP" altLang="en-US" sz="1100">
              <a:latin typeface="ＭＳ Ｐゴシック" panose="020B0600070205080204" pitchFamily="50" charset="-128"/>
              <a:ea typeface="ＭＳ Ｐゴシック" panose="020B0600070205080204" pitchFamily="50" charset="-128"/>
            </a:rPr>
            <a:t>円となっており、類似団体や全国、県平均と比べ高い状況で推移している。令和元年度から令和３年度にかけて大型建設事業が多く、類似団体よりも高い数値であったが、令和４年度は類似団体との差は縮小しているものの依然として高い状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公債費は、住民一人当たり</a:t>
          </a:r>
          <a:r>
            <a:rPr kumimoji="1" lang="en-US" altLang="ja-JP" sz="1100">
              <a:latin typeface="ＭＳ Ｐゴシック" panose="020B0600070205080204" pitchFamily="50" charset="-128"/>
              <a:ea typeface="ＭＳ Ｐゴシック" panose="020B0600070205080204" pitchFamily="50" charset="-128"/>
            </a:rPr>
            <a:t>103,000</a:t>
          </a:r>
          <a:r>
            <a:rPr kumimoji="1" lang="ja-JP" altLang="en-US" sz="1100">
              <a:latin typeface="ＭＳ Ｐゴシック" panose="020B0600070205080204" pitchFamily="50" charset="-128"/>
              <a:ea typeface="ＭＳ Ｐゴシック" panose="020B0600070205080204" pitchFamily="50" charset="-128"/>
            </a:rPr>
            <a:t>円となっており、類似団体や全国、県平均を上回っている要因は、これまで大型建設事業実施のために合併特例債を積極的に活用したことによるその定時償還が主なものである。令和４年度においては前年度まで実施してきた任意の繰上償還を行わなかったこと等により減少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長崎県平戸市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29,162
28,946
235.12
26,893,705
25,991,965
586,174
13,205,256
25,707,706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37592</xdr:rowOff>
    </xdr:from>
    <xdr:to>
      <xdr:col>24</xdr:col>
      <xdr:colOff>62865</xdr:colOff>
      <xdr:row>37</xdr:row>
      <xdr:rowOff>149987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1092"/>
          <a:ext cx="127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153814</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149987</xdr:rowOff>
    </xdr:from>
    <xdr:to>
      <xdr:col>24</xdr:col>
      <xdr:colOff>152400</xdr:colOff>
      <xdr:row>37</xdr:row>
      <xdr:rowOff>149987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155719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5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37592</xdr:rowOff>
    </xdr:from>
    <xdr:to>
      <xdr:col>24</xdr:col>
      <xdr:colOff>152400</xdr:colOff>
      <xdr:row>30</xdr:row>
      <xdr:rowOff>37592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12827</xdr:rowOff>
    </xdr:from>
    <xdr:to>
      <xdr:col>24</xdr:col>
      <xdr:colOff>63500</xdr:colOff>
      <xdr:row>35</xdr:row>
      <xdr:rowOff>21399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13577"/>
          <a:ext cx="8382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68280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9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89853</xdr:rowOff>
    </xdr:from>
    <xdr:to>
      <xdr:col>24</xdr:col>
      <xdr:colOff>114300</xdr:colOff>
      <xdr:row>36</xdr:row>
      <xdr:rowOff>20003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21399</xdr:rowOff>
    </xdr:from>
    <xdr:to>
      <xdr:col>19</xdr:col>
      <xdr:colOff>177800</xdr:colOff>
      <xdr:row>35</xdr:row>
      <xdr:rowOff>49974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22149"/>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100521</xdr:rowOff>
    </xdr:from>
    <xdr:to>
      <xdr:col>20</xdr:col>
      <xdr:colOff>38100</xdr:colOff>
      <xdr:row>36</xdr:row>
      <xdr:rowOff>30671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21798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24828</xdr:rowOff>
    </xdr:from>
    <xdr:to>
      <xdr:col>15</xdr:col>
      <xdr:colOff>50800</xdr:colOff>
      <xdr:row>35</xdr:row>
      <xdr:rowOff>49974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2557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125666</xdr:rowOff>
    </xdr:from>
    <xdr:to>
      <xdr:col>15</xdr:col>
      <xdr:colOff>101600</xdr:colOff>
      <xdr:row>36</xdr:row>
      <xdr:rowOff>55816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46943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24828</xdr:rowOff>
    </xdr:from>
    <xdr:to>
      <xdr:col>10</xdr:col>
      <xdr:colOff>114300</xdr:colOff>
      <xdr:row>35</xdr:row>
      <xdr:rowOff>46736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25578"/>
          <a:ext cx="889000" cy="2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86233</xdr:rowOff>
    </xdr:from>
    <xdr:to>
      <xdr:col>10</xdr:col>
      <xdr:colOff>165100</xdr:colOff>
      <xdr:row>36</xdr:row>
      <xdr:rowOff>16383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7510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81280</xdr:rowOff>
    </xdr:from>
    <xdr:to>
      <xdr:col>6</xdr:col>
      <xdr:colOff>38100</xdr:colOff>
      <xdr:row>36</xdr:row>
      <xdr:rowOff>11430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2557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133477</xdr:rowOff>
    </xdr:from>
    <xdr:to>
      <xdr:col>24</xdr:col>
      <xdr:colOff>114300</xdr:colOff>
      <xdr:row>35</xdr:row>
      <xdr:rowOff>63627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6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156354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14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142049</xdr:rowOff>
    </xdr:from>
    <xdr:to>
      <xdr:col>20</xdr:col>
      <xdr:colOff>38100</xdr:colOff>
      <xdr:row>35</xdr:row>
      <xdr:rowOff>72199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7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88726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4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170624</xdr:rowOff>
    </xdr:from>
    <xdr:to>
      <xdr:col>15</xdr:col>
      <xdr:colOff>101600</xdr:colOff>
      <xdr:row>35</xdr:row>
      <xdr:rowOff>100774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9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117301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75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145478</xdr:rowOff>
    </xdr:from>
    <xdr:to>
      <xdr:col>10</xdr:col>
      <xdr:colOff>165100</xdr:colOff>
      <xdr:row>35</xdr:row>
      <xdr:rowOff>75628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7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92155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50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167386</xdr:rowOff>
    </xdr:from>
    <xdr:to>
      <xdr:col>6</xdr:col>
      <xdr:colOff>38100</xdr:colOff>
      <xdr:row>35</xdr:row>
      <xdr:rowOff>97536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9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114063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71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39994</xdr:rowOff>
    </xdr:from>
    <xdr:to>
      <xdr:col>24</xdr:col>
      <xdr:colOff>62865</xdr:colOff>
      <xdr:row>59</xdr:row>
      <xdr:rowOff>52163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3944"/>
          <a:ext cx="1270" cy="1383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55990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52163</xdr:rowOff>
    </xdr:from>
    <xdr:to>
      <xdr:col>24</xdr:col>
      <xdr:colOff>152400</xdr:colOff>
      <xdr:row>59</xdr:row>
      <xdr:rowOff>52163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67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158121</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1,314,093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39994</xdr:rowOff>
    </xdr:from>
    <xdr:to>
      <xdr:col>24</xdr:col>
      <xdr:colOff>152400</xdr:colOff>
      <xdr:row>51</xdr:row>
      <xdr:rowOff>39994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92434</xdr:rowOff>
    </xdr:from>
    <xdr:to>
      <xdr:col>24</xdr:col>
      <xdr:colOff>63500</xdr:colOff>
      <xdr:row>58</xdr:row>
      <xdr:rowOff>106539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36534"/>
          <a:ext cx="838200" cy="1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54798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998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76371</xdr:rowOff>
    </xdr:from>
    <xdr:to>
      <xdr:col>24</xdr:col>
      <xdr:colOff>114300</xdr:colOff>
      <xdr:row>59</xdr:row>
      <xdr:rowOff>6521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2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148810</xdr:rowOff>
    </xdr:from>
    <xdr:to>
      <xdr:col>19</xdr:col>
      <xdr:colOff>177800</xdr:colOff>
      <xdr:row>58</xdr:row>
      <xdr:rowOff>106539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21460"/>
          <a:ext cx="889000" cy="12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73365</xdr:rowOff>
    </xdr:from>
    <xdr:to>
      <xdr:col>20</xdr:col>
      <xdr:colOff>38100</xdr:colOff>
      <xdr:row>59</xdr:row>
      <xdr:rowOff>3515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166092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1011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148810</xdr:rowOff>
    </xdr:from>
    <xdr:to>
      <xdr:col>15</xdr:col>
      <xdr:colOff>50800</xdr:colOff>
      <xdr:row>58</xdr:row>
      <xdr:rowOff>135092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21460"/>
          <a:ext cx="889000" cy="157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161600</xdr:rowOff>
    </xdr:from>
    <xdr:to>
      <xdr:col>15</xdr:col>
      <xdr:colOff>101600</xdr:colOff>
      <xdr:row>58</xdr:row>
      <xdr:rowOff>91750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3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82877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1002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135092</xdr:rowOff>
    </xdr:from>
    <xdr:to>
      <xdr:col>10</xdr:col>
      <xdr:colOff>114300</xdr:colOff>
      <xdr:row>58</xdr:row>
      <xdr:rowOff>152262</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79192"/>
          <a:ext cx="889000" cy="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108933</xdr:rowOff>
    </xdr:from>
    <xdr:to>
      <xdr:col>10</xdr:col>
      <xdr:colOff>165100</xdr:colOff>
      <xdr:row>59</xdr:row>
      <xdr:rowOff>39083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53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30210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10145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122280</xdr:rowOff>
    </xdr:from>
    <xdr:to>
      <xdr:col>6</xdr:col>
      <xdr:colOff>38100</xdr:colOff>
      <xdr:row>59</xdr:row>
      <xdr:rowOff>52430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6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43557</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15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41634</xdr:rowOff>
    </xdr:from>
    <xdr:to>
      <xdr:col>24</xdr:col>
      <xdr:colOff>114300</xdr:colOff>
      <xdr:row>58</xdr:row>
      <xdr:rowOff>143234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8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64511</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3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55739</xdr:rowOff>
    </xdr:from>
    <xdr:to>
      <xdr:col>20</xdr:col>
      <xdr:colOff>38100</xdr:colOff>
      <xdr:row>58</xdr:row>
      <xdr:rowOff>157339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9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2416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775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98010</xdr:rowOff>
    </xdr:from>
    <xdr:to>
      <xdr:col>15</xdr:col>
      <xdr:colOff>101600</xdr:colOff>
      <xdr:row>58</xdr:row>
      <xdr:rowOff>28160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7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44687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645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84292</xdr:rowOff>
    </xdr:from>
    <xdr:to>
      <xdr:col>10</xdr:col>
      <xdr:colOff>165100</xdr:colOff>
      <xdr:row>59</xdr:row>
      <xdr:rowOff>14442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2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30969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803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101462</xdr:rowOff>
    </xdr:from>
    <xdr:to>
      <xdr:col>6</xdr:col>
      <xdr:colOff>38100</xdr:colOff>
      <xdr:row>59</xdr:row>
      <xdr:rowOff>31612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4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48139</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820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9800</xdr:rowOff>
    </xdr:from>
    <xdr:to>
      <xdr:col>24</xdr:col>
      <xdr:colOff>62865</xdr:colOff>
      <xdr:row>77</xdr:row>
      <xdr:rowOff>74544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54200"/>
          <a:ext cx="1270" cy="921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78371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28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74544</xdr:rowOff>
    </xdr:from>
    <xdr:to>
      <xdr:col>24</xdr:col>
      <xdr:colOff>152400</xdr:colOff>
      <xdr:row>77</xdr:row>
      <xdr:rowOff>74544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27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127927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2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9800</xdr:rowOff>
    </xdr:from>
    <xdr:to>
      <xdr:col>24</xdr:col>
      <xdr:colOff>152400</xdr:colOff>
      <xdr:row>72</xdr:row>
      <xdr:rowOff>9800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105383</xdr:rowOff>
    </xdr:from>
    <xdr:to>
      <xdr:col>24</xdr:col>
      <xdr:colOff>63500</xdr:colOff>
      <xdr:row>74</xdr:row>
      <xdr:rowOff>168202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792683"/>
          <a:ext cx="838200" cy="6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88944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476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110517</xdr:rowOff>
    </xdr:from>
    <xdr:to>
      <xdr:col>24</xdr:col>
      <xdr:colOff>114300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105383</xdr:rowOff>
    </xdr:from>
    <xdr:to>
      <xdr:col>19</xdr:col>
      <xdr:colOff>177800</xdr:colOff>
      <xdr:row>75</xdr:row>
      <xdr:rowOff>48178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792683"/>
          <a:ext cx="889000" cy="11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70173</xdr:rowOff>
    </xdr:from>
    <xdr:to>
      <xdr:col>20</xdr:col>
      <xdr:colOff>38100</xdr:colOff>
      <xdr:row>76</xdr:row>
      <xdr:rowOff>322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162899</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48178</xdr:rowOff>
    </xdr:from>
    <xdr:to>
      <xdr:col>15</xdr:col>
      <xdr:colOff>50800</xdr:colOff>
      <xdr:row>75</xdr:row>
      <xdr:rowOff>102946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906928"/>
          <a:ext cx="889000" cy="5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26127</xdr:rowOff>
    </xdr:from>
    <xdr:to>
      <xdr:col>15</xdr:col>
      <xdr:colOff>101600</xdr:colOff>
      <xdr:row>76</xdr:row>
      <xdr:rowOff>127727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118854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102946</xdr:rowOff>
    </xdr:from>
    <xdr:to>
      <xdr:col>10</xdr:col>
      <xdr:colOff>114300</xdr:colOff>
      <xdr:row>75</xdr:row>
      <xdr:rowOff>121819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61696"/>
          <a:ext cx="889000" cy="18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40798</xdr:rowOff>
    </xdr:from>
    <xdr:to>
      <xdr:col>10</xdr:col>
      <xdr:colOff>165100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63946</xdr:rowOff>
    </xdr:from>
    <xdr:to>
      <xdr:col>6</xdr:col>
      <xdr:colOff>38100</xdr:colOff>
      <xdr:row>76</xdr:row>
      <xdr:rowOff>165546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156673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117402</xdr:rowOff>
    </xdr:from>
    <xdr:to>
      <xdr:col>24</xdr:col>
      <xdr:colOff>114300</xdr:colOff>
      <xdr:row>75</xdr:row>
      <xdr:rowOff>47552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0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140279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56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54583</xdr:rowOff>
    </xdr:from>
    <xdr:to>
      <xdr:col>20</xdr:col>
      <xdr:colOff>38100</xdr:colOff>
      <xdr:row>74</xdr:row>
      <xdr:rowOff>156183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4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1260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17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168828</xdr:rowOff>
    </xdr:from>
    <xdr:to>
      <xdr:col>15</xdr:col>
      <xdr:colOff>101600</xdr:colOff>
      <xdr:row>75</xdr:row>
      <xdr:rowOff>98978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5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115505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631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52146</xdr:rowOff>
    </xdr:from>
    <xdr:to>
      <xdr:col>10</xdr:col>
      <xdr:colOff>165100</xdr:colOff>
      <xdr:row>75</xdr:row>
      <xdr:rowOff>153746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1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170273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86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71019</xdr:rowOff>
    </xdr:from>
    <xdr:to>
      <xdr:col>6</xdr:col>
      <xdr:colOff>38100</xdr:colOff>
      <xdr:row>76</xdr:row>
      <xdr:rowOff>1169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2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17696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0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124430</xdr:rowOff>
    </xdr:from>
    <xdr:to>
      <xdr:col>24</xdr:col>
      <xdr:colOff>62865</xdr:colOff>
      <xdr:row>98</xdr:row>
      <xdr:rowOff>162429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54930"/>
          <a:ext cx="1270" cy="140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166256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162429</xdr:rowOff>
    </xdr:from>
    <xdr:to>
      <xdr:col>24</xdr:col>
      <xdr:colOff>152400</xdr:colOff>
      <xdr:row>98</xdr:row>
      <xdr:rowOff>162429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6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71107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464,676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124430</xdr:rowOff>
    </xdr:from>
    <xdr:to>
      <xdr:col>24</xdr:col>
      <xdr:colOff>152400</xdr:colOff>
      <xdr:row>90</xdr:row>
      <xdr:rowOff>124430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5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120576</xdr:rowOff>
    </xdr:from>
    <xdr:to>
      <xdr:col>24</xdr:col>
      <xdr:colOff>63500</xdr:colOff>
      <xdr:row>97</xdr:row>
      <xdr:rowOff>121755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751226"/>
          <a:ext cx="838200" cy="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154351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785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4474</xdr:rowOff>
    </xdr:from>
    <xdr:to>
      <xdr:col>24</xdr:col>
      <xdr:colOff>114300</xdr:colOff>
      <xdr:row>98</xdr:row>
      <xdr:rowOff>106074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0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120576</xdr:rowOff>
    </xdr:from>
    <xdr:to>
      <xdr:col>19</xdr:col>
      <xdr:colOff>177800</xdr:colOff>
      <xdr:row>98</xdr:row>
      <xdr:rowOff>16867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751226"/>
          <a:ext cx="889000" cy="67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8691</xdr:rowOff>
    </xdr:from>
    <xdr:to>
      <xdr:col>20</xdr:col>
      <xdr:colOff>38100</xdr:colOff>
      <xdr:row>98</xdr:row>
      <xdr:rowOff>110291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1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101418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90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16867</xdr:rowOff>
    </xdr:from>
    <xdr:to>
      <xdr:col>15</xdr:col>
      <xdr:colOff>50800</xdr:colOff>
      <xdr:row>98</xdr:row>
      <xdr:rowOff>30011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818967"/>
          <a:ext cx="889000" cy="1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33361</xdr:rowOff>
    </xdr:from>
    <xdr:to>
      <xdr:col>15</xdr:col>
      <xdr:colOff>101600</xdr:colOff>
      <xdr:row>98</xdr:row>
      <xdr:rowOff>134961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3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126088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92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171025</xdr:rowOff>
    </xdr:from>
    <xdr:to>
      <xdr:col>10</xdr:col>
      <xdr:colOff>114300</xdr:colOff>
      <xdr:row>98</xdr:row>
      <xdr:rowOff>30011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801675"/>
          <a:ext cx="889000" cy="3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37824</xdr:rowOff>
    </xdr:from>
    <xdr:to>
      <xdr:col>10</xdr:col>
      <xdr:colOff>165100</xdr:colOff>
      <xdr:row>98</xdr:row>
      <xdr:rowOff>139424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3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130551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93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45633</xdr:rowOff>
    </xdr:from>
    <xdr:to>
      <xdr:col>6</xdr:col>
      <xdr:colOff>38100</xdr:colOff>
      <xdr:row>98</xdr:row>
      <xdr:rowOff>147233</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47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138360</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94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70955</xdr:rowOff>
    </xdr:from>
    <xdr:to>
      <xdr:col>24</xdr:col>
      <xdr:colOff>114300</xdr:colOff>
      <xdr:row>98</xdr:row>
      <xdr:rowOff>1105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70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93832</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5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69776</xdr:rowOff>
    </xdr:from>
    <xdr:to>
      <xdr:col>20</xdr:col>
      <xdr:colOff>38100</xdr:colOff>
      <xdr:row>97</xdr:row>
      <xdr:rowOff>171376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70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16453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47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137517</xdr:rowOff>
    </xdr:from>
    <xdr:to>
      <xdr:col>15</xdr:col>
      <xdr:colOff>101600</xdr:colOff>
      <xdr:row>98</xdr:row>
      <xdr:rowOff>67667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76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84194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54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150661</xdr:rowOff>
    </xdr:from>
    <xdr:to>
      <xdr:col>10</xdr:col>
      <xdr:colOff>165100</xdr:colOff>
      <xdr:row>98</xdr:row>
      <xdr:rowOff>80811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8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97338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55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120225</xdr:rowOff>
    </xdr:from>
    <xdr:to>
      <xdr:col>6</xdr:col>
      <xdr:colOff>38100</xdr:colOff>
      <xdr:row>98</xdr:row>
      <xdr:rowOff>50375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5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66902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52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21155</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164655"/>
          <a:ext cx="1270" cy="162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139282</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3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21155</xdr:rowOff>
    </xdr:from>
    <xdr:to>
      <xdr:col>55</xdr:col>
      <xdr:colOff>88900</xdr:colOff>
      <xdr:row>30</xdr:row>
      <xdr:rowOff>21155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16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128923</xdr:rowOff>
    </xdr:from>
    <xdr:to>
      <xdr:col>55</xdr:col>
      <xdr:colOff>0</xdr:colOff>
      <xdr:row>38</xdr:row>
      <xdr:rowOff>131209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644023"/>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142148</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143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119271</xdr:rowOff>
    </xdr:from>
    <xdr:to>
      <xdr:col>55</xdr:col>
      <xdr:colOff>50800</xdr:colOff>
      <xdr:row>38</xdr:row>
      <xdr:rowOff>49421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131209</xdr:rowOff>
    </xdr:from>
    <xdr:to>
      <xdr:col>50</xdr:col>
      <xdr:colOff>114300</xdr:colOff>
      <xdr:row>38</xdr:row>
      <xdr:rowOff>134801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646309"/>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132987</xdr:rowOff>
    </xdr:from>
    <xdr:to>
      <xdr:col>50</xdr:col>
      <xdr:colOff>165100</xdr:colOff>
      <xdr:row>38</xdr:row>
      <xdr:rowOff>63137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79664</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134801</xdr:rowOff>
    </xdr:from>
    <xdr:to>
      <xdr:col>45</xdr:col>
      <xdr:colOff>177800</xdr:colOff>
      <xdr:row>38</xdr:row>
      <xdr:rowOff>148517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649901"/>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158133</xdr:rowOff>
    </xdr:from>
    <xdr:to>
      <xdr:col>46</xdr:col>
      <xdr:colOff>38100</xdr:colOff>
      <xdr:row>38</xdr:row>
      <xdr:rowOff>88283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104810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135128</xdr:rowOff>
    </xdr:from>
    <xdr:to>
      <xdr:col>41</xdr:col>
      <xdr:colOff>50800</xdr:colOff>
      <xdr:row>38</xdr:row>
      <xdr:rowOff>148517</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650228"/>
          <a:ext cx="889000" cy="1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154541</xdr:rowOff>
    </xdr:from>
    <xdr:to>
      <xdr:col>41</xdr:col>
      <xdr:colOff>101600</xdr:colOff>
      <xdr:row>38</xdr:row>
      <xdr:rowOff>84691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101218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156500</xdr:rowOff>
    </xdr:from>
    <xdr:to>
      <xdr:col>36</xdr:col>
      <xdr:colOff>165100</xdr:colOff>
      <xdr:row>38</xdr:row>
      <xdr:rowOff>86651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103177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78123</xdr:rowOff>
    </xdr:from>
    <xdr:to>
      <xdr:col>55</xdr:col>
      <xdr:colOff>50800</xdr:colOff>
      <xdr:row>39</xdr:row>
      <xdr:rowOff>8273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59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56550</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71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80409</xdr:rowOff>
    </xdr:from>
    <xdr:to>
      <xdr:col>50</xdr:col>
      <xdr:colOff>165100</xdr:colOff>
      <xdr:row>39</xdr:row>
      <xdr:rowOff>10559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59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1686</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688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84001</xdr:rowOff>
    </xdr:from>
    <xdr:to>
      <xdr:col>46</xdr:col>
      <xdr:colOff>38100</xdr:colOff>
      <xdr:row>39</xdr:row>
      <xdr:rowOff>14151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59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5278</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691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97717</xdr:rowOff>
    </xdr:from>
    <xdr:to>
      <xdr:col>41</xdr:col>
      <xdr:colOff>101600</xdr:colOff>
      <xdr:row>39</xdr:row>
      <xdr:rowOff>27867</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61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18994</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705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84328</xdr:rowOff>
    </xdr:from>
    <xdr:to>
      <xdr:col>36</xdr:col>
      <xdr:colOff>165100</xdr:colOff>
      <xdr:row>39</xdr:row>
      <xdr:rowOff>14478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59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5605</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692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142291</xdr:rowOff>
    </xdr:from>
    <xdr:to>
      <xdr:col>54</xdr:col>
      <xdr:colOff>189865</xdr:colOff>
      <xdr:row>59</xdr:row>
      <xdr:rowOff>40096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714791"/>
          <a:ext cx="1270" cy="1440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43923</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15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40096</xdr:rowOff>
    </xdr:from>
    <xdr:to>
      <xdr:col>55</xdr:col>
      <xdr:colOff>88900</xdr:colOff>
      <xdr:row>59</xdr:row>
      <xdr:rowOff>40096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155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88968</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142291</xdr:rowOff>
    </xdr:from>
    <xdr:to>
      <xdr:col>55</xdr:col>
      <xdr:colOff>88900</xdr:colOff>
      <xdr:row>50</xdr:row>
      <xdr:rowOff>142291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714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139994</xdr:rowOff>
    </xdr:from>
    <xdr:to>
      <xdr:col>55</xdr:col>
      <xdr:colOff>0</xdr:colOff>
      <xdr:row>55</xdr:row>
      <xdr:rowOff>42643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398294"/>
          <a:ext cx="838200" cy="74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119230</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720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140803</xdr:rowOff>
    </xdr:from>
    <xdr:to>
      <xdr:col>55</xdr:col>
      <xdr:colOff>50800</xdr:colOff>
      <xdr:row>57</xdr:row>
      <xdr:rowOff>70953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74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139994</xdr:rowOff>
    </xdr:from>
    <xdr:to>
      <xdr:col>50</xdr:col>
      <xdr:colOff>114300</xdr:colOff>
      <xdr:row>54</xdr:row>
      <xdr:rowOff>155659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398294"/>
          <a:ext cx="889000" cy="15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135872</xdr:rowOff>
    </xdr:from>
    <xdr:to>
      <xdr:col>50</xdr:col>
      <xdr:colOff>165100</xdr:colOff>
      <xdr:row>57</xdr:row>
      <xdr:rowOff>66022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73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57149</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82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155659</xdr:rowOff>
    </xdr:from>
    <xdr:to>
      <xdr:col>45</xdr:col>
      <xdr:colOff>177800</xdr:colOff>
      <xdr:row>56</xdr:row>
      <xdr:rowOff>34925</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413959"/>
          <a:ext cx="889000" cy="22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145614</xdr:rowOff>
    </xdr:from>
    <xdr:to>
      <xdr:col>46</xdr:col>
      <xdr:colOff>38100</xdr:colOff>
      <xdr:row>57</xdr:row>
      <xdr:rowOff>75764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74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66891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83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27784</xdr:rowOff>
    </xdr:from>
    <xdr:to>
      <xdr:col>41</xdr:col>
      <xdr:colOff>50800</xdr:colOff>
      <xdr:row>56</xdr:row>
      <xdr:rowOff>34925</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9628984"/>
          <a:ext cx="889000" cy="7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5831</xdr:rowOff>
    </xdr:from>
    <xdr:to>
      <xdr:col>41</xdr:col>
      <xdr:colOff>101600</xdr:colOff>
      <xdr:row>57</xdr:row>
      <xdr:rowOff>107431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77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98558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87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169280</xdr:rowOff>
    </xdr:from>
    <xdr:to>
      <xdr:col>36</xdr:col>
      <xdr:colOff>165100</xdr:colOff>
      <xdr:row>57</xdr:row>
      <xdr:rowOff>99430</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77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90557</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86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163293</xdr:rowOff>
    </xdr:from>
    <xdr:to>
      <xdr:col>55</xdr:col>
      <xdr:colOff>50800</xdr:colOff>
      <xdr:row>55</xdr:row>
      <xdr:rowOff>93443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42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14720</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273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89194</xdr:rowOff>
    </xdr:from>
    <xdr:to>
      <xdr:col>50</xdr:col>
      <xdr:colOff>165100</xdr:colOff>
      <xdr:row>55</xdr:row>
      <xdr:rowOff>19344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34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35871</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122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104859</xdr:rowOff>
    </xdr:from>
    <xdr:to>
      <xdr:col>46</xdr:col>
      <xdr:colOff>38100</xdr:colOff>
      <xdr:row>55</xdr:row>
      <xdr:rowOff>35009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36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51536</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13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155575</xdr:rowOff>
    </xdr:from>
    <xdr:to>
      <xdr:col>41</xdr:col>
      <xdr:colOff>101600</xdr:colOff>
      <xdr:row>56</xdr:row>
      <xdr:rowOff>85725</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58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102252</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36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148434</xdr:rowOff>
    </xdr:from>
    <xdr:to>
      <xdr:col>36</xdr:col>
      <xdr:colOff>165100</xdr:colOff>
      <xdr:row>56</xdr:row>
      <xdr:rowOff>78584</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57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95111</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35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73086</xdr:rowOff>
    </xdr:from>
    <xdr:to>
      <xdr:col>54</xdr:col>
      <xdr:colOff>189865</xdr:colOff>
      <xdr:row>78</xdr:row>
      <xdr:rowOff>121193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417486"/>
          <a:ext cx="1270" cy="107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125020</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121193</xdr:rowOff>
    </xdr:from>
    <xdr:to>
      <xdr:col>55</xdr:col>
      <xdr:colOff>88900</xdr:colOff>
      <xdr:row>78</xdr:row>
      <xdr:rowOff>121193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19763</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19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73086</xdr:rowOff>
    </xdr:from>
    <xdr:to>
      <xdr:col>55</xdr:col>
      <xdr:colOff>88900</xdr:colOff>
      <xdr:row>72</xdr:row>
      <xdr:rowOff>73086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4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100788</xdr:rowOff>
    </xdr:from>
    <xdr:to>
      <xdr:col>55</xdr:col>
      <xdr:colOff>0</xdr:colOff>
      <xdr:row>77</xdr:row>
      <xdr:rowOff>137409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302438"/>
          <a:ext cx="838200" cy="3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101764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3034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123337</xdr:rowOff>
    </xdr:from>
    <xdr:to>
      <xdr:col>55</xdr:col>
      <xdr:colOff>50800</xdr:colOff>
      <xdr:row>78</xdr:row>
      <xdr:rowOff>53487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62013</xdr:rowOff>
    </xdr:from>
    <xdr:to>
      <xdr:col>50</xdr:col>
      <xdr:colOff>114300</xdr:colOff>
      <xdr:row>77</xdr:row>
      <xdr:rowOff>100788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263663"/>
          <a:ext cx="889000" cy="38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119176</xdr:rowOff>
    </xdr:from>
    <xdr:to>
      <xdr:col>50</xdr:col>
      <xdr:colOff>165100</xdr:colOff>
      <xdr:row>78</xdr:row>
      <xdr:rowOff>49326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40453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62013</xdr:rowOff>
    </xdr:from>
    <xdr:to>
      <xdr:col>45</xdr:col>
      <xdr:colOff>177800</xdr:colOff>
      <xdr:row>77</xdr:row>
      <xdr:rowOff>151121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263663"/>
          <a:ext cx="889000" cy="8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112016</xdr:rowOff>
    </xdr:from>
    <xdr:to>
      <xdr:col>46</xdr:col>
      <xdr:colOff>38100</xdr:colOff>
      <xdr:row>78</xdr:row>
      <xdr:rowOff>42166</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33293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151121</xdr:rowOff>
    </xdr:from>
    <xdr:to>
      <xdr:col>41</xdr:col>
      <xdr:colOff>50800</xdr:colOff>
      <xdr:row>78</xdr:row>
      <xdr:rowOff>23320</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352771"/>
          <a:ext cx="889000" cy="43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161348</xdr:rowOff>
    </xdr:from>
    <xdr:to>
      <xdr:col>41</xdr:col>
      <xdr:colOff>101600</xdr:colOff>
      <xdr:row>78</xdr:row>
      <xdr:rowOff>91498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82625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1423</xdr:rowOff>
    </xdr:from>
    <xdr:to>
      <xdr:col>36</xdr:col>
      <xdr:colOff>165100</xdr:colOff>
      <xdr:row>78</xdr:row>
      <xdr:rowOff>103023</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94150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46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86609</xdr:rowOff>
    </xdr:from>
    <xdr:to>
      <xdr:col>55</xdr:col>
      <xdr:colOff>50800</xdr:colOff>
      <xdr:row>78</xdr:row>
      <xdr:rowOff>16759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28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109486</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13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49988</xdr:rowOff>
    </xdr:from>
    <xdr:to>
      <xdr:col>50</xdr:col>
      <xdr:colOff>165100</xdr:colOff>
      <xdr:row>77</xdr:row>
      <xdr:rowOff>151588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25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168115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02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11213</xdr:rowOff>
    </xdr:from>
    <xdr:to>
      <xdr:col>46</xdr:col>
      <xdr:colOff>38100</xdr:colOff>
      <xdr:row>77</xdr:row>
      <xdr:rowOff>112813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21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129340</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298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100321</xdr:rowOff>
    </xdr:from>
    <xdr:to>
      <xdr:col>41</xdr:col>
      <xdr:colOff>101600</xdr:colOff>
      <xdr:row>78</xdr:row>
      <xdr:rowOff>30471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0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46998</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07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143970</xdr:rowOff>
    </xdr:from>
    <xdr:to>
      <xdr:col>36</xdr:col>
      <xdr:colOff>165100</xdr:colOff>
      <xdr:row>78</xdr:row>
      <xdr:rowOff>74120</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4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90647</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12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95847</xdr:rowOff>
    </xdr:from>
    <xdr:to>
      <xdr:col>54</xdr:col>
      <xdr:colOff>189865</xdr:colOff>
      <xdr:row>98</xdr:row>
      <xdr:rowOff>112173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526347"/>
          <a:ext cx="1270" cy="1387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116000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1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112173</xdr:rowOff>
    </xdr:from>
    <xdr:to>
      <xdr:col>55</xdr:col>
      <xdr:colOff>88900</xdr:colOff>
      <xdr:row>98</xdr:row>
      <xdr:rowOff>112173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42524</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301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95847</xdr:rowOff>
    </xdr:from>
    <xdr:to>
      <xdr:col>55</xdr:col>
      <xdr:colOff>88900</xdr:colOff>
      <xdr:row>90</xdr:row>
      <xdr:rowOff>95847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526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71758</xdr:rowOff>
    </xdr:from>
    <xdr:to>
      <xdr:col>55</xdr:col>
      <xdr:colOff>0</xdr:colOff>
      <xdr:row>96</xdr:row>
      <xdr:rowOff>104000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9639300" y="16530958"/>
          <a:ext cx="838200" cy="3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23680</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311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803</xdr:rowOff>
    </xdr:from>
    <xdr:to>
      <xdr:col>55</xdr:col>
      <xdr:colOff>50800</xdr:colOff>
      <xdr:row>96</xdr:row>
      <xdr:rowOff>102403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6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71758</xdr:rowOff>
    </xdr:from>
    <xdr:to>
      <xdr:col>50</xdr:col>
      <xdr:colOff>114300</xdr:colOff>
      <xdr:row>96</xdr:row>
      <xdr:rowOff>137967</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530958"/>
          <a:ext cx="889000" cy="6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156460</xdr:rowOff>
    </xdr:from>
    <xdr:to>
      <xdr:col>50</xdr:col>
      <xdr:colOff>165100</xdr:colOff>
      <xdr:row>96</xdr:row>
      <xdr:rowOff>86610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4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103137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21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137967</xdr:rowOff>
    </xdr:from>
    <xdr:to>
      <xdr:col>45</xdr:col>
      <xdr:colOff>177800</xdr:colOff>
      <xdr:row>97</xdr:row>
      <xdr:rowOff>2721</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597167"/>
          <a:ext cx="889000" cy="3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35083</xdr:rowOff>
    </xdr:from>
    <xdr:to>
      <xdr:col>46</xdr:col>
      <xdr:colOff>38100</xdr:colOff>
      <xdr:row>96</xdr:row>
      <xdr:rowOff>136683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9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153210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26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97952</xdr:rowOff>
    </xdr:from>
    <xdr:to>
      <xdr:col>41</xdr:col>
      <xdr:colOff>50800</xdr:colOff>
      <xdr:row>97</xdr:row>
      <xdr:rowOff>2721</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6972300" y="16557152"/>
          <a:ext cx="889000" cy="7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85213</xdr:rowOff>
    </xdr:from>
    <xdr:to>
      <xdr:col>41</xdr:col>
      <xdr:colOff>101600</xdr:colOff>
      <xdr:row>97</xdr:row>
      <xdr:rowOff>15363</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31890</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31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75622</xdr:rowOff>
    </xdr:from>
    <xdr:to>
      <xdr:col>36</xdr:col>
      <xdr:colOff>165100</xdr:colOff>
      <xdr:row>97</xdr:row>
      <xdr:rowOff>5772</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168349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62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53200</xdr:rowOff>
    </xdr:from>
    <xdr:to>
      <xdr:col>55</xdr:col>
      <xdr:colOff>50800</xdr:colOff>
      <xdr:row>96</xdr:row>
      <xdr:rowOff>154800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5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31627</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49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20958</xdr:rowOff>
    </xdr:from>
    <xdr:to>
      <xdr:col>50</xdr:col>
      <xdr:colOff>165100</xdr:colOff>
      <xdr:row>96</xdr:row>
      <xdr:rowOff>122558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48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113685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57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87167</xdr:rowOff>
    </xdr:from>
    <xdr:to>
      <xdr:col>46</xdr:col>
      <xdr:colOff>38100</xdr:colOff>
      <xdr:row>97</xdr:row>
      <xdr:rowOff>17317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5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8444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63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123371</xdr:rowOff>
    </xdr:from>
    <xdr:to>
      <xdr:col>41</xdr:col>
      <xdr:colOff>101600</xdr:colOff>
      <xdr:row>97</xdr:row>
      <xdr:rowOff>53521</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58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44648</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675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47152</xdr:rowOff>
    </xdr:from>
    <xdr:to>
      <xdr:col>36</xdr:col>
      <xdr:colOff>165100</xdr:colOff>
      <xdr:row>96</xdr:row>
      <xdr:rowOff>148752</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50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165279</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28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32848</xdr:rowOff>
    </xdr:from>
    <xdr:to>
      <xdr:col>85</xdr:col>
      <xdr:colOff>126364</xdr:colOff>
      <xdr:row>38</xdr:row>
      <xdr:rowOff>16104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347798"/>
          <a:ext cx="1269" cy="118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19931</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53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16104</xdr:rowOff>
    </xdr:from>
    <xdr:to>
      <xdr:col>86</xdr:col>
      <xdr:colOff>25400</xdr:colOff>
      <xdr:row>38</xdr:row>
      <xdr:rowOff>16104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3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150975</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1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32848</xdr:rowOff>
    </xdr:from>
    <xdr:to>
      <xdr:col>86</xdr:col>
      <xdr:colOff>25400</xdr:colOff>
      <xdr:row>31</xdr:row>
      <xdr:rowOff>32848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34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19761</xdr:rowOff>
    </xdr:from>
    <xdr:to>
      <xdr:col>85</xdr:col>
      <xdr:colOff>127000</xdr:colOff>
      <xdr:row>35</xdr:row>
      <xdr:rowOff>162865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020511"/>
          <a:ext cx="838200" cy="14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162367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63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12490</xdr:rowOff>
    </xdr:from>
    <xdr:to>
      <xdr:col>85</xdr:col>
      <xdr:colOff>177800</xdr:colOff>
      <xdr:row>36</xdr:row>
      <xdr:rowOff>114090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1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11760</xdr:rowOff>
    </xdr:from>
    <xdr:to>
      <xdr:col>81</xdr:col>
      <xdr:colOff>50800</xdr:colOff>
      <xdr:row>35</xdr:row>
      <xdr:rowOff>19761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012510"/>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166967</xdr:rowOff>
    </xdr:from>
    <xdr:to>
      <xdr:col>81</xdr:col>
      <xdr:colOff>101600</xdr:colOff>
      <xdr:row>36</xdr:row>
      <xdr:rowOff>97117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88244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26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11760</xdr:rowOff>
    </xdr:from>
    <xdr:to>
      <xdr:col>76</xdr:col>
      <xdr:colOff>114300</xdr:colOff>
      <xdr:row>35</xdr:row>
      <xdr:rowOff>152445</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012510"/>
          <a:ext cx="889000" cy="140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156737</xdr:rowOff>
    </xdr:from>
    <xdr:to>
      <xdr:col>76</xdr:col>
      <xdr:colOff>165100</xdr:colOff>
      <xdr:row>36</xdr:row>
      <xdr:rowOff>86887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78014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25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152445</xdr:rowOff>
    </xdr:from>
    <xdr:to>
      <xdr:col>71</xdr:col>
      <xdr:colOff>177800</xdr:colOff>
      <xdr:row>36</xdr:row>
      <xdr:rowOff>23952</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153195"/>
          <a:ext cx="889000" cy="4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33388</xdr:rowOff>
    </xdr:from>
    <xdr:to>
      <xdr:col>72</xdr:col>
      <xdr:colOff>38100</xdr:colOff>
      <xdr:row>36</xdr:row>
      <xdr:rowOff>134988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126115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2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37274</xdr:rowOff>
    </xdr:from>
    <xdr:to>
      <xdr:col>67</xdr:col>
      <xdr:colOff>101600</xdr:colOff>
      <xdr:row>36</xdr:row>
      <xdr:rowOff>138874</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130001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3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112065</xdr:rowOff>
    </xdr:from>
    <xdr:to>
      <xdr:col>85</xdr:col>
      <xdr:colOff>177800</xdr:colOff>
      <xdr:row>36</xdr:row>
      <xdr:rowOff>42215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1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134942</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596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140411</xdr:rowOff>
    </xdr:from>
    <xdr:to>
      <xdr:col>81</xdr:col>
      <xdr:colOff>101600</xdr:colOff>
      <xdr:row>35</xdr:row>
      <xdr:rowOff>70561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596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87088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5744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132410</xdr:rowOff>
    </xdr:from>
    <xdr:to>
      <xdr:col>76</xdr:col>
      <xdr:colOff>165100</xdr:colOff>
      <xdr:row>35</xdr:row>
      <xdr:rowOff>62560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596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79087</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573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101645</xdr:rowOff>
    </xdr:from>
    <xdr:to>
      <xdr:col>72</xdr:col>
      <xdr:colOff>38100</xdr:colOff>
      <xdr:row>36</xdr:row>
      <xdr:rowOff>31795</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10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48322</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587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144602</xdr:rowOff>
    </xdr:from>
    <xdr:to>
      <xdr:col>67</xdr:col>
      <xdr:colOff>101600</xdr:colOff>
      <xdr:row>36</xdr:row>
      <xdr:rowOff>74752</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14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91279</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92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62395</xdr:rowOff>
    </xdr:from>
    <xdr:to>
      <xdr:col>85</xdr:col>
      <xdr:colOff>126364</xdr:colOff>
      <xdr:row>59</xdr:row>
      <xdr:rowOff>72301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34895"/>
          <a:ext cx="1269" cy="1552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76128</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9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72301</xdr:rowOff>
    </xdr:from>
    <xdr:to>
      <xdr:col>86</xdr:col>
      <xdr:colOff>25400</xdr:colOff>
      <xdr:row>59</xdr:row>
      <xdr:rowOff>72301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8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9072</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10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150,087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62395</xdr:rowOff>
    </xdr:from>
    <xdr:to>
      <xdr:col>86</xdr:col>
      <xdr:colOff>25400</xdr:colOff>
      <xdr:row>50</xdr:row>
      <xdr:rowOff>62395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34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84493</xdr:rowOff>
    </xdr:from>
    <xdr:to>
      <xdr:col>85</xdr:col>
      <xdr:colOff>127000</xdr:colOff>
      <xdr:row>56</xdr:row>
      <xdr:rowOff>42266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5481300" y="9514243"/>
          <a:ext cx="838200" cy="12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51160</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652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72733</xdr:rowOff>
    </xdr:from>
    <xdr:to>
      <xdr:col>85</xdr:col>
      <xdr:colOff>177800</xdr:colOff>
      <xdr:row>57</xdr:row>
      <xdr:rowOff>2883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67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84493</xdr:rowOff>
    </xdr:from>
    <xdr:to>
      <xdr:col>81</xdr:col>
      <xdr:colOff>50800</xdr:colOff>
      <xdr:row>56</xdr:row>
      <xdr:rowOff>76860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4592300" y="9514243"/>
          <a:ext cx="889000" cy="16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53708</xdr:rowOff>
    </xdr:from>
    <xdr:to>
      <xdr:col>81</xdr:col>
      <xdr:colOff>101600</xdr:colOff>
      <xdr:row>56</xdr:row>
      <xdr:rowOff>155308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65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146435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74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101702</xdr:rowOff>
    </xdr:from>
    <xdr:to>
      <xdr:col>76</xdr:col>
      <xdr:colOff>114300</xdr:colOff>
      <xdr:row>56</xdr:row>
      <xdr:rowOff>76860</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3703300" y="9531452"/>
          <a:ext cx="889000" cy="146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161074</xdr:rowOff>
    </xdr:from>
    <xdr:to>
      <xdr:col>76</xdr:col>
      <xdr:colOff>165100</xdr:colOff>
      <xdr:row>56</xdr:row>
      <xdr:rowOff>91224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59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107751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36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101702</xdr:rowOff>
    </xdr:from>
    <xdr:to>
      <xdr:col>71</xdr:col>
      <xdr:colOff>177800</xdr:colOff>
      <xdr:row>57</xdr:row>
      <xdr:rowOff>48019</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2814300" y="9531452"/>
          <a:ext cx="889000" cy="289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42659</xdr:rowOff>
    </xdr:from>
    <xdr:to>
      <xdr:col>72</xdr:col>
      <xdr:colOff>38100</xdr:colOff>
      <xdr:row>56</xdr:row>
      <xdr:rowOff>144259</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64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135386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73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128918</xdr:rowOff>
    </xdr:from>
    <xdr:to>
      <xdr:col>67</xdr:col>
      <xdr:colOff>101600</xdr:colOff>
      <xdr:row>57</xdr:row>
      <xdr:rowOff>59068</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73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75595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50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162916</xdr:rowOff>
    </xdr:from>
    <xdr:to>
      <xdr:col>85</xdr:col>
      <xdr:colOff>177800</xdr:colOff>
      <xdr:row>56</xdr:row>
      <xdr:rowOff>93066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59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14343</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44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33693</xdr:rowOff>
    </xdr:from>
    <xdr:to>
      <xdr:col>81</xdr:col>
      <xdr:colOff>101600</xdr:colOff>
      <xdr:row>55</xdr:row>
      <xdr:rowOff>135293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46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151820</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23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26060</xdr:rowOff>
    </xdr:from>
    <xdr:to>
      <xdr:col>76</xdr:col>
      <xdr:colOff>165100</xdr:colOff>
      <xdr:row>56</xdr:row>
      <xdr:rowOff>127660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62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118787</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71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50902</xdr:rowOff>
    </xdr:from>
    <xdr:to>
      <xdr:col>72</xdr:col>
      <xdr:colOff>38100</xdr:colOff>
      <xdr:row>55</xdr:row>
      <xdr:rowOff>152502</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48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169029</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25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168669</xdr:rowOff>
    </xdr:from>
    <xdr:to>
      <xdr:col>67</xdr:col>
      <xdr:colOff>101600</xdr:colOff>
      <xdr:row>57</xdr:row>
      <xdr:rowOff>98819</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76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89946</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86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29874</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02824"/>
          <a:ext cx="1269" cy="144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148001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7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88,226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29874</xdr:rowOff>
    </xdr:from>
    <xdr:to>
      <xdr:col>86</xdr:col>
      <xdr:colOff>25400</xdr:colOff>
      <xdr:row>71</xdr:row>
      <xdr:rowOff>29874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0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45958</xdr:rowOff>
    </xdr:from>
    <xdr:to>
      <xdr:col>85</xdr:col>
      <xdr:colOff>127000</xdr:colOff>
      <xdr:row>78</xdr:row>
      <xdr:rowOff>90991</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419058"/>
          <a:ext cx="838200" cy="45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53497</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426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75070</xdr:rowOff>
    </xdr:from>
    <xdr:to>
      <xdr:col>85</xdr:col>
      <xdr:colOff>177800</xdr:colOff>
      <xdr:row>79</xdr:row>
      <xdr:rowOff>5220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4271</xdr:rowOff>
    </xdr:from>
    <xdr:to>
      <xdr:col>81</xdr:col>
      <xdr:colOff>50800</xdr:colOff>
      <xdr:row>78</xdr:row>
      <xdr:rowOff>45958</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034471"/>
          <a:ext cx="889000" cy="38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55198</xdr:rowOff>
    </xdr:from>
    <xdr:to>
      <xdr:col>81</xdr:col>
      <xdr:colOff>101600</xdr:colOff>
      <xdr:row>78</xdr:row>
      <xdr:rowOff>156798</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2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147925</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14111" y="1352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4271</xdr:rowOff>
    </xdr:from>
    <xdr:to>
      <xdr:col>76</xdr:col>
      <xdr:colOff>114300</xdr:colOff>
      <xdr:row>78</xdr:row>
      <xdr:rowOff>76346</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703300" y="13034471"/>
          <a:ext cx="889000" cy="41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69143</xdr:rowOff>
    </xdr:from>
    <xdr:to>
      <xdr:col>76</xdr:col>
      <xdr:colOff>165100</xdr:colOff>
      <xdr:row>78</xdr:row>
      <xdr:rowOff>170743</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44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161870</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53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76346</xdr:rowOff>
    </xdr:from>
    <xdr:to>
      <xdr:col>71</xdr:col>
      <xdr:colOff>177800</xdr:colOff>
      <xdr:row>78</xdr:row>
      <xdr:rowOff>130801</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2814300" y="13449446"/>
          <a:ext cx="889000" cy="5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54333</xdr:rowOff>
    </xdr:from>
    <xdr:to>
      <xdr:col>72</xdr:col>
      <xdr:colOff>38100</xdr:colOff>
      <xdr:row>78</xdr:row>
      <xdr:rowOff>155933</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147060</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352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70776</xdr:rowOff>
    </xdr:from>
    <xdr:to>
      <xdr:col>67</xdr:col>
      <xdr:colOff>101600</xdr:colOff>
      <xdr:row>79</xdr:row>
      <xdr:rowOff>926</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17453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21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40191</xdr:rowOff>
    </xdr:from>
    <xdr:to>
      <xdr:col>85</xdr:col>
      <xdr:colOff>177800</xdr:colOff>
      <xdr:row>78</xdr:row>
      <xdr:rowOff>141791</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41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63068</xdr:rowOff>
    </xdr:from>
    <xdr:ext cx="534377"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26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166608</xdr:rowOff>
    </xdr:from>
    <xdr:to>
      <xdr:col>81</xdr:col>
      <xdr:colOff>101600</xdr:colOff>
      <xdr:row>78</xdr:row>
      <xdr:rowOff>96758</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36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113285</xdr:rowOff>
    </xdr:from>
    <xdr:ext cx="534377"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14111" y="1314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124921</xdr:rowOff>
    </xdr:from>
    <xdr:to>
      <xdr:col>76</xdr:col>
      <xdr:colOff>165100</xdr:colOff>
      <xdr:row>76</xdr:row>
      <xdr:rowOff>55071</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298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71598</xdr:rowOff>
    </xdr:from>
    <xdr:ext cx="534377"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25111" y="1275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25546</xdr:rowOff>
    </xdr:from>
    <xdr:to>
      <xdr:col>72</xdr:col>
      <xdr:colOff>38100</xdr:colOff>
      <xdr:row>78</xdr:row>
      <xdr:rowOff>127146</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39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143673</xdr:rowOff>
    </xdr:from>
    <xdr:ext cx="534377"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36111" y="1317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80001</xdr:rowOff>
    </xdr:from>
    <xdr:to>
      <xdr:col>67</xdr:col>
      <xdr:colOff>101600</xdr:colOff>
      <xdr:row>79</xdr:row>
      <xdr:rowOff>10151</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45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1278</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428" y="1354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109120</xdr:rowOff>
    </xdr:from>
    <xdr:to>
      <xdr:col>85</xdr:col>
      <xdr:colOff>126364</xdr:colOff>
      <xdr:row>98</xdr:row>
      <xdr:rowOff>166325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368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170152</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97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166325</xdr:rowOff>
    </xdr:from>
    <xdr:to>
      <xdr:col>86</xdr:col>
      <xdr:colOff>25400</xdr:colOff>
      <xdr:row>98</xdr:row>
      <xdr:rowOff>166325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968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55797</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14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521,864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109120</xdr:rowOff>
    </xdr:from>
    <xdr:to>
      <xdr:col>86</xdr:col>
      <xdr:colOff>25400</xdr:colOff>
      <xdr:row>89</xdr:row>
      <xdr:rowOff>109120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36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88801</xdr:rowOff>
    </xdr:from>
    <xdr:to>
      <xdr:col>85</xdr:col>
      <xdr:colOff>127000</xdr:colOff>
      <xdr:row>97</xdr:row>
      <xdr:rowOff>105370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5481300" y="16719451"/>
          <a:ext cx="838200" cy="16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116127</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746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137700</xdr:rowOff>
    </xdr:from>
    <xdr:to>
      <xdr:col>85</xdr:col>
      <xdr:colOff>177800</xdr:colOff>
      <xdr:row>98</xdr:row>
      <xdr:rowOff>67850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7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40625</xdr:rowOff>
    </xdr:from>
    <xdr:to>
      <xdr:col>81</xdr:col>
      <xdr:colOff>50800</xdr:colOff>
      <xdr:row>97</xdr:row>
      <xdr:rowOff>88801</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4592300" y="16671275"/>
          <a:ext cx="889000" cy="4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145941</xdr:rowOff>
    </xdr:from>
    <xdr:to>
      <xdr:col>81</xdr:col>
      <xdr:colOff>101600</xdr:colOff>
      <xdr:row>98</xdr:row>
      <xdr:rowOff>76091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67218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86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28360</xdr:rowOff>
    </xdr:from>
    <xdr:to>
      <xdr:col>76</xdr:col>
      <xdr:colOff>114300</xdr:colOff>
      <xdr:row>97</xdr:row>
      <xdr:rowOff>40625</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3703300" y="16659010"/>
          <a:ext cx="889000" cy="1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160686</xdr:rowOff>
    </xdr:from>
    <xdr:to>
      <xdr:col>76</xdr:col>
      <xdr:colOff>165100</xdr:colOff>
      <xdr:row>98</xdr:row>
      <xdr:rowOff>90836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81963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88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28360</xdr:rowOff>
    </xdr:from>
    <xdr:to>
      <xdr:col>71</xdr:col>
      <xdr:colOff>177800</xdr:colOff>
      <xdr:row>97</xdr:row>
      <xdr:rowOff>32193</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659010"/>
          <a:ext cx="889000" cy="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165060</xdr:rowOff>
    </xdr:from>
    <xdr:to>
      <xdr:col>72</xdr:col>
      <xdr:colOff>38100</xdr:colOff>
      <xdr:row>98</xdr:row>
      <xdr:rowOff>95210</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86337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8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162902</xdr:rowOff>
    </xdr:from>
    <xdr:to>
      <xdr:col>67</xdr:col>
      <xdr:colOff>101600</xdr:colOff>
      <xdr:row>98</xdr:row>
      <xdr:rowOff>93052</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84179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54570</xdr:rowOff>
    </xdr:from>
    <xdr:to>
      <xdr:col>85</xdr:col>
      <xdr:colOff>177800</xdr:colOff>
      <xdr:row>97</xdr:row>
      <xdr:rowOff>156170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68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77447</xdr:rowOff>
    </xdr:from>
    <xdr:ext cx="599010"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536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38001</xdr:rowOff>
    </xdr:from>
    <xdr:to>
      <xdr:col>81</xdr:col>
      <xdr:colOff>101600</xdr:colOff>
      <xdr:row>97</xdr:row>
      <xdr:rowOff>139601</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66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156128</xdr:rowOff>
    </xdr:from>
    <xdr:ext cx="59901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181795" y="16443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161275</xdr:rowOff>
    </xdr:from>
    <xdr:to>
      <xdr:col>76</xdr:col>
      <xdr:colOff>165100</xdr:colOff>
      <xdr:row>97</xdr:row>
      <xdr:rowOff>91425</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62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107952</xdr:rowOff>
    </xdr:from>
    <xdr:ext cx="599010"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292795" y="16395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149010</xdr:rowOff>
    </xdr:from>
    <xdr:to>
      <xdr:col>72</xdr:col>
      <xdr:colOff>38100</xdr:colOff>
      <xdr:row>97</xdr:row>
      <xdr:rowOff>79160</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60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95687</xdr:rowOff>
    </xdr:from>
    <xdr:ext cx="599010"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03795" y="16383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152843</xdr:rowOff>
    </xdr:from>
    <xdr:to>
      <xdr:col>67</xdr:col>
      <xdr:colOff>101600</xdr:colOff>
      <xdr:row>97</xdr:row>
      <xdr:rowOff>82993</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61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99520</xdr:rowOff>
    </xdr:from>
    <xdr:ext cx="599010"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14795" y="16387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2906</xdr:rowOff>
    </xdr:from>
    <xdr:to>
      <xdr:col>116</xdr:col>
      <xdr:colOff>62864</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146406"/>
          <a:ext cx="1269" cy="1508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10167</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696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121033</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492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2906</xdr:rowOff>
    </xdr:from>
    <xdr:to>
      <xdr:col>116</xdr:col>
      <xdr:colOff>152400</xdr:colOff>
      <xdr:row>30</xdr:row>
      <xdr:rowOff>2906</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14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169510</xdr:rowOff>
    </xdr:from>
    <xdr:to>
      <xdr:col>116</xdr:col>
      <xdr:colOff>63500</xdr:colOff>
      <xdr:row>38</xdr:row>
      <xdr:rowOff>43048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21323300" y="6513160"/>
          <a:ext cx="838200" cy="4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54617</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5697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76190</xdr:rowOff>
    </xdr:from>
    <xdr:to>
      <xdr:col>116</xdr:col>
      <xdr:colOff>114300</xdr:colOff>
      <xdr:row>39</xdr:row>
      <xdr:rowOff>6340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59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43048</xdr:rowOff>
    </xdr:from>
    <xdr:to>
      <xdr:col>111</xdr:col>
      <xdr:colOff>177800</xdr:colOff>
      <xdr:row>38</xdr:row>
      <xdr:rowOff>61519</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20434300" y="6558148"/>
          <a:ext cx="889000" cy="1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83322</xdr:rowOff>
    </xdr:from>
    <xdr:to>
      <xdr:col>112</xdr:col>
      <xdr:colOff>38100</xdr:colOff>
      <xdr:row>39</xdr:row>
      <xdr:rowOff>13472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5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4599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6911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142718</xdr:rowOff>
    </xdr:from>
    <xdr:to>
      <xdr:col>107</xdr:col>
      <xdr:colOff>50800</xdr:colOff>
      <xdr:row>38</xdr:row>
      <xdr:rowOff>61519</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486368"/>
          <a:ext cx="889000" cy="9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76556</xdr:rowOff>
    </xdr:from>
    <xdr:to>
      <xdr:col>107</xdr:col>
      <xdr:colOff>101600</xdr:colOff>
      <xdr:row>39</xdr:row>
      <xdr:rowOff>6706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59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169283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5017" y="6684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149118</xdr:rowOff>
    </xdr:from>
    <xdr:to>
      <xdr:col>102</xdr:col>
      <xdr:colOff>114300</xdr:colOff>
      <xdr:row>37</xdr:row>
      <xdr:rowOff>142718</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5978418"/>
          <a:ext cx="889000" cy="5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77927</xdr:rowOff>
    </xdr:from>
    <xdr:to>
      <xdr:col>102</xdr:col>
      <xdr:colOff>165100</xdr:colOff>
      <xdr:row>39</xdr:row>
      <xdr:rowOff>8077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5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170654</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685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74178</xdr:rowOff>
    </xdr:from>
    <xdr:to>
      <xdr:col>98</xdr:col>
      <xdr:colOff>38100</xdr:colOff>
      <xdr:row>39</xdr:row>
      <xdr:rowOff>4328</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5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166905</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7017" y="6682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118709</xdr:rowOff>
    </xdr:from>
    <xdr:to>
      <xdr:col>116</xdr:col>
      <xdr:colOff>114300</xdr:colOff>
      <xdr:row>38</xdr:row>
      <xdr:rowOff>48859</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46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141586</xdr:rowOff>
    </xdr:from>
    <xdr:ext cx="469744"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31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163698</xdr:rowOff>
    </xdr:from>
    <xdr:to>
      <xdr:col>112</xdr:col>
      <xdr:colOff>38100</xdr:colOff>
      <xdr:row>38</xdr:row>
      <xdr:rowOff>93848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50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110375</xdr:rowOff>
    </xdr:from>
    <xdr:ext cx="469744"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088428" y="628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10719</xdr:rowOff>
    </xdr:from>
    <xdr:to>
      <xdr:col>107</xdr:col>
      <xdr:colOff>101600</xdr:colOff>
      <xdr:row>38</xdr:row>
      <xdr:rowOff>112319</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52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128846</xdr:rowOff>
    </xdr:from>
    <xdr:ext cx="378565"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245017" y="63010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91918</xdr:rowOff>
    </xdr:from>
    <xdr:to>
      <xdr:col>102</xdr:col>
      <xdr:colOff>165100</xdr:colOff>
      <xdr:row>38</xdr:row>
      <xdr:rowOff>22068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43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38595</xdr:rowOff>
    </xdr:from>
    <xdr:ext cx="469744"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310428" y="6210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98318</xdr:rowOff>
    </xdr:from>
    <xdr:to>
      <xdr:col>98</xdr:col>
      <xdr:colOff>38100</xdr:colOff>
      <xdr:row>35</xdr:row>
      <xdr:rowOff>28468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592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44995</xdr:rowOff>
    </xdr:from>
    <xdr:ext cx="469744"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421428" y="5702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0" name="前年度繰上充用金グラフ枠">
          <a:extLst>
            <a:ext uri="{FF2B5EF4-FFF2-40B4-BE49-F238E27FC236}">
              <a16:creationId xmlns:a16="http://schemas.microsoft.com/office/drawing/2014/main" id="{00000000-0008-0000-0700-00002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88428</xdr:rowOff>
    </xdr:from>
    <xdr:to>
      <xdr:col>116</xdr:col>
      <xdr:colOff>62864</xdr:colOff>
      <xdr:row>59</xdr:row>
      <xdr:rowOff>98878</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flipV="1">
          <a:off x="22159595" y="8660928"/>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145831</xdr:rowOff>
    </xdr:from>
    <xdr:ext cx="249299" cy="259045"/>
    <xdr:sp macro="" textlink="">
      <xdr:nvSpPr>
        <xdr:cNvPr id="812" name="前年度繰上充用金最小値テキスト">
          <a:extLst>
            <a:ext uri="{FF2B5EF4-FFF2-40B4-BE49-F238E27FC236}">
              <a16:creationId xmlns:a16="http://schemas.microsoft.com/office/drawing/2014/main" id="{00000000-0008-0000-0700-00002C030000}"/>
            </a:ext>
          </a:extLst>
        </xdr:cNvPr>
        <xdr:cNvSpPr txBox="1"/>
      </xdr:nvSpPr>
      <xdr:spPr>
        <a:xfrm>
          <a:off x="22212300" y="10261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35105</xdr:rowOff>
    </xdr:from>
    <xdr:ext cx="469744" cy="259045"/>
    <xdr:sp macro="" textlink="">
      <xdr:nvSpPr>
        <xdr:cNvPr id="814" name="前年度繰上充用金最大値テキスト">
          <a:extLst>
            <a:ext uri="{FF2B5EF4-FFF2-40B4-BE49-F238E27FC236}">
              <a16:creationId xmlns:a16="http://schemas.microsoft.com/office/drawing/2014/main" id="{00000000-0008-0000-0700-00002E030000}"/>
            </a:ext>
          </a:extLst>
        </xdr:cNvPr>
        <xdr:cNvSpPr txBox="1"/>
      </xdr:nvSpPr>
      <xdr:spPr>
        <a:xfrm>
          <a:off x="22212300" y="843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88428</xdr:rowOff>
    </xdr:from>
    <xdr:to>
      <xdr:col>116</xdr:col>
      <xdr:colOff>152400</xdr:colOff>
      <xdr:row>50</xdr:row>
      <xdr:rowOff>88428</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2072600" y="866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63282</xdr:rowOff>
    </xdr:from>
    <xdr:ext cx="313932" cy="259045"/>
    <xdr:sp macro="" textlink="">
      <xdr:nvSpPr>
        <xdr:cNvPr id="817" name="前年度繰上充用金平均値テキスト">
          <a:extLst>
            <a:ext uri="{FF2B5EF4-FFF2-40B4-BE49-F238E27FC236}">
              <a16:creationId xmlns:a16="http://schemas.microsoft.com/office/drawing/2014/main" id="{00000000-0008-0000-0700-000031030000}"/>
            </a:ext>
          </a:extLst>
        </xdr:cNvPr>
        <xdr:cNvSpPr txBox="1"/>
      </xdr:nvSpPr>
      <xdr:spPr>
        <a:xfrm>
          <a:off x="22212300" y="100073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40405</xdr:rowOff>
    </xdr:from>
    <xdr:to>
      <xdr:col>116</xdr:col>
      <xdr:colOff>114300</xdr:colOff>
      <xdr:row>59</xdr:row>
      <xdr:rowOff>142005</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21107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39915</xdr:rowOff>
    </xdr:from>
    <xdr:to>
      <xdr:col>112</xdr:col>
      <xdr:colOff>38100</xdr:colOff>
      <xdr:row>59</xdr:row>
      <xdr:rowOff>141515</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1272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158042</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66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39261</xdr:rowOff>
    </xdr:from>
    <xdr:to>
      <xdr:col>107</xdr:col>
      <xdr:colOff>101600</xdr:colOff>
      <xdr:row>59</xdr:row>
      <xdr:rowOff>140861</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20383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157388</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77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25" name="直線コネクタ 824">
          <a:extLst>
            <a:ext uri="{FF2B5EF4-FFF2-40B4-BE49-F238E27FC236}">
              <a16:creationId xmlns:a16="http://schemas.microsoft.com/office/drawing/2014/main" id="{00000000-0008-0000-0700-000039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37628</xdr:rowOff>
    </xdr:from>
    <xdr:to>
      <xdr:col>102</xdr:col>
      <xdr:colOff>165100</xdr:colOff>
      <xdr:row>59</xdr:row>
      <xdr:rowOff>139228</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9494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155755</xdr:rowOff>
    </xdr:from>
    <xdr:ext cx="313932"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88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37302</xdr:rowOff>
    </xdr:from>
    <xdr:to>
      <xdr:col>98</xdr:col>
      <xdr:colOff>38100</xdr:colOff>
      <xdr:row>59</xdr:row>
      <xdr:rowOff>138902</xdr:rowOff>
    </xdr:to>
    <xdr:sp macro="" textlink="">
      <xdr:nvSpPr>
        <xdr:cNvPr id="828" name="フローチャート: 判断 827">
          <a:extLst>
            <a:ext uri="{FF2B5EF4-FFF2-40B4-BE49-F238E27FC236}">
              <a16:creationId xmlns:a16="http://schemas.microsoft.com/office/drawing/2014/main" id="{00000000-0008-0000-0700-00003C030000}"/>
            </a:ext>
          </a:extLst>
        </xdr:cNvPr>
        <xdr:cNvSpPr/>
      </xdr:nvSpPr>
      <xdr:spPr>
        <a:xfrm>
          <a:off x="18605500" y="1015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155429</xdr:rowOff>
    </xdr:from>
    <xdr:ext cx="313932"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499333" y="992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18831</xdr:rowOff>
    </xdr:from>
    <xdr:ext cx="249299" cy="259045"/>
    <xdr:sp macro="" textlink="">
      <xdr:nvSpPr>
        <xdr:cNvPr id="836" name="前年度繰上充用金該当値テキスト">
          <a:extLst>
            <a:ext uri="{FF2B5EF4-FFF2-40B4-BE49-F238E27FC236}">
              <a16:creationId xmlns:a16="http://schemas.microsoft.com/office/drawing/2014/main" id="{00000000-0008-0000-0700-000044030000}"/>
            </a:ext>
          </a:extLst>
        </xdr:cNvPr>
        <xdr:cNvSpPr txBox="1"/>
      </xdr:nvSpPr>
      <xdr:spPr>
        <a:xfrm>
          <a:off x="22212300" y="10134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41" name="楕円 840">
          <a:extLst>
            <a:ext uri="{FF2B5EF4-FFF2-40B4-BE49-F238E27FC236}">
              <a16:creationId xmlns:a16="http://schemas.microsoft.com/office/drawing/2014/main" id="{00000000-0008-0000-0700-000049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43" name="楕円 842">
          <a:extLst>
            <a:ext uri="{FF2B5EF4-FFF2-40B4-BE49-F238E27FC236}">
              <a16:creationId xmlns:a16="http://schemas.microsoft.com/office/drawing/2014/main" id="{00000000-0008-0000-0700-00004B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5" name="正方形/長方形 844">
          <a:extLst>
            <a:ext uri="{FF2B5EF4-FFF2-40B4-BE49-F238E27FC236}">
              <a16:creationId xmlns:a16="http://schemas.microsoft.com/office/drawing/2014/main" id="{00000000-0008-0000-0700-00004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6" name="正方形/長方形 845">
          <a:extLst>
            <a:ext uri="{FF2B5EF4-FFF2-40B4-BE49-F238E27FC236}">
              <a16:creationId xmlns:a16="http://schemas.microsoft.com/office/drawing/2014/main" id="{00000000-0008-0000-0700-00004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7" name="テキスト ボックス 846">
          <a:extLst>
            <a:ext uri="{FF2B5EF4-FFF2-40B4-BE49-F238E27FC236}">
              <a16:creationId xmlns:a16="http://schemas.microsoft.com/office/drawing/2014/main" id="{00000000-0008-0000-0700-00004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総務費は、住民一人当たり</a:t>
          </a:r>
          <a:r>
            <a:rPr kumimoji="1" lang="en-US" altLang="ja-JP" sz="1100">
              <a:latin typeface="ＭＳ Ｐゴシック" panose="020B0600070205080204" pitchFamily="50" charset="-128"/>
              <a:ea typeface="ＭＳ Ｐゴシック" panose="020B0600070205080204" pitchFamily="50" charset="-128"/>
            </a:rPr>
            <a:t>163,420</a:t>
          </a:r>
          <a:r>
            <a:rPr kumimoji="1" lang="ja-JP" altLang="en-US" sz="1100">
              <a:latin typeface="ＭＳ Ｐゴシック" panose="020B0600070205080204" pitchFamily="50" charset="-128"/>
              <a:ea typeface="ＭＳ Ｐゴシック" panose="020B0600070205080204" pitchFamily="50" charset="-128"/>
            </a:rPr>
            <a:t>円となっており、令和４年度においては業務委託を開始したふるさと納税推進事業や「やらんば！平戸」応援基金積立金等により引き続き類似団体、全国及び県平均を上回っている状況にある。</a:t>
          </a:r>
        </a:p>
        <a:p>
          <a:r>
            <a:rPr kumimoji="1" lang="ja-JP" altLang="en-US" sz="1100">
              <a:latin typeface="ＭＳ Ｐゴシック" panose="020B0600070205080204" pitchFamily="50" charset="-128"/>
              <a:ea typeface="ＭＳ Ｐゴシック" panose="020B0600070205080204" pitchFamily="50" charset="-128"/>
            </a:rPr>
            <a:t>民生費は、住民一人当たり</a:t>
          </a:r>
          <a:r>
            <a:rPr kumimoji="1" lang="en-US" altLang="ja-JP" sz="1100">
              <a:latin typeface="ＭＳ Ｐゴシック" panose="020B0600070205080204" pitchFamily="50" charset="-128"/>
              <a:ea typeface="ＭＳ Ｐゴシック" panose="020B0600070205080204" pitchFamily="50" charset="-128"/>
            </a:rPr>
            <a:t>243,766</a:t>
          </a:r>
          <a:r>
            <a:rPr kumimoji="1" lang="ja-JP" altLang="en-US" sz="1100">
              <a:latin typeface="ＭＳ Ｐゴシック" panose="020B0600070205080204" pitchFamily="50" charset="-128"/>
              <a:ea typeface="ＭＳ Ｐゴシック" panose="020B0600070205080204" pitchFamily="50" charset="-128"/>
            </a:rPr>
            <a:t>円となっており、年々右肩上がりで増加傾向にあるが、令和４年度は前年度よりも減少している。令和４年度で類似団体を上回っている主な要因は、国の補助事業で実施した、電力・ガス・食料品等価格高騰緊急支援事業や住民税非課税世帯に対する物価高騰対策支援事業等である。</a:t>
          </a:r>
        </a:p>
        <a:p>
          <a:r>
            <a:rPr kumimoji="1" lang="ja-JP" altLang="en-US" sz="1100">
              <a:latin typeface="ＭＳ Ｐゴシック" panose="020B0600070205080204" pitchFamily="50" charset="-128"/>
              <a:ea typeface="ＭＳ Ｐゴシック" panose="020B0600070205080204" pitchFamily="50" charset="-128"/>
            </a:rPr>
            <a:t>衛生費は、住民一人当たり</a:t>
          </a:r>
          <a:r>
            <a:rPr kumimoji="1" lang="en-US" altLang="ja-JP" sz="1100">
              <a:latin typeface="ＭＳ Ｐゴシック" panose="020B0600070205080204" pitchFamily="50" charset="-128"/>
              <a:ea typeface="ＭＳ Ｐゴシック" panose="020B0600070205080204" pitchFamily="50" charset="-128"/>
            </a:rPr>
            <a:t>97,995</a:t>
          </a:r>
          <a:r>
            <a:rPr kumimoji="1" lang="ja-JP" altLang="en-US" sz="1100">
              <a:latin typeface="ＭＳ Ｐゴシック" panose="020B0600070205080204" pitchFamily="50" charset="-128"/>
              <a:ea typeface="ＭＳ Ｐゴシック" panose="020B0600070205080204" pitchFamily="50" charset="-128"/>
            </a:rPr>
            <a:t>円となっており、類似団体や全国、県平均を上回っている状況で推移している。これは、北松北部環境組合への負担金が大きな割合を占めており、令和３年度から建設改良に係る公債費の負担が開始し増加となっている。その他、水道事業会計繰出金が増加となっている。</a:t>
          </a:r>
        </a:p>
        <a:p>
          <a:r>
            <a:rPr kumimoji="1" lang="ja-JP" altLang="en-US" sz="1100">
              <a:latin typeface="ＭＳ Ｐゴシック" panose="020B0600070205080204" pitchFamily="50" charset="-128"/>
              <a:ea typeface="ＭＳ Ｐゴシック" panose="020B0600070205080204" pitchFamily="50" charset="-128"/>
            </a:rPr>
            <a:t>農林水産業費は、住民一人当たり</a:t>
          </a:r>
          <a:r>
            <a:rPr kumimoji="1" lang="en-US" altLang="ja-JP" sz="1100">
              <a:latin typeface="ＭＳ Ｐゴシック" panose="020B0600070205080204" pitchFamily="50" charset="-128"/>
              <a:ea typeface="ＭＳ Ｐゴシック" panose="020B0600070205080204" pitchFamily="50" charset="-128"/>
            </a:rPr>
            <a:t>68,166</a:t>
          </a:r>
          <a:r>
            <a:rPr kumimoji="1" lang="ja-JP" altLang="en-US" sz="1100">
              <a:latin typeface="ＭＳ Ｐゴシック" panose="020B0600070205080204" pitchFamily="50" charset="-128"/>
              <a:ea typeface="ＭＳ Ｐゴシック" panose="020B0600070205080204" pitchFamily="50" charset="-128"/>
            </a:rPr>
            <a:t>円となっており、類似団体や全国、県平均を上回っている状況で推移している。農林水産業は本市の主要産業であるため担い手育成や経営規模拡大等に力を入れているためであり、前年度から減少している主な要因は、漁港整備事業の減である。</a:t>
          </a:r>
        </a:p>
        <a:p>
          <a:r>
            <a:rPr kumimoji="1" lang="ja-JP" altLang="en-US" sz="1100">
              <a:latin typeface="ＭＳ Ｐゴシック" panose="020B0600070205080204" pitchFamily="50" charset="-128"/>
              <a:ea typeface="ＭＳ Ｐゴシック" panose="020B0600070205080204" pitchFamily="50" charset="-128"/>
            </a:rPr>
            <a:t>商工費は、住民一人当たり</a:t>
          </a:r>
          <a:r>
            <a:rPr kumimoji="1" lang="en-US" altLang="ja-JP" sz="1100">
              <a:latin typeface="ＭＳ Ｐゴシック" panose="020B0600070205080204" pitchFamily="50" charset="-128"/>
              <a:ea typeface="ＭＳ Ｐゴシック" panose="020B0600070205080204" pitchFamily="50" charset="-128"/>
            </a:rPr>
            <a:t>38,001</a:t>
          </a:r>
          <a:r>
            <a:rPr kumimoji="1" lang="ja-JP" altLang="en-US" sz="1100">
              <a:latin typeface="ＭＳ Ｐゴシック" panose="020B0600070205080204" pitchFamily="50" charset="-128"/>
              <a:ea typeface="ＭＳ Ｐゴシック" panose="020B0600070205080204" pitchFamily="50" charset="-128"/>
            </a:rPr>
            <a:t>円となっており、近年減少傾向にあり、令和２年度、令和３年度に新型コロナウイルス対策事業が実施されていたことが影響し、令和４年度では減少となった。</a:t>
          </a:r>
        </a:p>
        <a:p>
          <a:r>
            <a:rPr kumimoji="1" lang="ja-JP" altLang="en-US" sz="1100">
              <a:latin typeface="ＭＳ Ｐゴシック" panose="020B0600070205080204" pitchFamily="50" charset="-128"/>
              <a:ea typeface="ＭＳ Ｐゴシック" panose="020B0600070205080204" pitchFamily="50" charset="-128"/>
            </a:rPr>
            <a:t>教育費は、住民一人当たり</a:t>
          </a:r>
          <a:r>
            <a:rPr kumimoji="1" lang="en-US" altLang="ja-JP" sz="1100">
              <a:latin typeface="ＭＳ Ｐゴシック" panose="020B0600070205080204" pitchFamily="50" charset="-128"/>
              <a:ea typeface="ＭＳ Ｐゴシック" panose="020B0600070205080204" pitchFamily="50" charset="-128"/>
            </a:rPr>
            <a:t>70,672</a:t>
          </a:r>
          <a:r>
            <a:rPr kumimoji="1" lang="ja-JP" altLang="en-US" sz="1100">
              <a:latin typeface="ＭＳ Ｐゴシック" panose="020B0600070205080204" pitchFamily="50" charset="-128"/>
              <a:ea typeface="ＭＳ Ｐゴシック" panose="020B0600070205080204" pitchFamily="50" charset="-128"/>
            </a:rPr>
            <a:t>円となっており、前年度に比べ減に転じた要因は、令和３年度に学校や教育施設などの大型建設事業を実施したためで、令和４年度においても類似団体、全国及び県平均と比較すると高い状況となっている。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長崎県平戸市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「財政調整基金残高」は、適切な財源の確保と歳出の精査により、平成</a:t>
          </a:r>
          <a:r>
            <a:rPr kumimoji="1" lang="en-US" altLang="ja-JP" sz="1100">
              <a:latin typeface="ＭＳ ゴシック" pitchFamily="49" charset="-128"/>
              <a:ea typeface="ＭＳ ゴシック" pitchFamily="49" charset="-128"/>
            </a:rPr>
            <a:t>19</a:t>
          </a:r>
          <a:r>
            <a:rPr kumimoji="1" lang="ja-JP" altLang="en-US" sz="1100">
              <a:latin typeface="ＭＳ ゴシック" pitchFamily="49" charset="-128"/>
              <a:ea typeface="ＭＳ ゴシック" pitchFamily="49" charset="-128"/>
            </a:rPr>
            <a:t>年度以降取崩を行っておらず、令和４年度においては</a:t>
          </a:r>
          <a:r>
            <a:rPr kumimoji="1" lang="en-US" altLang="ja-JP" sz="1100">
              <a:latin typeface="ＭＳ ゴシック" pitchFamily="49" charset="-128"/>
              <a:ea typeface="ＭＳ ゴシック" pitchFamily="49" charset="-128"/>
            </a:rPr>
            <a:t>326,239</a:t>
          </a:r>
          <a:r>
            <a:rPr kumimoji="1" lang="ja-JP" altLang="en-US" sz="1100">
              <a:latin typeface="ＭＳ ゴシック" pitchFamily="49" charset="-128"/>
              <a:ea typeface="ＭＳ ゴシック" pitchFamily="49" charset="-128"/>
            </a:rPr>
            <a:t>千円の積立を行った。基金については、持続可能な財政運営を行うために、国の動向を注視しながら、積立や活用を行っていく予定である。「実質収支額」については、大きな増減はなく前年度から</a:t>
          </a:r>
          <a:r>
            <a:rPr kumimoji="1" lang="en-US" altLang="ja-JP" sz="1100">
              <a:latin typeface="ＭＳ ゴシック" pitchFamily="49" charset="-128"/>
              <a:ea typeface="ＭＳ ゴシック" pitchFamily="49" charset="-128"/>
            </a:rPr>
            <a:t>0.23</a:t>
          </a:r>
          <a:r>
            <a:rPr kumimoji="1" lang="ja-JP" altLang="en-US" sz="1100">
              <a:latin typeface="ＭＳ ゴシック" pitchFamily="49" charset="-128"/>
              <a:ea typeface="ＭＳ ゴシック" pitchFamily="49" charset="-128"/>
            </a:rPr>
            <a:t>ポイント減少し</a:t>
          </a:r>
          <a:r>
            <a:rPr kumimoji="1" lang="en-US" altLang="ja-JP" sz="1100">
              <a:latin typeface="ＭＳ ゴシック" pitchFamily="49" charset="-128"/>
              <a:ea typeface="ＭＳ ゴシック" pitchFamily="49" charset="-128"/>
            </a:rPr>
            <a:t>4.44</a:t>
          </a:r>
          <a:r>
            <a:rPr kumimoji="1" lang="ja-JP" altLang="en-US" sz="1100">
              <a:latin typeface="ＭＳ ゴシック" pitchFamily="49" charset="-128"/>
              <a:ea typeface="ＭＳ ゴシック" pitchFamily="49" charset="-128"/>
            </a:rPr>
            <a:t>％となった。「実質単年度収支」については、令和３年度が例年に比べて非常に高い数値であったことから前年度比</a:t>
          </a:r>
          <a:r>
            <a:rPr kumimoji="1" lang="en-US" altLang="ja-JP" sz="1100">
              <a:latin typeface="ＭＳ ゴシック" pitchFamily="49" charset="-128"/>
              <a:ea typeface="ＭＳ ゴシック" pitchFamily="49" charset="-128"/>
            </a:rPr>
            <a:t>7.63</a:t>
          </a:r>
          <a:r>
            <a:rPr kumimoji="1" lang="ja-JP" altLang="en-US" sz="1100">
              <a:latin typeface="ＭＳ ゴシック" pitchFamily="49" charset="-128"/>
              <a:ea typeface="ＭＳ ゴシック" pitchFamily="49" charset="-128"/>
            </a:rPr>
            <a:t>ポイントの減少となった。</a:t>
          </a:r>
        </a:p>
        <a:p>
          <a:r>
            <a:rPr kumimoji="1" lang="ja-JP" altLang="en-US" sz="1100">
              <a:latin typeface="ＭＳ ゴシック" pitchFamily="49" charset="-128"/>
              <a:ea typeface="ＭＳ ゴシック" pitchFamily="49" charset="-128"/>
            </a:rPr>
            <a:t>　しかしながら、今後は人口減少により地方交付税の減額も予想されるため、市税ほか歳入を適正に確保するとともに、歳出抑制を図りながら標準財政規模と財政調整基金のバランスを考慮した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長崎県平戸市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前年度に引き続き、全会計にて黒字で資金不足額は生じておらず、適正な財政運営が行われている。</a:t>
          </a:r>
        </a:p>
        <a:p>
          <a:r>
            <a:rPr kumimoji="1" lang="ja-JP" altLang="en-US" sz="1100">
              <a:latin typeface="ＭＳ ゴシック" pitchFamily="49" charset="-128"/>
              <a:ea typeface="ＭＳ ゴシック" pitchFamily="49" charset="-128"/>
            </a:rPr>
            <a:t>　病院事業会計については、前年度に比べ</a:t>
          </a:r>
          <a:r>
            <a:rPr kumimoji="1" lang="en-US" altLang="ja-JP" sz="1100">
              <a:latin typeface="ＭＳ ゴシック" pitchFamily="49" charset="-128"/>
              <a:ea typeface="ＭＳ ゴシック" pitchFamily="49" charset="-128"/>
            </a:rPr>
            <a:t>1.79</a:t>
          </a:r>
          <a:r>
            <a:rPr kumimoji="1" lang="ja-JP" altLang="en-US" sz="1100">
              <a:latin typeface="ＭＳ ゴシック" pitchFamily="49" charset="-128"/>
              <a:ea typeface="ＭＳ ゴシック" pitchFamily="49" charset="-128"/>
            </a:rPr>
            <a:t>ポイント改善しているが、これは新型コロナウイルス関連補助金などの一過性の収入によるものである。今後は医師不足等による経営悪化が懸念されるため、令和４年度に策定した「平戸市立病院経営強化プラン」に基づき、さらなる経営の強化と健全化に努める。</a:t>
          </a:r>
        </a:p>
        <a:p>
          <a:r>
            <a:rPr kumimoji="1" lang="ja-JP" altLang="en-US" sz="1100">
              <a:latin typeface="ＭＳ ゴシック" pitchFamily="49" charset="-128"/>
              <a:ea typeface="ＭＳ ゴシック" pitchFamily="49" charset="-128"/>
            </a:rPr>
            <a:t>　水道事業会計については、平成</a:t>
          </a:r>
          <a:r>
            <a:rPr kumimoji="1" lang="en-US" altLang="ja-JP" sz="1100">
              <a:latin typeface="ＭＳ ゴシック" pitchFamily="49" charset="-128"/>
              <a:ea typeface="ＭＳ ゴシック" pitchFamily="49" charset="-128"/>
            </a:rPr>
            <a:t>26</a:t>
          </a:r>
          <a:r>
            <a:rPr kumimoji="1" lang="ja-JP" altLang="en-US" sz="1100">
              <a:latin typeface="ＭＳ ゴシック" pitchFamily="49" charset="-128"/>
              <a:ea typeface="ＭＳ ゴシック" pitchFamily="49" charset="-128"/>
            </a:rPr>
            <a:t>年度に料金改定を実施し、一定の経常収支を確保している。今後も引き続き経営の安定化を図るとともに、「平戸市水道ビジョン（経営戦略）」に基づき、さらなる経営の健全化に努める。</a:t>
          </a:r>
        </a:p>
        <a:p>
          <a:r>
            <a:rPr kumimoji="1" lang="ja-JP" altLang="en-US" sz="1100">
              <a:latin typeface="ＭＳ ゴシック" pitchFamily="49" charset="-128"/>
              <a:ea typeface="ＭＳ ゴシック" pitchFamily="49" charset="-128"/>
            </a:rPr>
            <a:t>　一般会計については、「平戸市財政健全化計画（平成</a:t>
          </a:r>
          <a:r>
            <a:rPr kumimoji="1" lang="en-US" altLang="ja-JP" sz="1100">
              <a:latin typeface="ＭＳ ゴシック" pitchFamily="49" charset="-128"/>
              <a:ea typeface="ＭＳ ゴシック" pitchFamily="49" charset="-128"/>
            </a:rPr>
            <a:t>25</a:t>
          </a:r>
          <a:r>
            <a:rPr kumimoji="1" lang="ja-JP" altLang="en-US" sz="1100">
              <a:latin typeface="ＭＳ ゴシック" pitchFamily="49" charset="-128"/>
              <a:ea typeface="ＭＳ ゴシック" pitchFamily="49" charset="-128"/>
            </a:rPr>
            <a:t>～令和５年度）」等の着実な実施により、徹底した経費の節減と効率的な事業執行に努め、健全な財政運営を進めていく。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2520/40&#36001;&#25919;&#29677;/203%20&#36001;&#25919;&#29366;&#27841;&#36039;&#26009;&#38598;&#65288;&#20869;&#23481;&#30906;&#35469;&#31561;&#65289;/&#20196;&#21644;&#65300;&#24180;&#24230;&#27770;&#31639;&#65288;R6&#24180;&#24230;&#20316;&#26989;&#65289;/&#20196;&#21644;&#65300;&#24180;&#24230;&#36001;&#25919;&#29366;&#27841;&#36039;&#26009;&#38598;&#12398;&#20316;&#25104;&#12395;&#12388;&#12356;&#12390;&#65288;2&#22238;&#30446;&#12539;&#22320;&#26041;&#20844;&#20250;&#35336;&#38306;&#20418;&#65289;/03_&#24066;&#30010;&#8594;&#30476;/06%20&#24179;&#25144;&#24066;&#12288;&#9675;&#8594;OK/&#12304;&#36001;&#25919;&#29366;&#27841;&#36039;&#26009;&#38598;&#12305;_422070_&#24179;&#25144;&#24066;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row>
        <row r="53">
          <cell r="BP53">
            <v>55.6</v>
          </cell>
          <cell r="BX53">
            <v>57.2</v>
          </cell>
          <cell r="CF53">
            <v>58.5</v>
          </cell>
          <cell r="CN53">
            <v>59.9</v>
          </cell>
          <cell r="CV53">
            <v>61.5</v>
          </cell>
        </row>
        <row r="55">
          <cell r="AN55" t="str">
            <v>類似団体内平均値</v>
          </cell>
          <cell r="BP55">
            <v>48</v>
          </cell>
          <cell r="BX55">
            <v>49.1</v>
          </cell>
          <cell r="CF55">
            <v>41.5</v>
          </cell>
          <cell r="CN55">
            <v>25.2</v>
          </cell>
          <cell r="CV55">
            <v>15.7</v>
          </cell>
        </row>
        <row r="57">
          <cell r="BP57">
            <v>60.8</v>
          </cell>
          <cell r="BX57">
            <v>61</v>
          </cell>
          <cell r="CF57">
            <v>61.7</v>
          </cell>
          <cell r="CN57">
            <v>62.5</v>
          </cell>
          <cell r="CV57">
            <v>65</v>
          </cell>
        </row>
        <row r="72">
          <cell r="BP72" t="str">
            <v>H30</v>
          </cell>
          <cell r="BX72" t="str">
            <v>R01</v>
          </cell>
          <cell r="CF72" t="str">
            <v>R02</v>
          </cell>
          <cell r="CN72" t="str">
            <v>R03</v>
          </cell>
          <cell r="CV72" t="str">
            <v>R04</v>
          </cell>
        </row>
        <row r="73">
          <cell r="AN73" t="str">
            <v>当該団体値</v>
          </cell>
        </row>
        <row r="75">
          <cell r="BP75">
            <v>5.7</v>
          </cell>
          <cell r="BX75">
            <v>4.7</v>
          </cell>
          <cell r="CF75">
            <v>3</v>
          </cell>
          <cell r="CN75">
            <v>1.5</v>
          </cell>
          <cell r="CV75">
            <v>1.7</v>
          </cell>
        </row>
        <row r="77">
          <cell r="AN77" t="str">
            <v>類似団体内平均値</v>
          </cell>
          <cell r="BP77">
            <v>48</v>
          </cell>
          <cell r="BX77">
            <v>49.1</v>
          </cell>
          <cell r="CF77">
            <v>41.5</v>
          </cell>
          <cell r="CN77">
            <v>25.2</v>
          </cell>
          <cell r="CV77">
            <v>15.7</v>
          </cell>
        </row>
        <row r="79">
          <cell r="BP79">
            <v>9.6</v>
          </cell>
          <cell r="BX79">
            <v>9.5</v>
          </cell>
          <cell r="CF79">
            <v>9.1999999999999993</v>
          </cell>
          <cell r="CN79">
            <v>8.9</v>
          </cell>
          <cell r="CV79">
            <v>8.9</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82</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83</v>
      </c>
      <c r="C2" s="182"/>
      <c r="D2" s="183"/>
    </row>
    <row r="3" spans="1:119" ht="18.75" customHeight="1" thickBot="1" x14ac:dyDescent="0.2">
      <c r="A3" s="181"/>
      <c r="B3" s="380" t="s">
        <v>84</v>
      </c>
      <c r="C3" s="381"/>
      <c r="D3" s="381"/>
      <c r="E3" s="382"/>
      <c r="F3" s="382"/>
      <c r="G3" s="382"/>
      <c r="H3" s="382"/>
      <c r="I3" s="382"/>
      <c r="J3" s="382"/>
      <c r="K3" s="382"/>
      <c r="L3" s="382" t="s">
        <v>85</v>
      </c>
      <c r="M3" s="382"/>
      <c r="N3" s="382"/>
      <c r="O3" s="382"/>
      <c r="P3" s="382"/>
      <c r="Q3" s="382"/>
      <c r="R3" s="389"/>
      <c r="S3" s="389"/>
      <c r="T3" s="389"/>
      <c r="U3" s="389"/>
      <c r="V3" s="390"/>
      <c r="W3" s="364" t="s">
        <v>86</v>
      </c>
      <c r="X3" s="365"/>
      <c r="Y3" s="365"/>
      <c r="Z3" s="365"/>
      <c r="AA3" s="365"/>
      <c r="AB3" s="381"/>
      <c r="AC3" s="389" t="s">
        <v>87</v>
      </c>
      <c r="AD3" s="365"/>
      <c r="AE3" s="365"/>
      <c r="AF3" s="365"/>
      <c r="AG3" s="365"/>
      <c r="AH3" s="365"/>
      <c r="AI3" s="365"/>
      <c r="AJ3" s="365"/>
      <c r="AK3" s="365"/>
      <c r="AL3" s="366"/>
      <c r="AM3" s="364" t="s">
        <v>88</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89</v>
      </c>
      <c r="BO3" s="365"/>
      <c r="BP3" s="365"/>
      <c r="BQ3" s="365"/>
      <c r="BR3" s="365"/>
      <c r="BS3" s="365"/>
      <c r="BT3" s="365"/>
      <c r="BU3" s="366"/>
      <c r="BV3" s="364" t="s">
        <v>90</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91</v>
      </c>
      <c r="CU3" s="365"/>
      <c r="CV3" s="365"/>
      <c r="CW3" s="365"/>
      <c r="CX3" s="365"/>
      <c r="CY3" s="365"/>
      <c r="CZ3" s="365"/>
      <c r="DA3" s="366"/>
      <c r="DB3" s="364" t="s">
        <v>92</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93</v>
      </c>
      <c r="AZ4" s="368"/>
      <c r="BA4" s="368"/>
      <c r="BB4" s="368"/>
      <c r="BC4" s="368"/>
      <c r="BD4" s="368"/>
      <c r="BE4" s="368"/>
      <c r="BF4" s="368"/>
      <c r="BG4" s="368"/>
      <c r="BH4" s="368"/>
      <c r="BI4" s="368"/>
      <c r="BJ4" s="368"/>
      <c r="BK4" s="368"/>
      <c r="BL4" s="368"/>
      <c r="BM4" s="369"/>
      <c r="BN4" s="370">
        <v>26893705</v>
      </c>
      <c r="BO4" s="371"/>
      <c r="BP4" s="371"/>
      <c r="BQ4" s="371"/>
      <c r="BR4" s="371"/>
      <c r="BS4" s="371"/>
      <c r="BT4" s="371"/>
      <c r="BU4" s="372"/>
      <c r="BV4" s="370">
        <v>28711069</v>
      </c>
      <c r="BW4" s="371"/>
      <c r="BX4" s="371"/>
      <c r="BY4" s="371"/>
      <c r="BZ4" s="371"/>
      <c r="CA4" s="371"/>
      <c r="CB4" s="371"/>
      <c r="CC4" s="372"/>
      <c r="CD4" s="373" t="s">
        <v>94</v>
      </c>
      <c r="CE4" s="374"/>
      <c r="CF4" s="374"/>
      <c r="CG4" s="374"/>
      <c r="CH4" s="374"/>
      <c r="CI4" s="374"/>
      <c r="CJ4" s="374"/>
      <c r="CK4" s="374"/>
      <c r="CL4" s="374"/>
      <c r="CM4" s="374"/>
      <c r="CN4" s="374"/>
      <c r="CO4" s="374"/>
      <c r="CP4" s="374"/>
      <c r="CQ4" s="374"/>
      <c r="CR4" s="374"/>
      <c r="CS4" s="375"/>
      <c r="CT4" s="376">
        <v>4.4000000000000004</v>
      </c>
      <c r="CU4" s="377"/>
      <c r="CV4" s="377"/>
      <c r="CW4" s="377"/>
      <c r="CX4" s="377"/>
      <c r="CY4" s="377"/>
      <c r="CZ4" s="377"/>
      <c r="DA4" s="378"/>
      <c r="DB4" s="376">
        <v>4.7</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95</v>
      </c>
      <c r="AN5" s="437"/>
      <c r="AO5" s="437"/>
      <c r="AP5" s="437"/>
      <c r="AQ5" s="437"/>
      <c r="AR5" s="437"/>
      <c r="AS5" s="437"/>
      <c r="AT5" s="438"/>
      <c r="AU5" s="439" t="s">
        <v>96</v>
      </c>
      <c r="AV5" s="440"/>
      <c r="AW5" s="440"/>
      <c r="AX5" s="440"/>
      <c r="AY5" s="441" t="s">
        <v>97</v>
      </c>
      <c r="AZ5" s="442"/>
      <c r="BA5" s="442"/>
      <c r="BB5" s="442"/>
      <c r="BC5" s="442"/>
      <c r="BD5" s="442"/>
      <c r="BE5" s="442"/>
      <c r="BF5" s="442"/>
      <c r="BG5" s="442"/>
      <c r="BH5" s="442"/>
      <c r="BI5" s="442"/>
      <c r="BJ5" s="442"/>
      <c r="BK5" s="442"/>
      <c r="BL5" s="442"/>
      <c r="BM5" s="443"/>
      <c r="BN5" s="407">
        <v>25991965</v>
      </c>
      <c r="BO5" s="408"/>
      <c r="BP5" s="408"/>
      <c r="BQ5" s="408"/>
      <c r="BR5" s="408"/>
      <c r="BS5" s="408"/>
      <c r="BT5" s="408"/>
      <c r="BU5" s="409"/>
      <c r="BV5" s="407">
        <v>27859868</v>
      </c>
      <c r="BW5" s="408"/>
      <c r="BX5" s="408"/>
      <c r="BY5" s="408"/>
      <c r="BZ5" s="408"/>
      <c r="CA5" s="408"/>
      <c r="CB5" s="408"/>
      <c r="CC5" s="409"/>
      <c r="CD5" s="410" t="s">
        <v>98</v>
      </c>
      <c r="CE5" s="411"/>
      <c r="CF5" s="411"/>
      <c r="CG5" s="411"/>
      <c r="CH5" s="411"/>
      <c r="CI5" s="411"/>
      <c r="CJ5" s="411"/>
      <c r="CK5" s="411"/>
      <c r="CL5" s="411"/>
      <c r="CM5" s="411"/>
      <c r="CN5" s="411"/>
      <c r="CO5" s="411"/>
      <c r="CP5" s="411"/>
      <c r="CQ5" s="411"/>
      <c r="CR5" s="411"/>
      <c r="CS5" s="412"/>
      <c r="CT5" s="404">
        <v>87.4</v>
      </c>
      <c r="CU5" s="405"/>
      <c r="CV5" s="405"/>
      <c r="CW5" s="405"/>
      <c r="CX5" s="405"/>
      <c r="CY5" s="405"/>
      <c r="CZ5" s="405"/>
      <c r="DA5" s="406"/>
      <c r="DB5" s="404">
        <v>84.4</v>
      </c>
      <c r="DC5" s="405"/>
      <c r="DD5" s="405"/>
      <c r="DE5" s="405"/>
      <c r="DF5" s="405"/>
      <c r="DG5" s="405"/>
      <c r="DH5" s="405"/>
      <c r="DI5" s="406"/>
    </row>
    <row r="6" spans="1:119" ht="18.75" customHeight="1" x14ac:dyDescent="0.15">
      <c r="A6" s="181"/>
      <c r="B6" s="413" t="s">
        <v>99</v>
      </c>
      <c r="C6" s="414"/>
      <c r="D6" s="414"/>
      <c r="E6" s="415"/>
      <c r="F6" s="415"/>
      <c r="G6" s="415"/>
      <c r="H6" s="415"/>
      <c r="I6" s="415"/>
      <c r="J6" s="415"/>
      <c r="K6" s="415"/>
      <c r="L6" s="415" t="s">
        <v>100</v>
      </c>
      <c r="M6" s="415"/>
      <c r="N6" s="415"/>
      <c r="O6" s="415"/>
      <c r="P6" s="415"/>
      <c r="Q6" s="415"/>
      <c r="R6" s="419"/>
      <c r="S6" s="419"/>
      <c r="T6" s="419"/>
      <c r="U6" s="419"/>
      <c r="V6" s="420"/>
      <c r="W6" s="423" t="s">
        <v>101</v>
      </c>
      <c r="X6" s="424"/>
      <c r="Y6" s="424"/>
      <c r="Z6" s="424"/>
      <c r="AA6" s="424"/>
      <c r="AB6" s="414"/>
      <c r="AC6" s="427" t="s">
        <v>102</v>
      </c>
      <c r="AD6" s="428"/>
      <c r="AE6" s="428"/>
      <c r="AF6" s="428"/>
      <c r="AG6" s="428"/>
      <c r="AH6" s="428"/>
      <c r="AI6" s="428"/>
      <c r="AJ6" s="428"/>
      <c r="AK6" s="428"/>
      <c r="AL6" s="429"/>
      <c r="AM6" s="436" t="s">
        <v>103</v>
      </c>
      <c r="AN6" s="437"/>
      <c r="AO6" s="437"/>
      <c r="AP6" s="437"/>
      <c r="AQ6" s="437"/>
      <c r="AR6" s="437"/>
      <c r="AS6" s="437"/>
      <c r="AT6" s="438"/>
      <c r="AU6" s="439" t="s">
        <v>96</v>
      </c>
      <c r="AV6" s="440"/>
      <c r="AW6" s="440"/>
      <c r="AX6" s="440"/>
      <c r="AY6" s="441" t="s">
        <v>104</v>
      </c>
      <c r="AZ6" s="442"/>
      <c r="BA6" s="442"/>
      <c r="BB6" s="442"/>
      <c r="BC6" s="442"/>
      <c r="BD6" s="442"/>
      <c r="BE6" s="442"/>
      <c r="BF6" s="442"/>
      <c r="BG6" s="442"/>
      <c r="BH6" s="442"/>
      <c r="BI6" s="442"/>
      <c r="BJ6" s="442"/>
      <c r="BK6" s="442"/>
      <c r="BL6" s="442"/>
      <c r="BM6" s="443"/>
      <c r="BN6" s="407">
        <v>901740</v>
      </c>
      <c r="BO6" s="408"/>
      <c r="BP6" s="408"/>
      <c r="BQ6" s="408"/>
      <c r="BR6" s="408"/>
      <c r="BS6" s="408"/>
      <c r="BT6" s="408"/>
      <c r="BU6" s="409"/>
      <c r="BV6" s="407">
        <v>851201</v>
      </c>
      <c r="BW6" s="408"/>
      <c r="BX6" s="408"/>
      <c r="BY6" s="408"/>
      <c r="BZ6" s="408"/>
      <c r="CA6" s="408"/>
      <c r="CB6" s="408"/>
      <c r="CC6" s="409"/>
      <c r="CD6" s="410" t="s">
        <v>105</v>
      </c>
      <c r="CE6" s="411"/>
      <c r="CF6" s="411"/>
      <c r="CG6" s="411"/>
      <c r="CH6" s="411"/>
      <c r="CI6" s="411"/>
      <c r="CJ6" s="411"/>
      <c r="CK6" s="411"/>
      <c r="CL6" s="411"/>
      <c r="CM6" s="411"/>
      <c r="CN6" s="411"/>
      <c r="CO6" s="411"/>
      <c r="CP6" s="411"/>
      <c r="CQ6" s="411"/>
      <c r="CR6" s="411"/>
      <c r="CS6" s="412"/>
      <c r="CT6" s="444">
        <v>88.2</v>
      </c>
      <c r="CU6" s="445"/>
      <c r="CV6" s="445"/>
      <c r="CW6" s="445"/>
      <c r="CX6" s="445"/>
      <c r="CY6" s="445"/>
      <c r="CZ6" s="445"/>
      <c r="DA6" s="446"/>
      <c r="DB6" s="444">
        <v>86.5</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106</v>
      </c>
      <c r="AN7" s="437"/>
      <c r="AO7" s="437"/>
      <c r="AP7" s="437"/>
      <c r="AQ7" s="437"/>
      <c r="AR7" s="437"/>
      <c r="AS7" s="437"/>
      <c r="AT7" s="438"/>
      <c r="AU7" s="439" t="s">
        <v>96</v>
      </c>
      <c r="AV7" s="440"/>
      <c r="AW7" s="440"/>
      <c r="AX7" s="440"/>
      <c r="AY7" s="441" t="s">
        <v>107</v>
      </c>
      <c r="AZ7" s="442"/>
      <c r="BA7" s="442"/>
      <c r="BB7" s="442"/>
      <c r="BC7" s="442"/>
      <c r="BD7" s="442"/>
      <c r="BE7" s="442"/>
      <c r="BF7" s="442"/>
      <c r="BG7" s="442"/>
      <c r="BH7" s="442"/>
      <c r="BI7" s="442"/>
      <c r="BJ7" s="442"/>
      <c r="BK7" s="442"/>
      <c r="BL7" s="442"/>
      <c r="BM7" s="443"/>
      <c r="BN7" s="407">
        <v>315566</v>
      </c>
      <c r="BO7" s="408"/>
      <c r="BP7" s="408"/>
      <c r="BQ7" s="408"/>
      <c r="BR7" s="408"/>
      <c r="BS7" s="408"/>
      <c r="BT7" s="408"/>
      <c r="BU7" s="409"/>
      <c r="BV7" s="407">
        <v>217213</v>
      </c>
      <c r="BW7" s="408"/>
      <c r="BX7" s="408"/>
      <c r="BY7" s="408"/>
      <c r="BZ7" s="408"/>
      <c r="CA7" s="408"/>
      <c r="CB7" s="408"/>
      <c r="CC7" s="409"/>
      <c r="CD7" s="410" t="s">
        <v>108</v>
      </c>
      <c r="CE7" s="411"/>
      <c r="CF7" s="411"/>
      <c r="CG7" s="411"/>
      <c r="CH7" s="411"/>
      <c r="CI7" s="411"/>
      <c r="CJ7" s="411"/>
      <c r="CK7" s="411"/>
      <c r="CL7" s="411"/>
      <c r="CM7" s="411"/>
      <c r="CN7" s="411"/>
      <c r="CO7" s="411"/>
      <c r="CP7" s="411"/>
      <c r="CQ7" s="411"/>
      <c r="CR7" s="411"/>
      <c r="CS7" s="412"/>
      <c r="CT7" s="407">
        <v>13205256</v>
      </c>
      <c r="CU7" s="408"/>
      <c r="CV7" s="408"/>
      <c r="CW7" s="408"/>
      <c r="CX7" s="408"/>
      <c r="CY7" s="408"/>
      <c r="CZ7" s="408"/>
      <c r="DA7" s="409"/>
      <c r="DB7" s="407">
        <v>13584048</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109</v>
      </c>
      <c r="AN8" s="437"/>
      <c r="AO8" s="437"/>
      <c r="AP8" s="437"/>
      <c r="AQ8" s="437"/>
      <c r="AR8" s="437"/>
      <c r="AS8" s="437"/>
      <c r="AT8" s="438"/>
      <c r="AU8" s="439" t="s">
        <v>110</v>
      </c>
      <c r="AV8" s="440"/>
      <c r="AW8" s="440"/>
      <c r="AX8" s="440"/>
      <c r="AY8" s="441" t="s">
        <v>111</v>
      </c>
      <c r="AZ8" s="442"/>
      <c r="BA8" s="442"/>
      <c r="BB8" s="442"/>
      <c r="BC8" s="442"/>
      <c r="BD8" s="442"/>
      <c r="BE8" s="442"/>
      <c r="BF8" s="442"/>
      <c r="BG8" s="442"/>
      <c r="BH8" s="442"/>
      <c r="BI8" s="442"/>
      <c r="BJ8" s="442"/>
      <c r="BK8" s="442"/>
      <c r="BL8" s="442"/>
      <c r="BM8" s="443"/>
      <c r="BN8" s="407">
        <v>586174</v>
      </c>
      <c r="BO8" s="408"/>
      <c r="BP8" s="408"/>
      <c r="BQ8" s="408"/>
      <c r="BR8" s="408"/>
      <c r="BS8" s="408"/>
      <c r="BT8" s="408"/>
      <c r="BU8" s="409"/>
      <c r="BV8" s="407">
        <v>633988</v>
      </c>
      <c r="BW8" s="408"/>
      <c r="BX8" s="408"/>
      <c r="BY8" s="408"/>
      <c r="BZ8" s="408"/>
      <c r="CA8" s="408"/>
      <c r="CB8" s="408"/>
      <c r="CC8" s="409"/>
      <c r="CD8" s="410" t="s">
        <v>112</v>
      </c>
      <c r="CE8" s="411"/>
      <c r="CF8" s="411"/>
      <c r="CG8" s="411"/>
      <c r="CH8" s="411"/>
      <c r="CI8" s="411"/>
      <c r="CJ8" s="411"/>
      <c r="CK8" s="411"/>
      <c r="CL8" s="411"/>
      <c r="CM8" s="411"/>
      <c r="CN8" s="411"/>
      <c r="CO8" s="411"/>
      <c r="CP8" s="411"/>
      <c r="CQ8" s="411"/>
      <c r="CR8" s="411"/>
      <c r="CS8" s="412"/>
      <c r="CT8" s="447">
        <v>0.24</v>
      </c>
      <c r="CU8" s="448"/>
      <c r="CV8" s="448"/>
      <c r="CW8" s="448"/>
      <c r="CX8" s="448"/>
      <c r="CY8" s="448"/>
      <c r="CZ8" s="448"/>
      <c r="DA8" s="449"/>
      <c r="DB8" s="447">
        <v>0.24</v>
      </c>
      <c r="DC8" s="448"/>
      <c r="DD8" s="448"/>
      <c r="DE8" s="448"/>
      <c r="DF8" s="448"/>
      <c r="DG8" s="448"/>
      <c r="DH8" s="448"/>
      <c r="DI8" s="449"/>
    </row>
    <row r="9" spans="1:119" ht="18.75" customHeight="1" thickBot="1" x14ac:dyDescent="0.2">
      <c r="A9" s="181"/>
      <c r="B9" s="401" t="s">
        <v>113</v>
      </c>
      <c r="C9" s="402"/>
      <c r="D9" s="402"/>
      <c r="E9" s="402"/>
      <c r="F9" s="402"/>
      <c r="G9" s="402"/>
      <c r="H9" s="402"/>
      <c r="I9" s="402"/>
      <c r="J9" s="402"/>
      <c r="K9" s="450"/>
      <c r="L9" s="451" t="s">
        <v>114</v>
      </c>
      <c r="M9" s="452"/>
      <c r="N9" s="452"/>
      <c r="O9" s="452"/>
      <c r="P9" s="452"/>
      <c r="Q9" s="453"/>
      <c r="R9" s="454">
        <v>29365</v>
      </c>
      <c r="S9" s="455"/>
      <c r="T9" s="455"/>
      <c r="U9" s="455"/>
      <c r="V9" s="456"/>
      <c r="W9" s="364" t="s">
        <v>115</v>
      </c>
      <c r="X9" s="365"/>
      <c r="Y9" s="365"/>
      <c r="Z9" s="365"/>
      <c r="AA9" s="365"/>
      <c r="AB9" s="365"/>
      <c r="AC9" s="365"/>
      <c r="AD9" s="365"/>
      <c r="AE9" s="365"/>
      <c r="AF9" s="365"/>
      <c r="AG9" s="365"/>
      <c r="AH9" s="365"/>
      <c r="AI9" s="365"/>
      <c r="AJ9" s="365"/>
      <c r="AK9" s="365"/>
      <c r="AL9" s="366"/>
      <c r="AM9" s="436" t="s">
        <v>116</v>
      </c>
      <c r="AN9" s="437"/>
      <c r="AO9" s="437"/>
      <c r="AP9" s="437"/>
      <c r="AQ9" s="437"/>
      <c r="AR9" s="437"/>
      <c r="AS9" s="437"/>
      <c r="AT9" s="438"/>
      <c r="AU9" s="439" t="s">
        <v>110</v>
      </c>
      <c r="AV9" s="440"/>
      <c r="AW9" s="440"/>
      <c r="AX9" s="440"/>
      <c r="AY9" s="441" t="s">
        <v>117</v>
      </c>
      <c r="AZ9" s="442"/>
      <c r="BA9" s="442"/>
      <c r="BB9" s="442"/>
      <c r="BC9" s="442"/>
      <c r="BD9" s="442"/>
      <c r="BE9" s="442"/>
      <c r="BF9" s="442"/>
      <c r="BG9" s="442"/>
      <c r="BH9" s="442"/>
      <c r="BI9" s="442"/>
      <c r="BJ9" s="442"/>
      <c r="BK9" s="442"/>
      <c r="BL9" s="442"/>
      <c r="BM9" s="443"/>
      <c r="BN9" s="407">
        <v>-47814</v>
      </c>
      <c r="BO9" s="408"/>
      <c r="BP9" s="408"/>
      <c r="BQ9" s="408"/>
      <c r="BR9" s="408"/>
      <c r="BS9" s="408"/>
      <c r="BT9" s="408"/>
      <c r="BU9" s="409"/>
      <c r="BV9" s="407">
        <v>502619</v>
      </c>
      <c r="BW9" s="408"/>
      <c r="BX9" s="408"/>
      <c r="BY9" s="408"/>
      <c r="BZ9" s="408"/>
      <c r="CA9" s="408"/>
      <c r="CB9" s="408"/>
      <c r="CC9" s="409"/>
      <c r="CD9" s="410" t="s">
        <v>118</v>
      </c>
      <c r="CE9" s="411"/>
      <c r="CF9" s="411"/>
      <c r="CG9" s="411"/>
      <c r="CH9" s="411"/>
      <c r="CI9" s="411"/>
      <c r="CJ9" s="411"/>
      <c r="CK9" s="411"/>
      <c r="CL9" s="411"/>
      <c r="CM9" s="411"/>
      <c r="CN9" s="411"/>
      <c r="CO9" s="411"/>
      <c r="CP9" s="411"/>
      <c r="CQ9" s="411"/>
      <c r="CR9" s="411"/>
      <c r="CS9" s="412"/>
      <c r="CT9" s="404">
        <v>17.899999999999999</v>
      </c>
      <c r="CU9" s="405"/>
      <c r="CV9" s="405"/>
      <c r="CW9" s="405"/>
      <c r="CX9" s="405"/>
      <c r="CY9" s="405"/>
      <c r="CZ9" s="405"/>
      <c r="DA9" s="406"/>
      <c r="DB9" s="404">
        <v>19.100000000000001</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119</v>
      </c>
      <c r="M10" s="437"/>
      <c r="N10" s="437"/>
      <c r="O10" s="437"/>
      <c r="P10" s="437"/>
      <c r="Q10" s="438"/>
      <c r="R10" s="458">
        <v>31920</v>
      </c>
      <c r="S10" s="459"/>
      <c r="T10" s="459"/>
      <c r="U10" s="459"/>
      <c r="V10" s="460"/>
      <c r="W10" s="395"/>
      <c r="X10" s="396"/>
      <c r="Y10" s="396"/>
      <c r="Z10" s="396"/>
      <c r="AA10" s="396"/>
      <c r="AB10" s="396"/>
      <c r="AC10" s="396"/>
      <c r="AD10" s="396"/>
      <c r="AE10" s="396"/>
      <c r="AF10" s="396"/>
      <c r="AG10" s="396"/>
      <c r="AH10" s="396"/>
      <c r="AI10" s="396"/>
      <c r="AJ10" s="396"/>
      <c r="AK10" s="396"/>
      <c r="AL10" s="399"/>
      <c r="AM10" s="436" t="s">
        <v>120</v>
      </c>
      <c r="AN10" s="437"/>
      <c r="AO10" s="437"/>
      <c r="AP10" s="437"/>
      <c r="AQ10" s="437"/>
      <c r="AR10" s="437"/>
      <c r="AS10" s="437"/>
      <c r="AT10" s="438"/>
      <c r="AU10" s="439" t="s">
        <v>121</v>
      </c>
      <c r="AV10" s="440"/>
      <c r="AW10" s="440"/>
      <c r="AX10" s="440"/>
      <c r="AY10" s="441" t="s">
        <v>122</v>
      </c>
      <c r="AZ10" s="442"/>
      <c r="BA10" s="442"/>
      <c r="BB10" s="442"/>
      <c r="BC10" s="442"/>
      <c r="BD10" s="442"/>
      <c r="BE10" s="442"/>
      <c r="BF10" s="442"/>
      <c r="BG10" s="442"/>
      <c r="BH10" s="442"/>
      <c r="BI10" s="442"/>
      <c r="BJ10" s="442"/>
      <c r="BK10" s="442"/>
      <c r="BL10" s="442"/>
      <c r="BM10" s="443"/>
      <c r="BN10" s="407">
        <v>326239</v>
      </c>
      <c r="BO10" s="408"/>
      <c r="BP10" s="408"/>
      <c r="BQ10" s="408"/>
      <c r="BR10" s="408"/>
      <c r="BS10" s="408"/>
      <c r="BT10" s="408"/>
      <c r="BU10" s="409"/>
      <c r="BV10" s="407">
        <v>423449</v>
      </c>
      <c r="BW10" s="408"/>
      <c r="BX10" s="408"/>
      <c r="BY10" s="408"/>
      <c r="BZ10" s="408"/>
      <c r="CA10" s="408"/>
      <c r="CB10" s="408"/>
      <c r="CC10" s="409"/>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124</v>
      </c>
      <c r="M11" s="462"/>
      <c r="N11" s="462"/>
      <c r="O11" s="462"/>
      <c r="P11" s="462"/>
      <c r="Q11" s="463"/>
      <c r="R11" s="464" t="s">
        <v>125</v>
      </c>
      <c r="S11" s="465"/>
      <c r="T11" s="465"/>
      <c r="U11" s="465"/>
      <c r="V11" s="466"/>
      <c r="W11" s="395"/>
      <c r="X11" s="396"/>
      <c r="Y11" s="396"/>
      <c r="Z11" s="396"/>
      <c r="AA11" s="396"/>
      <c r="AB11" s="396"/>
      <c r="AC11" s="396"/>
      <c r="AD11" s="396"/>
      <c r="AE11" s="396"/>
      <c r="AF11" s="396"/>
      <c r="AG11" s="396"/>
      <c r="AH11" s="396"/>
      <c r="AI11" s="396"/>
      <c r="AJ11" s="396"/>
      <c r="AK11" s="396"/>
      <c r="AL11" s="399"/>
      <c r="AM11" s="436" t="s">
        <v>126</v>
      </c>
      <c r="AN11" s="437"/>
      <c r="AO11" s="437"/>
      <c r="AP11" s="437"/>
      <c r="AQ11" s="437"/>
      <c r="AR11" s="437"/>
      <c r="AS11" s="437"/>
      <c r="AT11" s="438"/>
      <c r="AU11" s="439" t="s">
        <v>96</v>
      </c>
      <c r="AV11" s="440"/>
      <c r="AW11" s="440"/>
      <c r="AX11" s="440"/>
      <c r="AY11" s="441" t="s">
        <v>127</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396700</v>
      </c>
      <c r="BW11" s="408"/>
      <c r="BX11" s="408"/>
      <c r="BY11" s="408"/>
      <c r="BZ11" s="408"/>
      <c r="CA11" s="408"/>
      <c r="CB11" s="408"/>
      <c r="CC11" s="409"/>
      <c r="CD11" s="410" t="s">
        <v>128</v>
      </c>
      <c r="CE11" s="411"/>
      <c r="CF11" s="411"/>
      <c r="CG11" s="411"/>
      <c r="CH11" s="411"/>
      <c r="CI11" s="411"/>
      <c r="CJ11" s="411"/>
      <c r="CK11" s="411"/>
      <c r="CL11" s="411"/>
      <c r="CM11" s="411"/>
      <c r="CN11" s="411"/>
      <c r="CO11" s="411"/>
      <c r="CP11" s="411"/>
      <c r="CQ11" s="411"/>
      <c r="CR11" s="411"/>
      <c r="CS11" s="412"/>
      <c r="CT11" s="447" t="s">
        <v>129</v>
      </c>
      <c r="CU11" s="448"/>
      <c r="CV11" s="448"/>
      <c r="CW11" s="448"/>
      <c r="CX11" s="448"/>
      <c r="CY11" s="448"/>
      <c r="CZ11" s="448"/>
      <c r="DA11" s="449"/>
      <c r="DB11" s="447" t="s">
        <v>130</v>
      </c>
      <c r="DC11" s="448"/>
      <c r="DD11" s="448"/>
      <c r="DE11" s="448"/>
      <c r="DF11" s="448"/>
      <c r="DG11" s="448"/>
      <c r="DH11" s="448"/>
      <c r="DI11" s="449"/>
    </row>
    <row r="12" spans="1:119" ht="18.75" customHeight="1" x14ac:dyDescent="0.15">
      <c r="A12" s="181"/>
      <c r="B12" s="467" t="s">
        <v>131</v>
      </c>
      <c r="C12" s="468"/>
      <c r="D12" s="468"/>
      <c r="E12" s="468"/>
      <c r="F12" s="468"/>
      <c r="G12" s="468"/>
      <c r="H12" s="468"/>
      <c r="I12" s="468"/>
      <c r="J12" s="468"/>
      <c r="K12" s="469"/>
      <c r="L12" s="476" t="s">
        <v>132</v>
      </c>
      <c r="M12" s="477"/>
      <c r="N12" s="477"/>
      <c r="O12" s="477"/>
      <c r="P12" s="477"/>
      <c r="Q12" s="478"/>
      <c r="R12" s="479">
        <v>29162</v>
      </c>
      <c r="S12" s="480"/>
      <c r="T12" s="480"/>
      <c r="U12" s="480"/>
      <c r="V12" s="481"/>
      <c r="W12" s="482" t="s">
        <v>1</v>
      </c>
      <c r="X12" s="440"/>
      <c r="Y12" s="440"/>
      <c r="Z12" s="440"/>
      <c r="AA12" s="440"/>
      <c r="AB12" s="483"/>
      <c r="AC12" s="484" t="s">
        <v>133</v>
      </c>
      <c r="AD12" s="485"/>
      <c r="AE12" s="485"/>
      <c r="AF12" s="485"/>
      <c r="AG12" s="486"/>
      <c r="AH12" s="484" t="s">
        <v>134</v>
      </c>
      <c r="AI12" s="485"/>
      <c r="AJ12" s="485"/>
      <c r="AK12" s="485"/>
      <c r="AL12" s="487"/>
      <c r="AM12" s="436" t="s">
        <v>135</v>
      </c>
      <c r="AN12" s="437"/>
      <c r="AO12" s="437"/>
      <c r="AP12" s="437"/>
      <c r="AQ12" s="437"/>
      <c r="AR12" s="437"/>
      <c r="AS12" s="437"/>
      <c r="AT12" s="438"/>
      <c r="AU12" s="439" t="s">
        <v>136</v>
      </c>
      <c r="AV12" s="440"/>
      <c r="AW12" s="440"/>
      <c r="AX12" s="440"/>
      <c r="AY12" s="441" t="s">
        <v>137</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138</v>
      </c>
      <c r="CE12" s="411"/>
      <c r="CF12" s="411"/>
      <c r="CG12" s="411"/>
      <c r="CH12" s="411"/>
      <c r="CI12" s="411"/>
      <c r="CJ12" s="411"/>
      <c r="CK12" s="411"/>
      <c r="CL12" s="411"/>
      <c r="CM12" s="411"/>
      <c r="CN12" s="411"/>
      <c r="CO12" s="411"/>
      <c r="CP12" s="411"/>
      <c r="CQ12" s="411"/>
      <c r="CR12" s="411"/>
      <c r="CS12" s="412"/>
      <c r="CT12" s="447" t="s">
        <v>130</v>
      </c>
      <c r="CU12" s="448"/>
      <c r="CV12" s="448"/>
      <c r="CW12" s="448"/>
      <c r="CX12" s="448"/>
      <c r="CY12" s="448"/>
      <c r="CZ12" s="448"/>
      <c r="DA12" s="449"/>
      <c r="DB12" s="447" t="s">
        <v>139</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140</v>
      </c>
      <c r="N13" s="499"/>
      <c r="O13" s="499"/>
      <c r="P13" s="499"/>
      <c r="Q13" s="500"/>
      <c r="R13" s="491">
        <v>28946</v>
      </c>
      <c r="S13" s="492"/>
      <c r="T13" s="492"/>
      <c r="U13" s="492"/>
      <c r="V13" s="493"/>
      <c r="W13" s="423" t="s">
        <v>141</v>
      </c>
      <c r="X13" s="424"/>
      <c r="Y13" s="424"/>
      <c r="Z13" s="424"/>
      <c r="AA13" s="424"/>
      <c r="AB13" s="414"/>
      <c r="AC13" s="458">
        <v>2497</v>
      </c>
      <c r="AD13" s="459"/>
      <c r="AE13" s="459"/>
      <c r="AF13" s="459"/>
      <c r="AG13" s="501"/>
      <c r="AH13" s="458">
        <v>3000</v>
      </c>
      <c r="AI13" s="459"/>
      <c r="AJ13" s="459"/>
      <c r="AK13" s="459"/>
      <c r="AL13" s="460"/>
      <c r="AM13" s="436" t="s">
        <v>142</v>
      </c>
      <c r="AN13" s="437"/>
      <c r="AO13" s="437"/>
      <c r="AP13" s="437"/>
      <c r="AQ13" s="437"/>
      <c r="AR13" s="437"/>
      <c r="AS13" s="437"/>
      <c r="AT13" s="438"/>
      <c r="AU13" s="439" t="s">
        <v>121</v>
      </c>
      <c r="AV13" s="440"/>
      <c r="AW13" s="440"/>
      <c r="AX13" s="440"/>
      <c r="AY13" s="441" t="s">
        <v>143</v>
      </c>
      <c r="AZ13" s="442"/>
      <c r="BA13" s="442"/>
      <c r="BB13" s="442"/>
      <c r="BC13" s="442"/>
      <c r="BD13" s="442"/>
      <c r="BE13" s="442"/>
      <c r="BF13" s="442"/>
      <c r="BG13" s="442"/>
      <c r="BH13" s="442"/>
      <c r="BI13" s="442"/>
      <c r="BJ13" s="442"/>
      <c r="BK13" s="442"/>
      <c r="BL13" s="442"/>
      <c r="BM13" s="443"/>
      <c r="BN13" s="407">
        <v>278425</v>
      </c>
      <c r="BO13" s="408"/>
      <c r="BP13" s="408"/>
      <c r="BQ13" s="408"/>
      <c r="BR13" s="408"/>
      <c r="BS13" s="408"/>
      <c r="BT13" s="408"/>
      <c r="BU13" s="409"/>
      <c r="BV13" s="407">
        <v>1322768</v>
      </c>
      <c r="BW13" s="408"/>
      <c r="BX13" s="408"/>
      <c r="BY13" s="408"/>
      <c r="BZ13" s="408"/>
      <c r="CA13" s="408"/>
      <c r="CB13" s="408"/>
      <c r="CC13" s="409"/>
      <c r="CD13" s="410" t="s">
        <v>144</v>
      </c>
      <c r="CE13" s="411"/>
      <c r="CF13" s="411"/>
      <c r="CG13" s="411"/>
      <c r="CH13" s="411"/>
      <c r="CI13" s="411"/>
      <c r="CJ13" s="411"/>
      <c r="CK13" s="411"/>
      <c r="CL13" s="411"/>
      <c r="CM13" s="411"/>
      <c r="CN13" s="411"/>
      <c r="CO13" s="411"/>
      <c r="CP13" s="411"/>
      <c r="CQ13" s="411"/>
      <c r="CR13" s="411"/>
      <c r="CS13" s="412"/>
      <c r="CT13" s="404">
        <v>1.7</v>
      </c>
      <c r="CU13" s="405"/>
      <c r="CV13" s="405"/>
      <c r="CW13" s="405"/>
      <c r="CX13" s="405"/>
      <c r="CY13" s="405"/>
      <c r="CZ13" s="405"/>
      <c r="DA13" s="406"/>
      <c r="DB13" s="404">
        <v>1.5</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145</v>
      </c>
      <c r="M14" s="489"/>
      <c r="N14" s="489"/>
      <c r="O14" s="489"/>
      <c r="P14" s="489"/>
      <c r="Q14" s="490"/>
      <c r="R14" s="491">
        <v>29777</v>
      </c>
      <c r="S14" s="492"/>
      <c r="T14" s="492"/>
      <c r="U14" s="492"/>
      <c r="V14" s="493"/>
      <c r="W14" s="397"/>
      <c r="X14" s="398"/>
      <c r="Y14" s="398"/>
      <c r="Z14" s="398"/>
      <c r="AA14" s="398"/>
      <c r="AB14" s="387"/>
      <c r="AC14" s="494">
        <v>17.899999999999999</v>
      </c>
      <c r="AD14" s="495"/>
      <c r="AE14" s="495"/>
      <c r="AF14" s="495"/>
      <c r="AG14" s="496"/>
      <c r="AH14" s="494">
        <v>20</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146</v>
      </c>
      <c r="CE14" s="503"/>
      <c r="CF14" s="503"/>
      <c r="CG14" s="503"/>
      <c r="CH14" s="503"/>
      <c r="CI14" s="503"/>
      <c r="CJ14" s="503"/>
      <c r="CK14" s="503"/>
      <c r="CL14" s="503"/>
      <c r="CM14" s="503"/>
      <c r="CN14" s="503"/>
      <c r="CO14" s="503"/>
      <c r="CP14" s="503"/>
      <c r="CQ14" s="503"/>
      <c r="CR14" s="503"/>
      <c r="CS14" s="504"/>
      <c r="CT14" s="505" t="s">
        <v>130</v>
      </c>
      <c r="CU14" s="506"/>
      <c r="CV14" s="506"/>
      <c r="CW14" s="506"/>
      <c r="CX14" s="506"/>
      <c r="CY14" s="506"/>
      <c r="CZ14" s="506"/>
      <c r="DA14" s="507"/>
      <c r="DB14" s="505" t="s">
        <v>130</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147</v>
      </c>
      <c r="N15" s="499"/>
      <c r="O15" s="499"/>
      <c r="P15" s="499"/>
      <c r="Q15" s="500"/>
      <c r="R15" s="491">
        <v>29616</v>
      </c>
      <c r="S15" s="492"/>
      <c r="T15" s="492"/>
      <c r="U15" s="492"/>
      <c r="V15" s="493"/>
      <c r="W15" s="423" t="s">
        <v>148</v>
      </c>
      <c r="X15" s="424"/>
      <c r="Y15" s="424"/>
      <c r="Z15" s="424"/>
      <c r="AA15" s="424"/>
      <c r="AB15" s="414"/>
      <c r="AC15" s="458">
        <v>2669</v>
      </c>
      <c r="AD15" s="459"/>
      <c r="AE15" s="459"/>
      <c r="AF15" s="459"/>
      <c r="AG15" s="501"/>
      <c r="AH15" s="458">
        <v>2755</v>
      </c>
      <c r="AI15" s="459"/>
      <c r="AJ15" s="459"/>
      <c r="AK15" s="459"/>
      <c r="AL15" s="460"/>
      <c r="AM15" s="436"/>
      <c r="AN15" s="437"/>
      <c r="AO15" s="437"/>
      <c r="AP15" s="437"/>
      <c r="AQ15" s="437"/>
      <c r="AR15" s="437"/>
      <c r="AS15" s="437"/>
      <c r="AT15" s="438"/>
      <c r="AU15" s="439"/>
      <c r="AV15" s="440"/>
      <c r="AW15" s="440"/>
      <c r="AX15" s="440"/>
      <c r="AY15" s="367" t="s">
        <v>149</v>
      </c>
      <c r="AZ15" s="368"/>
      <c r="BA15" s="368"/>
      <c r="BB15" s="368"/>
      <c r="BC15" s="368"/>
      <c r="BD15" s="368"/>
      <c r="BE15" s="368"/>
      <c r="BF15" s="368"/>
      <c r="BG15" s="368"/>
      <c r="BH15" s="368"/>
      <c r="BI15" s="368"/>
      <c r="BJ15" s="368"/>
      <c r="BK15" s="368"/>
      <c r="BL15" s="368"/>
      <c r="BM15" s="369"/>
      <c r="BN15" s="370">
        <v>2953815</v>
      </c>
      <c r="BO15" s="371"/>
      <c r="BP15" s="371"/>
      <c r="BQ15" s="371"/>
      <c r="BR15" s="371"/>
      <c r="BS15" s="371"/>
      <c r="BT15" s="371"/>
      <c r="BU15" s="372"/>
      <c r="BV15" s="370">
        <v>2848498</v>
      </c>
      <c r="BW15" s="371"/>
      <c r="BX15" s="371"/>
      <c r="BY15" s="371"/>
      <c r="BZ15" s="371"/>
      <c r="CA15" s="371"/>
      <c r="CB15" s="371"/>
      <c r="CC15" s="372"/>
      <c r="CD15" s="508" t="s">
        <v>150</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151</v>
      </c>
      <c r="M16" s="511"/>
      <c r="N16" s="511"/>
      <c r="O16" s="511"/>
      <c r="P16" s="511"/>
      <c r="Q16" s="512"/>
      <c r="R16" s="513" t="s">
        <v>152</v>
      </c>
      <c r="S16" s="514"/>
      <c r="T16" s="514"/>
      <c r="U16" s="514"/>
      <c r="V16" s="515"/>
      <c r="W16" s="397"/>
      <c r="X16" s="398"/>
      <c r="Y16" s="398"/>
      <c r="Z16" s="398"/>
      <c r="AA16" s="398"/>
      <c r="AB16" s="387"/>
      <c r="AC16" s="494">
        <v>19.2</v>
      </c>
      <c r="AD16" s="495"/>
      <c r="AE16" s="495"/>
      <c r="AF16" s="495"/>
      <c r="AG16" s="496"/>
      <c r="AH16" s="494">
        <v>18.3</v>
      </c>
      <c r="AI16" s="495"/>
      <c r="AJ16" s="495"/>
      <c r="AK16" s="495"/>
      <c r="AL16" s="497"/>
      <c r="AM16" s="436"/>
      <c r="AN16" s="437"/>
      <c r="AO16" s="437"/>
      <c r="AP16" s="437"/>
      <c r="AQ16" s="437"/>
      <c r="AR16" s="437"/>
      <c r="AS16" s="437"/>
      <c r="AT16" s="438"/>
      <c r="AU16" s="439"/>
      <c r="AV16" s="440"/>
      <c r="AW16" s="440"/>
      <c r="AX16" s="440"/>
      <c r="AY16" s="441" t="s">
        <v>153</v>
      </c>
      <c r="AZ16" s="442"/>
      <c r="BA16" s="442"/>
      <c r="BB16" s="442"/>
      <c r="BC16" s="442"/>
      <c r="BD16" s="442"/>
      <c r="BE16" s="442"/>
      <c r="BF16" s="442"/>
      <c r="BG16" s="442"/>
      <c r="BH16" s="442"/>
      <c r="BI16" s="442"/>
      <c r="BJ16" s="442"/>
      <c r="BK16" s="442"/>
      <c r="BL16" s="442"/>
      <c r="BM16" s="443"/>
      <c r="BN16" s="407">
        <v>12397795</v>
      </c>
      <c r="BO16" s="408"/>
      <c r="BP16" s="408"/>
      <c r="BQ16" s="408"/>
      <c r="BR16" s="408"/>
      <c r="BS16" s="408"/>
      <c r="BT16" s="408"/>
      <c r="BU16" s="409"/>
      <c r="BV16" s="407">
        <v>12433214</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154</v>
      </c>
      <c r="N17" s="519"/>
      <c r="O17" s="519"/>
      <c r="P17" s="519"/>
      <c r="Q17" s="520"/>
      <c r="R17" s="513" t="s">
        <v>155</v>
      </c>
      <c r="S17" s="514"/>
      <c r="T17" s="514"/>
      <c r="U17" s="514"/>
      <c r="V17" s="515"/>
      <c r="W17" s="423" t="s">
        <v>156</v>
      </c>
      <c r="X17" s="424"/>
      <c r="Y17" s="424"/>
      <c r="Z17" s="424"/>
      <c r="AA17" s="424"/>
      <c r="AB17" s="414"/>
      <c r="AC17" s="458">
        <v>8766</v>
      </c>
      <c r="AD17" s="459"/>
      <c r="AE17" s="459"/>
      <c r="AF17" s="459"/>
      <c r="AG17" s="501"/>
      <c r="AH17" s="458">
        <v>9276</v>
      </c>
      <c r="AI17" s="459"/>
      <c r="AJ17" s="459"/>
      <c r="AK17" s="459"/>
      <c r="AL17" s="460"/>
      <c r="AM17" s="436"/>
      <c r="AN17" s="437"/>
      <c r="AO17" s="437"/>
      <c r="AP17" s="437"/>
      <c r="AQ17" s="437"/>
      <c r="AR17" s="437"/>
      <c r="AS17" s="437"/>
      <c r="AT17" s="438"/>
      <c r="AU17" s="439"/>
      <c r="AV17" s="440"/>
      <c r="AW17" s="440"/>
      <c r="AX17" s="440"/>
      <c r="AY17" s="441" t="s">
        <v>157</v>
      </c>
      <c r="AZ17" s="442"/>
      <c r="BA17" s="442"/>
      <c r="BB17" s="442"/>
      <c r="BC17" s="442"/>
      <c r="BD17" s="442"/>
      <c r="BE17" s="442"/>
      <c r="BF17" s="442"/>
      <c r="BG17" s="442"/>
      <c r="BH17" s="442"/>
      <c r="BI17" s="442"/>
      <c r="BJ17" s="442"/>
      <c r="BK17" s="442"/>
      <c r="BL17" s="442"/>
      <c r="BM17" s="443"/>
      <c r="BN17" s="407">
        <v>3661132</v>
      </c>
      <c r="BO17" s="408"/>
      <c r="BP17" s="408"/>
      <c r="BQ17" s="408"/>
      <c r="BR17" s="408"/>
      <c r="BS17" s="408"/>
      <c r="BT17" s="408"/>
      <c r="BU17" s="409"/>
      <c r="BV17" s="407">
        <v>3527719</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158</v>
      </c>
      <c r="C18" s="450"/>
      <c r="D18" s="450"/>
      <c r="E18" s="530"/>
      <c r="F18" s="530"/>
      <c r="G18" s="530"/>
      <c r="H18" s="530"/>
      <c r="I18" s="530"/>
      <c r="J18" s="530"/>
      <c r="K18" s="530"/>
      <c r="L18" s="531">
        <v>235.12</v>
      </c>
      <c r="M18" s="531"/>
      <c r="N18" s="531"/>
      <c r="O18" s="531"/>
      <c r="P18" s="531"/>
      <c r="Q18" s="531"/>
      <c r="R18" s="532"/>
      <c r="S18" s="532"/>
      <c r="T18" s="532"/>
      <c r="U18" s="532"/>
      <c r="V18" s="533"/>
      <c r="W18" s="425"/>
      <c r="X18" s="426"/>
      <c r="Y18" s="426"/>
      <c r="Z18" s="426"/>
      <c r="AA18" s="426"/>
      <c r="AB18" s="417"/>
      <c r="AC18" s="534">
        <v>62.9</v>
      </c>
      <c r="AD18" s="535"/>
      <c r="AE18" s="535"/>
      <c r="AF18" s="535"/>
      <c r="AG18" s="536"/>
      <c r="AH18" s="534">
        <v>61.7</v>
      </c>
      <c r="AI18" s="535"/>
      <c r="AJ18" s="535"/>
      <c r="AK18" s="535"/>
      <c r="AL18" s="537"/>
      <c r="AM18" s="436"/>
      <c r="AN18" s="437"/>
      <c r="AO18" s="437"/>
      <c r="AP18" s="437"/>
      <c r="AQ18" s="437"/>
      <c r="AR18" s="437"/>
      <c r="AS18" s="437"/>
      <c r="AT18" s="438"/>
      <c r="AU18" s="439"/>
      <c r="AV18" s="440"/>
      <c r="AW18" s="440"/>
      <c r="AX18" s="440"/>
      <c r="AY18" s="441" t="s">
        <v>159</v>
      </c>
      <c r="AZ18" s="442"/>
      <c r="BA18" s="442"/>
      <c r="BB18" s="442"/>
      <c r="BC18" s="442"/>
      <c r="BD18" s="442"/>
      <c r="BE18" s="442"/>
      <c r="BF18" s="442"/>
      <c r="BG18" s="442"/>
      <c r="BH18" s="442"/>
      <c r="BI18" s="442"/>
      <c r="BJ18" s="442"/>
      <c r="BK18" s="442"/>
      <c r="BL18" s="442"/>
      <c r="BM18" s="443"/>
      <c r="BN18" s="407">
        <v>11704291</v>
      </c>
      <c r="BO18" s="408"/>
      <c r="BP18" s="408"/>
      <c r="BQ18" s="408"/>
      <c r="BR18" s="408"/>
      <c r="BS18" s="408"/>
      <c r="BT18" s="408"/>
      <c r="BU18" s="409"/>
      <c r="BV18" s="407">
        <v>11558817</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160</v>
      </c>
      <c r="C19" s="450"/>
      <c r="D19" s="450"/>
      <c r="E19" s="530"/>
      <c r="F19" s="530"/>
      <c r="G19" s="530"/>
      <c r="H19" s="530"/>
      <c r="I19" s="530"/>
      <c r="J19" s="530"/>
      <c r="K19" s="530"/>
      <c r="L19" s="538">
        <v>125</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161</v>
      </c>
      <c r="AZ19" s="442"/>
      <c r="BA19" s="442"/>
      <c r="BB19" s="442"/>
      <c r="BC19" s="442"/>
      <c r="BD19" s="442"/>
      <c r="BE19" s="442"/>
      <c r="BF19" s="442"/>
      <c r="BG19" s="442"/>
      <c r="BH19" s="442"/>
      <c r="BI19" s="442"/>
      <c r="BJ19" s="442"/>
      <c r="BK19" s="442"/>
      <c r="BL19" s="442"/>
      <c r="BM19" s="443"/>
      <c r="BN19" s="407">
        <v>16536795</v>
      </c>
      <c r="BO19" s="408"/>
      <c r="BP19" s="408"/>
      <c r="BQ19" s="408"/>
      <c r="BR19" s="408"/>
      <c r="BS19" s="408"/>
      <c r="BT19" s="408"/>
      <c r="BU19" s="409"/>
      <c r="BV19" s="407">
        <v>16564841</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162</v>
      </c>
      <c r="C20" s="450"/>
      <c r="D20" s="450"/>
      <c r="E20" s="530"/>
      <c r="F20" s="530"/>
      <c r="G20" s="530"/>
      <c r="H20" s="530"/>
      <c r="I20" s="530"/>
      <c r="J20" s="530"/>
      <c r="K20" s="530"/>
      <c r="L20" s="538">
        <v>12009</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163</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164</v>
      </c>
      <c r="C22" s="551"/>
      <c r="D22" s="552"/>
      <c r="E22" s="419" t="s">
        <v>1</v>
      </c>
      <c r="F22" s="424"/>
      <c r="G22" s="424"/>
      <c r="H22" s="424"/>
      <c r="I22" s="424"/>
      <c r="J22" s="424"/>
      <c r="K22" s="414"/>
      <c r="L22" s="419" t="s">
        <v>165</v>
      </c>
      <c r="M22" s="424"/>
      <c r="N22" s="424"/>
      <c r="O22" s="424"/>
      <c r="P22" s="414"/>
      <c r="Q22" s="582" t="s">
        <v>166</v>
      </c>
      <c r="R22" s="583"/>
      <c r="S22" s="583"/>
      <c r="T22" s="583"/>
      <c r="U22" s="583"/>
      <c r="V22" s="584"/>
      <c r="W22" s="550" t="s">
        <v>167</v>
      </c>
      <c r="X22" s="551"/>
      <c r="Y22" s="552"/>
      <c r="Z22" s="419" t="s">
        <v>1</v>
      </c>
      <c r="AA22" s="424"/>
      <c r="AB22" s="424"/>
      <c r="AC22" s="424"/>
      <c r="AD22" s="424"/>
      <c r="AE22" s="424"/>
      <c r="AF22" s="424"/>
      <c r="AG22" s="414"/>
      <c r="AH22" s="588" t="s">
        <v>168</v>
      </c>
      <c r="AI22" s="424"/>
      <c r="AJ22" s="424"/>
      <c r="AK22" s="424"/>
      <c r="AL22" s="414"/>
      <c r="AM22" s="588" t="s">
        <v>169</v>
      </c>
      <c r="AN22" s="589"/>
      <c r="AO22" s="589"/>
      <c r="AP22" s="589"/>
      <c r="AQ22" s="589"/>
      <c r="AR22" s="590"/>
      <c r="AS22" s="582" t="s">
        <v>166</v>
      </c>
      <c r="AT22" s="583"/>
      <c r="AU22" s="583"/>
      <c r="AV22" s="583"/>
      <c r="AW22" s="583"/>
      <c r="AX22" s="594"/>
      <c r="AY22" s="367" t="s">
        <v>170</v>
      </c>
      <c r="AZ22" s="368"/>
      <c r="BA22" s="368"/>
      <c r="BB22" s="368"/>
      <c r="BC22" s="368"/>
      <c r="BD22" s="368"/>
      <c r="BE22" s="368"/>
      <c r="BF22" s="368"/>
      <c r="BG22" s="368"/>
      <c r="BH22" s="368"/>
      <c r="BI22" s="368"/>
      <c r="BJ22" s="368"/>
      <c r="BK22" s="368"/>
      <c r="BL22" s="368"/>
      <c r="BM22" s="369"/>
      <c r="BN22" s="370">
        <v>25707706</v>
      </c>
      <c r="BO22" s="371"/>
      <c r="BP22" s="371"/>
      <c r="BQ22" s="371"/>
      <c r="BR22" s="371"/>
      <c r="BS22" s="371"/>
      <c r="BT22" s="371"/>
      <c r="BU22" s="372"/>
      <c r="BV22" s="370">
        <v>26722624</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171</v>
      </c>
      <c r="AZ23" s="442"/>
      <c r="BA23" s="442"/>
      <c r="BB23" s="442"/>
      <c r="BC23" s="442"/>
      <c r="BD23" s="442"/>
      <c r="BE23" s="442"/>
      <c r="BF23" s="442"/>
      <c r="BG23" s="442"/>
      <c r="BH23" s="442"/>
      <c r="BI23" s="442"/>
      <c r="BJ23" s="442"/>
      <c r="BK23" s="442"/>
      <c r="BL23" s="442"/>
      <c r="BM23" s="443"/>
      <c r="BN23" s="407">
        <v>20360156</v>
      </c>
      <c r="BO23" s="408"/>
      <c r="BP23" s="408"/>
      <c r="BQ23" s="408"/>
      <c r="BR23" s="408"/>
      <c r="BS23" s="408"/>
      <c r="BT23" s="408"/>
      <c r="BU23" s="409"/>
      <c r="BV23" s="407">
        <v>20967524</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172</v>
      </c>
      <c r="F24" s="437"/>
      <c r="G24" s="437"/>
      <c r="H24" s="437"/>
      <c r="I24" s="437"/>
      <c r="J24" s="437"/>
      <c r="K24" s="438"/>
      <c r="L24" s="458">
        <v>1</v>
      </c>
      <c r="M24" s="459"/>
      <c r="N24" s="459"/>
      <c r="O24" s="459"/>
      <c r="P24" s="501"/>
      <c r="Q24" s="458">
        <v>8090</v>
      </c>
      <c r="R24" s="459"/>
      <c r="S24" s="459"/>
      <c r="T24" s="459"/>
      <c r="U24" s="459"/>
      <c r="V24" s="501"/>
      <c r="W24" s="553"/>
      <c r="X24" s="554"/>
      <c r="Y24" s="555"/>
      <c r="Z24" s="457" t="s">
        <v>173</v>
      </c>
      <c r="AA24" s="437"/>
      <c r="AB24" s="437"/>
      <c r="AC24" s="437"/>
      <c r="AD24" s="437"/>
      <c r="AE24" s="437"/>
      <c r="AF24" s="437"/>
      <c r="AG24" s="438"/>
      <c r="AH24" s="458">
        <v>365</v>
      </c>
      <c r="AI24" s="459"/>
      <c r="AJ24" s="459"/>
      <c r="AK24" s="459"/>
      <c r="AL24" s="501"/>
      <c r="AM24" s="458">
        <v>1132960</v>
      </c>
      <c r="AN24" s="459"/>
      <c r="AO24" s="459"/>
      <c r="AP24" s="459"/>
      <c r="AQ24" s="459"/>
      <c r="AR24" s="501"/>
      <c r="AS24" s="458">
        <v>3104</v>
      </c>
      <c r="AT24" s="459"/>
      <c r="AU24" s="459"/>
      <c r="AV24" s="459"/>
      <c r="AW24" s="459"/>
      <c r="AX24" s="460"/>
      <c r="AY24" s="523" t="s">
        <v>174</v>
      </c>
      <c r="AZ24" s="524"/>
      <c r="BA24" s="524"/>
      <c r="BB24" s="524"/>
      <c r="BC24" s="524"/>
      <c r="BD24" s="524"/>
      <c r="BE24" s="524"/>
      <c r="BF24" s="524"/>
      <c r="BG24" s="524"/>
      <c r="BH24" s="524"/>
      <c r="BI24" s="524"/>
      <c r="BJ24" s="524"/>
      <c r="BK24" s="524"/>
      <c r="BL24" s="524"/>
      <c r="BM24" s="525"/>
      <c r="BN24" s="407">
        <v>19087227</v>
      </c>
      <c r="BO24" s="408"/>
      <c r="BP24" s="408"/>
      <c r="BQ24" s="408"/>
      <c r="BR24" s="408"/>
      <c r="BS24" s="408"/>
      <c r="BT24" s="408"/>
      <c r="BU24" s="409"/>
      <c r="BV24" s="407">
        <v>19523893</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175</v>
      </c>
      <c r="F25" s="437"/>
      <c r="G25" s="437"/>
      <c r="H25" s="437"/>
      <c r="I25" s="437"/>
      <c r="J25" s="437"/>
      <c r="K25" s="438"/>
      <c r="L25" s="458">
        <v>1</v>
      </c>
      <c r="M25" s="459"/>
      <c r="N25" s="459"/>
      <c r="O25" s="459"/>
      <c r="P25" s="501"/>
      <c r="Q25" s="458">
        <v>6640</v>
      </c>
      <c r="R25" s="459"/>
      <c r="S25" s="459"/>
      <c r="T25" s="459"/>
      <c r="U25" s="459"/>
      <c r="V25" s="501"/>
      <c r="W25" s="553"/>
      <c r="X25" s="554"/>
      <c r="Y25" s="555"/>
      <c r="Z25" s="457" t="s">
        <v>176</v>
      </c>
      <c r="AA25" s="437"/>
      <c r="AB25" s="437"/>
      <c r="AC25" s="437"/>
      <c r="AD25" s="437"/>
      <c r="AE25" s="437"/>
      <c r="AF25" s="437"/>
      <c r="AG25" s="438"/>
      <c r="AH25" s="458">
        <v>78</v>
      </c>
      <c r="AI25" s="459"/>
      <c r="AJ25" s="459"/>
      <c r="AK25" s="459"/>
      <c r="AL25" s="501"/>
      <c r="AM25" s="458">
        <v>224718</v>
      </c>
      <c r="AN25" s="459"/>
      <c r="AO25" s="459"/>
      <c r="AP25" s="459"/>
      <c r="AQ25" s="459"/>
      <c r="AR25" s="501"/>
      <c r="AS25" s="458">
        <v>2881</v>
      </c>
      <c r="AT25" s="459"/>
      <c r="AU25" s="459"/>
      <c r="AV25" s="459"/>
      <c r="AW25" s="459"/>
      <c r="AX25" s="460"/>
      <c r="AY25" s="367" t="s">
        <v>177</v>
      </c>
      <c r="AZ25" s="368"/>
      <c r="BA25" s="368"/>
      <c r="BB25" s="368"/>
      <c r="BC25" s="368"/>
      <c r="BD25" s="368"/>
      <c r="BE25" s="368"/>
      <c r="BF25" s="368"/>
      <c r="BG25" s="368"/>
      <c r="BH25" s="368"/>
      <c r="BI25" s="368"/>
      <c r="BJ25" s="368"/>
      <c r="BK25" s="368"/>
      <c r="BL25" s="368"/>
      <c r="BM25" s="369"/>
      <c r="BN25" s="370">
        <v>1238716</v>
      </c>
      <c r="BO25" s="371"/>
      <c r="BP25" s="371"/>
      <c r="BQ25" s="371"/>
      <c r="BR25" s="371"/>
      <c r="BS25" s="371"/>
      <c r="BT25" s="371"/>
      <c r="BU25" s="372"/>
      <c r="BV25" s="370">
        <v>1665876</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178</v>
      </c>
      <c r="F26" s="437"/>
      <c r="G26" s="437"/>
      <c r="H26" s="437"/>
      <c r="I26" s="437"/>
      <c r="J26" s="437"/>
      <c r="K26" s="438"/>
      <c r="L26" s="458">
        <v>1</v>
      </c>
      <c r="M26" s="459"/>
      <c r="N26" s="459"/>
      <c r="O26" s="459"/>
      <c r="P26" s="501"/>
      <c r="Q26" s="458">
        <v>5940</v>
      </c>
      <c r="R26" s="459"/>
      <c r="S26" s="459"/>
      <c r="T26" s="459"/>
      <c r="U26" s="459"/>
      <c r="V26" s="501"/>
      <c r="W26" s="553"/>
      <c r="X26" s="554"/>
      <c r="Y26" s="555"/>
      <c r="Z26" s="457" t="s">
        <v>179</v>
      </c>
      <c r="AA26" s="559"/>
      <c r="AB26" s="559"/>
      <c r="AC26" s="559"/>
      <c r="AD26" s="559"/>
      <c r="AE26" s="559"/>
      <c r="AF26" s="559"/>
      <c r="AG26" s="560"/>
      <c r="AH26" s="458">
        <v>3</v>
      </c>
      <c r="AI26" s="459"/>
      <c r="AJ26" s="459"/>
      <c r="AK26" s="459"/>
      <c r="AL26" s="501"/>
      <c r="AM26" s="458">
        <v>10176</v>
      </c>
      <c r="AN26" s="459"/>
      <c r="AO26" s="459"/>
      <c r="AP26" s="459"/>
      <c r="AQ26" s="459"/>
      <c r="AR26" s="501"/>
      <c r="AS26" s="458">
        <v>3392</v>
      </c>
      <c r="AT26" s="459"/>
      <c r="AU26" s="459"/>
      <c r="AV26" s="459"/>
      <c r="AW26" s="459"/>
      <c r="AX26" s="460"/>
      <c r="AY26" s="410" t="s">
        <v>180</v>
      </c>
      <c r="AZ26" s="411"/>
      <c r="BA26" s="411"/>
      <c r="BB26" s="411"/>
      <c r="BC26" s="411"/>
      <c r="BD26" s="411"/>
      <c r="BE26" s="411"/>
      <c r="BF26" s="411"/>
      <c r="BG26" s="411"/>
      <c r="BH26" s="411"/>
      <c r="BI26" s="411"/>
      <c r="BJ26" s="411"/>
      <c r="BK26" s="411"/>
      <c r="BL26" s="411"/>
      <c r="BM26" s="412"/>
      <c r="BN26" s="407" t="s">
        <v>130</v>
      </c>
      <c r="BO26" s="408"/>
      <c r="BP26" s="408"/>
      <c r="BQ26" s="408"/>
      <c r="BR26" s="408"/>
      <c r="BS26" s="408"/>
      <c r="BT26" s="408"/>
      <c r="BU26" s="409"/>
      <c r="BV26" s="407" t="s">
        <v>139</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181</v>
      </c>
      <c r="F27" s="437"/>
      <c r="G27" s="437"/>
      <c r="H27" s="437"/>
      <c r="I27" s="437"/>
      <c r="J27" s="437"/>
      <c r="K27" s="438"/>
      <c r="L27" s="458">
        <v>1</v>
      </c>
      <c r="M27" s="459"/>
      <c r="N27" s="459"/>
      <c r="O27" s="459"/>
      <c r="P27" s="501"/>
      <c r="Q27" s="458">
        <v>4150</v>
      </c>
      <c r="R27" s="459"/>
      <c r="S27" s="459"/>
      <c r="T27" s="459"/>
      <c r="U27" s="459"/>
      <c r="V27" s="501"/>
      <c r="W27" s="553"/>
      <c r="X27" s="554"/>
      <c r="Y27" s="555"/>
      <c r="Z27" s="457" t="s">
        <v>182</v>
      </c>
      <c r="AA27" s="437"/>
      <c r="AB27" s="437"/>
      <c r="AC27" s="437"/>
      <c r="AD27" s="437"/>
      <c r="AE27" s="437"/>
      <c r="AF27" s="437"/>
      <c r="AG27" s="438"/>
      <c r="AH27" s="458">
        <v>6</v>
      </c>
      <c r="AI27" s="459"/>
      <c r="AJ27" s="459"/>
      <c r="AK27" s="459"/>
      <c r="AL27" s="501"/>
      <c r="AM27" s="458">
        <v>26406</v>
      </c>
      <c r="AN27" s="459"/>
      <c r="AO27" s="459"/>
      <c r="AP27" s="459"/>
      <c r="AQ27" s="459"/>
      <c r="AR27" s="501"/>
      <c r="AS27" s="458">
        <v>4401</v>
      </c>
      <c r="AT27" s="459"/>
      <c r="AU27" s="459"/>
      <c r="AV27" s="459"/>
      <c r="AW27" s="459"/>
      <c r="AX27" s="460"/>
      <c r="AY27" s="502" t="s">
        <v>183</v>
      </c>
      <c r="AZ27" s="503"/>
      <c r="BA27" s="503"/>
      <c r="BB27" s="503"/>
      <c r="BC27" s="503"/>
      <c r="BD27" s="503"/>
      <c r="BE27" s="503"/>
      <c r="BF27" s="503"/>
      <c r="BG27" s="503"/>
      <c r="BH27" s="503"/>
      <c r="BI27" s="503"/>
      <c r="BJ27" s="503"/>
      <c r="BK27" s="503"/>
      <c r="BL27" s="503"/>
      <c r="BM27" s="504"/>
      <c r="BN27" s="526">
        <v>642818</v>
      </c>
      <c r="BO27" s="527"/>
      <c r="BP27" s="527"/>
      <c r="BQ27" s="527"/>
      <c r="BR27" s="527"/>
      <c r="BS27" s="527"/>
      <c r="BT27" s="527"/>
      <c r="BU27" s="528"/>
      <c r="BV27" s="526">
        <v>642292</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184</v>
      </c>
      <c r="F28" s="437"/>
      <c r="G28" s="437"/>
      <c r="H28" s="437"/>
      <c r="I28" s="437"/>
      <c r="J28" s="437"/>
      <c r="K28" s="438"/>
      <c r="L28" s="458">
        <v>1</v>
      </c>
      <c r="M28" s="459"/>
      <c r="N28" s="459"/>
      <c r="O28" s="459"/>
      <c r="P28" s="501"/>
      <c r="Q28" s="458">
        <v>3470</v>
      </c>
      <c r="R28" s="459"/>
      <c r="S28" s="459"/>
      <c r="T28" s="459"/>
      <c r="U28" s="459"/>
      <c r="V28" s="501"/>
      <c r="W28" s="553"/>
      <c r="X28" s="554"/>
      <c r="Y28" s="555"/>
      <c r="Z28" s="457" t="s">
        <v>185</v>
      </c>
      <c r="AA28" s="437"/>
      <c r="AB28" s="437"/>
      <c r="AC28" s="437"/>
      <c r="AD28" s="437"/>
      <c r="AE28" s="437"/>
      <c r="AF28" s="437"/>
      <c r="AG28" s="438"/>
      <c r="AH28" s="458" t="s">
        <v>139</v>
      </c>
      <c r="AI28" s="459"/>
      <c r="AJ28" s="459"/>
      <c r="AK28" s="459"/>
      <c r="AL28" s="501"/>
      <c r="AM28" s="458" t="s">
        <v>139</v>
      </c>
      <c r="AN28" s="459"/>
      <c r="AO28" s="459"/>
      <c r="AP28" s="459"/>
      <c r="AQ28" s="459"/>
      <c r="AR28" s="501"/>
      <c r="AS28" s="458" t="s">
        <v>130</v>
      </c>
      <c r="AT28" s="459"/>
      <c r="AU28" s="459"/>
      <c r="AV28" s="459"/>
      <c r="AW28" s="459"/>
      <c r="AX28" s="460"/>
      <c r="AY28" s="561" t="s">
        <v>186</v>
      </c>
      <c r="AZ28" s="562"/>
      <c r="BA28" s="562"/>
      <c r="BB28" s="563"/>
      <c r="BC28" s="367" t="s">
        <v>50</v>
      </c>
      <c r="BD28" s="368"/>
      <c r="BE28" s="368"/>
      <c r="BF28" s="368"/>
      <c r="BG28" s="368"/>
      <c r="BH28" s="368"/>
      <c r="BI28" s="368"/>
      <c r="BJ28" s="368"/>
      <c r="BK28" s="368"/>
      <c r="BL28" s="368"/>
      <c r="BM28" s="369"/>
      <c r="BN28" s="370">
        <v>3567710</v>
      </c>
      <c r="BO28" s="371"/>
      <c r="BP28" s="371"/>
      <c r="BQ28" s="371"/>
      <c r="BR28" s="371"/>
      <c r="BS28" s="371"/>
      <c r="BT28" s="371"/>
      <c r="BU28" s="372"/>
      <c r="BV28" s="370">
        <v>3241471</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187</v>
      </c>
      <c r="F29" s="437"/>
      <c r="G29" s="437"/>
      <c r="H29" s="437"/>
      <c r="I29" s="437"/>
      <c r="J29" s="437"/>
      <c r="K29" s="438"/>
      <c r="L29" s="458">
        <v>16</v>
      </c>
      <c r="M29" s="459"/>
      <c r="N29" s="459"/>
      <c r="O29" s="459"/>
      <c r="P29" s="501"/>
      <c r="Q29" s="458">
        <v>3260</v>
      </c>
      <c r="R29" s="459"/>
      <c r="S29" s="459"/>
      <c r="T29" s="459"/>
      <c r="U29" s="459"/>
      <c r="V29" s="501"/>
      <c r="W29" s="556"/>
      <c r="X29" s="557"/>
      <c r="Y29" s="558"/>
      <c r="Z29" s="457" t="s">
        <v>188</v>
      </c>
      <c r="AA29" s="437"/>
      <c r="AB29" s="437"/>
      <c r="AC29" s="437"/>
      <c r="AD29" s="437"/>
      <c r="AE29" s="437"/>
      <c r="AF29" s="437"/>
      <c r="AG29" s="438"/>
      <c r="AH29" s="458">
        <v>371</v>
      </c>
      <c r="AI29" s="459"/>
      <c r="AJ29" s="459"/>
      <c r="AK29" s="459"/>
      <c r="AL29" s="501"/>
      <c r="AM29" s="458">
        <v>1159366</v>
      </c>
      <c r="AN29" s="459"/>
      <c r="AO29" s="459"/>
      <c r="AP29" s="459"/>
      <c r="AQ29" s="459"/>
      <c r="AR29" s="501"/>
      <c r="AS29" s="458">
        <v>3125</v>
      </c>
      <c r="AT29" s="459"/>
      <c r="AU29" s="459"/>
      <c r="AV29" s="459"/>
      <c r="AW29" s="459"/>
      <c r="AX29" s="460"/>
      <c r="AY29" s="564"/>
      <c r="AZ29" s="565"/>
      <c r="BA29" s="565"/>
      <c r="BB29" s="566"/>
      <c r="BC29" s="441" t="s">
        <v>189</v>
      </c>
      <c r="BD29" s="442"/>
      <c r="BE29" s="442"/>
      <c r="BF29" s="442"/>
      <c r="BG29" s="442"/>
      <c r="BH29" s="442"/>
      <c r="BI29" s="442"/>
      <c r="BJ29" s="442"/>
      <c r="BK29" s="442"/>
      <c r="BL29" s="442"/>
      <c r="BM29" s="443"/>
      <c r="BN29" s="407">
        <v>2500132</v>
      </c>
      <c r="BO29" s="408"/>
      <c r="BP29" s="408"/>
      <c r="BQ29" s="408"/>
      <c r="BR29" s="408"/>
      <c r="BS29" s="408"/>
      <c r="BT29" s="408"/>
      <c r="BU29" s="409"/>
      <c r="BV29" s="407">
        <v>2495009</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190</v>
      </c>
      <c r="X30" s="575"/>
      <c r="Y30" s="575"/>
      <c r="Z30" s="575"/>
      <c r="AA30" s="575"/>
      <c r="AB30" s="575"/>
      <c r="AC30" s="575"/>
      <c r="AD30" s="575"/>
      <c r="AE30" s="575"/>
      <c r="AF30" s="575"/>
      <c r="AG30" s="576"/>
      <c r="AH30" s="534">
        <v>97.4</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52</v>
      </c>
      <c r="BD30" s="524"/>
      <c r="BE30" s="524"/>
      <c r="BF30" s="524"/>
      <c r="BG30" s="524"/>
      <c r="BH30" s="524"/>
      <c r="BI30" s="524"/>
      <c r="BJ30" s="524"/>
      <c r="BK30" s="524"/>
      <c r="BL30" s="524"/>
      <c r="BM30" s="525"/>
      <c r="BN30" s="526">
        <v>8170498</v>
      </c>
      <c r="BO30" s="527"/>
      <c r="BP30" s="527"/>
      <c r="BQ30" s="527"/>
      <c r="BR30" s="527"/>
      <c r="BS30" s="527"/>
      <c r="BT30" s="527"/>
      <c r="BU30" s="528"/>
      <c r="BV30" s="526">
        <v>7751990</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191</v>
      </c>
      <c r="D32" s="570"/>
      <c r="E32" s="570"/>
      <c r="F32" s="570"/>
      <c r="G32" s="570"/>
      <c r="H32" s="570"/>
      <c r="I32" s="570"/>
      <c r="J32" s="570"/>
      <c r="K32" s="570"/>
      <c r="L32" s="570"/>
      <c r="M32" s="570"/>
      <c r="N32" s="570"/>
      <c r="O32" s="570"/>
      <c r="P32" s="570"/>
      <c r="Q32" s="570"/>
      <c r="R32" s="570"/>
      <c r="S32" s="570"/>
      <c r="U32" s="411" t="s">
        <v>192</v>
      </c>
      <c r="V32" s="411"/>
      <c r="W32" s="411"/>
      <c r="X32" s="411"/>
      <c r="Y32" s="411"/>
      <c r="Z32" s="411"/>
      <c r="AA32" s="411"/>
      <c r="AB32" s="411"/>
      <c r="AC32" s="411"/>
      <c r="AD32" s="411"/>
      <c r="AE32" s="411"/>
      <c r="AF32" s="411"/>
      <c r="AG32" s="411"/>
      <c r="AH32" s="411"/>
      <c r="AI32" s="411"/>
      <c r="AJ32" s="411"/>
      <c r="AK32" s="411"/>
      <c r="AM32" s="411" t="s">
        <v>193</v>
      </c>
      <c r="AN32" s="411"/>
      <c r="AO32" s="411"/>
      <c r="AP32" s="411"/>
      <c r="AQ32" s="411"/>
      <c r="AR32" s="411"/>
      <c r="AS32" s="411"/>
      <c r="AT32" s="411"/>
      <c r="AU32" s="411"/>
      <c r="AV32" s="411"/>
      <c r="AW32" s="411"/>
      <c r="AX32" s="411"/>
      <c r="AY32" s="411"/>
      <c r="AZ32" s="411"/>
      <c r="BA32" s="411"/>
      <c r="BB32" s="411"/>
      <c r="BC32" s="411"/>
      <c r="BE32" s="411" t="s">
        <v>194</v>
      </c>
      <c r="BF32" s="411"/>
      <c r="BG32" s="411"/>
      <c r="BH32" s="411"/>
      <c r="BI32" s="411"/>
      <c r="BJ32" s="411"/>
      <c r="BK32" s="411"/>
      <c r="BL32" s="411"/>
      <c r="BM32" s="411"/>
      <c r="BN32" s="411"/>
      <c r="BO32" s="411"/>
      <c r="BP32" s="411"/>
      <c r="BQ32" s="411"/>
      <c r="BR32" s="411"/>
      <c r="BS32" s="411"/>
      <c r="BT32" s="411"/>
      <c r="BU32" s="411"/>
      <c r="BW32" s="411" t="s">
        <v>195</v>
      </c>
      <c r="BX32" s="411"/>
      <c r="BY32" s="411"/>
      <c r="BZ32" s="411"/>
      <c r="CA32" s="411"/>
      <c r="CB32" s="411"/>
      <c r="CC32" s="411"/>
      <c r="CD32" s="411"/>
      <c r="CE32" s="411"/>
      <c r="CF32" s="411"/>
      <c r="CG32" s="411"/>
      <c r="CH32" s="411"/>
      <c r="CI32" s="411"/>
      <c r="CJ32" s="411"/>
      <c r="CK32" s="411"/>
      <c r="CL32" s="411"/>
      <c r="CM32" s="411"/>
      <c r="CO32" s="411" t="s">
        <v>196</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197</v>
      </c>
      <c r="D33" s="431"/>
      <c r="E33" s="396" t="s">
        <v>198</v>
      </c>
      <c r="F33" s="396"/>
      <c r="G33" s="396"/>
      <c r="H33" s="396"/>
      <c r="I33" s="396"/>
      <c r="J33" s="396"/>
      <c r="K33" s="396"/>
      <c r="L33" s="396"/>
      <c r="M33" s="396"/>
      <c r="N33" s="396"/>
      <c r="O33" s="396"/>
      <c r="P33" s="396"/>
      <c r="Q33" s="396"/>
      <c r="R33" s="396"/>
      <c r="S33" s="396"/>
      <c r="T33" s="206"/>
      <c r="U33" s="431" t="s">
        <v>199</v>
      </c>
      <c r="V33" s="431"/>
      <c r="W33" s="396" t="s">
        <v>200</v>
      </c>
      <c r="X33" s="396"/>
      <c r="Y33" s="396"/>
      <c r="Z33" s="396"/>
      <c r="AA33" s="396"/>
      <c r="AB33" s="396"/>
      <c r="AC33" s="396"/>
      <c r="AD33" s="396"/>
      <c r="AE33" s="396"/>
      <c r="AF33" s="396"/>
      <c r="AG33" s="396"/>
      <c r="AH33" s="396"/>
      <c r="AI33" s="396"/>
      <c r="AJ33" s="396"/>
      <c r="AK33" s="396"/>
      <c r="AL33" s="206"/>
      <c r="AM33" s="431" t="s">
        <v>197</v>
      </c>
      <c r="AN33" s="431"/>
      <c r="AO33" s="396" t="s">
        <v>198</v>
      </c>
      <c r="AP33" s="396"/>
      <c r="AQ33" s="396"/>
      <c r="AR33" s="396"/>
      <c r="AS33" s="396"/>
      <c r="AT33" s="396"/>
      <c r="AU33" s="396"/>
      <c r="AV33" s="396"/>
      <c r="AW33" s="396"/>
      <c r="AX33" s="396"/>
      <c r="AY33" s="396"/>
      <c r="AZ33" s="396"/>
      <c r="BA33" s="396"/>
      <c r="BB33" s="396"/>
      <c r="BC33" s="396"/>
      <c r="BD33" s="207"/>
      <c r="BE33" s="396" t="s">
        <v>201</v>
      </c>
      <c r="BF33" s="396"/>
      <c r="BG33" s="396" t="s">
        <v>202</v>
      </c>
      <c r="BH33" s="396"/>
      <c r="BI33" s="396"/>
      <c r="BJ33" s="396"/>
      <c r="BK33" s="396"/>
      <c r="BL33" s="396"/>
      <c r="BM33" s="396"/>
      <c r="BN33" s="396"/>
      <c r="BO33" s="396"/>
      <c r="BP33" s="396"/>
      <c r="BQ33" s="396"/>
      <c r="BR33" s="396"/>
      <c r="BS33" s="396"/>
      <c r="BT33" s="396"/>
      <c r="BU33" s="396"/>
      <c r="BV33" s="207"/>
      <c r="BW33" s="431" t="s">
        <v>201</v>
      </c>
      <c r="BX33" s="431"/>
      <c r="BY33" s="396" t="s">
        <v>203</v>
      </c>
      <c r="BZ33" s="396"/>
      <c r="CA33" s="396"/>
      <c r="CB33" s="396"/>
      <c r="CC33" s="396"/>
      <c r="CD33" s="396"/>
      <c r="CE33" s="396"/>
      <c r="CF33" s="396"/>
      <c r="CG33" s="396"/>
      <c r="CH33" s="396"/>
      <c r="CI33" s="396"/>
      <c r="CJ33" s="396"/>
      <c r="CK33" s="396"/>
      <c r="CL33" s="396"/>
      <c r="CM33" s="396"/>
      <c r="CN33" s="206"/>
      <c r="CO33" s="431" t="s">
        <v>199</v>
      </c>
      <c r="CP33" s="431"/>
      <c r="CQ33" s="396" t="s">
        <v>204</v>
      </c>
      <c r="CR33" s="396"/>
      <c r="CS33" s="396"/>
      <c r="CT33" s="396"/>
      <c r="CU33" s="396"/>
      <c r="CV33" s="396"/>
      <c r="CW33" s="396"/>
      <c r="CX33" s="396"/>
      <c r="CY33" s="396"/>
      <c r="CZ33" s="396"/>
      <c r="DA33" s="396"/>
      <c r="DB33" s="396"/>
      <c r="DC33" s="396"/>
      <c r="DD33" s="396"/>
      <c r="DE33" s="396"/>
      <c r="DF33" s="206"/>
      <c r="DG33" s="596" t="s">
        <v>205</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6</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81"/>
      <c r="BE34" s="597">
        <f>IF(BG34="","",MAX(C34:D43,U34:V43,AM34:AN43)+1)</f>
        <v>9</v>
      </c>
      <c r="BF34" s="597"/>
      <c r="BG34" s="598" t="str">
        <f>IF('各会計、関係団体の財政状況及び健全化判断比率'!B35="","",'各会計、関係団体の財政状況及び健全化判断比率'!B35)</f>
        <v>農業集落排水事業特別会計</v>
      </c>
      <c r="BH34" s="598"/>
      <c r="BI34" s="598"/>
      <c r="BJ34" s="598"/>
      <c r="BK34" s="598"/>
      <c r="BL34" s="598"/>
      <c r="BM34" s="598"/>
      <c r="BN34" s="598"/>
      <c r="BO34" s="598"/>
      <c r="BP34" s="598"/>
      <c r="BQ34" s="598"/>
      <c r="BR34" s="598"/>
      <c r="BS34" s="598"/>
      <c r="BT34" s="598"/>
      <c r="BU34" s="598"/>
      <c r="BV34" s="181"/>
      <c r="BW34" s="597">
        <f>IF(BY34="","",MAX(C34:D43,U34:V43,AM34:AN43,BE34:BF43)+1)</f>
        <v>12</v>
      </c>
      <c r="BX34" s="597"/>
      <c r="BY34" s="598" t="str">
        <f>IF('各会計、関係団体の財政状況及び健全化判断比率'!B68="","",'各会計、関係団体の財政状況及び健全化判断比率'!B68)</f>
        <v>北松北部環境組合</v>
      </c>
      <c r="BZ34" s="598"/>
      <c r="CA34" s="598"/>
      <c r="CB34" s="598"/>
      <c r="CC34" s="598"/>
      <c r="CD34" s="598"/>
      <c r="CE34" s="598"/>
      <c r="CF34" s="598"/>
      <c r="CG34" s="598"/>
      <c r="CH34" s="598"/>
      <c r="CI34" s="598"/>
      <c r="CJ34" s="598"/>
      <c r="CK34" s="598"/>
      <c r="CL34" s="598"/>
      <c r="CM34" s="598"/>
      <c r="CN34" s="181"/>
      <c r="CO34" s="597">
        <f>IF(CQ34="","",MAX(C34:D43,U34:V43,AM34:AN43,BE34:BF43,BW34:BX43)+1)</f>
        <v>21</v>
      </c>
      <c r="CP34" s="597"/>
      <c r="CQ34" s="598" t="str">
        <f>IF('各会計、関係団体の財政状況及び健全化判断比率'!BS7="","",'各会計、関係団体の財政状況及び健全化判断比率'!BS7)</f>
        <v>平戸市振興公社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f t="shared" ref="AM35:AM43" si="0">IF(AO35="","",AM34+1)</f>
        <v>7</v>
      </c>
      <c r="AN35" s="597"/>
      <c r="AO35" s="598" t="str">
        <f>IF('各会計、関係団体の財政状況及び健全化判断比率'!B33="","",'各会計、関係団体の財政状況及び健全化判断比率'!B33)</f>
        <v>交通船事業会計</v>
      </c>
      <c r="AP35" s="598"/>
      <c r="AQ35" s="598"/>
      <c r="AR35" s="598"/>
      <c r="AS35" s="598"/>
      <c r="AT35" s="598"/>
      <c r="AU35" s="598"/>
      <c r="AV35" s="598"/>
      <c r="AW35" s="598"/>
      <c r="AX35" s="598"/>
      <c r="AY35" s="598"/>
      <c r="AZ35" s="598"/>
      <c r="BA35" s="598"/>
      <c r="BB35" s="598"/>
      <c r="BC35" s="598"/>
      <c r="BD35" s="181"/>
      <c r="BE35" s="597">
        <f t="shared" ref="BE35:BE43" si="1">IF(BG35="","",BE34+1)</f>
        <v>10</v>
      </c>
      <c r="BF35" s="597"/>
      <c r="BG35" s="598" t="str">
        <f>IF('各会計、関係団体の財政状況及び健全化判断比率'!B36="","",'各会計、関係団体の財政状況及び健全化判断比率'!B36)</f>
        <v>あづち大島いさりびの里事業特別会計</v>
      </c>
      <c r="BH35" s="598"/>
      <c r="BI35" s="598"/>
      <c r="BJ35" s="598"/>
      <c r="BK35" s="598"/>
      <c r="BL35" s="598"/>
      <c r="BM35" s="598"/>
      <c r="BN35" s="598"/>
      <c r="BO35" s="598"/>
      <c r="BP35" s="598"/>
      <c r="BQ35" s="598"/>
      <c r="BR35" s="598"/>
      <c r="BS35" s="598"/>
      <c r="BT35" s="598"/>
      <c r="BU35" s="598"/>
      <c r="BV35" s="181"/>
      <c r="BW35" s="597">
        <f t="shared" ref="BW35:BW43" si="2">IF(BY35="","",BW34+1)</f>
        <v>13</v>
      </c>
      <c r="BX35" s="597"/>
      <c r="BY35" s="598" t="str">
        <f>IF('各会計、関係団体の財政状況及び健全化判断比率'!B69="","",'各会計、関係団体の財政状況及び健全化判断比率'!B69)</f>
        <v>長崎県市町村総合事務組合(一般会計)</v>
      </c>
      <c r="BZ35" s="598"/>
      <c r="CA35" s="598"/>
      <c r="CB35" s="598"/>
      <c r="CC35" s="598"/>
      <c r="CD35" s="598"/>
      <c r="CE35" s="598"/>
      <c r="CF35" s="598"/>
      <c r="CG35" s="598"/>
      <c r="CH35" s="598"/>
      <c r="CI35" s="598"/>
      <c r="CJ35" s="598"/>
      <c r="CK35" s="598"/>
      <c r="CL35" s="598"/>
      <c r="CM35" s="598"/>
      <c r="CN35" s="181"/>
      <c r="CO35" s="597">
        <f t="shared" ref="CO35:CO43" si="3">IF(CQ35="","",CO34+1)</f>
        <v>22</v>
      </c>
      <c r="CP35" s="597"/>
      <c r="CQ35" s="598" t="str">
        <f>IF('各会計、関係団体の財政状況及び健全化判断比率'!BS8="","",'各会計、関係団体の財政状況及び健全化判断比率'!BS8)</f>
        <v>的山大島風力発電所</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f t="shared" si="0"/>
        <v>8</v>
      </c>
      <c r="AN36" s="597"/>
      <c r="AO36" s="598" t="str">
        <f>IF('各会計、関係団体の財政状況及び健全化判断比率'!B34="","",'各会計、関係団体の財政状況及び健全化判断比率'!B34)</f>
        <v>病院事業会計</v>
      </c>
      <c r="AP36" s="598"/>
      <c r="AQ36" s="598"/>
      <c r="AR36" s="598"/>
      <c r="AS36" s="598"/>
      <c r="AT36" s="598"/>
      <c r="AU36" s="598"/>
      <c r="AV36" s="598"/>
      <c r="AW36" s="598"/>
      <c r="AX36" s="598"/>
      <c r="AY36" s="598"/>
      <c r="AZ36" s="598"/>
      <c r="BA36" s="598"/>
      <c r="BB36" s="598"/>
      <c r="BC36" s="598"/>
      <c r="BD36" s="181"/>
      <c r="BE36" s="597">
        <f t="shared" si="1"/>
        <v>11</v>
      </c>
      <c r="BF36" s="597"/>
      <c r="BG36" s="598" t="str">
        <f>IF('各会計、関係団体の財政状況及び健全化判断比率'!B37="","",'各会計、関係団体の財政状況及び健全化判断比率'!B37)</f>
        <v>宅地開発事業特別会計</v>
      </c>
      <c r="BH36" s="598"/>
      <c r="BI36" s="598"/>
      <c r="BJ36" s="598"/>
      <c r="BK36" s="598"/>
      <c r="BL36" s="598"/>
      <c r="BM36" s="598"/>
      <c r="BN36" s="598"/>
      <c r="BO36" s="598"/>
      <c r="BP36" s="598"/>
      <c r="BQ36" s="598"/>
      <c r="BR36" s="598"/>
      <c r="BS36" s="598"/>
      <c r="BT36" s="598"/>
      <c r="BU36" s="598"/>
      <c r="BV36" s="181"/>
      <c r="BW36" s="597">
        <f t="shared" si="2"/>
        <v>14</v>
      </c>
      <c r="BX36" s="597"/>
      <c r="BY36" s="598" t="str">
        <f>IF('各会計、関係団体の財政状況及び健全化判断比率'!B70="","",'各会計、関係団体の財政状況及び健全化判断比率'!B70)</f>
        <v>長崎県市町村総合事務組合(市町村会館管理事業特別会計)</v>
      </c>
      <c r="BZ36" s="598"/>
      <c r="CA36" s="598"/>
      <c r="CB36" s="598"/>
      <c r="CC36" s="598"/>
      <c r="CD36" s="598"/>
      <c r="CE36" s="598"/>
      <c r="CF36" s="598"/>
      <c r="CG36" s="598"/>
      <c r="CH36" s="598"/>
      <c r="CI36" s="598"/>
      <c r="CJ36" s="598"/>
      <c r="CK36" s="598"/>
      <c r="CL36" s="598"/>
      <c r="CM36" s="598"/>
      <c r="CN36" s="181"/>
      <c r="CO36" s="597">
        <f t="shared" si="3"/>
        <v>23</v>
      </c>
      <c r="CP36" s="597"/>
      <c r="CQ36" s="598" t="str">
        <f>IF('各会計、関係団体の財政状況及び健全化判断比率'!BS9="","",'各会計、関係団体の財政状況及び健全化判断比率'!BS9)</f>
        <v>田平風力発電所</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5</v>
      </c>
      <c r="V37" s="597"/>
      <c r="W37" s="598" t="str">
        <f>IF('各会計、関係団体の財政状況及び健全化判断比率'!B31="","",'各会計、関係団体の財政状況及び健全化判断比率'!B31)</f>
        <v>駐車場事業特別会計</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15</v>
      </c>
      <c r="BX37" s="597"/>
      <c r="BY37" s="598" t="str">
        <f>IF('各会計、関係団体の財政状況及び健全化判断比率'!B71="","",'各会計、関係団体の財政状況及び健全化判断比率'!B71)</f>
        <v>長崎県市町村総合事務組合(市町村会館馬町別館管理事業特別会計)</v>
      </c>
      <c r="BZ37" s="598"/>
      <c r="CA37" s="598"/>
      <c r="CB37" s="598"/>
      <c r="CC37" s="598"/>
      <c r="CD37" s="598"/>
      <c r="CE37" s="598"/>
      <c r="CF37" s="598"/>
      <c r="CG37" s="598"/>
      <c r="CH37" s="598"/>
      <c r="CI37" s="598"/>
      <c r="CJ37" s="598"/>
      <c r="CK37" s="598"/>
      <c r="CL37" s="598"/>
      <c r="CM37" s="598"/>
      <c r="CN37" s="181"/>
      <c r="CO37" s="597">
        <f t="shared" si="3"/>
        <v>24</v>
      </c>
      <c r="CP37" s="597"/>
      <c r="CQ37" s="598" t="str">
        <f>IF('各会計、関係団体の財政状況及び健全化判断比率'!BS10="","",'各会計、関係団体の財政状況及び健全化判断比率'!BS10)</f>
        <v>長崎県林業公社</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16</v>
      </c>
      <c r="BX38" s="597"/>
      <c r="BY38" s="598" t="str">
        <f>IF('各会計、関係団体の財政状況及び健全化判断比率'!B72="","",'各会計、関係団体の財政状況及び健全化判断比率'!B72)</f>
        <v>長崎県市町村総合事務組合(公平委員会事業特別会計)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17</v>
      </c>
      <c r="BX39" s="597"/>
      <c r="BY39" s="598" t="str">
        <f>IF('各会計、関係団体の財政状況及び健全化判断比率'!B73="","",'各会計、関係団体の財政状況及び健全化判断比率'!B73)</f>
        <v>長崎県市町村総合事務組合(行政不服審査会事業特別会計)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18</v>
      </c>
      <c r="BX40" s="597"/>
      <c r="BY40" s="598" t="str">
        <f>IF('各会計、関係団体の財政状況及び健全化判断比率'!B74="","",'各会計、関係団体の財政状況及び健全化判断比率'!B74)</f>
        <v>長崎県市町村総合事務組合(交通災害共済事業特別会計)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19</v>
      </c>
      <c r="BX41" s="597"/>
      <c r="BY41" s="598" t="str">
        <f>IF('各会計、関係団体の財政状況及び健全化判断比率'!B75="","",'各会計、関係団体の財政状況及び健全化判断比率'!B75)</f>
        <v>長崎県後期高齢者医療広域連合(普通会計)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20</v>
      </c>
      <c r="BX42" s="597"/>
      <c r="BY42" s="598" t="str">
        <f>IF('各会計、関係団体の財政状況及び健全化判断比率'!B76="","",'各会計、関係団体の財政状況及び健全化判断比率'!B76)</f>
        <v>長崎県後期高齢者医療広域連合(後期高齢者医療事業会計)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206</v>
      </c>
      <c r="E46" s="600" t="s">
        <v>207</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208</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209</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210</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211</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212</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213</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214</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tkXM43uLmQPrIbhfNcaWOKnIzsM+FyB6VjyZo3sNXt13XsC4DBPFUsp+ejWGcgAVZlyi7IfN0QsSoC40+EIewg==" saltValue="9kt10zavh414MlkkvKj4h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572</v>
      </c>
      <c r="G33" s="29" t="s">
        <v>573</v>
      </c>
      <c r="H33" s="29" t="s">
        <v>574</v>
      </c>
      <c r="I33" s="29" t="s">
        <v>575</v>
      </c>
      <c r="J33" s="30" t="s">
        <v>576</v>
      </c>
      <c r="K33" s="22"/>
      <c r="L33" s="22"/>
      <c r="M33" s="22"/>
      <c r="N33" s="22"/>
      <c r="O33" s="22"/>
      <c r="P33" s="22"/>
    </row>
    <row r="34" spans="1:16" ht="39" customHeight="1" x14ac:dyDescent="0.15">
      <c r="A34" s="22"/>
      <c r="B34" s="31"/>
      <c r="C34" s="1151" t="s">
        <v>577</v>
      </c>
      <c r="D34" s="1151"/>
      <c r="E34" s="1152"/>
      <c r="F34" s="32">
        <v>5.52</v>
      </c>
      <c r="G34" s="33">
        <v>5.74</v>
      </c>
      <c r="H34" s="33">
        <v>7.25</v>
      </c>
      <c r="I34" s="33">
        <v>9.01</v>
      </c>
      <c r="J34" s="34">
        <v>10.8</v>
      </c>
      <c r="K34" s="22"/>
      <c r="L34" s="22"/>
      <c r="M34" s="22"/>
      <c r="N34" s="22"/>
      <c r="O34" s="22"/>
      <c r="P34" s="22"/>
    </row>
    <row r="35" spans="1:16" ht="39" customHeight="1" x14ac:dyDescent="0.15">
      <c r="A35" s="22"/>
      <c r="B35" s="35"/>
      <c r="C35" s="1145" t="s">
        <v>578</v>
      </c>
      <c r="D35" s="1146"/>
      <c r="E35" s="1147"/>
      <c r="F35" s="36">
        <v>8.06</v>
      </c>
      <c r="G35" s="37">
        <v>8.25</v>
      </c>
      <c r="H35" s="37">
        <v>8.4499999999999993</v>
      </c>
      <c r="I35" s="37">
        <v>9.74</v>
      </c>
      <c r="J35" s="38">
        <v>9.36</v>
      </c>
      <c r="K35" s="22"/>
      <c r="L35" s="22"/>
      <c r="M35" s="22"/>
      <c r="N35" s="22"/>
      <c r="O35" s="22"/>
      <c r="P35" s="22"/>
    </row>
    <row r="36" spans="1:16" ht="39" customHeight="1" x14ac:dyDescent="0.15">
      <c r="A36" s="22"/>
      <c r="B36" s="35"/>
      <c r="C36" s="1145" t="s">
        <v>579</v>
      </c>
      <c r="D36" s="1146"/>
      <c r="E36" s="1147"/>
      <c r="F36" s="36">
        <v>2.11</v>
      </c>
      <c r="G36" s="37">
        <v>2.27</v>
      </c>
      <c r="H36" s="37">
        <v>1</v>
      </c>
      <c r="I36" s="37">
        <v>4.66</v>
      </c>
      <c r="J36" s="38">
        <v>4.43</v>
      </c>
      <c r="K36" s="22"/>
      <c r="L36" s="22"/>
      <c r="M36" s="22"/>
      <c r="N36" s="22"/>
      <c r="O36" s="22"/>
      <c r="P36" s="22"/>
    </row>
    <row r="37" spans="1:16" ht="39" customHeight="1" x14ac:dyDescent="0.15">
      <c r="A37" s="22"/>
      <c r="B37" s="35"/>
      <c r="C37" s="1145" t="s">
        <v>580</v>
      </c>
      <c r="D37" s="1146"/>
      <c r="E37" s="1147"/>
      <c r="F37" s="36">
        <v>1.25</v>
      </c>
      <c r="G37" s="37">
        <v>1.35</v>
      </c>
      <c r="H37" s="37">
        <v>1.57</v>
      </c>
      <c r="I37" s="37">
        <v>1.67</v>
      </c>
      <c r="J37" s="38">
        <v>1.61</v>
      </c>
      <c r="K37" s="22"/>
      <c r="L37" s="22"/>
      <c r="M37" s="22"/>
      <c r="N37" s="22"/>
      <c r="O37" s="22"/>
      <c r="P37" s="22"/>
    </row>
    <row r="38" spans="1:16" ht="39" customHeight="1" x14ac:dyDescent="0.15">
      <c r="A38" s="22"/>
      <c r="B38" s="35"/>
      <c r="C38" s="1145" t="s">
        <v>581</v>
      </c>
      <c r="D38" s="1146"/>
      <c r="E38" s="1147"/>
      <c r="F38" s="36">
        <v>1.26</v>
      </c>
      <c r="G38" s="37">
        <v>1.1399999999999999</v>
      </c>
      <c r="H38" s="37">
        <v>0.83</v>
      </c>
      <c r="I38" s="37">
        <v>0.26</v>
      </c>
      <c r="J38" s="38">
        <v>0.63</v>
      </c>
      <c r="K38" s="22"/>
      <c r="L38" s="22"/>
      <c r="M38" s="22"/>
      <c r="N38" s="22"/>
      <c r="O38" s="22"/>
      <c r="P38" s="22"/>
    </row>
    <row r="39" spans="1:16" ht="39" customHeight="1" x14ac:dyDescent="0.15">
      <c r="A39" s="22"/>
      <c r="B39" s="35"/>
      <c r="C39" s="1145" t="s">
        <v>582</v>
      </c>
      <c r="D39" s="1146"/>
      <c r="E39" s="1147"/>
      <c r="F39" s="36">
        <v>0.04</v>
      </c>
      <c r="G39" s="37">
        <v>0.73</v>
      </c>
      <c r="H39" s="37">
        <v>0.16</v>
      </c>
      <c r="I39" s="37">
        <v>0.17</v>
      </c>
      <c r="J39" s="38">
        <v>0.43</v>
      </c>
      <c r="K39" s="22"/>
      <c r="L39" s="22"/>
      <c r="M39" s="22"/>
      <c r="N39" s="22"/>
      <c r="O39" s="22"/>
      <c r="P39" s="22"/>
    </row>
    <row r="40" spans="1:16" ht="39" customHeight="1" x14ac:dyDescent="0.15">
      <c r="A40" s="22"/>
      <c r="B40" s="35"/>
      <c r="C40" s="1145" t="s">
        <v>583</v>
      </c>
      <c r="D40" s="1146"/>
      <c r="E40" s="1147"/>
      <c r="F40" s="36">
        <v>0.53</v>
      </c>
      <c r="G40" s="37">
        <v>0.49</v>
      </c>
      <c r="H40" s="37">
        <v>0.45</v>
      </c>
      <c r="I40" s="37">
        <v>0.37</v>
      </c>
      <c r="J40" s="38">
        <v>0.38</v>
      </c>
      <c r="K40" s="22"/>
      <c r="L40" s="22"/>
      <c r="M40" s="22"/>
      <c r="N40" s="22"/>
      <c r="O40" s="22"/>
      <c r="P40" s="22"/>
    </row>
    <row r="41" spans="1:16" ht="39" customHeight="1" x14ac:dyDescent="0.15">
      <c r="A41" s="22"/>
      <c r="B41" s="35"/>
      <c r="C41" s="1145" t="s">
        <v>584</v>
      </c>
      <c r="D41" s="1146"/>
      <c r="E41" s="1147"/>
      <c r="F41" s="36">
        <v>0.01</v>
      </c>
      <c r="G41" s="37">
        <v>0</v>
      </c>
      <c r="H41" s="37">
        <v>0</v>
      </c>
      <c r="I41" s="37">
        <v>0</v>
      </c>
      <c r="J41" s="38">
        <v>0.01</v>
      </c>
      <c r="K41" s="22"/>
      <c r="L41" s="22"/>
      <c r="M41" s="22"/>
      <c r="N41" s="22"/>
      <c r="O41" s="22"/>
      <c r="P41" s="22"/>
    </row>
    <row r="42" spans="1:16" ht="39" customHeight="1" x14ac:dyDescent="0.15">
      <c r="A42" s="22"/>
      <c r="B42" s="39"/>
      <c r="C42" s="1145" t="s">
        <v>585</v>
      </c>
      <c r="D42" s="1146"/>
      <c r="E42" s="1147"/>
      <c r="F42" s="36" t="s">
        <v>531</v>
      </c>
      <c r="G42" s="37" t="s">
        <v>531</v>
      </c>
      <c r="H42" s="37" t="s">
        <v>531</v>
      </c>
      <c r="I42" s="37" t="s">
        <v>531</v>
      </c>
      <c r="J42" s="38" t="s">
        <v>531</v>
      </c>
      <c r="K42" s="22"/>
      <c r="L42" s="22"/>
      <c r="M42" s="22"/>
      <c r="N42" s="22"/>
      <c r="O42" s="22"/>
      <c r="P42" s="22"/>
    </row>
    <row r="43" spans="1:16" ht="39" customHeight="1" thickBot="1" x14ac:dyDescent="0.2">
      <c r="A43" s="22"/>
      <c r="B43" s="40"/>
      <c r="C43" s="1148" t="s">
        <v>586</v>
      </c>
      <c r="D43" s="1149"/>
      <c r="E43" s="1150"/>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3G9JvaP6x7dJn34sBeqwW/cS4XynhKGdTUq5Dt9Kpi926nHI6PgumA3psis61ZA/zJp0vcZdJeSbqwKcY1hDIQ==" saltValue="MyYbYz9dcAyTVlfMdbfKk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572</v>
      </c>
      <c r="L44" s="56" t="s">
        <v>573</v>
      </c>
      <c r="M44" s="56" t="s">
        <v>574</v>
      </c>
      <c r="N44" s="56" t="s">
        <v>575</v>
      </c>
      <c r="O44" s="57" t="s">
        <v>576</v>
      </c>
      <c r="P44" s="48"/>
      <c r="Q44" s="48"/>
      <c r="R44" s="48"/>
      <c r="S44" s="48"/>
      <c r="T44" s="48"/>
      <c r="U44" s="48"/>
    </row>
    <row r="45" spans="1:21" ht="30.75" customHeight="1" x14ac:dyDescent="0.15">
      <c r="A45" s="48"/>
      <c r="B45" s="1153" t="s">
        <v>11</v>
      </c>
      <c r="C45" s="1154"/>
      <c r="D45" s="58"/>
      <c r="E45" s="1159" t="s">
        <v>12</v>
      </c>
      <c r="F45" s="1159"/>
      <c r="G45" s="1159"/>
      <c r="H45" s="1159"/>
      <c r="I45" s="1159"/>
      <c r="J45" s="1160"/>
      <c r="K45" s="59">
        <v>3144</v>
      </c>
      <c r="L45" s="60">
        <v>3009</v>
      </c>
      <c r="M45" s="60">
        <v>2827</v>
      </c>
      <c r="N45" s="60">
        <v>2822</v>
      </c>
      <c r="O45" s="61">
        <v>2998</v>
      </c>
      <c r="P45" s="48"/>
      <c r="Q45" s="48"/>
      <c r="R45" s="48"/>
      <c r="S45" s="48"/>
      <c r="T45" s="48"/>
      <c r="U45" s="48"/>
    </row>
    <row r="46" spans="1:21" ht="30.75" customHeight="1" x14ac:dyDescent="0.15">
      <c r="A46" s="48"/>
      <c r="B46" s="1155"/>
      <c r="C46" s="1156"/>
      <c r="D46" s="62"/>
      <c r="E46" s="1161" t="s">
        <v>13</v>
      </c>
      <c r="F46" s="1161"/>
      <c r="G46" s="1161"/>
      <c r="H46" s="1161"/>
      <c r="I46" s="1161"/>
      <c r="J46" s="1162"/>
      <c r="K46" s="63" t="s">
        <v>531</v>
      </c>
      <c r="L46" s="64" t="s">
        <v>531</v>
      </c>
      <c r="M46" s="64" t="s">
        <v>531</v>
      </c>
      <c r="N46" s="64" t="s">
        <v>531</v>
      </c>
      <c r="O46" s="65" t="s">
        <v>531</v>
      </c>
      <c r="P46" s="48"/>
      <c r="Q46" s="48"/>
      <c r="R46" s="48"/>
      <c r="S46" s="48"/>
      <c r="T46" s="48"/>
      <c r="U46" s="48"/>
    </row>
    <row r="47" spans="1:21" ht="30.75" customHeight="1" x14ac:dyDescent="0.15">
      <c r="A47" s="48"/>
      <c r="B47" s="1155"/>
      <c r="C47" s="1156"/>
      <c r="D47" s="62"/>
      <c r="E47" s="1161" t="s">
        <v>14</v>
      </c>
      <c r="F47" s="1161"/>
      <c r="G47" s="1161"/>
      <c r="H47" s="1161"/>
      <c r="I47" s="1161"/>
      <c r="J47" s="1162"/>
      <c r="K47" s="63" t="s">
        <v>531</v>
      </c>
      <c r="L47" s="64" t="s">
        <v>531</v>
      </c>
      <c r="M47" s="64" t="s">
        <v>531</v>
      </c>
      <c r="N47" s="64" t="s">
        <v>531</v>
      </c>
      <c r="O47" s="65" t="s">
        <v>531</v>
      </c>
      <c r="P47" s="48"/>
      <c r="Q47" s="48"/>
      <c r="R47" s="48"/>
      <c r="S47" s="48"/>
      <c r="T47" s="48"/>
      <c r="U47" s="48"/>
    </row>
    <row r="48" spans="1:21" ht="30.75" customHeight="1" x14ac:dyDescent="0.15">
      <c r="A48" s="48"/>
      <c r="B48" s="1155"/>
      <c r="C48" s="1156"/>
      <c r="D48" s="62"/>
      <c r="E48" s="1161" t="s">
        <v>15</v>
      </c>
      <c r="F48" s="1161"/>
      <c r="G48" s="1161"/>
      <c r="H48" s="1161"/>
      <c r="I48" s="1161"/>
      <c r="J48" s="1162"/>
      <c r="K48" s="63">
        <v>321</v>
      </c>
      <c r="L48" s="64">
        <v>351</v>
      </c>
      <c r="M48" s="64">
        <v>306</v>
      </c>
      <c r="N48" s="64">
        <v>322</v>
      </c>
      <c r="O48" s="65">
        <v>350</v>
      </c>
      <c r="P48" s="48"/>
      <c r="Q48" s="48"/>
      <c r="R48" s="48"/>
      <c r="S48" s="48"/>
      <c r="T48" s="48"/>
      <c r="U48" s="48"/>
    </row>
    <row r="49" spans="1:21" ht="30.75" customHeight="1" x14ac:dyDescent="0.15">
      <c r="A49" s="48"/>
      <c r="B49" s="1155"/>
      <c r="C49" s="1156"/>
      <c r="D49" s="62"/>
      <c r="E49" s="1161" t="s">
        <v>16</v>
      </c>
      <c r="F49" s="1161"/>
      <c r="G49" s="1161"/>
      <c r="H49" s="1161"/>
      <c r="I49" s="1161"/>
      <c r="J49" s="1162"/>
      <c r="K49" s="63">
        <v>305</v>
      </c>
      <c r="L49" s="64">
        <v>55</v>
      </c>
      <c r="M49" s="64">
        <v>1</v>
      </c>
      <c r="N49" s="64">
        <v>20</v>
      </c>
      <c r="O49" s="65">
        <v>64</v>
      </c>
      <c r="P49" s="48"/>
      <c r="Q49" s="48"/>
      <c r="R49" s="48"/>
      <c r="S49" s="48"/>
      <c r="T49" s="48"/>
      <c r="U49" s="48"/>
    </row>
    <row r="50" spans="1:21" ht="30.75" customHeight="1" x14ac:dyDescent="0.15">
      <c r="A50" s="48"/>
      <c r="B50" s="1155"/>
      <c r="C50" s="1156"/>
      <c r="D50" s="62"/>
      <c r="E50" s="1161" t="s">
        <v>17</v>
      </c>
      <c r="F50" s="1161"/>
      <c r="G50" s="1161"/>
      <c r="H50" s="1161"/>
      <c r="I50" s="1161"/>
      <c r="J50" s="1162"/>
      <c r="K50" s="63">
        <v>1</v>
      </c>
      <c r="L50" s="64">
        <v>1</v>
      </c>
      <c r="M50" s="64">
        <v>1</v>
      </c>
      <c r="N50" s="64">
        <v>1</v>
      </c>
      <c r="O50" s="65">
        <v>1</v>
      </c>
      <c r="P50" s="48"/>
      <c r="Q50" s="48"/>
      <c r="R50" s="48"/>
      <c r="S50" s="48"/>
      <c r="T50" s="48"/>
      <c r="U50" s="48"/>
    </row>
    <row r="51" spans="1:21" ht="30.75" customHeight="1" x14ac:dyDescent="0.15">
      <c r="A51" s="48"/>
      <c r="B51" s="1157"/>
      <c r="C51" s="1158"/>
      <c r="D51" s="66"/>
      <c r="E51" s="1161" t="s">
        <v>18</v>
      </c>
      <c r="F51" s="1161"/>
      <c r="G51" s="1161"/>
      <c r="H51" s="1161"/>
      <c r="I51" s="1161"/>
      <c r="J51" s="1162"/>
      <c r="K51" s="63">
        <v>0</v>
      </c>
      <c r="L51" s="64">
        <v>0</v>
      </c>
      <c r="M51" s="64">
        <v>0</v>
      </c>
      <c r="N51" s="64" t="s">
        <v>531</v>
      </c>
      <c r="O51" s="65" t="s">
        <v>531</v>
      </c>
      <c r="P51" s="48"/>
      <c r="Q51" s="48"/>
      <c r="R51" s="48"/>
      <c r="S51" s="48"/>
      <c r="T51" s="48"/>
      <c r="U51" s="48"/>
    </row>
    <row r="52" spans="1:21" ht="30.75" customHeight="1" x14ac:dyDescent="0.15">
      <c r="A52" s="48"/>
      <c r="B52" s="1163" t="s">
        <v>19</v>
      </c>
      <c r="C52" s="1164"/>
      <c r="D52" s="66"/>
      <c r="E52" s="1161" t="s">
        <v>20</v>
      </c>
      <c r="F52" s="1161"/>
      <c r="G52" s="1161"/>
      <c r="H52" s="1161"/>
      <c r="I52" s="1161"/>
      <c r="J52" s="1162"/>
      <c r="K52" s="63">
        <v>3212</v>
      </c>
      <c r="L52" s="64">
        <v>3120</v>
      </c>
      <c r="M52" s="64">
        <v>3065</v>
      </c>
      <c r="N52" s="64">
        <v>3066</v>
      </c>
      <c r="O52" s="65">
        <v>3032</v>
      </c>
      <c r="P52" s="48"/>
      <c r="Q52" s="48"/>
      <c r="R52" s="48"/>
      <c r="S52" s="48"/>
      <c r="T52" s="48"/>
      <c r="U52" s="48"/>
    </row>
    <row r="53" spans="1:21" ht="30.75" customHeight="1" thickBot="1" x14ac:dyDescent="0.2">
      <c r="A53" s="48"/>
      <c r="B53" s="1165" t="s">
        <v>21</v>
      </c>
      <c r="C53" s="1166"/>
      <c r="D53" s="67"/>
      <c r="E53" s="1167" t="s">
        <v>22</v>
      </c>
      <c r="F53" s="1167"/>
      <c r="G53" s="1167"/>
      <c r="H53" s="1167"/>
      <c r="I53" s="1167"/>
      <c r="J53" s="1168"/>
      <c r="K53" s="68">
        <v>559</v>
      </c>
      <c r="L53" s="69">
        <v>296</v>
      </c>
      <c r="M53" s="69">
        <v>70</v>
      </c>
      <c r="N53" s="69">
        <v>99</v>
      </c>
      <c r="O53" s="70">
        <v>381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587</v>
      </c>
      <c r="P56" s="48"/>
      <c r="Q56" s="48"/>
      <c r="R56" s="48"/>
      <c r="S56" s="48"/>
      <c r="T56" s="48"/>
      <c r="U56" s="48"/>
    </row>
    <row r="57" spans="1:21" ht="31.5" customHeight="1" thickBot="1" x14ac:dyDescent="0.2">
      <c r="A57" s="48"/>
      <c r="B57" s="76"/>
      <c r="C57" s="77"/>
      <c r="D57" s="77"/>
      <c r="E57" s="78"/>
      <c r="F57" s="78"/>
      <c r="G57" s="78"/>
      <c r="H57" s="78"/>
      <c r="I57" s="78"/>
      <c r="J57" s="79" t="s">
        <v>2</v>
      </c>
      <c r="K57" s="80" t="s">
        <v>588</v>
      </c>
      <c r="L57" s="81" t="s">
        <v>589</v>
      </c>
      <c r="M57" s="81" t="s">
        <v>590</v>
      </c>
      <c r="N57" s="81" t="s">
        <v>591</v>
      </c>
      <c r="O57" s="82" t="s">
        <v>592</v>
      </c>
      <c r="P57" s="48"/>
      <c r="Q57" s="48"/>
      <c r="R57" s="48"/>
      <c r="S57" s="48"/>
      <c r="T57" s="48"/>
      <c r="U57" s="48"/>
    </row>
    <row r="58" spans="1:21" ht="31.5" customHeight="1" x14ac:dyDescent="0.15">
      <c r="B58" s="1169" t="s">
        <v>26</v>
      </c>
      <c r="C58" s="1170"/>
      <c r="D58" s="1175" t="s">
        <v>27</v>
      </c>
      <c r="E58" s="1176"/>
      <c r="F58" s="1176"/>
      <c r="G58" s="1176"/>
      <c r="H58" s="1176"/>
      <c r="I58" s="1176"/>
      <c r="J58" s="1177"/>
      <c r="K58" s="83"/>
      <c r="L58" s="84"/>
      <c r="M58" s="84"/>
      <c r="N58" s="84"/>
      <c r="O58" s="85"/>
    </row>
    <row r="59" spans="1:21" ht="31.5" customHeight="1" x14ac:dyDescent="0.15">
      <c r="B59" s="1171"/>
      <c r="C59" s="1172"/>
      <c r="D59" s="1178" t="s">
        <v>28</v>
      </c>
      <c r="E59" s="1179"/>
      <c r="F59" s="1179"/>
      <c r="G59" s="1179"/>
      <c r="H59" s="1179"/>
      <c r="I59" s="1179"/>
      <c r="J59" s="1180"/>
      <c r="K59" s="86"/>
      <c r="L59" s="87"/>
      <c r="M59" s="87"/>
      <c r="N59" s="87"/>
      <c r="O59" s="88"/>
    </row>
    <row r="60" spans="1:21" ht="31.5" customHeight="1" thickBot="1" x14ac:dyDescent="0.2">
      <c r="B60" s="1173"/>
      <c r="C60" s="1174"/>
      <c r="D60" s="1181" t="s">
        <v>29</v>
      </c>
      <c r="E60" s="1182"/>
      <c r="F60" s="1182"/>
      <c r="G60" s="1182"/>
      <c r="H60" s="1182"/>
      <c r="I60" s="1182"/>
      <c r="J60" s="1183"/>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r+7MNeVOz5E2XW62vXDEDLOqAqhCeaywmU6Xa7BtTQruVj5jI9Btc9Vn+IXyEF74FYRHFKTTCaslyr+L6I3MUA==" saltValue="mtd1FAE1i0C1D8JP/8gnF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572</v>
      </c>
      <c r="J40" s="103" t="s">
        <v>573</v>
      </c>
      <c r="K40" s="103" t="s">
        <v>574</v>
      </c>
      <c r="L40" s="103" t="s">
        <v>575</v>
      </c>
      <c r="M40" s="104" t="s">
        <v>576</v>
      </c>
    </row>
    <row r="41" spans="2:13" ht="27.75" customHeight="1" x14ac:dyDescent="0.15">
      <c r="B41" s="1184" t="s">
        <v>32</v>
      </c>
      <c r="C41" s="1185"/>
      <c r="D41" s="105"/>
      <c r="E41" s="1190" t="s">
        <v>33</v>
      </c>
      <c r="F41" s="1190"/>
      <c r="G41" s="1190"/>
      <c r="H41" s="1191"/>
      <c r="I41" s="355">
        <v>26734</v>
      </c>
      <c r="J41" s="356">
        <v>26021</v>
      </c>
      <c r="K41" s="356">
        <v>26852</v>
      </c>
      <c r="L41" s="356">
        <v>26723</v>
      </c>
      <c r="M41" s="357">
        <v>25708</v>
      </c>
    </row>
    <row r="42" spans="2:13" ht="27.75" customHeight="1" x14ac:dyDescent="0.15">
      <c r="B42" s="1186"/>
      <c r="C42" s="1187"/>
      <c r="D42" s="106"/>
      <c r="E42" s="1192" t="s">
        <v>34</v>
      </c>
      <c r="F42" s="1192"/>
      <c r="G42" s="1192"/>
      <c r="H42" s="1193"/>
      <c r="I42" s="358" t="s">
        <v>531</v>
      </c>
      <c r="J42" s="359" t="s">
        <v>531</v>
      </c>
      <c r="K42" s="359" t="s">
        <v>531</v>
      </c>
      <c r="L42" s="359" t="s">
        <v>531</v>
      </c>
      <c r="M42" s="360" t="s">
        <v>531</v>
      </c>
    </row>
    <row r="43" spans="2:13" ht="27.75" customHeight="1" x14ac:dyDescent="0.15">
      <c r="B43" s="1186"/>
      <c r="C43" s="1187"/>
      <c r="D43" s="106"/>
      <c r="E43" s="1192" t="s">
        <v>35</v>
      </c>
      <c r="F43" s="1192"/>
      <c r="G43" s="1192"/>
      <c r="H43" s="1193"/>
      <c r="I43" s="358">
        <v>3162</v>
      </c>
      <c r="J43" s="359">
        <v>3049</v>
      </c>
      <c r="K43" s="359">
        <v>2864</v>
      </c>
      <c r="L43" s="359">
        <v>2793</v>
      </c>
      <c r="M43" s="360">
        <v>2687</v>
      </c>
    </row>
    <row r="44" spans="2:13" ht="27.75" customHeight="1" x14ac:dyDescent="0.15">
      <c r="B44" s="1186"/>
      <c r="C44" s="1187"/>
      <c r="D44" s="106"/>
      <c r="E44" s="1192" t="s">
        <v>36</v>
      </c>
      <c r="F44" s="1192"/>
      <c r="G44" s="1192"/>
      <c r="H44" s="1193"/>
      <c r="I44" s="358">
        <v>816</v>
      </c>
      <c r="J44" s="359">
        <v>770</v>
      </c>
      <c r="K44" s="359">
        <v>770</v>
      </c>
      <c r="L44" s="359">
        <v>751</v>
      </c>
      <c r="M44" s="360">
        <v>687</v>
      </c>
    </row>
    <row r="45" spans="2:13" ht="27.75" customHeight="1" x14ac:dyDescent="0.15">
      <c r="B45" s="1186"/>
      <c r="C45" s="1187"/>
      <c r="D45" s="106"/>
      <c r="E45" s="1192" t="s">
        <v>37</v>
      </c>
      <c r="F45" s="1192"/>
      <c r="G45" s="1192"/>
      <c r="H45" s="1193"/>
      <c r="I45" s="358">
        <v>3273</v>
      </c>
      <c r="J45" s="359">
        <v>3184</v>
      </c>
      <c r="K45" s="359">
        <v>3079</v>
      </c>
      <c r="L45" s="359">
        <v>3065</v>
      </c>
      <c r="M45" s="360">
        <v>2981</v>
      </c>
    </row>
    <row r="46" spans="2:13" ht="27.75" customHeight="1" x14ac:dyDescent="0.15">
      <c r="B46" s="1186"/>
      <c r="C46" s="1187"/>
      <c r="D46" s="107"/>
      <c r="E46" s="1192" t="s">
        <v>38</v>
      </c>
      <c r="F46" s="1192"/>
      <c r="G46" s="1192"/>
      <c r="H46" s="1193"/>
      <c r="I46" s="358">
        <v>14</v>
      </c>
      <c r="J46" s="359">
        <v>13</v>
      </c>
      <c r="K46" s="359">
        <v>12</v>
      </c>
      <c r="L46" s="359">
        <v>12</v>
      </c>
      <c r="M46" s="360">
        <v>11</v>
      </c>
    </row>
    <row r="47" spans="2:13" ht="27.75" customHeight="1" x14ac:dyDescent="0.15">
      <c r="B47" s="1186"/>
      <c r="C47" s="1187"/>
      <c r="D47" s="108"/>
      <c r="E47" s="1194" t="s">
        <v>39</v>
      </c>
      <c r="F47" s="1195"/>
      <c r="G47" s="1195"/>
      <c r="H47" s="1196"/>
      <c r="I47" s="358" t="s">
        <v>531</v>
      </c>
      <c r="J47" s="359" t="s">
        <v>531</v>
      </c>
      <c r="K47" s="359" t="s">
        <v>531</v>
      </c>
      <c r="L47" s="359" t="s">
        <v>531</v>
      </c>
      <c r="M47" s="360" t="s">
        <v>531</v>
      </c>
    </row>
    <row r="48" spans="2:13" ht="27.75" customHeight="1" x14ac:dyDescent="0.15">
      <c r="B48" s="1186"/>
      <c r="C48" s="1187"/>
      <c r="D48" s="106"/>
      <c r="E48" s="1192" t="s">
        <v>40</v>
      </c>
      <c r="F48" s="1192"/>
      <c r="G48" s="1192"/>
      <c r="H48" s="1193"/>
      <c r="I48" s="358" t="s">
        <v>531</v>
      </c>
      <c r="J48" s="359" t="s">
        <v>531</v>
      </c>
      <c r="K48" s="359" t="s">
        <v>531</v>
      </c>
      <c r="L48" s="359" t="s">
        <v>531</v>
      </c>
      <c r="M48" s="360" t="s">
        <v>531</v>
      </c>
    </row>
    <row r="49" spans="2:13" ht="27.75" customHeight="1" x14ac:dyDescent="0.15">
      <c r="B49" s="1188"/>
      <c r="C49" s="1189"/>
      <c r="D49" s="106"/>
      <c r="E49" s="1192" t="s">
        <v>41</v>
      </c>
      <c r="F49" s="1192"/>
      <c r="G49" s="1192"/>
      <c r="H49" s="1193"/>
      <c r="I49" s="358" t="s">
        <v>531</v>
      </c>
      <c r="J49" s="359" t="s">
        <v>531</v>
      </c>
      <c r="K49" s="359" t="s">
        <v>531</v>
      </c>
      <c r="L49" s="359" t="s">
        <v>531</v>
      </c>
      <c r="M49" s="360" t="s">
        <v>531</v>
      </c>
    </row>
    <row r="50" spans="2:13" ht="27.75" customHeight="1" x14ac:dyDescent="0.15">
      <c r="B50" s="1197" t="s">
        <v>42</v>
      </c>
      <c r="C50" s="1198"/>
      <c r="D50" s="109"/>
      <c r="E50" s="1192" t="s">
        <v>43</v>
      </c>
      <c r="F50" s="1192"/>
      <c r="G50" s="1192"/>
      <c r="H50" s="1193"/>
      <c r="I50" s="358">
        <v>13141</v>
      </c>
      <c r="J50" s="359">
        <v>12555</v>
      </c>
      <c r="K50" s="359">
        <v>12844</v>
      </c>
      <c r="L50" s="359">
        <v>14091</v>
      </c>
      <c r="M50" s="360">
        <v>14957</v>
      </c>
    </row>
    <row r="51" spans="2:13" ht="27.75" customHeight="1" x14ac:dyDescent="0.15">
      <c r="B51" s="1186"/>
      <c r="C51" s="1187"/>
      <c r="D51" s="106"/>
      <c r="E51" s="1192" t="s">
        <v>44</v>
      </c>
      <c r="F51" s="1192"/>
      <c r="G51" s="1192"/>
      <c r="H51" s="1193"/>
      <c r="I51" s="358">
        <v>706</v>
      </c>
      <c r="J51" s="359">
        <v>703</v>
      </c>
      <c r="K51" s="359">
        <v>725</v>
      </c>
      <c r="L51" s="359">
        <v>964</v>
      </c>
      <c r="M51" s="360">
        <v>907</v>
      </c>
    </row>
    <row r="52" spans="2:13" ht="27.75" customHeight="1" x14ac:dyDescent="0.15">
      <c r="B52" s="1188"/>
      <c r="C52" s="1189"/>
      <c r="D52" s="106"/>
      <c r="E52" s="1192" t="s">
        <v>45</v>
      </c>
      <c r="F52" s="1192"/>
      <c r="G52" s="1192"/>
      <c r="H52" s="1193"/>
      <c r="I52" s="358">
        <v>24368</v>
      </c>
      <c r="J52" s="359">
        <v>23497</v>
      </c>
      <c r="K52" s="359">
        <v>23806</v>
      </c>
      <c r="L52" s="359">
        <v>22181</v>
      </c>
      <c r="M52" s="360">
        <v>20637</v>
      </c>
    </row>
    <row r="53" spans="2:13" ht="27.75" customHeight="1" thickBot="1" x14ac:dyDescent="0.2">
      <c r="B53" s="1199" t="s">
        <v>46</v>
      </c>
      <c r="C53" s="1200"/>
      <c r="D53" s="110"/>
      <c r="E53" s="1201" t="s">
        <v>47</v>
      </c>
      <c r="F53" s="1201"/>
      <c r="G53" s="1201"/>
      <c r="H53" s="1202"/>
      <c r="I53" s="361">
        <v>-4215</v>
      </c>
      <c r="J53" s="362">
        <v>-3718</v>
      </c>
      <c r="K53" s="362">
        <v>-3798</v>
      </c>
      <c r="L53" s="362">
        <v>-3893</v>
      </c>
      <c r="M53" s="363">
        <v>-4428</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XGLv+y+GNPcR5sKL+TQHz0aNjOyoBa3FMRl0OU50AuwvwNyGtRssq3nvHffN7qHM8GcfDj5Tydi6RSCnz238xA==" saltValue="YeCuCdB4eGW5b5lWeTAOQ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574</v>
      </c>
      <c r="G54" s="119" t="s">
        <v>575</v>
      </c>
      <c r="H54" s="120" t="s">
        <v>576</v>
      </c>
    </row>
    <row r="55" spans="2:8" ht="52.5" customHeight="1" x14ac:dyDescent="0.15">
      <c r="B55" s="121"/>
      <c r="C55" s="1211" t="s">
        <v>50</v>
      </c>
      <c r="D55" s="1211"/>
      <c r="E55" s="1212"/>
      <c r="F55" s="122">
        <v>2818</v>
      </c>
      <c r="G55" s="122">
        <v>3241</v>
      </c>
      <c r="H55" s="123">
        <v>3568</v>
      </c>
    </row>
    <row r="56" spans="2:8" ht="52.5" customHeight="1" x14ac:dyDescent="0.15">
      <c r="B56" s="124"/>
      <c r="C56" s="1213" t="s">
        <v>51</v>
      </c>
      <c r="D56" s="1213"/>
      <c r="E56" s="1214"/>
      <c r="F56" s="125">
        <v>2492</v>
      </c>
      <c r="G56" s="125">
        <v>2495</v>
      </c>
      <c r="H56" s="126">
        <v>2500</v>
      </c>
    </row>
    <row r="57" spans="2:8" ht="53.25" customHeight="1" x14ac:dyDescent="0.15">
      <c r="B57" s="124"/>
      <c r="C57" s="1215" t="s">
        <v>52</v>
      </c>
      <c r="D57" s="1215"/>
      <c r="E57" s="1216"/>
      <c r="F57" s="127">
        <v>7027</v>
      </c>
      <c r="G57" s="127">
        <v>7752</v>
      </c>
      <c r="H57" s="128">
        <v>8170</v>
      </c>
    </row>
    <row r="58" spans="2:8" ht="45.75" customHeight="1" x14ac:dyDescent="0.15">
      <c r="B58" s="129"/>
      <c r="C58" s="1203" t="s">
        <v>599</v>
      </c>
      <c r="D58" s="1204"/>
      <c r="E58" s="1205"/>
      <c r="F58" s="130">
        <v>2398</v>
      </c>
      <c r="G58" s="130">
        <v>3041</v>
      </c>
      <c r="H58" s="131">
        <v>3552</v>
      </c>
    </row>
    <row r="59" spans="2:8" ht="45.75" customHeight="1" x14ac:dyDescent="0.15">
      <c r="B59" s="129"/>
      <c r="C59" s="1203" t="s">
        <v>598</v>
      </c>
      <c r="D59" s="1204"/>
      <c r="E59" s="1205"/>
      <c r="F59" s="130">
        <v>3462</v>
      </c>
      <c r="G59" s="130">
        <v>3575</v>
      </c>
      <c r="H59" s="131">
        <v>3509</v>
      </c>
    </row>
    <row r="60" spans="2:8" ht="45.75" customHeight="1" x14ac:dyDescent="0.15">
      <c r="B60" s="129"/>
      <c r="C60" s="1203" t="s">
        <v>600</v>
      </c>
      <c r="D60" s="1204"/>
      <c r="E60" s="1205"/>
      <c r="F60" s="130">
        <v>706</v>
      </c>
      <c r="G60" s="130">
        <v>689</v>
      </c>
      <c r="H60" s="131">
        <v>673</v>
      </c>
    </row>
    <row r="61" spans="2:8" ht="45.75" customHeight="1" x14ac:dyDescent="0.15">
      <c r="B61" s="129"/>
      <c r="C61" s="1203" t="s">
        <v>601</v>
      </c>
      <c r="D61" s="1204"/>
      <c r="E61" s="1205"/>
      <c r="F61" s="130">
        <v>283</v>
      </c>
      <c r="G61" s="130">
        <v>276</v>
      </c>
      <c r="H61" s="131">
        <v>272</v>
      </c>
    </row>
    <row r="62" spans="2:8" ht="45.75" customHeight="1" thickBot="1" x14ac:dyDescent="0.2">
      <c r="B62" s="132"/>
      <c r="C62" s="1206" t="s">
        <v>602</v>
      </c>
      <c r="D62" s="1207"/>
      <c r="E62" s="1208"/>
      <c r="F62" s="133">
        <v>81</v>
      </c>
      <c r="G62" s="133">
        <v>70</v>
      </c>
      <c r="H62" s="134">
        <v>58</v>
      </c>
    </row>
    <row r="63" spans="2:8" ht="52.5" customHeight="1" thickBot="1" x14ac:dyDescent="0.2">
      <c r="B63" s="135"/>
      <c r="C63" s="1209" t="s">
        <v>53</v>
      </c>
      <c r="D63" s="1209"/>
      <c r="E63" s="1210"/>
      <c r="F63" s="136">
        <v>12336</v>
      </c>
      <c r="G63" s="136">
        <v>13488</v>
      </c>
      <c r="H63" s="137">
        <v>14238</v>
      </c>
    </row>
    <row r="64" spans="2:8" x14ac:dyDescent="0.15"/>
  </sheetData>
  <sheetProtection algorithmName="SHA-512" hashValue="XJ9hMQkYuQBm6IMTiFwVOdTpLidcTXeOCYN8ZL4xcIRMy/NU0NxH0ewd/vsYOQoS2CQbHk+u7DCIYk1UQFlLHw==" saltValue="XiJYjPKKmTIF2spBBaldy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BB4E89-0F1B-43D9-AC76-77ED1B5759B7}">
  <sheetPr>
    <pageSetUpPr fitToPage="1"/>
  </sheetPr>
  <dimension ref="A1:DE85"/>
  <sheetViews>
    <sheetView showGridLines="0" zoomScale="85" zoomScaleNormal="85" zoomScaleSheetLayoutView="55" workbookViewId="0"/>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613</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614</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615</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616</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572</v>
      </c>
      <c r="BQ50" s="1250"/>
      <c r="BR50" s="1250"/>
      <c r="BS50" s="1250"/>
      <c r="BT50" s="1250"/>
      <c r="BU50" s="1250"/>
      <c r="BV50" s="1250"/>
      <c r="BW50" s="1250"/>
      <c r="BX50" s="1250" t="s">
        <v>573</v>
      </c>
      <c r="BY50" s="1250"/>
      <c r="BZ50" s="1250"/>
      <c r="CA50" s="1250"/>
      <c r="CB50" s="1250"/>
      <c r="CC50" s="1250"/>
      <c r="CD50" s="1250"/>
      <c r="CE50" s="1250"/>
      <c r="CF50" s="1250" t="s">
        <v>574</v>
      </c>
      <c r="CG50" s="1250"/>
      <c r="CH50" s="1250"/>
      <c r="CI50" s="1250"/>
      <c r="CJ50" s="1250"/>
      <c r="CK50" s="1250"/>
      <c r="CL50" s="1250"/>
      <c r="CM50" s="1250"/>
      <c r="CN50" s="1250" t="s">
        <v>575</v>
      </c>
      <c r="CO50" s="1250"/>
      <c r="CP50" s="1250"/>
      <c r="CQ50" s="1250"/>
      <c r="CR50" s="1250"/>
      <c r="CS50" s="1250"/>
      <c r="CT50" s="1250"/>
      <c r="CU50" s="1250"/>
      <c r="CV50" s="1250" t="s">
        <v>576</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617</v>
      </c>
      <c r="AO51" s="1254"/>
      <c r="AP51" s="1254"/>
      <c r="AQ51" s="1254"/>
      <c r="AR51" s="1254"/>
      <c r="AS51" s="1254"/>
      <c r="AT51" s="1254"/>
      <c r="AU51" s="1254"/>
      <c r="AV51" s="1254"/>
      <c r="AW51" s="1254"/>
      <c r="AX51" s="1254"/>
      <c r="AY51" s="1254"/>
      <c r="AZ51" s="1254"/>
      <c r="BA51" s="1254"/>
      <c r="BB51" s="1254" t="s">
        <v>618</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619</v>
      </c>
      <c r="BC53" s="1254"/>
      <c r="BD53" s="1254"/>
      <c r="BE53" s="1254"/>
      <c r="BF53" s="1254"/>
      <c r="BG53" s="1254"/>
      <c r="BH53" s="1254"/>
      <c r="BI53" s="1254"/>
      <c r="BJ53" s="1254"/>
      <c r="BK53" s="1254"/>
      <c r="BL53" s="1254"/>
      <c r="BM53" s="1254"/>
      <c r="BN53" s="1254"/>
      <c r="BO53" s="1254"/>
      <c r="BP53" s="1255">
        <v>55.6</v>
      </c>
      <c r="BQ53" s="1255"/>
      <c r="BR53" s="1255"/>
      <c r="BS53" s="1255"/>
      <c r="BT53" s="1255"/>
      <c r="BU53" s="1255"/>
      <c r="BV53" s="1255"/>
      <c r="BW53" s="1255"/>
      <c r="BX53" s="1255">
        <v>57.2</v>
      </c>
      <c r="BY53" s="1255"/>
      <c r="BZ53" s="1255"/>
      <c r="CA53" s="1255"/>
      <c r="CB53" s="1255"/>
      <c r="CC53" s="1255"/>
      <c r="CD53" s="1255"/>
      <c r="CE53" s="1255"/>
      <c r="CF53" s="1255">
        <v>58.5</v>
      </c>
      <c r="CG53" s="1255"/>
      <c r="CH53" s="1255"/>
      <c r="CI53" s="1255"/>
      <c r="CJ53" s="1255"/>
      <c r="CK53" s="1255"/>
      <c r="CL53" s="1255"/>
      <c r="CM53" s="1255"/>
      <c r="CN53" s="1255">
        <v>59.9</v>
      </c>
      <c r="CO53" s="1255"/>
      <c r="CP53" s="1255"/>
      <c r="CQ53" s="1255"/>
      <c r="CR53" s="1255"/>
      <c r="CS53" s="1255"/>
      <c r="CT53" s="1255"/>
      <c r="CU53" s="1255"/>
      <c r="CV53" s="1255">
        <v>61.5</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620</v>
      </c>
      <c r="AO55" s="1250"/>
      <c r="AP55" s="1250"/>
      <c r="AQ55" s="1250"/>
      <c r="AR55" s="1250"/>
      <c r="AS55" s="1250"/>
      <c r="AT55" s="1250"/>
      <c r="AU55" s="1250"/>
      <c r="AV55" s="1250"/>
      <c r="AW55" s="1250"/>
      <c r="AX55" s="1250"/>
      <c r="AY55" s="1250"/>
      <c r="AZ55" s="1250"/>
      <c r="BA55" s="1250"/>
      <c r="BB55" s="1254" t="s">
        <v>618</v>
      </c>
      <c r="BC55" s="1254"/>
      <c r="BD55" s="1254"/>
      <c r="BE55" s="1254"/>
      <c r="BF55" s="1254"/>
      <c r="BG55" s="1254"/>
      <c r="BH55" s="1254"/>
      <c r="BI55" s="1254"/>
      <c r="BJ55" s="1254"/>
      <c r="BK55" s="1254"/>
      <c r="BL55" s="1254"/>
      <c r="BM55" s="1254"/>
      <c r="BN55" s="1254"/>
      <c r="BO55" s="1254"/>
      <c r="BP55" s="1255">
        <v>48</v>
      </c>
      <c r="BQ55" s="1255"/>
      <c r="BR55" s="1255"/>
      <c r="BS55" s="1255"/>
      <c r="BT55" s="1255"/>
      <c r="BU55" s="1255"/>
      <c r="BV55" s="1255"/>
      <c r="BW55" s="1255"/>
      <c r="BX55" s="1255">
        <v>49.1</v>
      </c>
      <c r="BY55" s="1255"/>
      <c r="BZ55" s="1255"/>
      <c r="CA55" s="1255"/>
      <c r="CB55" s="1255"/>
      <c r="CC55" s="1255"/>
      <c r="CD55" s="1255"/>
      <c r="CE55" s="1255"/>
      <c r="CF55" s="1255">
        <v>41.5</v>
      </c>
      <c r="CG55" s="1255"/>
      <c r="CH55" s="1255"/>
      <c r="CI55" s="1255"/>
      <c r="CJ55" s="1255"/>
      <c r="CK55" s="1255"/>
      <c r="CL55" s="1255"/>
      <c r="CM55" s="1255"/>
      <c r="CN55" s="1255">
        <v>25.2</v>
      </c>
      <c r="CO55" s="1255"/>
      <c r="CP55" s="1255"/>
      <c r="CQ55" s="1255"/>
      <c r="CR55" s="1255"/>
      <c r="CS55" s="1255"/>
      <c r="CT55" s="1255"/>
      <c r="CU55" s="1255"/>
      <c r="CV55" s="1255">
        <v>15.7</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619</v>
      </c>
      <c r="BC57" s="1254"/>
      <c r="BD57" s="1254"/>
      <c r="BE57" s="1254"/>
      <c r="BF57" s="1254"/>
      <c r="BG57" s="1254"/>
      <c r="BH57" s="1254"/>
      <c r="BI57" s="1254"/>
      <c r="BJ57" s="1254"/>
      <c r="BK57" s="1254"/>
      <c r="BL57" s="1254"/>
      <c r="BM57" s="1254"/>
      <c r="BN57" s="1254"/>
      <c r="BO57" s="1254"/>
      <c r="BP57" s="1255">
        <v>60.8</v>
      </c>
      <c r="BQ57" s="1255"/>
      <c r="BR57" s="1255"/>
      <c r="BS57" s="1255"/>
      <c r="BT57" s="1255"/>
      <c r="BU57" s="1255"/>
      <c r="BV57" s="1255"/>
      <c r="BW57" s="1255"/>
      <c r="BX57" s="1255">
        <v>61</v>
      </c>
      <c r="BY57" s="1255"/>
      <c r="BZ57" s="1255"/>
      <c r="CA57" s="1255"/>
      <c r="CB57" s="1255"/>
      <c r="CC57" s="1255"/>
      <c r="CD57" s="1255"/>
      <c r="CE57" s="1255"/>
      <c r="CF57" s="1255">
        <v>61.7</v>
      </c>
      <c r="CG57" s="1255"/>
      <c r="CH57" s="1255"/>
      <c r="CI57" s="1255"/>
      <c r="CJ57" s="1255"/>
      <c r="CK57" s="1255"/>
      <c r="CL57" s="1255"/>
      <c r="CM57" s="1255"/>
      <c r="CN57" s="1255">
        <v>62.5</v>
      </c>
      <c r="CO57" s="1255"/>
      <c r="CP57" s="1255"/>
      <c r="CQ57" s="1255"/>
      <c r="CR57" s="1255"/>
      <c r="CS57" s="1255"/>
      <c r="CT57" s="1255"/>
      <c r="CU57" s="1255"/>
      <c r="CV57" s="1255">
        <v>65</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621</v>
      </c>
    </row>
    <row r="64" spans="1:109" x14ac:dyDescent="0.15">
      <c r="B64" s="1225"/>
      <c r="G64" s="1232"/>
      <c r="I64" s="1265"/>
      <c r="J64" s="1265"/>
      <c r="K64" s="1265"/>
      <c r="L64" s="1265"/>
      <c r="M64" s="1265"/>
      <c r="N64" s="1266"/>
      <c r="AM64" s="1232"/>
      <c r="AN64" s="1232" t="s">
        <v>614</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622</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616</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572</v>
      </c>
      <c r="BQ72" s="1250"/>
      <c r="BR72" s="1250"/>
      <c r="BS72" s="1250"/>
      <c r="BT72" s="1250"/>
      <c r="BU72" s="1250"/>
      <c r="BV72" s="1250"/>
      <c r="BW72" s="1250"/>
      <c r="BX72" s="1250" t="s">
        <v>573</v>
      </c>
      <c r="BY72" s="1250"/>
      <c r="BZ72" s="1250"/>
      <c r="CA72" s="1250"/>
      <c r="CB72" s="1250"/>
      <c r="CC72" s="1250"/>
      <c r="CD72" s="1250"/>
      <c r="CE72" s="1250"/>
      <c r="CF72" s="1250" t="s">
        <v>574</v>
      </c>
      <c r="CG72" s="1250"/>
      <c r="CH72" s="1250"/>
      <c r="CI72" s="1250"/>
      <c r="CJ72" s="1250"/>
      <c r="CK72" s="1250"/>
      <c r="CL72" s="1250"/>
      <c r="CM72" s="1250"/>
      <c r="CN72" s="1250" t="s">
        <v>575</v>
      </c>
      <c r="CO72" s="1250"/>
      <c r="CP72" s="1250"/>
      <c r="CQ72" s="1250"/>
      <c r="CR72" s="1250"/>
      <c r="CS72" s="1250"/>
      <c r="CT72" s="1250"/>
      <c r="CU72" s="1250"/>
      <c r="CV72" s="1250" t="s">
        <v>576</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617</v>
      </c>
      <c r="AO73" s="1254"/>
      <c r="AP73" s="1254"/>
      <c r="AQ73" s="1254"/>
      <c r="AR73" s="1254"/>
      <c r="AS73" s="1254"/>
      <c r="AT73" s="1254"/>
      <c r="AU73" s="1254"/>
      <c r="AV73" s="1254"/>
      <c r="AW73" s="1254"/>
      <c r="AX73" s="1254"/>
      <c r="AY73" s="1254"/>
      <c r="AZ73" s="1254"/>
      <c r="BA73" s="1254"/>
      <c r="BB73" s="1254" t="s">
        <v>618</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623</v>
      </c>
      <c r="BC75" s="1254"/>
      <c r="BD75" s="1254"/>
      <c r="BE75" s="1254"/>
      <c r="BF75" s="1254"/>
      <c r="BG75" s="1254"/>
      <c r="BH75" s="1254"/>
      <c r="BI75" s="1254"/>
      <c r="BJ75" s="1254"/>
      <c r="BK75" s="1254"/>
      <c r="BL75" s="1254"/>
      <c r="BM75" s="1254"/>
      <c r="BN75" s="1254"/>
      <c r="BO75" s="1254"/>
      <c r="BP75" s="1255">
        <v>5.7</v>
      </c>
      <c r="BQ75" s="1255"/>
      <c r="BR75" s="1255"/>
      <c r="BS75" s="1255"/>
      <c r="BT75" s="1255"/>
      <c r="BU75" s="1255"/>
      <c r="BV75" s="1255"/>
      <c r="BW75" s="1255"/>
      <c r="BX75" s="1255">
        <v>4.7</v>
      </c>
      <c r="BY75" s="1255"/>
      <c r="BZ75" s="1255"/>
      <c r="CA75" s="1255"/>
      <c r="CB75" s="1255"/>
      <c r="CC75" s="1255"/>
      <c r="CD75" s="1255"/>
      <c r="CE75" s="1255"/>
      <c r="CF75" s="1255">
        <v>3</v>
      </c>
      <c r="CG75" s="1255"/>
      <c r="CH75" s="1255"/>
      <c r="CI75" s="1255"/>
      <c r="CJ75" s="1255"/>
      <c r="CK75" s="1255"/>
      <c r="CL75" s="1255"/>
      <c r="CM75" s="1255"/>
      <c r="CN75" s="1255">
        <v>1.5</v>
      </c>
      <c r="CO75" s="1255"/>
      <c r="CP75" s="1255"/>
      <c r="CQ75" s="1255"/>
      <c r="CR75" s="1255"/>
      <c r="CS75" s="1255"/>
      <c r="CT75" s="1255"/>
      <c r="CU75" s="1255"/>
      <c r="CV75" s="1255">
        <v>1.7</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620</v>
      </c>
      <c r="AO77" s="1250"/>
      <c r="AP77" s="1250"/>
      <c r="AQ77" s="1250"/>
      <c r="AR77" s="1250"/>
      <c r="AS77" s="1250"/>
      <c r="AT77" s="1250"/>
      <c r="AU77" s="1250"/>
      <c r="AV77" s="1250"/>
      <c r="AW77" s="1250"/>
      <c r="AX77" s="1250"/>
      <c r="AY77" s="1250"/>
      <c r="AZ77" s="1250"/>
      <c r="BA77" s="1250"/>
      <c r="BB77" s="1254" t="s">
        <v>618</v>
      </c>
      <c r="BC77" s="1254"/>
      <c r="BD77" s="1254"/>
      <c r="BE77" s="1254"/>
      <c r="BF77" s="1254"/>
      <c r="BG77" s="1254"/>
      <c r="BH77" s="1254"/>
      <c r="BI77" s="1254"/>
      <c r="BJ77" s="1254"/>
      <c r="BK77" s="1254"/>
      <c r="BL77" s="1254"/>
      <c r="BM77" s="1254"/>
      <c r="BN77" s="1254"/>
      <c r="BO77" s="1254"/>
      <c r="BP77" s="1255">
        <v>48</v>
      </c>
      <c r="BQ77" s="1255"/>
      <c r="BR77" s="1255"/>
      <c r="BS77" s="1255"/>
      <c r="BT77" s="1255"/>
      <c r="BU77" s="1255"/>
      <c r="BV77" s="1255"/>
      <c r="BW77" s="1255"/>
      <c r="BX77" s="1255">
        <v>49.1</v>
      </c>
      <c r="BY77" s="1255"/>
      <c r="BZ77" s="1255"/>
      <c r="CA77" s="1255"/>
      <c r="CB77" s="1255"/>
      <c r="CC77" s="1255"/>
      <c r="CD77" s="1255"/>
      <c r="CE77" s="1255"/>
      <c r="CF77" s="1255">
        <v>41.5</v>
      </c>
      <c r="CG77" s="1255"/>
      <c r="CH77" s="1255"/>
      <c r="CI77" s="1255"/>
      <c r="CJ77" s="1255"/>
      <c r="CK77" s="1255"/>
      <c r="CL77" s="1255"/>
      <c r="CM77" s="1255"/>
      <c r="CN77" s="1255">
        <v>25.2</v>
      </c>
      <c r="CO77" s="1255"/>
      <c r="CP77" s="1255"/>
      <c r="CQ77" s="1255"/>
      <c r="CR77" s="1255"/>
      <c r="CS77" s="1255"/>
      <c r="CT77" s="1255"/>
      <c r="CU77" s="1255"/>
      <c r="CV77" s="1255">
        <v>15.7</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623</v>
      </c>
      <c r="BC79" s="1254"/>
      <c r="BD79" s="1254"/>
      <c r="BE79" s="1254"/>
      <c r="BF79" s="1254"/>
      <c r="BG79" s="1254"/>
      <c r="BH79" s="1254"/>
      <c r="BI79" s="1254"/>
      <c r="BJ79" s="1254"/>
      <c r="BK79" s="1254"/>
      <c r="BL79" s="1254"/>
      <c r="BM79" s="1254"/>
      <c r="BN79" s="1254"/>
      <c r="BO79" s="1254"/>
      <c r="BP79" s="1255">
        <v>9.6</v>
      </c>
      <c r="BQ79" s="1255"/>
      <c r="BR79" s="1255"/>
      <c r="BS79" s="1255"/>
      <c r="BT79" s="1255"/>
      <c r="BU79" s="1255"/>
      <c r="BV79" s="1255"/>
      <c r="BW79" s="1255"/>
      <c r="BX79" s="1255">
        <v>9.5</v>
      </c>
      <c r="BY79" s="1255"/>
      <c r="BZ79" s="1255"/>
      <c r="CA79" s="1255"/>
      <c r="CB79" s="1255"/>
      <c r="CC79" s="1255"/>
      <c r="CD79" s="1255"/>
      <c r="CE79" s="1255"/>
      <c r="CF79" s="1255">
        <v>9.1999999999999993</v>
      </c>
      <c r="CG79" s="1255"/>
      <c r="CH79" s="1255"/>
      <c r="CI79" s="1255"/>
      <c r="CJ79" s="1255"/>
      <c r="CK79" s="1255"/>
      <c r="CL79" s="1255"/>
      <c r="CM79" s="1255"/>
      <c r="CN79" s="1255">
        <v>8.9</v>
      </c>
      <c r="CO79" s="1255"/>
      <c r="CP79" s="1255"/>
      <c r="CQ79" s="1255"/>
      <c r="CR79" s="1255"/>
      <c r="CS79" s="1255"/>
      <c r="CT79" s="1255"/>
      <c r="CU79" s="1255"/>
      <c r="CV79" s="1255">
        <v>8.9</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dNU0U865o5V84DhI4X1zhroO7bNIQ9E7b0EyXFwomoAtbE3I/8IZywZwZA+i1xmflGQDEFZsq0sVCLM/CpKUgg==" saltValue="Srs6key5oUG5clVdRZouU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C546C2-D588-4406-985D-9B1E33E8AA77}">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519</v>
      </c>
    </row>
  </sheetData>
  <sheetProtection algorithmName="SHA-512" hashValue="jed9fATvvo+EEBOXy6704duzgFasdN1PVNC8djEey/uQi2qia9GSd253EMK1BX1PaSb59gQgDSU4jQ1N0mRO9g==" saltValue="a+ZWI/FsfWClsGe0pG7ih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63BF6C-CDB4-46F5-9D78-631D233DFEC7}">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519</v>
      </c>
    </row>
  </sheetData>
  <sheetProtection algorithmName="SHA-512" hashValue="eTBIvFZMOy4qXlIAH272pdFcD97Xuy8flCKQz+ydg+7woA164fr2hvdQZV7uYBcnOf0nlEZHeBU9pTItTra+pg==" saltValue="c3yEUa294Au8GvoxB/RgU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569</v>
      </c>
      <c r="G2" s="151"/>
      <c r="H2" s="152"/>
    </row>
    <row r="3" spans="1:8" x14ac:dyDescent="0.15">
      <c r="A3" s="148" t="s">
        <v>562</v>
      </c>
      <c r="B3" s="153"/>
      <c r="C3" s="154"/>
      <c r="D3" s="155">
        <v>95935</v>
      </c>
      <c r="E3" s="156"/>
      <c r="F3" s="157">
        <v>85173</v>
      </c>
      <c r="G3" s="158"/>
      <c r="H3" s="159"/>
    </row>
    <row r="4" spans="1:8" x14ac:dyDescent="0.15">
      <c r="A4" s="160"/>
      <c r="B4" s="161"/>
      <c r="C4" s="162"/>
      <c r="D4" s="163">
        <v>49715</v>
      </c>
      <c r="E4" s="164"/>
      <c r="F4" s="165">
        <v>43913</v>
      </c>
      <c r="G4" s="166"/>
      <c r="H4" s="167"/>
    </row>
    <row r="5" spans="1:8" x14ac:dyDescent="0.15">
      <c r="A5" s="148" t="s">
        <v>564</v>
      </c>
      <c r="B5" s="153"/>
      <c r="C5" s="154"/>
      <c r="D5" s="155">
        <v>127339</v>
      </c>
      <c r="E5" s="156"/>
      <c r="F5" s="157">
        <v>94081</v>
      </c>
      <c r="G5" s="158"/>
      <c r="H5" s="159"/>
    </row>
    <row r="6" spans="1:8" x14ac:dyDescent="0.15">
      <c r="A6" s="160"/>
      <c r="B6" s="161"/>
      <c r="C6" s="162"/>
      <c r="D6" s="163">
        <v>80448</v>
      </c>
      <c r="E6" s="164"/>
      <c r="F6" s="165">
        <v>48949</v>
      </c>
      <c r="G6" s="166"/>
      <c r="H6" s="167"/>
    </row>
    <row r="7" spans="1:8" x14ac:dyDescent="0.15">
      <c r="A7" s="148" t="s">
        <v>565</v>
      </c>
      <c r="B7" s="153"/>
      <c r="C7" s="154"/>
      <c r="D7" s="155">
        <v>146490</v>
      </c>
      <c r="E7" s="156"/>
      <c r="F7" s="157">
        <v>92632</v>
      </c>
      <c r="G7" s="158"/>
      <c r="H7" s="159"/>
    </row>
    <row r="8" spans="1:8" x14ac:dyDescent="0.15">
      <c r="A8" s="160"/>
      <c r="B8" s="161"/>
      <c r="C8" s="162"/>
      <c r="D8" s="163">
        <v>75177</v>
      </c>
      <c r="E8" s="164"/>
      <c r="F8" s="165">
        <v>47978</v>
      </c>
      <c r="G8" s="166"/>
      <c r="H8" s="167"/>
    </row>
    <row r="9" spans="1:8" x14ac:dyDescent="0.15">
      <c r="A9" s="148" t="s">
        <v>566</v>
      </c>
      <c r="B9" s="153"/>
      <c r="C9" s="154"/>
      <c r="D9" s="155">
        <v>153865</v>
      </c>
      <c r="E9" s="156"/>
      <c r="F9" s="157">
        <v>96469</v>
      </c>
      <c r="G9" s="158"/>
      <c r="H9" s="159"/>
    </row>
    <row r="10" spans="1:8" x14ac:dyDescent="0.15">
      <c r="A10" s="160"/>
      <c r="B10" s="161"/>
      <c r="C10" s="162"/>
      <c r="D10" s="163">
        <v>67257</v>
      </c>
      <c r="E10" s="164"/>
      <c r="F10" s="165">
        <v>49775</v>
      </c>
      <c r="G10" s="166"/>
      <c r="H10" s="167"/>
    </row>
    <row r="11" spans="1:8" x14ac:dyDescent="0.15">
      <c r="A11" s="148" t="s">
        <v>567</v>
      </c>
      <c r="B11" s="153"/>
      <c r="C11" s="154"/>
      <c r="D11" s="155">
        <v>112954</v>
      </c>
      <c r="E11" s="156"/>
      <c r="F11" s="157">
        <v>85743</v>
      </c>
      <c r="G11" s="158"/>
      <c r="H11" s="159"/>
    </row>
    <row r="12" spans="1:8" x14ac:dyDescent="0.15">
      <c r="A12" s="160"/>
      <c r="B12" s="161"/>
      <c r="C12" s="168"/>
      <c r="D12" s="163">
        <v>58211</v>
      </c>
      <c r="E12" s="164"/>
      <c r="F12" s="165">
        <v>45231</v>
      </c>
      <c r="G12" s="166"/>
      <c r="H12" s="167"/>
    </row>
    <row r="13" spans="1:8" x14ac:dyDescent="0.15">
      <c r="A13" s="148"/>
      <c r="B13" s="153"/>
      <c r="C13" s="169"/>
      <c r="D13" s="170">
        <v>127317</v>
      </c>
      <c r="E13" s="171"/>
      <c r="F13" s="172">
        <v>90820</v>
      </c>
      <c r="G13" s="173"/>
      <c r="H13" s="159"/>
    </row>
    <row r="14" spans="1:8" x14ac:dyDescent="0.15">
      <c r="A14" s="160"/>
      <c r="B14" s="161"/>
      <c r="C14" s="162"/>
      <c r="D14" s="163">
        <v>66162</v>
      </c>
      <c r="E14" s="164"/>
      <c r="F14" s="165">
        <v>47169</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2.12</v>
      </c>
      <c r="C19" s="174">
        <f>ROUND(VALUE(SUBSTITUTE(実質収支比率等に係る経年分析!G$48,"▲","-")),2)</f>
        <v>2.2799999999999998</v>
      </c>
      <c r="D19" s="174">
        <f>ROUND(VALUE(SUBSTITUTE(実質収支比率等に係る経年分析!H$48,"▲","-")),2)</f>
        <v>1</v>
      </c>
      <c r="E19" s="174">
        <f>ROUND(VALUE(SUBSTITUTE(実質収支比率等に係る経年分析!I$48,"▲","-")),2)</f>
        <v>4.67</v>
      </c>
      <c r="F19" s="174">
        <f>ROUND(VALUE(SUBSTITUTE(実質収支比率等に係る経年分析!J$48,"▲","-")),2)</f>
        <v>4.4400000000000004</v>
      </c>
    </row>
    <row r="20" spans="1:11" x14ac:dyDescent="0.15">
      <c r="A20" s="174" t="s">
        <v>57</v>
      </c>
      <c r="B20" s="174">
        <f>ROUND(VALUE(SUBSTITUTE(実質収支比率等に係る経年分析!F$47,"▲","-")),2)</f>
        <v>21.11</v>
      </c>
      <c r="C20" s="174">
        <f>ROUND(VALUE(SUBSTITUTE(実質収支比率等に係る経年分析!G$47,"▲","-")),2)</f>
        <v>21.64</v>
      </c>
      <c r="D20" s="174">
        <f>ROUND(VALUE(SUBSTITUTE(実質収支比率等に係る経年分析!H$47,"▲","-")),2)</f>
        <v>21.51</v>
      </c>
      <c r="E20" s="174">
        <f>ROUND(VALUE(SUBSTITUTE(実質収支比率等に係る経年分析!I$47,"▲","-")),2)</f>
        <v>23.86</v>
      </c>
      <c r="F20" s="174">
        <f>ROUND(VALUE(SUBSTITUTE(実質収支比率等に係る経年分析!J$47,"▲","-")),2)</f>
        <v>27.02</v>
      </c>
    </row>
    <row r="21" spans="1:11" x14ac:dyDescent="0.15">
      <c r="A21" s="174" t="s">
        <v>58</v>
      </c>
      <c r="B21" s="174">
        <f>IF(ISNUMBER(VALUE(SUBSTITUTE(実質収支比率等に係る経年分析!F$49,"▲","-"))),ROUND(VALUE(SUBSTITUTE(実質収支比率等に係る経年分析!F$49,"▲","-")),2),NA())</f>
        <v>5.29</v>
      </c>
      <c r="C21" s="174">
        <f>IF(ISNUMBER(VALUE(SUBSTITUTE(実質収支比率等に係る経年分析!G$49,"▲","-"))),ROUND(VALUE(SUBSTITUTE(実質収支比率等に係る経年分析!G$49,"▲","-")),2),NA())</f>
        <v>7.09</v>
      </c>
      <c r="D21" s="174">
        <f>IF(ISNUMBER(VALUE(SUBSTITUTE(実質収支比率等に係る経年分析!H$49,"▲","-"))),ROUND(VALUE(SUBSTITUTE(実質収支比率等に係る経年分析!H$49,"▲","-")),2),NA())</f>
        <v>5.58</v>
      </c>
      <c r="E21" s="174">
        <f>IF(ISNUMBER(VALUE(SUBSTITUTE(実質収支比率等に係る経年分析!I$49,"▲","-"))),ROUND(VALUE(SUBSTITUTE(実質収支比率等に係る経年分析!I$49,"▲","-")),2),NA())</f>
        <v>9.74</v>
      </c>
      <c r="F21" s="174">
        <f>IF(ISNUMBER(VALUE(SUBSTITUTE(実質収支比率等に係る経年分析!J$49,"▲","-"))),ROUND(VALUE(SUBSTITUTE(実質収支比率等に係る経年分析!J$49,"▲","-")),2),NA())</f>
        <v>2.11</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0.01</v>
      </c>
    </row>
    <row r="30" spans="1:11" x14ac:dyDescent="0.15">
      <c r="A30" s="175" t="str">
        <f>IF(連結実質赤字比率に係る赤字・黒字の構成分析!C$40="",NA(),連結実質赤字比率に係る赤字・黒字の構成分析!C$40)</f>
        <v>宅地開発事業特別会計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0.53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0.49</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0.45</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0.37</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0.38</v>
      </c>
    </row>
    <row r="31" spans="1:11" x14ac:dyDescent="0.15">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0.73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0.17</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0.43</v>
      </c>
    </row>
    <row r="32" spans="1:11" x14ac:dyDescent="0.15">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1.26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1.1399999999999999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0.83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0.63</v>
      </c>
    </row>
    <row r="33" spans="1:16" x14ac:dyDescent="0.15">
      <c r="A33" s="175" t="str">
        <f>IF(連結実質赤字比率に係る赤字・黒字の構成分析!C$37="",NA(),連結実質赤字比率に係る赤字・黒字の構成分析!C$37)</f>
        <v>交通船事業会計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1.25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1.35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1.57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1.67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1.61</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2.11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2.27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4.66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4.43</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8.06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8.25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8.4499999999999993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9.74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9.36</v>
      </c>
    </row>
    <row r="36" spans="1:16" x14ac:dyDescent="0.15">
      <c r="A36" s="175" t="str">
        <f>IF(連結実質赤字比率に係る赤字・黒字の構成分析!C$34="",NA(),連結実質赤字比率に係る赤字・黒字の構成分析!C$34)</f>
        <v>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5.52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5.74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7.25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9.01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10.8</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3212</v>
      </c>
      <c r="E42" s="176"/>
      <c r="F42" s="176"/>
      <c r="G42" s="176">
        <f>'実質公債費比率（分子）の構造'!L$52</f>
        <v>3120</v>
      </c>
      <c r="H42" s="176"/>
      <c r="I42" s="176"/>
      <c r="J42" s="176">
        <f>'実質公債費比率（分子）の構造'!M$52</f>
        <v>3065</v>
      </c>
      <c r="K42" s="176"/>
      <c r="L42" s="176"/>
      <c r="M42" s="176">
        <f>'実質公債費比率（分子）の構造'!N$52</f>
        <v>3066</v>
      </c>
      <c r="N42" s="176"/>
      <c r="O42" s="176"/>
      <c r="P42" s="176">
        <f>'実質公債費比率（分子）の構造'!O$52</f>
        <v>3032</v>
      </c>
    </row>
    <row r="43" spans="1:16" x14ac:dyDescent="0.15">
      <c r="A43" s="176" t="s">
        <v>66</v>
      </c>
      <c r="B43" s="176">
        <f>'実質公債費比率（分子）の構造'!K$51</f>
        <v>0</v>
      </c>
      <c r="C43" s="176"/>
      <c r="D43" s="176"/>
      <c r="E43" s="176">
        <f>'実質公債費比率（分子）の構造'!L$51</f>
        <v>0</v>
      </c>
      <c r="F43" s="176"/>
      <c r="G43" s="176"/>
      <c r="H43" s="176">
        <f>'実質公債費比率（分子）の構造'!M$51</f>
        <v>0</v>
      </c>
      <c r="I43" s="176"/>
      <c r="J43" s="176"/>
      <c r="K43" s="176" t="str">
        <f>'実質公債費比率（分子）の構造'!N$51</f>
        <v>-</v>
      </c>
      <c r="L43" s="176"/>
      <c r="M43" s="176"/>
      <c r="N43" s="176" t="str">
        <f>'実質公債費比率（分子）の構造'!O$51</f>
        <v>-</v>
      </c>
      <c r="O43" s="176"/>
      <c r="P43" s="176"/>
    </row>
    <row r="44" spans="1:16" x14ac:dyDescent="0.15">
      <c r="A44" s="176" t="s">
        <v>67</v>
      </c>
      <c r="B44" s="176">
        <f>'実質公債費比率（分子）の構造'!K$50</f>
        <v>1</v>
      </c>
      <c r="C44" s="176"/>
      <c r="D44" s="176"/>
      <c r="E44" s="176">
        <f>'実質公債費比率（分子）の構造'!L$50</f>
        <v>1</v>
      </c>
      <c r="F44" s="176"/>
      <c r="G44" s="176"/>
      <c r="H44" s="176">
        <f>'実質公債費比率（分子）の構造'!M$50</f>
        <v>1</v>
      </c>
      <c r="I44" s="176"/>
      <c r="J44" s="176"/>
      <c r="K44" s="176">
        <f>'実質公債費比率（分子）の構造'!N$50</f>
        <v>1</v>
      </c>
      <c r="L44" s="176"/>
      <c r="M44" s="176"/>
      <c r="N44" s="176">
        <f>'実質公債費比率（分子）の構造'!O$50</f>
        <v>1</v>
      </c>
      <c r="O44" s="176"/>
      <c r="P44" s="176"/>
    </row>
    <row r="45" spans="1:16" x14ac:dyDescent="0.15">
      <c r="A45" s="176" t="s">
        <v>68</v>
      </c>
      <c r="B45" s="176">
        <f>'実質公債費比率（分子）の構造'!K$49</f>
        <v>305</v>
      </c>
      <c r="C45" s="176"/>
      <c r="D45" s="176"/>
      <c r="E45" s="176">
        <f>'実質公債費比率（分子）の構造'!L$49</f>
        <v>55</v>
      </c>
      <c r="F45" s="176"/>
      <c r="G45" s="176"/>
      <c r="H45" s="176">
        <f>'実質公債費比率（分子）の構造'!M$49</f>
        <v>1</v>
      </c>
      <c r="I45" s="176"/>
      <c r="J45" s="176"/>
      <c r="K45" s="176">
        <f>'実質公債費比率（分子）の構造'!N$49</f>
        <v>20</v>
      </c>
      <c r="L45" s="176"/>
      <c r="M45" s="176"/>
      <c r="N45" s="176">
        <f>'実質公債費比率（分子）の構造'!O$49</f>
        <v>64</v>
      </c>
      <c r="O45" s="176"/>
      <c r="P45" s="176"/>
    </row>
    <row r="46" spans="1:16" x14ac:dyDescent="0.15">
      <c r="A46" s="176" t="s">
        <v>69</v>
      </c>
      <c r="B46" s="176">
        <f>'実質公債費比率（分子）の構造'!K$48</f>
        <v>321</v>
      </c>
      <c r="C46" s="176"/>
      <c r="D46" s="176"/>
      <c r="E46" s="176">
        <f>'実質公債費比率（分子）の構造'!L$48</f>
        <v>351</v>
      </c>
      <c r="F46" s="176"/>
      <c r="G46" s="176"/>
      <c r="H46" s="176">
        <f>'実質公債費比率（分子）の構造'!M$48</f>
        <v>306</v>
      </c>
      <c r="I46" s="176"/>
      <c r="J46" s="176"/>
      <c r="K46" s="176">
        <f>'実質公債費比率（分子）の構造'!N$48</f>
        <v>322</v>
      </c>
      <c r="L46" s="176"/>
      <c r="M46" s="176"/>
      <c r="N46" s="176">
        <f>'実質公債費比率（分子）の構造'!O$48</f>
        <v>350</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3144</v>
      </c>
      <c r="C49" s="176"/>
      <c r="D49" s="176"/>
      <c r="E49" s="176">
        <f>'実質公債費比率（分子）の構造'!L$45</f>
        <v>3009</v>
      </c>
      <c r="F49" s="176"/>
      <c r="G49" s="176"/>
      <c r="H49" s="176">
        <f>'実質公債費比率（分子）の構造'!M$45</f>
        <v>2827</v>
      </c>
      <c r="I49" s="176"/>
      <c r="J49" s="176"/>
      <c r="K49" s="176">
        <f>'実質公債費比率（分子）の構造'!N$45</f>
        <v>2822</v>
      </c>
      <c r="L49" s="176"/>
      <c r="M49" s="176"/>
      <c r="N49" s="176">
        <f>'実質公債費比率（分子）の構造'!O$45</f>
        <v>2998</v>
      </c>
      <c r="O49" s="176"/>
      <c r="P49" s="176"/>
    </row>
    <row r="50" spans="1:16" x14ac:dyDescent="0.15">
      <c r="A50" s="176" t="s">
        <v>73</v>
      </c>
      <c r="B50" s="176" t="e">
        <f>NA()</f>
        <v>#N/A</v>
      </c>
      <c r="C50" s="176">
        <f>IF(ISNUMBER('実質公債費比率（分子）の構造'!K$53),'実質公債費比率（分子）の構造'!K$53,NA())</f>
        <v>559</v>
      </c>
      <c r="D50" s="176" t="e">
        <f>NA()</f>
        <v>#N/A</v>
      </c>
      <c r="E50" s="176" t="e">
        <f>NA()</f>
        <v>#N/A</v>
      </c>
      <c r="F50" s="176">
        <f>IF(ISNUMBER('実質公債費比率（分子）の構造'!L$53),'実質公債費比率（分子）の構造'!L$53,NA())</f>
        <v>296</v>
      </c>
      <c r="G50" s="176" t="e">
        <f>NA()</f>
        <v>#N/A</v>
      </c>
      <c r="H50" s="176" t="e">
        <f>NA()</f>
        <v>#N/A</v>
      </c>
      <c r="I50" s="176">
        <f>IF(ISNUMBER('実質公債費比率（分子）の構造'!M$53),'実質公債費比率（分子）の構造'!M$53,NA())</f>
        <v>70</v>
      </c>
      <c r="J50" s="176" t="e">
        <f>NA()</f>
        <v>#N/A</v>
      </c>
      <c r="K50" s="176" t="e">
        <f>NA()</f>
        <v>#N/A</v>
      </c>
      <c r="L50" s="176">
        <f>IF(ISNUMBER('実質公債費比率（分子）の構造'!N$53),'実質公債費比率（分子）の構造'!N$53,NA())</f>
        <v>99</v>
      </c>
      <c r="M50" s="176" t="e">
        <f>NA()</f>
        <v>#N/A</v>
      </c>
      <c r="N50" s="176" t="e">
        <f>NA()</f>
        <v>#N/A</v>
      </c>
      <c r="O50" s="176">
        <f>IF(ISNUMBER('実質公債費比率（分子）の構造'!O$53),'実質公債費比率（分子）の構造'!O$53,NA())</f>
        <v>381</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24368</v>
      </c>
      <c r="E56" s="175"/>
      <c r="F56" s="175"/>
      <c r="G56" s="175">
        <f>'将来負担比率（分子）の構造'!J$52</f>
        <v>23497</v>
      </c>
      <c r="H56" s="175"/>
      <c r="I56" s="175"/>
      <c r="J56" s="175">
        <f>'将来負担比率（分子）の構造'!K$52</f>
        <v>23806</v>
      </c>
      <c r="K56" s="175"/>
      <c r="L56" s="175"/>
      <c r="M56" s="175">
        <f>'将来負担比率（分子）の構造'!L$52</f>
        <v>22181</v>
      </c>
      <c r="N56" s="175"/>
      <c r="O56" s="175"/>
      <c r="P56" s="175">
        <f>'将来負担比率（分子）の構造'!M$52</f>
        <v>20637</v>
      </c>
    </row>
    <row r="57" spans="1:16" x14ac:dyDescent="0.15">
      <c r="A57" s="175" t="s">
        <v>44</v>
      </c>
      <c r="B57" s="175"/>
      <c r="C57" s="175"/>
      <c r="D57" s="175">
        <f>'将来負担比率（分子）の構造'!I$51</f>
        <v>706</v>
      </c>
      <c r="E57" s="175"/>
      <c r="F57" s="175"/>
      <c r="G57" s="175">
        <f>'将来負担比率（分子）の構造'!J$51</f>
        <v>703</v>
      </c>
      <c r="H57" s="175"/>
      <c r="I57" s="175"/>
      <c r="J57" s="175">
        <f>'将来負担比率（分子）の構造'!K$51</f>
        <v>725</v>
      </c>
      <c r="K57" s="175"/>
      <c r="L57" s="175"/>
      <c r="M57" s="175">
        <f>'将来負担比率（分子）の構造'!L$51</f>
        <v>964</v>
      </c>
      <c r="N57" s="175"/>
      <c r="O57" s="175"/>
      <c r="P57" s="175">
        <f>'将来負担比率（分子）の構造'!M$51</f>
        <v>907</v>
      </c>
    </row>
    <row r="58" spans="1:16" x14ac:dyDescent="0.15">
      <c r="A58" s="175" t="s">
        <v>43</v>
      </c>
      <c r="B58" s="175"/>
      <c r="C58" s="175"/>
      <c r="D58" s="175">
        <f>'将来負担比率（分子）の構造'!I$50</f>
        <v>13141</v>
      </c>
      <c r="E58" s="175"/>
      <c r="F58" s="175"/>
      <c r="G58" s="175">
        <f>'将来負担比率（分子）の構造'!J$50</f>
        <v>12555</v>
      </c>
      <c r="H58" s="175"/>
      <c r="I58" s="175"/>
      <c r="J58" s="175">
        <f>'将来負担比率（分子）の構造'!K$50</f>
        <v>12844</v>
      </c>
      <c r="K58" s="175"/>
      <c r="L58" s="175"/>
      <c r="M58" s="175">
        <f>'将来負担比率（分子）の構造'!L$50</f>
        <v>14091</v>
      </c>
      <c r="N58" s="175"/>
      <c r="O58" s="175"/>
      <c r="P58" s="175">
        <f>'将来負担比率（分子）の構造'!M$50</f>
        <v>14957</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f>'将来負担比率（分子）の構造'!I$46</f>
        <v>14</v>
      </c>
      <c r="C61" s="175"/>
      <c r="D61" s="175"/>
      <c r="E61" s="175">
        <f>'将来負担比率（分子）の構造'!J$46</f>
        <v>13</v>
      </c>
      <c r="F61" s="175"/>
      <c r="G61" s="175"/>
      <c r="H61" s="175">
        <f>'将来負担比率（分子）の構造'!K$46</f>
        <v>12</v>
      </c>
      <c r="I61" s="175"/>
      <c r="J61" s="175"/>
      <c r="K61" s="175">
        <f>'将来負担比率（分子）の構造'!L$46</f>
        <v>12</v>
      </c>
      <c r="L61" s="175"/>
      <c r="M61" s="175"/>
      <c r="N61" s="175">
        <f>'将来負担比率（分子）の構造'!M$46</f>
        <v>11</v>
      </c>
      <c r="O61" s="175"/>
      <c r="P61" s="175"/>
    </row>
    <row r="62" spans="1:16" x14ac:dyDescent="0.15">
      <c r="A62" s="175" t="s">
        <v>37</v>
      </c>
      <c r="B62" s="175">
        <f>'将来負担比率（分子）の構造'!I$45</f>
        <v>3273</v>
      </c>
      <c r="C62" s="175"/>
      <c r="D62" s="175"/>
      <c r="E62" s="175">
        <f>'将来負担比率（分子）の構造'!J$45</f>
        <v>3184</v>
      </c>
      <c r="F62" s="175"/>
      <c r="G62" s="175"/>
      <c r="H62" s="175">
        <f>'将来負担比率（分子）の構造'!K$45</f>
        <v>3079</v>
      </c>
      <c r="I62" s="175"/>
      <c r="J62" s="175"/>
      <c r="K62" s="175">
        <f>'将来負担比率（分子）の構造'!L$45</f>
        <v>3065</v>
      </c>
      <c r="L62" s="175"/>
      <c r="M62" s="175"/>
      <c r="N62" s="175">
        <f>'将来負担比率（分子）の構造'!M$45</f>
        <v>2981</v>
      </c>
      <c r="O62" s="175"/>
      <c r="P62" s="175"/>
    </row>
    <row r="63" spans="1:16" x14ac:dyDescent="0.15">
      <c r="A63" s="175" t="s">
        <v>36</v>
      </c>
      <c r="B63" s="175">
        <f>'将来負担比率（分子）の構造'!I$44</f>
        <v>816</v>
      </c>
      <c r="C63" s="175"/>
      <c r="D63" s="175"/>
      <c r="E63" s="175">
        <f>'将来負担比率（分子）の構造'!J$44</f>
        <v>770</v>
      </c>
      <c r="F63" s="175"/>
      <c r="G63" s="175"/>
      <c r="H63" s="175">
        <f>'将来負担比率（分子）の構造'!K$44</f>
        <v>770</v>
      </c>
      <c r="I63" s="175"/>
      <c r="J63" s="175"/>
      <c r="K63" s="175">
        <f>'将来負担比率（分子）の構造'!L$44</f>
        <v>751</v>
      </c>
      <c r="L63" s="175"/>
      <c r="M63" s="175"/>
      <c r="N63" s="175">
        <f>'将来負担比率（分子）の構造'!M$44</f>
        <v>687</v>
      </c>
      <c r="O63" s="175"/>
      <c r="P63" s="175"/>
    </row>
    <row r="64" spans="1:16" x14ac:dyDescent="0.15">
      <c r="A64" s="175" t="s">
        <v>35</v>
      </c>
      <c r="B64" s="175">
        <f>'将来負担比率（分子）の構造'!I$43</f>
        <v>3162</v>
      </c>
      <c r="C64" s="175"/>
      <c r="D64" s="175"/>
      <c r="E64" s="175">
        <f>'将来負担比率（分子）の構造'!J$43</f>
        <v>3049</v>
      </c>
      <c r="F64" s="175"/>
      <c r="G64" s="175"/>
      <c r="H64" s="175">
        <f>'将来負担比率（分子）の構造'!K$43</f>
        <v>2864</v>
      </c>
      <c r="I64" s="175"/>
      <c r="J64" s="175"/>
      <c r="K64" s="175">
        <f>'将来負担比率（分子）の構造'!L$43</f>
        <v>2793</v>
      </c>
      <c r="L64" s="175"/>
      <c r="M64" s="175"/>
      <c r="N64" s="175">
        <f>'将来負担比率（分子）の構造'!M$43</f>
        <v>2687</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26734</v>
      </c>
      <c r="C66" s="175"/>
      <c r="D66" s="175"/>
      <c r="E66" s="175">
        <f>'将来負担比率（分子）の構造'!J$41</f>
        <v>26021</v>
      </c>
      <c r="F66" s="175"/>
      <c r="G66" s="175"/>
      <c r="H66" s="175">
        <f>'将来負担比率（分子）の構造'!K$41</f>
        <v>26852</v>
      </c>
      <c r="I66" s="175"/>
      <c r="J66" s="175"/>
      <c r="K66" s="175">
        <f>'将来負担比率（分子）の構造'!L$41</f>
        <v>26723</v>
      </c>
      <c r="L66" s="175"/>
      <c r="M66" s="175"/>
      <c r="N66" s="175">
        <f>'将来負担比率（分子）の構造'!M$41</f>
        <v>25708</v>
      </c>
      <c r="O66" s="175"/>
      <c r="P66" s="175"/>
    </row>
    <row r="67" spans="1:16" x14ac:dyDescent="0.15">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2818</v>
      </c>
      <c r="C72" s="179">
        <f>基金残高に係る経年分析!G55</f>
        <v>3241</v>
      </c>
      <c r="D72" s="179">
        <f>基金残高に係る経年分析!H55</f>
        <v>3568</v>
      </c>
    </row>
    <row r="73" spans="1:16" x14ac:dyDescent="0.15">
      <c r="A73" s="178" t="s">
        <v>80</v>
      </c>
      <c r="B73" s="179">
        <f>基金残高に係る経年分析!F56</f>
        <v>2492</v>
      </c>
      <c r="C73" s="179">
        <f>基金残高に係る経年分析!G56</f>
        <v>2495</v>
      </c>
      <c r="D73" s="179">
        <f>基金残高に係る経年分析!H56</f>
        <v>2500</v>
      </c>
    </row>
    <row r="74" spans="1:16" x14ac:dyDescent="0.15">
      <c r="A74" s="178" t="s">
        <v>81</v>
      </c>
      <c r="B74" s="179">
        <f>基金残高に係る経年分析!F57</f>
        <v>7027</v>
      </c>
      <c r="C74" s="179">
        <f>基金残高に係る経年分析!G57</f>
        <v>7752</v>
      </c>
      <c r="D74" s="179">
        <f>基金残高に係る経年分析!H57</f>
        <v>8170</v>
      </c>
    </row>
  </sheetData>
  <sheetProtection algorithmName="SHA-512" hashValue="Uh6MR1xoQhoERryRJk1TMYoyqXpSZ9p2g4I/sGrsWvhIZHRev+Zq9ZTv7YCXmCXm7S+TXLHrKBEauNpMGRybrQ==" saltValue="lx0nezSIIkDz6ENxbmsAU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215</v>
      </c>
      <c r="DI1" s="603"/>
      <c r="DJ1" s="603"/>
      <c r="DK1" s="603"/>
      <c r="DL1" s="603"/>
      <c r="DM1" s="603"/>
      <c r="DN1" s="604"/>
      <c r="DO1" s="214"/>
      <c r="DP1" s="602" t="s">
        <v>216</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217</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218</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219</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220</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221</v>
      </c>
      <c r="S4" s="606"/>
      <c r="T4" s="606"/>
      <c r="U4" s="606"/>
      <c r="V4" s="606"/>
      <c r="W4" s="606"/>
      <c r="X4" s="606"/>
      <c r="Y4" s="607"/>
      <c r="Z4" s="605" t="s">
        <v>222</v>
      </c>
      <c r="AA4" s="606"/>
      <c r="AB4" s="606"/>
      <c r="AC4" s="607"/>
      <c r="AD4" s="605" t="s">
        <v>223</v>
      </c>
      <c r="AE4" s="606"/>
      <c r="AF4" s="606"/>
      <c r="AG4" s="606"/>
      <c r="AH4" s="606"/>
      <c r="AI4" s="606"/>
      <c r="AJ4" s="606"/>
      <c r="AK4" s="607"/>
      <c r="AL4" s="605" t="s">
        <v>222</v>
      </c>
      <c r="AM4" s="606"/>
      <c r="AN4" s="606"/>
      <c r="AO4" s="607"/>
      <c r="AP4" s="608" t="s">
        <v>224</v>
      </c>
      <c r="AQ4" s="608"/>
      <c r="AR4" s="608"/>
      <c r="AS4" s="608"/>
      <c r="AT4" s="608"/>
      <c r="AU4" s="608"/>
      <c r="AV4" s="608"/>
      <c r="AW4" s="608"/>
      <c r="AX4" s="608"/>
      <c r="AY4" s="608"/>
      <c r="AZ4" s="608"/>
      <c r="BA4" s="608"/>
      <c r="BB4" s="608"/>
      <c r="BC4" s="608"/>
      <c r="BD4" s="608"/>
      <c r="BE4" s="608"/>
      <c r="BF4" s="608"/>
      <c r="BG4" s="608" t="s">
        <v>225</v>
      </c>
      <c r="BH4" s="608"/>
      <c r="BI4" s="608"/>
      <c r="BJ4" s="608"/>
      <c r="BK4" s="608"/>
      <c r="BL4" s="608"/>
      <c r="BM4" s="608"/>
      <c r="BN4" s="608"/>
      <c r="BO4" s="608" t="s">
        <v>222</v>
      </c>
      <c r="BP4" s="608"/>
      <c r="BQ4" s="608"/>
      <c r="BR4" s="608"/>
      <c r="BS4" s="608" t="s">
        <v>226</v>
      </c>
      <c r="BT4" s="608"/>
      <c r="BU4" s="608"/>
      <c r="BV4" s="608"/>
      <c r="BW4" s="608"/>
      <c r="BX4" s="608"/>
      <c r="BY4" s="608"/>
      <c r="BZ4" s="608"/>
      <c r="CA4" s="608"/>
      <c r="CB4" s="608"/>
      <c r="CD4" s="605" t="s">
        <v>227</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228</v>
      </c>
      <c r="C5" s="610"/>
      <c r="D5" s="610"/>
      <c r="E5" s="610"/>
      <c r="F5" s="610"/>
      <c r="G5" s="610"/>
      <c r="H5" s="610"/>
      <c r="I5" s="610"/>
      <c r="J5" s="610"/>
      <c r="K5" s="610"/>
      <c r="L5" s="610"/>
      <c r="M5" s="610"/>
      <c r="N5" s="610"/>
      <c r="O5" s="610"/>
      <c r="P5" s="610"/>
      <c r="Q5" s="611"/>
      <c r="R5" s="612">
        <v>2839016</v>
      </c>
      <c r="S5" s="613"/>
      <c r="T5" s="613"/>
      <c r="U5" s="613"/>
      <c r="V5" s="613"/>
      <c r="W5" s="613"/>
      <c r="X5" s="613"/>
      <c r="Y5" s="614"/>
      <c r="Z5" s="615">
        <v>10.6</v>
      </c>
      <c r="AA5" s="615"/>
      <c r="AB5" s="615"/>
      <c r="AC5" s="615"/>
      <c r="AD5" s="616">
        <v>2791623</v>
      </c>
      <c r="AE5" s="616"/>
      <c r="AF5" s="616"/>
      <c r="AG5" s="616"/>
      <c r="AH5" s="616"/>
      <c r="AI5" s="616"/>
      <c r="AJ5" s="616"/>
      <c r="AK5" s="616"/>
      <c r="AL5" s="617">
        <v>21</v>
      </c>
      <c r="AM5" s="618"/>
      <c r="AN5" s="618"/>
      <c r="AO5" s="619"/>
      <c r="AP5" s="609" t="s">
        <v>229</v>
      </c>
      <c r="AQ5" s="610"/>
      <c r="AR5" s="610"/>
      <c r="AS5" s="610"/>
      <c r="AT5" s="610"/>
      <c r="AU5" s="610"/>
      <c r="AV5" s="610"/>
      <c r="AW5" s="610"/>
      <c r="AX5" s="610"/>
      <c r="AY5" s="610"/>
      <c r="AZ5" s="610"/>
      <c r="BA5" s="610"/>
      <c r="BB5" s="610"/>
      <c r="BC5" s="610"/>
      <c r="BD5" s="610"/>
      <c r="BE5" s="610"/>
      <c r="BF5" s="611"/>
      <c r="BG5" s="623">
        <v>2760675</v>
      </c>
      <c r="BH5" s="624"/>
      <c r="BI5" s="624"/>
      <c r="BJ5" s="624"/>
      <c r="BK5" s="624"/>
      <c r="BL5" s="624"/>
      <c r="BM5" s="624"/>
      <c r="BN5" s="625"/>
      <c r="BO5" s="626">
        <v>97.2</v>
      </c>
      <c r="BP5" s="626"/>
      <c r="BQ5" s="626"/>
      <c r="BR5" s="626"/>
      <c r="BS5" s="627">
        <v>22960</v>
      </c>
      <c r="BT5" s="627"/>
      <c r="BU5" s="627"/>
      <c r="BV5" s="627"/>
      <c r="BW5" s="627"/>
      <c r="BX5" s="627"/>
      <c r="BY5" s="627"/>
      <c r="BZ5" s="627"/>
      <c r="CA5" s="627"/>
      <c r="CB5" s="631"/>
      <c r="CD5" s="605" t="s">
        <v>224</v>
      </c>
      <c r="CE5" s="606"/>
      <c r="CF5" s="606"/>
      <c r="CG5" s="606"/>
      <c r="CH5" s="606"/>
      <c r="CI5" s="606"/>
      <c r="CJ5" s="606"/>
      <c r="CK5" s="606"/>
      <c r="CL5" s="606"/>
      <c r="CM5" s="606"/>
      <c r="CN5" s="606"/>
      <c r="CO5" s="606"/>
      <c r="CP5" s="606"/>
      <c r="CQ5" s="607"/>
      <c r="CR5" s="605" t="s">
        <v>230</v>
      </c>
      <c r="CS5" s="606"/>
      <c r="CT5" s="606"/>
      <c r="CU5" s="606"/>
      <c r="CV5" s="606"/>
      <c r="CW5" s="606"/>
      <c r="CX5" s="606"/>
      <c r="CY5" s="607"/>
      <c r="CZ5" s="605" t="s">
        <v>222</v>
      </c>
      <c r="DA5" s="606"/>
      <c r="DB5" s="606"/>
      <c r="DC5" s="607"/>
      <c r="DD5" s="605" t="s">
        <v>231</v>
      </c>
      <c r="DE5" s="606"/>
      <c r="DF5" s="606"/>
      <c r="DG5" s="606"/>
      <c r="DH5" s="606"/>
      <c r="DI5" s="606"/>
      <c r="DJ5" s="606"/>
      <c r="DK5" s="606"/>
      <c r="DL5" s="606"/>
      <c r="DM5" s="606"/>
      <c r="DN5" s="606"/>
      <c r="DO5" s="606"/>
      <c r="DP5" s="607"/>
      <c r="DQ5" s="605" t="s">
        <v>232</v>
      </c>
      <c r="DR5" s="606"/>
      <c r="DS5" s="606"/>
      <c r="DT5" s="606"/>
      <c r="DU5" s="606"/>
      <c r="DV5" s="606"/>
      <c r="DW5" s="606"/>
      <c r="DX5" s="606"/>
      <c r="DY5" s="606"/>
      <c r="DZ5" s="606"/>
      <c r="EA5" s="606"/>
      <c r="EB5" s="606"/>
      <c r="EC5" s="607"/>
    </row>
    <row r="6" spans="2:143" ht="11.25" customHeight="1" x14ac:dyDescent="0.15">
      <c r="B6" s="620" t="s">
        <v>233</v>
      </c>
      <c r="C6" s="621"/>
      <c r="D6" s="621"/>
      <c r="E6" s="621"/>
      <c r="F6" s="621"/>
      <c r="G6" s="621"/>
      <c r="H6" s="621"/>
      <c r="I6" s="621"/>
      <c r="J6" s="621"/>
      <c r="K6" s="621"/>
      <c r="L6" s="621"/>
      <c r="M6" s="621"/>
      <c r="N6" s="621"/>
      <c r="O6" s="621"/>
      <c r="P6" s="621"/>
      <c r="Q6" s="622"/>
      <c r="R6" s="623">
        <v>212261</v>
      </c>
      <c r="S6" s="624"/>
      <c r="T6" s="624"/>
      <c r="U6" s="624"/>
      <c r="V6" s="624"/>
      <c r="W6" s="624"/>
      <c r="X6" s="624"/>
      <c r="Y6" s="625"/>
      <c r="Z6" s="626">
        <v>0.8</v>
      </c>
      <c r="AA6" s="626"/>
      <c r="AB6" s="626"/>
      <c r="AC6" s="626"/>
      <c r="AD6" s="627">
        <v>212261</v>
      </c>
      <c r="AE6" s="627"/>
      <c r="AF6" s="627"/>
      <c r="AG6" s="627"/>
      <c r="AH6" s="627"/>
      <c r="AI6" s="627"/>
      <c r="AJ6" s="627"/>
      <c r="AK6" s="627"/>
      <c r="AL6" s="628">
        <v>1.6</v>
      </c>
      <c r="AM6" s="629"/>
      <c r="AN6" s="629"/>
      <c r="AO6" s="630"/>
      <c r="AP6" s="620" t="s">
        <v>234</v>
      </c>
      <c r="AQ6" s="621"/>
      <c r="AR6" s="621"/>
      <c r="AS6" s="621"/>
      <c r="AT6" s="621"/>
      <c r="AU6" s="621"/>
      <c r="AV6" s="621"/>
      <c r="AW6" s="621"/>
      <c r="AX6" s="621"/>
      <c r="AY6" s="621"/>
      <c r="AZ6" s="621"/>
      <c r="BA6" s="621"/>
      <c r="BB6" s="621"/>
      <c r="BC6" s="621"/>
      <c r="BD6" s="621"/>
      <c r="BE6" s="621"/>
      <c r="BF6" s="622"/>
      <c r="BG6" s="623">
        <v>2760675</v>
      </c>
      <c r="BH6" s="624"/>
      <c r="BI6" s="624"/>
      <c r="BJ6" s="624"/>
      <c r="BK6" s="624"/>
      <c r="BL6" s="624"/>
      <c r="BM6" s="624"/>
      <c r="BN6" s="625"/>
      <c r="BO6" s="626">
        <v>97.2</v>
      </c>
      <c r="BP6" s="626"/>
      <c r="BQ6" s="626"/>
      <c r="BR6" s="626"/>
      <c r="BS6" s="627">
        <v>22960</v>
      </c>
      <c r="BT6" s="627"/>
      <c r="BU6" s="627"/>
      <c r="BV6" s="627"/>
      <c r="BW6" s="627"/>
      <c r="BX6" s="627"/>
      <c r="BY6" s="627"/>
      <c r="BZ6" s="627"/>
      <c r="CA6" s="627"/>
      <c r="CB6" s="631"/>
      <c r="CD6" s="609" t="s">
        <v>235</v>
      </c>
      <c r="CE6" s="610"/>
      <c r="CF6" s="610"/>
      <c r="CG6" s="610"/>
      <c r="CH6" s="610"/>
      <c r="CI6" s="610"/>
      <c r="CJ6" s="610"/>
      <c r="CK6" s="610"/>
      <c r="CL6" s="610"/>
      <c r="CM6" s="610"/>
      <c r="CN6" s="610"/>
      <c r="CO6" s="610"/>
      <c r="CP6" s="610"/>
      <c r="CQ6" s="611"/>
      <c r="CR6" s="623">
        <v>168155</v>
      </c>
      <c r="CS6" s="624"/>
      <c r="CT6" s="624"/>
      <c r="CU6" s="624"/>
      <c r="CV6" s="624"/>
      <c r="CW6" s="624"/>
      <c r="CX6" s="624"/>
      <c r="CY6" s="625"/>
      <c r="CZ6" s="617">
        <v>0.6</v>
      </c>
      <c r="DA6" s="618"/>
      <c r="DB6" s="618"/>
      <c r="DC6" s="634"/>
      <c r="DD6" s="632" t="s">
        <v>236</v>
      </c>
      <c r="DE6" s="624"/>
      <c r="DF6" s="624"/>
      <c r="DG6" s="624"/>
      <c r="DH6" s="624"/>
      <c r="DI6" s="624"/>
      <c r="DJ6" s="624"/>
      <c r="DK6" s="624"/>
      <c r="DL6" s="624"/>
      <c r="DM6" s="624"/>
      <c r="DN6" s="624"/>
      <c r="DO6" s="624"/>
      <c r="DP6" s="625"/>
      <c r="DQ6" s="632">
        <v>168155</v>
      </c>
      <c r="DR6" s="624"/>
      <c r="DS6" s="624"/>
      <c r="DT6" s="624"/>
      <c r="DU6" s="624"/>
      <c r="DV6" s="624"/>
      <c r="DW6" s="624"/>
      <c r="DX6" s="624"/>
      <c r="DY6" s="624"/>
      <c r="DZ6" s="624"/>
      <c r="EA6" s="624"/>
      <c r="EB6" s="624"/>
      <c r="EC6" s="633"/>
    </row>
    <row r="7" spans="2:143" ht="11.25" customHeight="1" x14ac:dyDescent="0.15">
      <c r="B7" s="620" t="s">
        <v>237</v>
      </c>
      <c r="C7" s="621"/>
      <c r="D7" s="621"/>
      <c r="E7" s="621"/>
      <c r="F7" s="621"/>
      <c r="G7" s="621"/>
      <c r="H7" s="621"/>
      <c r="I7" s="621"/>
      <c r="J7" s="621"/>
      <c r="K7" s="621"/>
      <c r="L7" s="621"/>
      <c r="M7" s="621"/>
      <c r="N7" s="621"/>
      <c r="O7" s="621"/>
      <c r="P7" s="621"/>
      <c r="Q7" s="622"/>
      <c r="R7" s="623">
        <v>780</v>
      </c>
      <c r="S7" s="624"/>
      <c r="T7" s="624"/>
      <c r="U7" s="624"/>
      <c r="V7" s="624"/>
      <c r="W7" s="624"/>
      <c r="X7" s="624"/>
      <c r="Y7" s="625"/>
      <c r="Z7" s="626">
        <v>0</v>
      </c>
      <c r="AA7" s="626"/>
      <c r="AB7" s="626"/>
      <c r="AC7" s="626"/>
      <c r="AD7" s="627">
        <v>780</v>
      </c>
      <c r="AE7" s="627"/>
      <c r="AF7" s="627"/>
      <c r="AG7" s="627"/>
      <c r="AH7" s="627"/>
      <c r="AI7" s="627"/>
      <c r="AJ7" s="627"/>
      <c r="AK7" s="627"/>
      <c r="AL7" s="628">
        <v>0</v>
      </c>
      <c r="AM7" s="629"/>
      <c r="AN7" s="629"/>
      <c r="AO7" s="630"/>
      <c r="AP7" s="620" t="s">
        <v>238</v>
      </c>
      <c r="AQ7" s="621"/>
      <c r="AR7" s="621"/>
      <c r="AS7" s="621"/>
      <c r="AT7" s="621"/>
      <c r="AU7" s="621"/>
      <c r="AV7" s="621"/>
      <c r="AW7" s="621"/>
      <c r="AX7" s="621"/>
      <c r="AY7" s="621"/>
      <c r="AZ7" s="621"/>
      <c r="BA7" s="621"/>
      <c r="BB7" s="621"/>
      <c r="BC7" s="621"/>
      <c r="BD7" s="621"/>
      <c r="BE7" s="621"/>
      <c r="BF7" s="622"/>
      <c r="BG7" s="623">
        <v>1136146</v>
      </c>
      <c r="BH7" s="624"/>
      <c r="BI7" s="624"/>
      <c r="BJ7" s="624"/>
      <c r="BK7" s="624"/>
      <c r="BL7" s="624"/>
      <c r="BM7" s="624"/>
      <c r="BN7" s="625"/>
      <c r="BO7" s="626">
        <v>40</v>
      </c>
      <c r="BP7" s="626"/>
      <c r="BQ7" s="626"/>
      <c r="BR7" s="626"/>
      <c r="BS7" s="627">
        <v>22960</v>
      </c>
      <c r="BT7" s="627"/>
      <c r="BU7" s="627"/>
      <c r="BV7" s="627"/>
      <c r="BW7" s="627"/>
      <c r="BX7" s="627"/>
      <c r="BY7" s="627"/>
      <c r="BZ7" s="627"/>
      <c r="CA7" s="627"/>
      <c r="CB7" s="631"/>
      <c r="CD7" s="620" t="s">
        <v>239</v>
      </c>
      <c r="CE7" s="621"/>
      <c r="CF7" s="621"/>
      <c r="CG7" s="621"/>
      <c r="CH7" s="621"/>
      <c r="CI7" s="621"/>
      <c r="CJ7" s="621"/>
      <c r="CK7" s="621"/>
      <c r="CL7" s="621"/>
      <c r="CM7" s="621"/>
      <c r="CN7" s="621"/>
      <c r="CO7" s="621"/>
      <c r="CP7" s="621"/>
      <c r="CQ7" s="622"/>
      <c r="CR7" s="623">
        <v>4765665</v>
      </c>
      <c r="CS7" s="624"/>
      <c r="CT7" s="624"/>
      <c r="CU7" s="624"/>
      <c r="CV7" s="624"/>
      <c r="CW7" s="624"/>
      <c r="CX7" s="624"/>
      <c r="CY7" s="625"/>
      <c r="CZ7" s="626">
        <v>18.3</v>
      </c>
      <c r="DA7" s="626"/>
      <c r="DB7" s="626"/>
      <c r="DC7" s="626"/>
      <c r="DD7" s="632">
        <v>159692</v>
      </c>
      <c r="DE7" s="624"/>
      <c r="DF7" s="624"/>
      <c r="DG7" s="624"/>
      <c r="DH7" s="624"/>
      <c r="DI7" s="624"/>
      <c r="DJ7" s="624"/>
      <c r="DK7" s="624"/>
      <c r="DL7" s="624"/>
      <c r="DM7" s="624"/>
      <c r="DN7" s="624"/>
      <c r="DO7" s="624"/>
      <c r="DP7" s="625"/>
      <c r="DQ7" s="632">
        <v>2785878</v>
      </c>
      <c r="DR7" s="624"/>
      <c r="DS7" s="624"/>
      <c r="DT7" s="624"/>
      <c r="DU7" s="624"/>
      <c r="DV7" s="624"/>
      <c r="DW7" s="624"/>
      <c r="DX7" s="624"/>
      <c r="DY7" s="624"/>
      <c r="DZ7" s="624"/>
      <c r="EA7" s="624"/>
      <c r="EB7" s="624"/>
      <c r="EC7" s="633"/>
    </row>
    <row r="8" spans="2:143" ht="11.25" customHeight="1" x14ac:dyDescent="0.15">
      <c r="B8" s="620" t="s">
        <v>240</v>
      </c>
      <c r="C8" s="621"/>
      <c r="D8" s="621"/>
      <c r="E8" s="621"/>
      <c r="F8" s="621"/>
      <c r="G8" s="621"/>
      <c r="H8" s="621"/>
      <c r="I8" s="621"/>
      <c r="J8" s="621"/>
      <c r="K8" s="621"/>
      <c r="L8" s="621"/>
      <c r="M8" s="621"/>
      <c r="N8" s="621"/>
      <c r="O8" s="621"/>
      <c r="P8" s="621"/>
      <c r="Q8" s="622"/>
      <c r="R8" s="623">
        <v>8358</v>
      </c>
      <c r="S8" s="624"/>
      <c r="T8" s="624"/>
      <c r="U8" s="624"/>
      <c r="V8" s="624"/>
      <c r="W8" s="624"/>
      <c r="X8" s="624"/>
      <c r="Y8" s="625"/>
      <c r="Z8" s="626">
        <v>0</v>
      </c>
      <c r="AA8" s="626"/>
      <c r="AB8" s="626"/>
      <c r="AC8" s="626"/>
      <c r="AD8" s="627">
        <v>8358</v>
      </c>
      <c r="AE8" s="627"/>
      <c r="AF8" s="627"/>
      <c r="AG8" s="627"/>
      <c r="AH8" s="627"/>
      <c r="AI8" s="627"/>
      <c r="AJ8" s="627"/>
      <c r="AK8" s="627"/>
      <c r="AL8" s="628">
        <v>0.1</v>
      </c>
      <c r="AM8" s="629"/>
      <c r="AN8" s="629"/>
      <c r="AO8" s="630"/>
      <c r="AP8" s="620" t="s">
        <v>241</v>
      </c>
      <c r="AQ8" s="621"/>
      <c r="AR8" s="621"/>
      <c r="AS8" s="621"/>
      <c r="AT8" s="621"/>
      <c r="AU8" s="621"/>
      <c r="AV8" s="621"/>
      <c r="AW8" s="621"/>
      <c r="AX8" s="621"/>
      <c r="AY8" s="621"/>
      <c r="AZ8" s="621"/>
      <c r="BA8" s="621"/>
      <c r="BB8" s="621"/>
      <c r="BC8" s="621"/>
      <c r="BD8" s="621"/>
      <c r="BE8" s="621"/>
      <c r="BF8" s="622"/>
      <c r="BG8" s="623">
        <v>47521</v>
      </c>
      <c r="BH8" s="624"/>
      <c r="BI8" s="624"/>
      <c r="BJ8" s="624"/>
      <c r="BK8" s="624"/>
      <c r="BL8" s="624"/>
      <c r="BM8" s="624"/>
      <c r="BN8" s="625"/>
      <c r="BO8" s="626">
        <v>1.7</v>
      </c>
      <c r="BP8" s="626"/>
      <c r="BQ8" s="626"/>
      <c r="BR8" s="626"/>
      <c r="BS8" s="627" t="s">
        <v>130</v>
      </c>
      <c r="BT8" s="627"/>
      <c r="BU8" s="627"/>
      <c r="BV8" s="627"/>
      <c r="BW8" s="627"/>
      <c r="BX8" s="627"/>
      <c r="BY8" s="627"/>
      <c r="BZ8" s="627"/>
      <c r="CA8" s="627"/>
      <c r="CB8" s="631"/>
      <c r="CD8" s="620" t="s">
        <v>242</v>
      </c>
      <c r="CE8" s="621"/>
      <c r="CF8" s="621"/>
      <c r="CG8" s="621"/>
      <c r="CH8" s="621"/>
      <c r="CI8" s="621"/>
      <c r="CJ8" s="621"/>
      <c r="CK8" s="621"/>
      <c r="CL8" s="621"/>
      <c r="CM8" s="621"/>
      <c r="CN8" s="621"/>
      <c r="CO8" s="621"/>
      <c r="CP8" s="621"/>
      <c r="CQ8" s="622"/>
      <c r="CR8" s="623">
        <v>7108716</v>
      </c>
      <c r="CS8" s="624"/>
      <c r="CT8" s="624"/>
      <c r="CU8" s="624"/>
      <c r="CV8" s="624"/>
      <c r="CW8" s="624"/>
      <c r="CX8" s="624"/>
      <c r="CY8" s="625"/>
      <c r="CZ8" s="626">
        <v>27.3</v>
      </c>
      <c r="DA8" s="626"/>
      <c r="DB8" s="626"/>
      <c r="DC8" s="626"/>
      <c r="DD8" s="632">
        <v>21476</v>
      </c>
      <c r="DE8" s="624"/>
      <c r="DF8" s="624"/>
      <c r="DG8" s="624"/>
      <c r="DH8" s="624"/>
      <c r="DI8" s="624"/>
      <c r="DJ8" s="624"/>
      <c r="DK8" s="624"/>
      <c r="DL8" s="624"/>
      <c r="DM8" s="624"/>
      <c r="DN8" s="624"/>
      <c r="DO8" s="624"/>
      <c r="DP8" s="625"/>
      <c r="DQ8" s="632">
        <v>3159664</v>
      </c>
      <c r="DR8" s="624"/>
      <c r="DS8" s="624"/>
      <c r="DT8" s="624"/>
      <c r="DU8" s="624"/>
      <c r="DV8" s="624"/>
      <c r="DW8" s="624"/>
      <c r="DX8" s="624"/>
      <c r="DY8" s="624"/>
      <c r="DZ8" s="624"/>
      <c r="EA8" s="624"/>
      <c r="EB8" s="624"/>
      <c r="EC8" s="633"/>
    </row>
    <row r="9" spans="2:143" ht="11.25" customHeight="1" x14ac:dyDescent="0.15">
      <c r="B9" s="620" t="s">
        <v>243</v>
      </c>
      <c r="C9" s="621"/>
      <c r="D9" s="621"/>
      <c r="E9" s="621"/>
      <c r="F9" s="621"/>
      <c r="G9" s="621"/>
      <c r="H9" s="621"/>
      <c r="I9" s="621"/>
      <c r="J9" s="621"/>
      <c r="K9" s="621"/>
      <c r="L9" s="621"/>
      <c r="M9" s="621"/>
      <c r="N9" s="621"/>
      <c r="O9" s="621"/>
      <c r="P9" s="621"/>
      <c r="Q9" s="622"/>
      <c r="R9" s="623">
        <v>8067</v>
      </c>
      <c r="S9" s="624"/>
      <c r="T9" s="624"/>
      <c r="U9" s="624"/>
      <c r="V9" s="624"/>
      <c r="W9" s="624"/>
      <c r="X9" s="624"/>
      <c r="Y9" s="625"/>
      <c r="Z9" s="626">
        <v>0</v>
      </c>
      <c r="AA9" s="626"/>
      <c r="AB9" s="626"/>
      <c r="AC9" s="626"/>
      <c r="AD9" s="627">
        <v>8067</v>
      </c>
      <c r="AE9" s="627"/>
      <c r="AF9" s="627"/>
      <c r="AG9" s="627"/>
      <c r="AH9" s="627"/>
      <c r="AI9" s="627"/>
      <c r="AJ9" s="627"/>
      <c r="AK9" s="627"/>
      <c r="AL9" s="628">
        <v>0.1</v>
      </c>
      <c r="AM9" s="629"/>
      <c r="AN9" s="629"/>
      <c r="AO9" s="630"/>
      <c r="AP9" s="620" t="s">
        <v>244</v>
      </c>
      <c r="AQ9" s="621"/>
      <c r="AR9" s="621"/>
      <c r="AS9" s="621"/>
      <c r="AT9" s="621"/>
      <c r="AU9" s="621"/>
      <c r="AV9" s="621"/>
      <c r="AW9" s="621"/>
      <c r="AX9" s="621"/>
      <c r="AY9" s="621"/>
      <c r="AZ9" s="621"/>
      <c r="BA9" s="621"/>
      <c r="BB9" s="621"/>
      <c r="BC9" s="621"/>
      <c r="BD9" s="621"/>
      <c r="BE9" s="621"/>
      <c r="BF9" s="622"/>
      <c r="BG9" s="623">
        <v>949131</v>
      </c>
      <c r="BH9" s="624"/>
      <c r="BI9" s="624"/>
      <c r="BJ9" s="624"/>
      <c r="BK9" s="624"/>
      <c r="BL9" s="624"/>
      <c r="BM9" s="624"/>
      <c r="BN9" s="625"/>
      <c r="BO9" s="626">
        <v>33.4</v>
      </c>
      <c r="BP9" s="626"/>
      <c r="BQ9" s="626"/>
      <c r="BR9" s="626"/>
      <c r="BS9" s="627" t="s">
        <v>236</v>
      </c>
      <c r="BT9" s="627"/>
      <c r="BU9" s="627"/>
      <c r="BV9" s="627"/>
      <c r="BW9" s="627"/>
      <c r="BX9" s="627"/>
      <c r="BY9" s="627"/>
      <c r="BZ9" s="627"/>
      <c r="CA9" s="627"/>
      <c r="CB9" s="631"/>
      <c r="CD9" s="620" t="s">
        <v>245</v>
      </c>
      <c r="CE9" s="621"/>
      <c r="CF9" s="621"/>
      <c r="CG9" s="621"/>
      <c r="CH9" s="621"/>
      <c r="CI9" s="621"/>
      <c r="CJ9" s="621"/>
      <c r="CK9" s="621"/>
      <c r="CL9" s="621"/>
      <c r="CM9" s="621"/>
      <c r="CN9" s="621"/>
      <c r="CO9" s="621"/>
      <c r="CP9" s="621"/>
      <c r="CQ9" s="622"/>
      <c r="CR9" s="623">
        <v>2857716</v>
      </c>
      <c r="CS9" s="624"/>
      <c r="CT9" s="624"/>
      <c r="CU9" s="624"/>
      <c r="CV9" s="624"/>
      <c r="CW9" s="624"/>
      <c r="CX9" s="624"/>
      <c r="CY9" s="625"/>
      <c r="CZ9" s="626">
        <v>11</v>
      </c>
      <c r="DA9" s="626"/>
      <c r="DB9" s="626"/>
      <c r="DC9" s="626"/>
      <c r="DD9" s="632">
        <v>155318</v>
      </c>
      <c r="DE9" s="624"/>
      <c r="DF9" s="624"/>
      <c r="DG9" s="624"/>
      <c r="DH9" s="624"/>
      <c r="DI9" s="624"/>
      <c r="DJ9" s="624"/>
      <c r="DK9" s="624"/>
      <c r="DL9" s="624"/>
      <c r="DM9" s="624"/>
      <c r="DN9" s="624"/>
      <c r="DO9" s="624"/>
      <c r="DP9" s="625"/>
      <c r="DQ9" s="632">
        <v>2197982</v>
      </c>
      <c r="DR9" s="624"/>
      <c r="DS9" s="624"/>
      <c r="DT9" s="624"/>
      <c r="DU9" s="624"/>
      <c r="DV9" s="624"/>
      <c r="DW9" s="624"/>
      <c r="DX9" s="624"/>
      <c r="DY9" s="624"/>
      <c r="DZ9" s="624"/>
      <c r="EA9" s="624"/>
      <c r="EB9" s="624"/>
      <c r="EC9" s="633"/>
    </row>
    <row r="10" spans="2:143" ht="11.25" customHeight="1" x14ac:dyDescent="0.15">
      <c r="B10" s="620" t="s">
        <v>246</v>
      </c>
      <c r="C10" s="621"/>
      <c r="D10" s="621"/>
      <c r="E10" s="621"/>
      <c r="F10" s="621"/>
      <c r="G10" s="621"/>
      <c r="H10" s="621"/>
      <c r="I10" s="621"/>
      <c r="J10" s="621"/>
      <c r="K10" s="621"/>
      <c r="L10" s="621"/>
      <c r="M10" s="621"/>
      <c r="N10" s="621"/>
      <c r="O10" s="621"/>
      <c r="P10" s="621"/>
      <c r="Q10" s="622"/>
      <c r="R10" s="623" t="s">
        <v>236</v>
      </c>
      <c r="S10" s="624"/>
      <c r="T10" s="624"/>
      <c r="U10" s="624"/>
      <c r="V10" s="624"/>
      <c r="W10" s="624"/>
      <c r="X10" s="624"/>
      <c r="Y10" s="625"/>
      <c r="Z10" s="626" t="s">
        <v>139</v>
      </c>
      <c r="AA10" s="626"/>
      <c r="AB10" s="626"/>
      <c r="AC10" s="626"/>
      <c r="AD10" s="627" t="s">
        <v>130</v>
      </c>
      <c r="AE10" s="627"/>
      <c r="AF10" s="627"/>
      <c r="AG10" s="627"/>
      <c r="AH10" s="627"/>
      <c r="AI10" s="627"/>
      <c r="AJ10" s="627"/>
      <c r="AK10" s="627"/>
      <c r="AL10" s="628" t="s">
        <v>236</v>
      </c>
      <c r="AM10" s="629"/>
      <c r="AN10" s="629"/>
      <c r="AO10" s="630"/>
      <c r="AP10" s="620" t="s">
        <v>247</v>
      </c>
      <c r="AQ10" s="621"/>
      <c r="AR10" s="621"/>
      <c r="AS10" s="621"/>
      <c r="AT10" s="621"/>
      <c r="AU10" s="621"/>
      <c r="AV10" s="621"/>
      <c r="AW10" s="621"/>
      <c r="AX10" s="621"/>
      <c r="AY10" s="621"/>
      <c r="AZ10" s="621"/>
      <c r="BA10" s="621"/>
      <c r="BB10" s="621"/>
      <c r="BC10" s="621"/>
      <c r="BD10" s="621"/>
      <c r="BE10" s="621"/>
      <c r="BF10" s="622"/>
      <c r="BG10" s="623">
        <v>59118</v>
      </c>
      <c r="BH10" s="624"/>
      <c r="BI10" s="624"/>
      <c r="BJ10" s="624"/>
      <c r="BK10" s="624"/>
      <c r="BL10" s="624"/>
      <c r="BM10" s="624"/>
      <c r="BN10" s="625"/>
      <c r="BO10" s="626">
        <v>2.1</v>
      </c>
      <c r="BP10" s="626"/>
      <c r="BQ10" s="626"/>
      <c r="BR10" s="626"/>
      <c r="BS10" s="627" t="s">
        <v>236</v>
      </c>
      <c r="BT10" s="627"/>
      <c r="BU10" s="627"/>
      <c r="BV10" s="627"/>
      <c r="BW10" s="627"/>
      <c r="BX10" s="627"/>
      <c r="BY10" s="627"/>
      <c r="BZ10" s="627"/>
      <c r="CA10" s="627"/>
      <c r="CB10" s="631"/>
      <c r="CD10" s="620" t="s">
        <v>248</v>
      </c>
      <c r="CE10" s="621"/>
      <c r="CF10" s="621"/>
      <c r="CG10" s="621"/>
      <c r="CH10" s="621"/>
      <c r="CI10" s="621"/>
      <c r="CJ10" s="621"/>
      <c r="CK10" s="621"/>
      <c r="CL10" s="621"/>
      <c r="CM10" s="621"/>
      <c r="CN10" s="621"/>
      <c r="CO10" s="621"/>
      <c r="CP10" s="621"/>
      <c r="CQ10" s="622"/>
      <c r="CR10" s="623">
        <v>12616</v>
      </c>
      <c r="CS10" s="624"/>
      <c r="CT10" s="624"/>
      <c r="CU10" s="624"/>
      <c r="CV10" s="624"/>
      <c r="CW10" s="624"/>
      <c r="CX10" s="624"/>
      <c r="CY10" s="625"/>
      <c r="CZ10" s="626">
        <v>0</v>
      </c>
      <c r="DA10" s="626"/>
      <c r="DB10" s="626"/>
      <c r="DC10" s="626"/>
      <c r="DD10" s="632" t="s">
        <v>130</v>
      </c>
      <c r="DE10" s="624"/>
      <c r="DF10" s="624"/>
      <c r="DG10" s="624"/>
      <c r="DH10" s="624"/>
      <c r="DI10" s="624"/>
      <c r="DJ10" s="624"/>
      <c r="DK10" s="624"/>
      <c r="DL10" s="624"/>
      <c r="DM10" s="624"/>
      <c r="DN10" s="624"/>
      <c r="DO10" s="624"/>
      <c r="DP10" s="625"/>
      <c r="DQ10" s="632">
        <v>12616</v>
      </c>
      <c r="DR10" s="624"/>
      <c r="DS10" s="624"/>
      <c r="DT10" s="624"/>
      <c r="DU10" s="624"/>
      <c r="DV10" s="624"/>
      <c r="DW10" s="624"/>
      <c r="DX10" s="624"/>
      <c r="DY10" s="624"/>
      <c r="DZ10" s="624"/>
      <c r="EA10" s="624"/>
      <c r="EB10" s="624"/>
      <c r="EC10" s="633"/>
    </row>
    <row r="11" spans="2:143" ht="11.25" customHeight="1" x14ac:dyDescent="0.15">
      <c r="B11" s="620" t="s">
        <v>249</v>
      </c>
      <c r="C11" s="621"/>
      <c r="D11" s="621"/>
      <c r="E11" s="621"/>
      <c r="F11" s="621"/>
      <c r="G11" s="621"/>
      <c r="H11" s="621"/>
      <c r="I11" s="621"/>
      <c r="J11" s="621"/>
      <c r="K11" s="621"/>
      <c r="L11" s="621"/>
      <c r="M11" s="621"/>
      <c r="N11" s="621"/>
      <c r="O11" s="621"/>
      <c r="P11" s="621"/>
      <c r="Q11" s="622"/>
      <c r="R11" s="623">
        <v>723555</v>
      </c>
      <c r="S11" s="624"/>
      <c r="T11" s="624"/>
      <c r="U11" s="624"/>
      <c r="V11" s="624"/>
      <c r="W11" s="624"/>
      <c r="X11" s="624"/>
      <c r="Y11" s="625"/>
      <c r="Z11" s="628">
        <v>2.7</v>
      </c>
      <c r="AA11" s="629"/>
      <c r="AB11" s="629"/>
      <c r="AC11" s="635"/>
      <c r="AD11" s="632">
        <v>723555</v>
      </c>
      <c r="AE11" s="624"/>
      <c r="AF11" s="624"/>
      <c r="AG11" s="624"/>
      <c r="AH11" s="624"/>
      <c r="AI11" s="624"/>
      <c r="AJ11" s="624"/>
      <c r="AK11" s="625"/>
      <c r="AL11" s="628">
        <v>5.5</v>
      </c>
      <c r="AM11" s="629"/>
      <c r="AN11" s="629"/>
      <c r="AO11" s="630"/>
      <c r="AP11" s="620" t="s">
        <v>250</v>
      </c>
      <c r="AQ11" s="621"/>
      <c r="AR11" s="621"/>
      <c r="AS11" s="621"/>
      <c r="AT11" s="621"/>
      <c r="AU11" s="621"/>
      <c r="AV11" s="621"/>
      <c r="AW11" s="621"/>
      <c r="AX11" s="621"/>
      <c r="AY11" s="621"/>
      <c r="AZ11" s="621"/>
      <c r="BA11" s="621"/>
      <c r="BB11" s="621"/>
      <c r="BC11" s="621"/>
      <c r="BD11" s="621"/>
      <c r="BE11" s="621"/>
      <c r="BF11" s="622"/>
      <c r="BG11" s="623">
        <v>80376</v>
      </c>
      <c r="BH11" s="624"/>
      <c r="BI11" s="624"/>
      <c r="BJ11" s="624"/>
      <c r="BK11" s="624"/>
      <c r="BL11" s="624"/>
      <c r="BM11" s="624"/>
      <c r="BN11" s="625"/>
      <c r="BO11" s="626">
        <v>2.8</v>
      </c>
      <c r="BP11" s="626"/>
      <c r="BQ11" s="626"/>
      <c r="BR11" s="626"/>
      <c r="BS11" s="627">
        <v>22960</v>
      </c>
      <c r="BT11" s="627"/>
      <c r="BU11" s="627"/>
      <c r="BV11" s="627"/>
      <c r="BW11" s="627"/>
      <c r="BX11" s="627"/>
      <c r="BY11" s="627"/>
      <c r="BZ11" s="627"/>
      <c r="CA11" s="627"/>
      <c r="CB11" s="631"/>
      <c r="CD11" s="620" t="s">
        <v>251</v>
      </c>
      <c r="CE11" s="621"/>
      <c r="CF11" s="621"/>
      <c r="CG11" s="621"/>
      <c r="CH11" s="621"/>
      <c r="CI11" s="621"/>
      <c r="CJ11" s="621"/>
      <c r="CK11" s="621"/>
      <c r="CL11" s="621"/>
      <c r="CM11" s="621"/>
      <c r="CN11" s="621"/>
      <c r="CO11" s="621"/>
      <c r="CP11" s="621"/>
      <c r="CQ11" s="622"/>
      <c r="CR11" s="623">
        <v>1987866</v>
      </c>
      <c r="CS11" s="624"/>
      <c r="CT11" s="624"/>
      <c r="CU11" s="624"/>
      <c r="CV11" s="624"/>
      <c r="CW11" s="624"/>
      <c r="CX11" s="624"/>
      <c r="CY11" s="625"/>
      <c r="CZ11" s="626">
        <v>7.6</v>
      </c>
      <c r="DA11" s="626"/>
      <c r="DB11" s="626"/>
      <c r="DC11" s="626"/>
      <c r="DD11" s="632">
        <v>1116784</v>
      </c>
      <c r="DE11" s="624"/>
      <c r="DF11" s="624"/>
      <c r="DG11" s="624"/>
      <c r="DH11" s="624"/>
      <c r="DI11" s="624"/>
      <c r="DJ11" s="624"/>
      <c r="DK11" s="624"/>
      <c r="DL11" s="624"/>
      <c r="DM11" s="624"/>
      <c r="DN11" s="624"/>
      <c r="DO11" s="624"/>
      <c r="DP11" s="625"/>
      <c r="DQ11" s="632">
        <v>765631</v>
      </c>
      <c r="DR11" s="624"/>
      <c r="DS11" s="624"/>
      <c r="DT11" s="624"/>
      <c r="DU11" s="624"/>
      <c r="DV11" s="624"/>
      <c r="DW11" s="624"/>
      <c r="DX11" s="624"/>
      <c r="DY11" s="624"/>
      <c r="DZ11" s="624"/>
      <c r="EA11" s="624"/>
      <c r="EB11" s="624"/>
      <c r="EC11" s="633"/>
    </row>
    <row r="12" spans="2:143" ht="11.25" customHeight="1" x14ac:dyDescent="0.15">
      <c r="B12" s="620" t="s">
        <v>252</v>
      </c>
      <c r="C12" s="621"/>
      <c r="D12" s="621"/>
      <c r="E12" s="621"/>
      <c r="F12" s="621"/>
      <c r="G12" s="621"/>
      <c r="H12" s="621"/>
      <c r="I12" s="621"/>
      <c r="J12" s="621"/>
      <c r="K12" s="621"/>
      <c r="L12" s="621"/>
      <c r="M12" s="621"/>
      <c r="N12" s="621"/>
      <c r="O12" s="621"/>
      <c r="P12" s="621"/>
      <c r="Q12" s="622"/>
      <c r="R12" s="623" t="s">
        <v>236</v>
      </c>
      <c r="S12" s="624"/>
      <c r="T12" s="624"/>
      <c r="U12" s="624"/>
      <c r="V12" s="624"/>
      <c r="W12" s="624"/>
      <c r="X12" s="624"/>
      <c r="Y12" s="625"/>
      <c r="Z12" s="626" t="s">
        <v>236</v>
      </c>
      <c r="AA12" s="626"/>
      <c r="AB12" s="626"/>
      <c r="AC12" s="626"/>
      <c r="AD12" s="627" t="s">
        <v>130</v>
      </c>
      <c r="AE12" s="627"/>
      <c r="AF12" s="627"/>
      <c r="AG12" s="627"/>
      <c r="AH12" s="627"/>
      <c r="AI12" s="627"/>
      <c r="AJ12" s="627"/>
      <c r="AK12" s="627"/>
      <c r="AL12" s="628" t="s">
        <v>139</v>
      </c>
      <c r="AM12" s="629"/>
      <c r="AN12" s="629"/>
      <c r="AO12" s="630"/>
      <c r="AP12" s="620" t="s">
        <v>253</v>
      </c>
      <c r="AQ12" s="621"/>
      <c r="AR12" s="621"/>
      <c r="AS12" s="621"/>
      <c r="AT12" s="621"/>
      <c r="AU12" s="621"/>
      <c r="AV12" s="621"/>
      <c r="AW12" s="621"/>
      <c r="AX12" s="621"/>
      <c r="AY12" s="621"/>
      <c r="AZ12" s="621"/>
      <c r="BA12" s="621"/>
      <c r="BB12" s="621"/>
      <c r="BC12" s="621"/>
      <c r="BD12" s="621"/>
      <c r="BE12" s="621"/>
      <c r="BF12" s="622"/>
      <c r="BG12" s="623">
        <v>1259007</v>
      </c>
      <c r="BH12" s="624"/>
      <c r="BI12" s="624"/>
      <c r="BJ12" s="624"/>
      <c r="BK12" s="624"/>
      <c r="BL12" s="624"/>
      <c r="BM12" s="624"/>
      <c r="BN12" s="625"/>
      <c r="BO12" s="626">
        <v>44.3</v>
      </c>
      <c r="BP12" s="626"/>
      <c r="BQ12" s="626"/>
      <c r="BR12" s="626"/>
      <c r="BS12" s="627" t="s">
        <v>236</v>
      </c>
      <c r="BT12" s="627"/>
      <c r="BU12" s="627"/>
      <c r="BV12" s="627"/>
      <c r="BW12" s="627"/>
      <c r="BX12" s="627"/>
      <c r="BY12" s="627"/>
      <c r="BZ12" s="627"/>
      <c r="CA12" s="627"/>
      <c r="CB12" s="631"/>
      <c r="CD12" s="620" t="s">
        <v>254</v>
      </c>
      <c r="CE12" s="621"/>
      <c r="CF12" s="621"/>
      <c r="CG12" s="621"/>
      <c r="CH12" s="621"/>
      <c r="CI12" s="621"/>
      <c r="CJ12" s="621"/>
      <c r="CK12" s="621"/>
      <c r="CL12" s="621"/>
      <c r="CM12" s="621"/>
      <c r="CN12" s="621"/>
      <c r="CO12" s="621"/>
      <c r="CP12" s="621"/>
      <c r="CQ12" s="622"/>
      <c r="CR12" s="623">
        <v>1108185</v>
      </c>
      <c r="CS12" s="624"/>
      <c r="CT12" s="624"/>
      <c r="CU12" s="624"/>
      <c r="CV12" s="624"/>
      <c r="CW12" s="624"/>
      <c r="CX12" s="624"/>
      <c r="CY12" s="625"/>
      <c r="CZ12" s="626">
        <v>4.3</v>
      </c>
      <c r="DA12" s="626"/>
      <c r="DB12" s="626"/>
      <c r="DC12" s="626"/>
      <c r="DD12" s="632">
        <v>72975</v>
      </c>
      <c r="DE12" s="624"/>
      <c r="DF12" s="624"/>
      <c r="DG12" s="624"/>
      <c r="DH12" s="624"/>
      <c r="DI12" s="624"/>
      <c r="DJ12" s="624"/>
      <c r="DK12" s="624"/>
      <c r="DL12" s="624"/>
      <c r="DM12" s="624"/>
      <c r="DN12" s="624"/>
      <c r="DO12" s="624"/>
      <c r="DP12" s="625"/>
      <c r="DQ12" s="632">
        <v>641039</v>
      </c>
      <c r="DR12" s="624"/>
      <c r="DS12" s="624"/>
      <c r="DT12" s="624"/>
      <c r="DU12" s="624"/>
      <c r="DV12" s="624"/>
      <c r="DW12" s="624"/>
      <c r="DX12" s="624"/>
      <c r="DY12" s="624"/>
      <c r="DZ12" s="624"/>
      <c r="EA12" s="624"/>
      <c r="EB12" s="624"/>
      <c r="EC12" s="633"/>
    </row>
    <row r="13" spans="2:143" ht="11.25" customHeight="1" x14ac:dyDescent="0.15">
      <c r="B13" s="620" t="s">
        <v>255</v>
      </c>
      <c r="C13" s="621"/>
      <c r="D13" s="621"/>
      <c r="E13" s="621"/>
      <c r="F13" s="621"/>
      <c r="G13" s="621"/>
      <c r="H13" s="621"/>
      <c r="I13" s="621"/>
      <c r="J13" s="621"/>
      <c r="K13" s="621"/>
      <c r="L13" s="621"/>
      <c r="M13" s="621"/>
      <c r="N13" s="621"/>
      <c r="O13" s="621"/>
      <c r="P13" s="621"/>
      <c r="Q13" s="622"/>
      <c r="R13" s="623" t="s">
        <v>130</v>
      </c>
      <c r="S13" s="624"/>
      <c r="T13" s="624"/>
      <c r="U13" s="624"/>
      <c r="V13" s="624"/>
      <c r="W13" s="624"/>
      <c r="X13" s="624"/>
      <c r="Y13" s="625"/>
      <c r="Z13" s="626" t="s">
        <v>236</v>
      </c>
      <c r="AA13" s="626"/>
      <c r="AB13" s="626"/>
      <c r="AC13" s="626"/>
      <c r="AD13" s="627" t="s">
        <v>139</v>
      </c>
      <c r="AE13" s="627"/>
      <c r="AF13" s="627"/>
      <c r="AG13" s="627"/>
      <c r="AH13" s="627"/>
      <c r="AI13" s="627"/>
      <c r="AJ13" s="627"/>
      <c r="AK13" s="627"/>
      <c r="AL13" s="628" t="s">
        <v>130</v>
      </c>
      <c r="AM13" s="629"/>
      <c r="AN13" s="629"/>
      <c r="AO13" s="630"/>
      <c r="AP13" s="620" t="s">
        <v>256</v>
      </c>
      <c r="AQ13" s="621"/>
      <c r="AR13" s="621"/>
      <c r="AS13" s="621"/>
      <c r="AT13" s="621"/>
      <c r="AU13" s="621"/>
      <c r="AV13" s="621"/>
      <c r="AW13" s="621"/>
      <c r="AX13" s="621"/>
      <c r="AY13" s="621"/>
      <c r="AZ13" s="621"/>
      <c r="BA13" s="621"/>
      <c r="BB13" s="621"/>
      <c r="BC13" s="621"/>
      <c r="BD13" s="621"/>
      <c r="BE13" s="621"/>
      <c r="BF13" s="622"/>
      <c r="BG13" s="623">
        <v>1251709</v>
      </c>
      <c r="BH13" s="624"/>
      <c r="BI13" s="624"/>
      <c r="BJ13" s="624"/>
      <c r="BK13" s="624"/>
      <c r="BL13" s="624"/>
      <c r="BM13" s="624"/>
      <c r="BN13" s="625"/>
      <c r="BO13" s="626">
        <v>44.1</v>
      </c>
      <c r="BP13" s="626"/>
      <c r="BQ13" s="626"/>
      <c r="BR13" s="626"/>
      <c r="BS13" s="627" t="s">
        <v>130</v>
      </c>
      <c r="BT13" s="627"/>
      <c r="BU13" s="627"/>
      <c r="BV13" s="627"/>
      <c r="BW13" s="627"/>
      <c r="BX13" s="627"/>
      <c r="BY13" s="627"/>
      <c r="BZ13" s="627"/>
      <c r="CA13" s="627"/>
      <c r="CB13" s="631"/>
      <c r="CD13" s="620" t="s">
        <v>257</v>
      </c>
      <c r="CE13" s="621"/>
      <c r="CF13" s="621"/>
      <c r="CG13" s="621"/>
      <c r="CH13" s="621"/>
      <c r="CI13" s="621"/>
      <c r="CJ13" s="621"/>
      <c r="CK13" s="621"/>
      <c r="CL13" s="621"/>
      <c r="CM13" s="621"/>
      <c r="CN13" s="621"/>
      <c r="CO13" s="621"/>
      <c r="CP13" s="621"/>
      <c r="CQ13" s="622"/>
      <c r="CR13" s="623">
        <v>1684050</v>
      </c>
      <c r="CS13" s="624"/>
      <c r="CT13" s="624"/>
      <c r="CU13" s="624"/>
      <c r="CV13" s="624"/>
      <c r="CW13" s="624"/>
      <c r="CX13" s="624"/>
      <c r="CY13" s="625"/>
      <c r="CZ13" s="626">
        <v>6.5</v>
      </c>
      <c r="DA13" s="626"/>
      <c r="DB13" s="626"/>
      <c r="DC13" s="626"/>
      <c r="DD13" s="632">
        <v>1234388</v>
      </c>
      <c r="DE13" s="624"/>
      <c r="DF13" s="624"/>
      <c r="DG13" s="624"/>
      <c r="DH13" s="624"/>
      <c r="DI13" s="624"/>
      <c r="DJ13" s="624"/>
      <c r="DK13" s="624"/>
      <c r="DL13" s="624"/>
      <c r="DM13" s="624"/>
      <c r="DN13" s="624"/>
      <c r="DO13" s="624"/>
      <c r="DP13" s="625"/>
      <c r="DQ13" s="632">
        <v>602068</v>
      </c>
      <c r="DR13" s="624"/>
      <c r="DS13" s="624"/>
      <c r="DT13" s="624"/>
      <c r="DU13" s="624"/>
      <c r="DV13" s="624"/>
      <c r="DW13" s="624"/>
      <c r="DX13" s="624"/>
      <c r="DY13" s="624"/>
      <c r="DZ13" s="624"/>
      <c r="EA13" s="624"/>
      <c r="EB13" s="624"/>
      <c r="EC13" s="633"/>
    </row>
    <row r="14" spans="2:143" ht="11.25" customHeight="1" x14ac:dyDescent="0.15">
      <c r="B14" s="620" t="s">
        <v>258</v>
      </c>
      <c r="C14" s="621"/>
      <c r="D14" s="621"/>
      <c r="E14" s="621"/>
      <c r="F14" s="621"/>
      <c r="G14" s="621"/>
      <c r="H14" s="621"/>
      <c r="I14" s="621"/>
      <c r="J14" s="621"/>
      <c r="K14" s="621"/>
      <c r="L14" s="621"/>
      <c r="M14" s="621"/>
      <c r="N14" s="621"/>
      <c r="O14" s="621"/>
      <c r="P14" s="621"/>
      <c r="Q14" s="622"/>
      <c r="R14" s="623">
        <v>424</v>
      </c>
      <c r="S14" s="624"/>
      <c r="T14" s="624"/>
      <c r="U14" s="624"/>
      <c r="V14" s="624"/>
      <c r="W14" s="624"/>
      <c r="X14" s="624"/>
      <c r="Y14" s="625"/>
      <c r="Z14" s="626">
        <v>0</v>
      </c>
      <c r="AA14" s="626"/>
      <c r="AB14" s="626"/>
      <c r="AC14" s="626"/>
      <c r="AD14" s="627">
        <v>424</v>
      </c>
      <c r="AE14" s="627"/>
      <c r="AF14" s="627"/>
      <c r="AG14" s="627"/>
      <c r="AH14" s="627"/>
      <c r="AI14" s="627"/>
      <c r="AJ14" s="627"/>
      <c r="AK14" s="627"/>
      <c r="AL14" s="628">
        <v>0</v>
      </c>
      <c r="AM14" s="629"/>
      <c r="AN14" s="629"/>
      <c r="AO14" s="630"/>
      <c r="AP14" s="620" t="s">
        <v>259</v>
      </c>
      <c r="AQ14" s="621"/>
      <c r="AR14" s="621"/>
      <c r="AS14" s="621"/>
      <c r="AT14" s="621"/>
      <c r="AU14" s="621"/>
      <c r="AV14" s="621"/>
      <c r="AW14" s="621"/>
      <c r="AX14" s="621"/>
      <c r="AY14" s="621"/>
      <c r="AZ14" s="621"/>
      <c r="BA14" s="621"/>
      <c r="BB14" s="621"/>
      <c r="BC14" s="621"/>
      <c r="BD14" s="621"/>
      <c r="BE14" s="621"/>
      <c r="BF14" s="622"/>
      <c r="BG14" s="623">
        <v>137432</v>
      </c>
      <c r="BH14" s="624"/>
      <c r="BI14" s="624"/>
      <c r="BJ14" s="624"/>
      <c r="BK14" s="624"/>
      <c r="BL14" s="624"/>
      <c r="BM14" s="624"/>
      <c r="BN14" s="625"/>
      <c r="BO14" s="626">
        <v>4.8</v>
      </c>
      <c r="BP14" s="626"/>
      <c r="BQ14" s="626"/>
      <c r="BR14" s="626"/>
      <c r="BS14" s="627" t="s">
        <v>130</v>
      </c>
      <c r="BT14" s="627"/>
      <c r="BU14" s="627"/>
      <c r="BV14" s="627"/>
      <c r="BW14" s="627"/>
      <c r="BX14" s="627"/>
      <c r="BY14" s="627"/>
      <c r="BZ14" s="627"/>
      <c r="CA14" s="627"/>
      <c r="CB14" s="631"/>
      <c r="CD14" s="620" t="s">
        <v>260</v>
      </c>
      <c r="CE14" s="621"/>
      <c r="CF14" s="621"/>
      <c r="CG14" s="621"/>
      <c r="CH14" s="621"/>
      <c r="CI14" s="621"/>
      <c r="CJ14" s="621"/>
      <c r="CK14" s="621"/>
      <c r="CL14" s="621"/>
      <c r="CM14" s="621"/>
      <c r="CN14" s="621"/>
      <c r="CO14" s="621"/>
      <c r="CP14" s="621"/>
      <c r="CQ14" s="622"/>
      <c r="CR14" s="623">
        <v>868571</v>
      </c>
      <c r="CS14" s="624"/>
      <c r="CT14" s="624"/>
      <c r="CU14" s="624"/>
      <c r="CV14" s="624"/>
      <c r="CW14" s="624"/>
      <c r="CX14" s="624"/>
      <c r="CY14" s="625"/>
      <c r="CZ14" s="626">
        <v>3.3</v>
      </c>
      <c r="DA14" s="626"/>
      <c r="DB14" s="626"/>
      <c r="DC14" s="626"/>
      <c r="DD14" s="632">
        <v>91938</v>
      </c>
      <c r="DE14" s="624"/>
      <c r="DF14" s="624"/>
      <c r="DG14" s="624"/>
      <c r="DH14" s="624"/>
      <c r="DI14" s="624"/>
      <c r="DJ14" s="624"/>
      <c r="DK14" s="624"/>
      <c r="DL14" s="624"/>
      <c r="DM14" s="624"/>
      <c r="DN14" s="624"/>
      <c r="DO14" s="624"/>
      <c r="DP14" s="625"/>
      <c r="DQ14" s="632">
        <v>772148</v>
      </c>
      <c r="DR14" s="624"/>
      <c r="DS14" s="624"/>
      <c r="DT14" s="624"/>
      <c r="DU14" s="624"/>
      <c r="DV14" s="624"/>
      <c r="DW14" s="624"/>
      <c r="DX14" s="624"/>
      <c r="DY14" s="624"/>
      <c r="DZ14" s="624"/>
      <c r="EA14" s="624"/>
      <c r="EB14" s="624"/>
      <c r="EC14" s="633"/>
    </row>
    <row r="15" spans="2:143" ht="11.25" customHeight="1" x14ac:dyDescent="0.15">
      <c r="B15" s="620" t="s">
        <v>261</v>
      </c>
      <c r="C15" s="621"/>
      <c r="D15" s="621"/>
      <c r="E15" s="621"/>
      <c r="F15" s="621"/>
      <c r="G15" s="621"/>
      <c r="H15" s="621"/>
      <c r="I15" s="621"/>
      <c r="J15" s="621"/>
      <c r="K15" s="621"/>
      <c r="L15" s="621"/>
      <c r="M15" s="621"/>
      <c r="N15" s="621"/>
      <c r="O15" s="621"/>
      <c r="P15" s="621"/>
      <c r="Q15" s="622"/>
      <c r="R15" s="623" t="s">
        <v>130</v>
      </c>
      <c r="S15" s="624"/>
      <c r="T15" s="624"/>
      <c r="U15" s="624"/>
      <c r="V15" s="624"/>
      <c r="W15" s="624"/>
      <c r="X15" s="624"/>
      <c r="Y15" s="625"/>
      <c r="Z15" s="626" t="s">
        <v>130</v>
      </c>
      <c r="AA15" s="626"/>
      <c r="AB15" s="626"/>
      <c r="AC15" s="626"/>
      <c r="AD15" s="627" t="s">
        <v>236</v>
      </c>
      <c r="AE15" s="627"/>
      <c r="AF15" s="627"/>
      <c r="AG15" s="627"/>
      <c r="AH15" s="627"/>
      <c r="AI15" s="627"/>
      <c r="AJ15" s="627"/>
      <c r="AK15" s="627"/>
      <c r="AL15" s="628" t="s">
        <v>130</v>
      </c>
      <c r="AM15" s="629"/>
      <c r="AN15" s="629"/>
      <c r="AO15" s="630"/>
      <c r="AP15" s="620" t="s">
        <v>262</v>
      </c>
      <c r="AQ15" s="621"/>
      <c r="AR15" s="621"/>
      <c r="AS15" s="621"/>
      <c r="AT15" s="621"/>
      <c r="AU15" s="621"/>
      <c r="AV15" s="621"/>
      <c r="AW15" s="621"/>
      <c r="AX15" s="621"/>
      <c r="AY15" s="621"/>
      <c r="AZ15" s="621"/>
      <c r="BA15" s="621"/>
      <c r="BB15" s="621"/>
      <c r="BC15" s="621"/>
      <c r="BD15" s="621"/>
      <c r="BE15" s="621"/>
      <c r="BF15" s="622"/>
      <c r="BG15" s="623">
        <v>228090</v>
      </c>
      <c r="BH15" s="624"/>
      <c r="BI15" s="624"/>
      <c r="BJ15" s="624"/>
      <c r="BK15" s="624"/>
      <c r="BL15" s="624"/>
      <c r="BM15" s="624"/>
      <c r="BN15" s="625"/>
      <c r="BO15" s="626">
        <v>8</v>
      </c>
      <c r="BP15" s="626"/>
      <c r="BQ15" s="626"/>
      <c r="BR15" s="626"/>
      <c r="BS15" s="627" t="s">
        <v>130</v>
      </c>
      <c r="BT15" s="627"/>
      <c r="BU15" s="627"/>
      <c r="BV15" s="627"/>
      <c r="BW15" s="627"/>
      <c r="BX15" s="627"/>
      <c r="BY15" s="627"/>
      <c r="BZ15" s="627"/>
      <c r="CA15" s="627"/>
      <c r="CB15" s="631"/>
      <c r="CD15" s="620" t="s">
        <v>263</v>
      </c>
      <c r="CE15" s="621"/>
      <c r="CF15" s="621"/>
      <c r="CG15" s="621"/>
      <c r="CH15" s="621"/>
      <c r="CI15" s="621"/>
      <c r="CJ15" s="621"/>
      <c r="CK15" s="621"/>
      <c r="CL15" s="621"/>
      <c r="CM15" s="621"/>
      <c r="CN15" s="621"/>
      <c r="CO15" s="621"/>
      <c r="CP15" s="621"/>
      <c r="CQ15" s="622"/>
      <c r="CR15" s="623">
        <v>2060924</v>
      </c>
      <c r="CS15" s="624"/>
      <c r="CT15" s="624"/>
      <c r="CU15" s="624"/>
      <c r="CV15" s="624"/>
      <c r="CW15" s="624"/>
      <c r="CX15" s="624"/>
      <c r="CY15" s="625"/>
      <c r="CZ15" s="626">
        <v>7.9</v>
      </c>
      <c r="DA15" s="626"/>
      <c r="DB15" s="626"/>
      <c r="DC15" s="626"/>
      <c r="DD15" s="632">
        <v>441383</v>
      </c>
      <c r="DE15" s="624"/>
      <c r="DF15" s="624"/>
      <c r="DG15" s="624"/>
      <c r="DH15" s="624"/>
      <c r="DI15" s="624"/>
      <c r="DJ15" s="624"/>
      <c r="DK15" s="624"/>
      <c r="DL15" s="624"/>
      <c r="DM15" s="624"/>
      <c r="DN15" s="624"/>
      <c r="DO15" s="624"/>
      <c r="DP15" s="625"/>
      <c r="DQ15" s="632">
        <v>1505687</v>
      </c>
      <c r="DR15" s="624"/>
      <c r="DS15" s="624"/>
      <c r="DT15" s="624"/>
      <c r="DU15" s="624"/>
      <c r="DV15" s="624"/>
      <c r="DW15" s="624"/>
      <c r="DX15" s="624"/>
      <c r="DY15" s="624"/>
      <c r="DZ15" s="624"/>
      <c r="EA15" s="624"/>
      <c r="EB15" s="624"/>
      <c r="EC15" s="633"/>
    </row>
    <row r="16" spans="2:143" ht="11.25" customHeight="1" x14ac:dyDescent="0.15">
      <c r="B16" s="620" t="s">
        <v>264</v>
      </c>
      <c r="C16" s="621"/>
      <c r="D16" s="621"/>
      <c r="E16" s="621"/>
      <c r="F16" s="621"/>
      <c r="G16" s="621"/>
      <c r="H16" s="621"/>
      <c r="I16" s="621"/>
      <c r="J16" s="621"/>
      <c r="K16" s="621"/>
      <c r="L16" s="621"/>
      <c r="M16" s="621"/>
      <c r="N16" s="621"/>
      <c r="O16" s="621"/>
      <c r="P16" s="621"/>
      <c r="Q16" s="622"/>
      <c r="R16" s="623">
        <v>13056</v>
      </c>
      <c r="S16" s="624"/>
      <c r="T16" s="624"/>
      <c r="U16" s="624"/>
      <c r="V16" s="624"/>
      <c r="W16" s="624"/>
      <c r="X16" s="624"/>
      <c r="Y16" s="625"/>
      <c r="Z16" s="626">
        <v>0</v>
      </c>
      <c r="AA16" s="626"/>
      <c r="AB16" s="626"/>
      <c r="AC16" s="626"/>
      <c r="AD16" s="627">
        <v>13056</v>
      </c>
      <c r="AE16" s="627"/>
      <c r="AF16" s="627"/>
      <c r="AG16" s="627"/>
      <c r="AH16" s="627"/>
      <c r="AI16" s="627"/>
      <c r="AJ16" s="627"/>
      <c r="AK16" s="627"/>
      <c r="AL16" s="628">
        <v>0.1</v>
      </c>
      <c r="AM16" s="629"/>
      <c r="AN16" s="629"/>
      <c r="AO16" s="630"/>
      <c r="AP16" s="620" t="s">
        <v>265</v>
      </c>
      <c r="AQ16" s="621"/>
      <c r="AR16" s="621"/>
      <c r="AS16" s="621"/>
      <c r="AT16" s="621"/>
      <c r="AU16" s="621"/>
      <c r="AV16" s="621"/>
      <c r="AW16" s="621"/>
      <c r="AX16" s="621"/>
      <c r="AY16" s="621"/>
      <c r="AZ16" s="621"/>
      <c r="BA16" s="621"/>
      <c r="BB16" s="621"/>
      <c r="BC16" s="621"/>
      <c r="BD16" s="621"/>
      <c r="BE16" s="621"/>
      <c r="BF16" s="622"/>
      <c r="BG16" s="623" t="s">
        <v>236</v>
      </c>
      <c r="BH16" s="624"/>
      <c r="BI16" s="624"/>
      <c r="BJ16" s="624"/>
      <c r="BK16" s="624"/>
      <c r="BL16" s="624"/>
      <c r="BM16" s="624"/>
      <c r="BN16" s="625"/>
      <c r="BO16" s="626" t="s">
        <v>130</v>
      </c>
      <c r="BP16" s="626"/>
      <c r="BQ16" s="626"/>
      <c r="BR16" s="626"/>
      <c r="BS16" s="627" t="s">
        <v>236</v>
      </c>
      <c r="BT16" s="627"/>
      <c r="BU16" s="627"/>
      <c r="BV16" s="627"/>
      <c r="BW16" s="627"/>
      <c r="BX16" s="627"/>
      <c r="BY16" s="627"/>
      <c r="BZ16" s="627"/>
      <c r="CA16" s="627"/>
      <c r="CB16" s="631"/>
      <c r="CD16" s="620" t="s">
        <v>266</v>
      </c>
      <c r="CE16" s="621"/>
      <c r="CF16" s="621"/>
      <c r="CG16" s="621"/>
      <c r="CH16" s="621"/>
      <c r="CI16" s="621"/>
      <c r="CJ16" s="621"/>
      <c r="CK16" s="621"/>
      <c r="CL16" s="621"/>
      <c r="CM16" s="621"/>
      <c r="CN16" s="621"/>
      <c r="CO16" s="621"/>
      <c r="CP16" s="621"/>
      <c r="CQ16" s="622"/>
      <c r="CR16" s="623">
        <v>320281</v>
      </c>
      <c r="CS16" s="624"/>
      <c r="CT16" s="624"/>
      <c r="CU16" s="624"/>
      <c r="CV16" s="624"/>
      <c r="CW16" s="624"/>
      <c r="CX16" s="624"/>
      <c r="CY16" s="625"/>
      <c r="CZ16" s="626">
        <v>1.2</v>
      </c>
      <c r="DA16" s="626"/>
      <c r="DB16" s="626"/>
      <c r="DC16" s="626"/>
      <c r="DD16" s="632" t="s">
        <v>130</v>
      </c>
      <c r="DE16" s="624"/>
      <c r="DF16" s="624"/>
      <c r="DG16" s="624"/>
      <c r="DH16" s="624"/>
      <c r="DI16" s="624"/>
      <c r="DJ16" s="624"/>
      <c r="DK16" s="624"/>
      <c r="DL16" s="624"/>
      <c r="DM16" s="624"/>
      <c r="DN16" s="624"/>
      <c r="DO16" s="624"/>
      <c r="DP16" s="625"/>
      <c r="DQ16" s="632">
        <v>29722</v>
      </c>
      <c r="DR16" s="624"/>
      <c r="DS16" s="624"/>
      <c r="DT16" s="624"/>
      <c r="DU16" s="624"/>
      <c r="DV16" s="624"/>
      <c r="DW16" s="624"/>
      <c r="DX16" s="624"/>
      <c r="DY16" s="624"/>
      <c r="DZ16" s="624"/>
      <c r="EA16" s="624"/>
      <c r="EB16" s="624"/>
      <c r="EC16" s="633"/>
    </row>
    <row r="17" spans="2:133" ht="11.25" customHeight="1" x14ac:dyDescent="0.15">
      <c r="B17" s="620" t="s">
        <v>267</v>
      </c>
      <c r="C17" s="621"/>
      <c r="D17" s="621"/>
      <c r="E17" s="621"/>
      <c r="F17" s="621"/>
      <c r="G17" s="621"/>
      <c r="H17" s="621"/>
      <c r="I17" s="621"/>
      <c r="J17" s="621"/>
      <c r="K17" s="621"/>
      <c r="L17" s="621"/>
      <c r="M17" s="621"/>
      <c r="N17" s="621"/>
      <c r="O17" s="621"/>
      <c r="P17" s="621"/>
      <c r="Q17" s="622"/>
      <c r="R17" s="623">
        <v>32526</v>
      </c>
      <c r="S17" s="624"/>
      <c r="T17" s="624"/>
      <c r="U17" s="624"/>
      <c r="V17" s="624"/>
      <c r="W17" s="624"/>
      <c r="X17" s="624"/>
      <c r="Y17" s="625"/>
      <c r="Z17" s="626">
        <v>0.1</v>
      </c>
      <c r="AA17" s="626"/>
      <c r="AB17" s="626"/>
      <c r="AC17" s="626"/>
      <c r="AD17" s="627">
        <v>32526</v>
      </c>
      <c r="AE17" s="627"/>
      <c r="AF17" s="627"/>
      <c r="AG17" s="627"/>
      <c r="AH17" s="627"/>
      <c r="AI17" s="627"/>
      <c r="AJ17" s="627"/>
      <c r="AK17" s="627"/>
      <c r="AL17" s="628">
        <v>0.2</v>
      </c>
      <c r="AM17" s="629"/>
      <c r="AN17" s="629"/>
      <c r="AO17" s="630"/>
      <c r="AP17" s="620" t="s">
        <v>268</v>
      </c>
      <c r="AQ17" s="621"/>
      <c r="AR17" s="621"/>
      <c r="AS17" s="621"/>
      <c r="AT17" s="621"/>
      <c r="AU17" s="621"/>
      <c r="AV17" s="621"/>
      <c r="AW17" s="621"/>
      <c r="AX17" s="621"/>
      <c r="AY17" s="621"/>
      <c r="AZ17" s="621"/>
      <c r="BA17" s="621"/>
      <c r="BB17" s="621"/>
      <c r="BC17" s="621"/>
      <c r="BD17" s="621"/>
      <c r="BE17" s="621"/>
      <c r="BF17" s="622"/>
      <c r="BG17" s="623" t="s">
        <v>236</v>
      </c>
      <c r="BH17" s="624"/>
      <c r="BI17" s="624"/>
      <c r="BJ17" s="624"/>
      <c r="BK17" s="624"/>
      <c r="BL17" s="624"/>
      <c r="BM17" s="624"/>
      <c r="BN17" s="625"/>
      <c r="BO17" s="626" t="s">
        <v>130</v>
      </c>
      <c r="BP17" s="626"/>
      <c r="BQ17" s="626"/>
      <c r="BR17" s="626"/>
      <c r="BS17" s="627" t="s">
        <v>130</v>
      </c>
      <c r="BT17" s="627"/>
      <c r="BU17" s="627"/>
      <c r="BV17" s="627"/>
      <c r="BW17" s="627"/>
      <c r="BX17" s="627"/>
      <c r="BY17" s="627"/>
      <c r="BZ17" s="627"/>
      <c r="CA17" s="627"/>
      <c r="CB17" s="631"/>
      <c r="CD17" s="620" t="s">
        <v>269</v>
      </c>
      <c r="CE17" s="621"/>
      <c r="CF17" s="621"/>
      <c r="CG17" s="621"/>
      <c r="CH17" s="621"/>
      <c r="CI17" s="621"/>
      <c r="CJ17" s="621"/>
      <c r="CK17" s="621"/>
      <c r="CL17" s="621"/>
      <c r="CM17" s="621"/>
      <c r="CN17" s="621"/>
      <c r="CO17" s="621"/>
      <c r="CP17" s="621"/>
      <c r="CQ17" s="622"/>
      <c r="CR17" s="623">
        <v>3004034</v>
      </c>
      <c r="CS17" s="624"/>
      <c r="CT17" s="624"/>
      <c r="CU17" s="624"/>
      <c r="CV17" s="624"/>
      <c r="CW17" s="624"/>
      <c r="CX17" s="624"/>
      <c r="CY17" s="625"/>
      <c r="CZ17" s="626">
        <v>11.6</v>
      </c>
      <c r="DA17" s="626"/>
      <c r="DB17" s="626"/>
      <c r="DC17" s="626"/>
      <c r="DD17" s="632" t="s">
        <v>130</v>
      </c>
      <c r="DE17" s="624"/>
      <c r="DF17" s="624"/>
      <c r="DG17" s="624"/>
      <c r="DH17" s="624"/>
      <c r="DI17" s="624"/>
      <c r="DJ17" s="624"/>
      <c r="DK17" s="624"/>
      <c r="DL17" s="624"/>
      <c r="DM17" s="624"/>
      <c r="DN17" s="624"/>
      <c r="DO17" s="624"/>
      <c r="DP17" s="625"/>
      <c r="DQ17" s="632">
        <v>2952593</v>
      </c>
      <c r="DR17" s="624"/>
      <c r="DS17" s="624"/>
      <c r="DT17" s="624"/>
      <c r="DU17" s="624"/>
      <c r="DV17" s="624"/>
      <c r="DW17" s="624"/>
      <c r="DX17" s="624"/>
      <c r="DY17" s="624"/>
      <c r="DZ17" s="624"/>
      <c r="EA17" s="624"/>
      <c r="EB17" s="624"/>
      <c r="EC17" s="633"/>
    </row>
    <row r="18" spans="2:133" ht="11.25" customHeight="1" x14ac:dyDescent="0.15">
      <c r="B18" s="620" t="s">
        <v>270</v>
      </c>
      <c r="C18" s="621"/>
      <c r="D18" s="621"/>
      <c r="E18" s="621"/>
      <c r="F18" s="621"/>
      <c r="G18" s="621"/>
      <c r="H18" s="621"/>
      <c r="I18" s="621"/>
      <c r="J18" s="621"/>
      <c r="K18" s="621"/>
      <c r="L18" s="621"/>
      <c r="M18" s="621"/>
      <c r="N18" s="621"/>
      <c r="O18" s="621"/>
      <c r="P18" s="621"/>
      <c r="Q18" s="622"/>
      <c r="R18" s="623">
        <v>12255</v>
      </c>
      <c r="S18" s="624"/>
      <c r="T18" s="624"/>
      <c r="U18" s="624"/>
      <c r="V18" s="624"/>
      <c r="W18" s="624"/>
      <c r="X18" s="624"/>
      <c r="Y18" s="625"/>
      <c r="Z18" s="626">
        <v>0</v>
      </c>
      <c r="AA18" s="626"/>
      <c r="AB18" s="626"/>
      <c r="AC18" s="626"/>
      <c r="AD18" s="627">
        <v>12255</v>
      </c>
      <c r="AE18" s="627"/>
      <c r="AF18" s="627"/>
      <c r="AG18" s="627"/>
      <c r="AH18" s="627"/>
      <c r="AI18" s="627"/>
      <c r="AJ18" s="627"/>
      <c r="AK18" s="627"/>
      <c r="AL18" s="628">
        <v>0.1</v>
      </c>
      <c r="AM18" s="629"/>
      <c r="AN18" s="629"/>
      <c r="AO18" s="630"/>
      <c r="AP18" s="620" t="s">
        <v>271</v>
      </c>
      <c r="AQ18" s="621"/>
      <c r="AR18" s="621"/>
      <c r="AS18" s="621"/>
      <c r="AT18" s="621"/>
      <c r="AU18" s="621"/>
      <c r="AV18" s="621"/>
      <c r="AW18" s="621"/>
      <c r="AX18" s="621"/>
      <c r="AY18" s="621"/>
      <c r="AZ18" s="621"/>
      <c r="BA18" s="621"/>
      <c r="BB18" s="621"/>
      <c r="BC18" s="621"/>
      <c r="BD18" s="621"/>
      <c r="BE18" s="621"/>
      <c r="BF18" s="622"/>
      <c r="BG18" s="623" t="s">
        <v>130</v>
      </c>
      <c r="BH18" s="624"/>
      <c r="BI18" s="624"/>
      <c r="BJ18" s="624"/>
      <c r="BK18" s="624"/>
      <c r="BL18" s="624"/>
      <c r="BM18" s="624"/>
      <c r="BN18" s="625"/>
      <c r="BO18" s="626" t="s">
        <v>130</v>
      </c>
      <c r="BP18" s="626"/>
      <c r="BQ18" s="626"/>
      <c r="BR18" s="626"/>
      <c r="BS18" s="627" t="s">
        <v>130</v>
      </c>
      <c r="BT18" s="627"/>
      <c r="BU18" s="627"/>
      <c r="BV18" s="627"/>
      <c r="BW18" s="627"/>
      <c r="BX18" s="627"/>
      <c r="BY18" s="627"/>
      <c r="BZ18" s="627"/>
      <c r="CA18" s="627"/>
      <c r="CB18" s="631"/>
      <c r="CD18" s="620" t="s">
        <v>272</v>
      </c>
      <c r="CE18" s="621"/>
      <c r="CF18" s="621"/>
      <c r="CG18" s="621"/>
      <c r="CH18" s="621"/>
      <c r="CI18" s="621"/>
      <c r="CJ18" s="621"/>
      <c r="CK18" s="621"/>
      <c r="CL18" s="621"/>
      <c r="CM18" s="621"/>
      <c r="CN18" s="621"/>
      <c r="CO18" s="621"/>
      <c r="CP18" s="621"/>
      <c r="CQ18" s="622"/>
      <c r="CR18" s="623">
        <v>45186</v>
      </c>
      <c r="CS18" s="624"/>
      <c r="CT18" s="624"/>
      <c r="CU18" s="624"/>
      <c r="CV18" s="624"/>
      <c r="CW18" s="624"/>
      <c r="CX18" s="624"/>
      <c r="CY18" s="625"/>
      <c r="CZ18" s="626">
        <v>0.2</v>
      </c>
      <c r="DA18" s="626"/>
      <c r="DB18" s="626"/>
      <c r="DC18" s="626"/>
      <c r="DD18" s="632" t="s">
        <v>236</v>
      </c>
      <c r="DE18" s="624"/>
      <c r="DF18" s="624"/>
      <c r="DG18" s="624"/>
      <c r="DH18" s="624"/>
      <c r="DI18" s="624"/>
      <c r="DJ18" s="624"/>
      <c r="DK18" s="624"/>
      <c r="DL18" s="624"/>
      <c r="DM18" s="624"/>
      <c r="DN18" s="624"/>
      <c r="DO18" s="624"/>
      <c r="DP18" s="625"/>
      <c r="DQ18" s="632">
        <v>41872</v>
      </c>
      <c r="DR18" s="624"/>
      <c r="DS18" s="624"/>
      <c r="DT18" s="624"/>
      <c r="DU18" s="624"/>
      <c r="DV18" s="624"/>
      <c r="DW18" s="624"/>
      <c r="DX18" s="624"/>
      <c r="DY18" s="624"/>
      <c r="DZ18" s="624"/>
      <c r="EA18" s="624"/>
      <c r="EB18" s="624"/>
      <c r="EC18" s="633"/>
    </row>
    <row r="19" spans="2:133" ht="11.25" customHeight="1" x14ac:dyDescent="0.15">
      <c r="B19" s="620" t="s">
        <v>273</v>
      </c>
      <c r="C19" s="621"/>
      <c r="D19" s="621"/>
      <c r="E19" s="621"/>
      <c r="F19" s="621"/>
      <c r="G19" s="621"/>
      <c r="H19" s="621"/>
      <c r="I19" s="621"/>
      <c r="J19" s="621"/>
      <c r="K19" s="621"/>
      <c r="L19" s="621"/>
      <c r="M19" s="621"/>
      <c r="N19" s="621"/>
      <c r="O19" s="621"/>
      <c r="P19" s="621"/>
      <c r="Q19" s="622"/>
      <c r="R19" s="623">
        <v>12255</v>
      </c>
      <c r="S19" s="624"/>
      <c r="T19" s="624"/>
      <c r="U19" s="624"/>
      <c r="V19" s="624"/>
      <c r="W19" s="624"/>
      <c r="X19" s="624"/>
      <c r="Y19" s="625"/>
      <c r="Z19" s="626">
        <v>0</v>
      </c>
      <c r="AA19" s="626"/>
      <c r="AB19" s="626"/>
      <c r="AC19" s="626"/>
      <c r="AD19" s="627">
        <v>12255</v>
      </c>
      <c r="AE19" s="627"/>
      <c r="AF19" s="627"/>
      <c r="AG19" s="627"/>
      <c r="AH19" s="627"/>
      <c r="AI19" s="627"/>
      <c r="AJ19" s="627"/>
      <c r="AK19" s="627"/>
      <c r="AL19" s="628">
        <v>0.1</v>
      </c>
      <c r="AM19" s="629"/>
      <c r="AN19" s="629"/>
      <c r="AO19" s="630"/>
      <c r="AP19" s="620" t="s">
        <v>274</v>
      </c>
      <c r="AQ19" s="621"/>
      <c r="AR19" s="621"/>
      <c r="AS19" s="621"/>
      <c r="AT19" s="621"/>
      <c r="AU19" s="621"/>
      <c r="AV19" s="621"/>
      <c r="AW19" s="621"/>
      <c r="AX19" s="621"/>
      <c r="AY19" s="621"/>
      <c r="AZ19" s="621"/>
      <c r="BA19" s="621"/>
      <c r="BB19" s="621"/>
      <c r="BC19" s="621"/>
      <c r="BD19" s="621"/>
      <c r="BE19" s="621"/>
      <c r="BF19" s="622"/>
      <c r="BG19" s="623">
        <v>78341</v>
      </c>
      <c r="BH19" s="624"/>
      <c r="BI19" s="624"/>
      <c r="BJ19" s="624"/>
      <c r="BK19" s="624"/>
      <c r="BL19" s="624"/>
      <c r="BM19" s="624"/>
      <c r="BN19" s="625"/>
      <c r="BO19" s="626">
        <v>2.8</v>
      </c>
      <c r="BP19" s="626"/>
      <c r="BQ19" s="626"/>
      <c r="BR19" s="626"/>
      <c r="BS19" s="627" t="s">
        <v>236</v>
      </c>
      <c r="BT19" s="627"/>
      <c r="BU19" s="627"/>
      <c r="BV19" s="627"/>
      <c r="BW19" s="627"/>
      <c r="BX19" s="627"/>
      <c r="BY19" s="627"/>
      <c r="BZ19" s="627"/>
      <c r="CA19" s="627"/>
      <c r="CB19" s="631"/>
      <c r="CD19" s="620" t="s">
        <v>275</v>
      </c>
      <c r="CE19" s="621"/>
      <c r="CF19" s="621"/>
      <c r="CG19" s="621"/>
      <c r="CH19" s="621"/>
      <c r="CI19" s="621"/>
      <c r="CJ19" s="621"/>
      <c r="CK19" s="621"/>
      <c r="CL19" s="621"/>
      <c r="CM19" s="621"/>
      <c r="CN19" s="621"/>
      <c r="CO19" s="621"/>
      <c r="CP19" s="621"/>
      <c r="CQ19" s="622"/>
      <c r="CR19" s="623" t="s">
        <v>236</v>
      </c>
      <c r="CS19" s="624"/>
      <c r="CT19" s="624"/>
      <c r="CU19" s="624"/>
      <c r="CV19" s="624"/>
      <c r="CW19" s="624"/>
      <c r="CX19" s="624"/>
      <c r="CY19" s="625"/>
      <c r="CZ19" s="626" t="s">
        <v>236</v>
      </c>
      <c r="DA19" s="626"/>
      <c r="DB19" s="626"/>
      <c r="DC19" s="626"/>
      <c r="DD19" s="632" t="s">
        <v>236</v>
      </c>
      <c r="DE19" s="624"/>
      <c r="DF19" s="624"/>
      <c r="DG19" s="624"/>
      <c r="DH19" s="624"/>
      <c r="DI19" s="624"/>
      <c r="DJ19" s="624"/>
      <c r="DK19" s="624"/>
      <c r="DL19" s="624"/>
      <c r="DM19" s="624"/>
      <c r="DN19" s="624"/>
      <c r="DO19" s="624"/>
      <c r="DP19" s="625"/>
      <c r="DQ19" s="632" t="s">
        <v>236</v>
      </c>
      <c r="DR19" s="624"/>
      <c r="DS19" s="624"/>
      <c r="DT19" s="624"/>
      <c r="DU19" s="624"/>
      <c r="DV19" s="624"/>
      <c r="DW19" s="624"/>
      <c r="DX19" s="624"/>
      <c r="DY19" s="624"/>
      <c r="DZ19" s="624"/>
      <c r="EA19" s="624"/>
      <c r="EB19" s="624"/>
      <c r="EC19" s="633"/>
    </row>
    <row r="20" spans="2:133" ht="11.25" customHeight="1" x14ac:dyDescent="0.15">
      <c r="B20" s="636" t="s">
        <v>276</v>
      </c>
      <c r="C20" s="637"/>
      <c r="D20" s="637"/>
      <c r="E20" s="637"/>
      <c r="F20" s="637"/>
      <c r="G20" s="637"/>
      <c r="H20" s="637"/>
      <c r="I20" s="637"/>
      <c r="J20" s="637"/>
      <c r="K20" s="637"/>
      <c r="L20" s="637"/>
      <c r="M20" s="637"/>
      <c r="N20" s="637"/>
      <c r="O20" s="637"/>
      <c r="P20" s="637"/>
      <c r="Q20" s="638"/>
      <c r="R20" s="623" t="s">
        <v>236</v>
      </c>
      <c r="S20" s="624"/>
      <c r="T20" s="624"/>
      <c r="U20" s="624"/>
      <c r="V20" s="624"/>
      <c r="W20" s="624"/>
      <c r="X20" s="624"/>
      <c r="Y20" s="625"/>
      <c r="Z20" s="626" t="s">
        <v>236</v>
      </c>
      <c r="AA20" s="626"/>
      <c r="AB20" s="626"/>
      <c r="AC20" s="626"/>
      <c r="AD20" s="627" t="s">
        <v>236</v>
      </c>
      <c r="AE20" s="627"/>
      <c r="AF20" s="627"/>
      <c r="AG20" s="627"/>
      <c r="AH20" s="627"/>
      <c r="AI20" s="627"/>
      <c r="AJ20" s="627"/>
      <c r="AK20" s="627"/>
      <c r="AL20" s="628" t="s">
        <v>130</v>
      </c>
      <c r="AM20" s="629"/>
      <c r="AN20" s="629"/>
      <c r="AO20" s="630"/>
      <c r="AP20" s="620" t="s">
        <v>277</v>
      </c>
      <c r="AQ20" s="621"/>
      <c r="AR20" s="621"/>
      <c r="AS20" s="621"/>
      <c r="AT20" s="621"/>
      <c r="AU20" s="621"/>
      <c r="AV20" s="621"/>
      <c r="AW20" s="621"/>
      <c r="AX20" s="621"/>
      <c r="AY20" s="621"/>
      <c r="AZ20" s="621"/>
      <c r="BA20" s="621"/>
      <c r="BB20" s="621"/>
      <c r="BC20" s="621"/>
      <c r="BD20" s="621"/>
      <c r="BE20" s="621"/>
      <c r="BF20" s="622"/>
      <c r="BG20" s="623">
        <v>78341</v>
      </c>
      <c r="BH20" s="624"/>
      <c r="BI20" s="624"/>
      <c r="BJ20" s="624"/>
      <c r="BK20" s="624"/>
      <c r="BL20" s="624"/>
      <c r="BM20" s="624"/>
      <c r="BN20" s="625"/>
      <c r="BO20" s="626">
        <v>2.8</v>
      </c>
      <c r="BP20" s="626"/>
      <c r="BQ20" s="626"/>
      <c r="BR20" s="626"/>
      <c r="BS20" s="627" t="s">
        <v>139</v>
      </c>
      <c r="BT20" s="627"/>
      <c r="BU20" s="627"/>
      <c r="BV20" s="627"/>
      <c r="BW20" s="627"/>
      <c r="BX20" s="627"/>
      <c r="BY20" s="627"/>
      <c r="BZ20" s="627"/>
      <c r="CA20" s="627"/>
      <c r="CB20" s="631"/>
      <c r="CD20" s="620" t="s">
        <v>278</v>
      </c>
      <c r="CE20" s="621"/>
      <c r="CF20" s="621"/>
      <c r="CG20" s="621"/>
      <c r="CH20" s="621"/>
      <c r="CI20" s="621"/>
      <c r="CJ20" s="621"/>
      <c r="CK20" s="621"/>
      <c r="CL20" s="621"/>
      <c r="CM20" s="621"/>
      <c r="CN20" s="621"/>
      <c r="CO20" s="621"/>
      <c r="CP20" s="621"/>
      <c r="CQ20" s="622"/>
      <c r="CR20" s="623">
        <v>25991965</v>
      </c>
      <c r="CS20" s="624"/>
      <c r="CT20" s="624"/>
      <c r="CU20" s="624"/>
      <c r="CV20" s="624"/>
      <c r="CW20" s="624"/>
      <c r="CX20" s="624"/>
      <c r="CY20" s="625"/>
      <c r="CZ20" s="626">
        <v>100</v>
      </c>
      <c r="DA20" s="626"/>
      <c r="DB20" s="626"/>
      <c r="DC20" s="626"/>
      <c r="DD20" s="632">
        <v>3293954</v>
      </c>
      <c r="DE20" s="624"/>
      <c r="DF20" s="624"/>
      <c r="DG20" s="624"/>
      <c r="DH20" s="624"/>
      <c r="DI20" s="624"/>
      <c r="DJ20" s="624"/>
      <c r="DK20" s="624"/>
      <c r="DL20" s="624"/>
      <c r="DM20" s="624"/>
      <c r="DN20" s="624"/>
      <c r="DO20" s="624"/>
      <c r="DP20" s="625"/>
      <c r="DQ20" s="632">
        <v>15635055</v>
      </c>
      <c r="DR20" s="624"/>
      <c r="DS20" s="624"/>
      <c r="DT20" s="624"/>
      <c r="DU20" s="624"/>
      <c r="DV20" s="624"/>
      <c r="DW20" s="624"/>
      <c r="DX20" s="624"/>
      <c r="DY20" s="624"/>
      <c r="DZ20" s="624"/>
      <c r="EA20" s="624"/>
      <c r="EB20" s="624"/>
      <c r="EC20" s="633"/>
    </row>
    <row r="21" spans="2:133" ht="11.25" customHeight="1" x14ac:dyDescent="0.15">
      <c r="B21" s="620" t="s">
        <v>279</v>
      </c>
      <c r="C21" s="621"/>
      <c r="D21" s="621"/>
      <c r="E21" s="621"/>
      <c r="F21" s="621"/>
      <c r="G21" s="621"/>
      <c r="H21" s="621"/>
      <c r="I21" s="621"/>
      <c r="J21" s="621"/>
      <c r="K21" s="621"/>
      <c r="L21" s="621"/>
      <c r="M21" s="621"/>
      <c r="N21" s="621"/>
      <c r="O21" s="621"/>
      <c r="P21" s="621"/>
      <c r="Q21" s="622"/>
      <c r="R21" s="623">
        <v>11136180</v>
      </c>
      <c r="S21" s="624"/>
      <c r="T21" s="624"/>
      <c r="U21" s="624"/>
      <c r="V21" s="624"/>
      <c r="W21" s="624"/>
      <c r="X21" s="624"/>
      <c r="Y21" s="625"/>
      <c r="Z21" s="626">
        <v>41.4</v>
      </c>
      <c r="AA21" s="626"/>
      <c r="AB21" s="626"/>
      <c r="AC21" s="626"/>
      <c r="AD21" s="627">
        <v>9420054</v>
      </c>
      <c r="AE21" s="627"/>
      <c r="AF21" s="627"/>
      <c r="AG21" s="627"/>
      <c r="AH21" s="627"/>
      <c r="AI21" s="627"/>
      <c r="AJ21" s="627"/>
      <c r="AK21" s="627"/>
      <c r="AL21" s="628">
        <v>71</v>
      </c>
      <c r="AM21" s="629"/>
      <c r="AN21" s="629"/>
      <c r="AO21" s="630"/>
      <c r="AP21" s="620" t="s">
        <v>280</v>
      </c>
      <c r="AQ21" s="639"/>
      <c r="AR21" s="639"/>
      <c r="AS21" s="639"/>
      <c r="AT21" s="639"/>
      <c r="AU21" s="639"/>
      <c r="AV21" s="639"/>
      <c r="AW21" s="639"/>
      <c r="AX21" s="639"/>
      <c r="AY21" s="639"/>
      <c r="AZ21" s="639"/>
      <c r="BA21" s="639"/>
      <c r="BB21" s="639"/>
      <c r="BC21" s="639"/>
      <c r="BD21" s="639"/>
      <c r="BE21" s="639"/>
      <c r="BF21" s="640"/>
      <c r="BG21" s="623">
        <v>30948</v>
      </c>
      <c r="BH21" s="624"/>
      <c r="BI21" s="624"/>
      <c r="BJ21" s="624"/>
      <c r="BK21" s="624"/>
      <c r="BL21" s="624"/>
      <c r="BM21" s="624"/>
      <c r="BN21" s="625"/>
      <c r="BO21" s="626">
        <v>1.1000000000000001</v>
      </c>
      <c r="BP21" s="626"/>
      <c r="BQ21" s="626"/>
      <c r="BR21" s="626"/>
      <c r="BS21" s="627" t="s">
        <v>236</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281</v>
      </c>
      <c r="C22" s="621"/>
      <c r="D22" s="621"/>
      <c r="E22" s="621"/>
      <c r="F22" s="621"/>
      <c r="G22" s="621"/>
      <c r="H22" s="621"/>
      <c r="I22" s="621"/>
      <c r="J22" s="621"/>
      <c r="K22" s="621"/>
      <c r="L22" s="621"/>
      <c r="M22" s="621"/>
      <c r="N22" s="621"/>
      <c r="O22" s="621"/>
      <c r="P22" s="621"/>
      <c r="Q22" s="622"/>
      <c r="R22" s="623">
        <v>9420054</v>
      </c>
      <c r="S22" s="624"/>
      <c r="T22" s="624"/>
      <c r="U22" s="624"/>
      <c r="V22" s="624"/>
      <c r="W22" s="624"/>
      <c r="X22" s="624"/>
      <c r="Y22" s="625"/>
      <c r="Z22" s="626">
        <v>35</v>
      </c>
      <c r="AA22" s="626"/>
      <c r="AB22" s="626"/>
      <c r="AC22" s="626"/>
      <c r="AD22" s="627">
        <v>9420054</v>
      </c>
      <c r="AE22" s="627"/>
      <c r="AF22" s="627"/>
      <c r="AG22" s="627"/>
      <c r="AH22" s="627"/>
      <c r="AI22" s="627"/>
      <c r="AJ22" s="627"/>
      <c r="AK22" s="627"/>
      <c r="AL22" s="628">
        <v>71</v>
      </c>
      <c r="AM22" s="629"/>
      <c r="AN22" s="629"/>
      <c r="AO22" s="630"/>
      <c r="AP22" s="620" t="s">
        <v>282</v>
      </c>
      <c r="AQ22" s="639"/>
      <c r="AR22" s="639"/>
      <c r="AS22" s="639"/>
      <c r="AT22" s="639"/>
      <c r="AU22" s="639"/>
      <c r="AV22" s="639"/>
      <c r="AW22" s="639"/>
      <c r="AX22" s="639"/>
      <c r="AY22" s="639"/>
      <c r="AZ22" s="639"/>
      <c r="BA22" s="639"/>
      <c r="BB22" s="639"/>
      <c r="BC22" s="639"/>
      <c r="BD22" s="639"/>
      <c r="BE22" s="639"/>
      <c r="BF22" s="640"/>
      <c r="BG22" s="623" t="s">
        <v>130</v>
      </c>
      <c r="BH22" s="624"/>
      <c r="BI22" s="624"/>
      <c r="BJ22" s="624"/>
      <c r="BK22" s="624"/>
      <c r="BL22" s="624"/>
      <c r="BM22" s="624"/>
      <c r="BN22" s="625"/>
      <c r="BO22" s="626" t="s">
        <v>130</v>
      </c>
      <c r="BP22" s="626"/>
      <c r="BQ22" s="626"/>
      <c r="BR22" s="626"/>
      <c r="BS22" s="627" t="s">
        <v>130</v>
      </c>
      <c r="BT22" s="627"/>
      <c r="BU22" s="627"/>
      <c r="BV22" s="627"/>
      <c r="BW22" s="627"/>
      <c r="BX22" s="627"/>
      <c r="BY22" s="627"/>
      <c r="BZ22" s="627"/>
      <c r="CA22" s="627"/>
      <c r="CB22" s="631"/>
      <c r="CD22" s="605" t="s">
        <v>283</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284</v>
      </c>
      <c r="C23" s="621"/>
      <c r="D23" s="621"/>
      <c r="E23" s="621"/>
      <c r="F23" s="621"/>
      <c r="G23" s="621"/>
      <c r="H23" s="621"/>
      <c r="I23" s="621"/>
      <c r="J23" s="621"/>
      <c r="K23" s="621"/>
      <c r="L23" s="621"/>
      <c r="M23" s="621"/>
      <c r="N23" s="621"/>
      <c r="O23" s="621"/>
      <c r="P23" s="621"/>
      <c r="Q23" s="622"/>
      <c r="R23" s="623">
        <v>1716126</v>
      </c>
      <c r="S23" s="624"/>
      <c r="T23" s="624"/>
      <c r="U23" s="624"/>
      <c r="V23" s="624"/>
      <c r="W23" s="624"/>
      <c r="X23" s="624"/>
      <c r="Y23" s="625"/>
      <c r="Z23" s="626">
        <v>6.4</v>
      </c>
      <c r="AA23" s="626"/>
      <c r="AB23" s="626"/>
      <c r="AC23" s="626"/>
      <c r="AD23" s="627" t="s">
        <v>130</v>
      </c>
      <c r="AE23" s="627"/>
      <c r="AF23" s="627"/>
      <c r="AG23" s="627"/>
      <c r="AH23" s="627"/>
      <c r="AI23" s="627"/>
      <c r="AJ23" s="627"/>
      <c r="AK23" s="627"/>
      <c r="AL23" s="628" t="s">
        <v>130</v>
      </c>
      <c r="AM23" s="629"/>
      <c r="AN23" s="629"/>
      <c r="AO23" s="630"/>
      <c r="AP23" s="620" t="s">
        <v>285</v>
      </c>
      <c r="AQ23" s="639"/>
      <c r="AR23" s="639"/>
      <c r="AS23" s="639"/>
      <c r="AT23" s="639"/>
      <c r="AU23" s="639"/>
      <c r="AV23" s="639"/>
      <c r="AW23" s="639"/>
      <c r="AX23" s="639"/>
      <c r="AY23" s="639"/>
      <c r="AZ23" s="639"/>
      <c r="BA23" s="639"/>
      <c r="BB23" s="639"/>
      <c r="BC23" s="639"/>
      <c r="BD23" s="639"/>
      <c r="BE23" s="639"/>
      <c r="BF23" s="640"/>
      <c r="BG23" s="623">
        <v>47393</v>
      </c>
      <c r="BH23" s="624"/>
      <c r="BI23" s="624"/>
      <c r="BJ23" s="624"/>
      <c r="BK23" s="624"/>
      <c r="BL23" s="624"/>
      <c r="BM23" s="624"/>
      <c r="BN23" s="625"/>
      <c r="BO23" s="626">
        <v>1.7</v>
      </c>
      <c r="BP23" s="626"/>
      <c r="BQ23" s="626"/>
      <c r="BR23" s="626"/>
      <c r="BS23" s="627" t="s">
        <v>236</v>
      </c>
      <c r="BT23" s="627"/>
      <c r="BU23" s="627"/>
      <c r="BV23" s="627"/>
      <c r="BW23" s="627"/>
      <c r="BX23" s="627"/>
      <c r="BY23" s="627"/>
      <c r="BZ23" s="627"/>
      <c r="CA23" s="627"/>
      <c r="CB23" s="631"/>
      <c r="CD23" s="605" t="s">
        <v>224</v>
      </c>
      <c r="CE23" s="606"/>
      <c r="CF23" s="606"/>
      <c r="CG23" s="606"/>
      <c r="CH23" s="606"/>
      <c r="CI23" s="606"/>
      <c r="CJ23" s="606"/>
      <c r="CK23" s="606"/>
      <c r="CL23" s="606"/>
      <c r="CM23" s="606"/>
      <c r="CN23" s="606"/>
      <c r="CO23" s="606"/>
      <c r="CP23" s="606"/>
      <c r="CQ23" s="607"/>
      <c r="CR23" s="605" t="s">
        <v>286</v>
      </c>
      <c r="CS23" s="606"/>
      <c r="CT23" s="606"/>
      <c r="CU23" s="606"/>
      <c r="CV23" s="606"/>
      <c r="CW23" s="606"/>
      <c r="CX23" s="606"/>
      <c r="CY23" s="607"/>
      <c r="CZ23" s="605" t="s">
        <v>287</v>
      </c>
      <c r="DA23" s="606"/>
      <c r="DB23" s="606"/>
      <c r="DC23" s="607"/>
      <c r="DD23" s="605" t="s">
        <v>288</v>
      </c>
      <c r="DE23" s="606"/>
      <c r="DF23" s="606"/>
      <c r="DG23" s="606"/>
      <c r="DH23" s="606"/>
      <c r="DI23" s="606"/>
      <c r="DJ23" s="606"/>
      <c r="DK23" s="607"/>
      <c r="DL23" s="650" t="s">
        <v>289</v>
      </c>
      <c r="DM23" s="651"/>
      <c r="DN23" s="651"/>
      <c r="DO23" s="651"/>
      <c r="DP23" s="651"/>
      <c r="DQ23" s="651"/>
      <c r="DR23" s="651"/>
      <c r="DS23" s="651"/>
      <c r="DT23" s="651"/>
      <c r="DU23" s="651"/>
      <c r="DV23" s="652"/>
      <c r="DW23" s="605" t="s">
        <v>290</v>
      </c>
      <c r="DX23" s="606"/>
      <c r="DY23" s="606"/>
      <c r="DZ23" s="606"/>
      <c r="EA23" s="606"/>
      <c r="EB23" s="606"/>
      <c r="EC23" s="607"/>
    </row>
    <row r="24" spans="2:133" ht="11.25" customHeight="1" x14ac:dyDescent="0.15">
      <c r="B24" s="620" t="s">
        <v>291</v>
      </c>
      <c r="C24" s="621"/>
      <c r="D24" s="621"/>
      <c r="E24" s="621"/>
      <c r="F24" s="621"/>
      <c r="G24" s="621"/>
      <c r="H24" s="621"/>
      <c r="I24" s="621"/>
      <c r="J24" s="621"/>
      <c r="K24" s="621"/>
      <c r="L24" s="621"/>
      <c r="M24" s="621"/>
      <c r="N24" s="621"/>
      <c r="O24" s="621"/>
      <c r="P24" s="621"/>
      <c r="Q24" s="622"/>
      <c r="R24" s="623" t="s">
        <v>236</v>
      </c>
      <c r="S24" s="624"/>
      <c r="T24" s="624"/>
      <c r="U24" s="624"/>
      <c r="V24" s="624"/>
      <c r="W24" s="624"/>
      <c r="X24" s="624"/>
      <c r="Y24" s="625"/>
      <c r="Z24" s="626" t="s">
        <v>130</v>
      </c>
      <c r="AA24" s="626"/>
      <c r="AB24" s="626"/>
      <c r="AC24" s="626"/>
      <c r="AD24" s="627" t="s">
        <v>236</v>
      </c>
      <c r="AE24" s="627"/>
      <c r="AF24" s="627"/>
      <c r="AG24" s="627"/>
      <c r="AH24" s="627"/>
      <c r="AI24" s="627"/>
      <c r="AJ24" s="627"/>
      <c r="AK24" s="627"/>
      <c r="AL24" s="628" t="s">
        <v>236</v>
      </c>
      <c r="AM24" s="629"/>
      <c r="AN24" s="629"/>
      <c r="AO24" s="630"/>
      <c r="AP24" s="620" t="s">
        <v>292</v>
      </c>
      <c r="AQ24" s="639"/>
      <c r="AR24" s="639"/>
      <c r="AS24" s="639"/>
      <c r="AT24" s="639"/>
      <c r="AU24" s="639"/>
      <c r="AV24" s="639"/>
      <c r="AW24" s="639"/>
      <c r="AX24" s="639"/>
      <c r="AY24" s="639"/>
      <c r="AZ24" s="639"/>
      <c r="BA24" s="639"/>
      <c r="BB24" s="639"/>
      <c r="BC24" s="639"/>
      <c r="BD24" s="639"/>
      <c r="BE24" s="639"/>
      <c r="BF24" s="640"/>
      <c r="BG24" s="623" t="s">
        <v>130</v>
      </c>
      <c r="BH24" s="624"/>
      <c r="BI24" s="624"/>
      <c r="BJ24" s="624"/>
      <c r="BK24" s="624"/>
      <c r="BL24" s="624"/>
      <c r="BM24" s="624"/>
      <c r="BN24" s="625"/>
      <c r="BO24" s="626" t="s">
        <v>236</v>
      </c>
      <c r="BP24" s="626"/>
      <c r="BQ24" s="626"/>
      <c r="BR24" s="626"/>
      <c r="BS24" s="627" t="s">
        <v>130</v>
      </c>
      <c r="BT24" s="627"/>
      <c r="BU24" s="627"/>
      <c r="BV24" s="627"/>
      <c r="BW24" s="627"/>
      <c r="BX24" s="627"/>
      <c r="BY24" s="627"/>
      <c r="BZ24" s="627"/>
      <c r="CA24" s="627"/>
      <c r="CB24" s="631"/>
      <c r="CD24" s="609" t="s">
        <v>293</v>
      </c>
      <c r="CE24" s="610"/>
      <c r="CF24" s="610"/>
      <c r="CG24" s="610"/>
      <c r="CH24" s="610"/>
      <c r="CI24" s="610"/>
      <c r="CJ24" s="610"/>
      <c r="CK24" s="610"/>
      <c r="CL24" s="610"/>
      <c r="CM24" s="610"/>
      <c r="CN24" s="610"/>
      <c r="CO24" s="610"/>
      <c r="CP24" s="610"/>
      <c r="CQ24" s="611"/>
      <c r="CR24" s="612">
        <v>11180836</v>
      </c>
      <c r="CS24" s="613"/>
      <c r="CT24" s="613"/>
      <c r="CU24" s="613"/>
      <c r="CV24" s="613"/>
      <c r="CW24" s="613"/>
      <c r="CX24" s="613"/>
      <c r="CY24" s="614"/>
      <c r="CZ24" s="617">
        <v>43</v>
      </c>
      <c r="DA24" s="618"/>
      <c r="DB24" s="618"/>
      <c r="DC24" s="634"/>
      <c r="DD24" s="658">
        <v>7483528</v>
      </c>
      <c r="DE24" s="613"/>
      <c r="DF24" s="613"/>
      <c r="DG24" s="613"/>
      <c r="DH24" s="613"/>
      <c r="DI24" s="613"/>
      <c r="DJ24" s="613"/>
      <c r="DK24" s="614"/>
      <c r="DL24" s="658">
        <v>7235445</v>
      </c>
      <c r="DM24" s="613"/>
      <c r="DN24" s="613"/>
      <c r="DO24" s="613"/>
      <c r="DP24" s="613"/>
      <c r="DQ24" s="613"/>
      <c r="DR24" s="613"/>
      <c r="DS24" s="613"/>
      <c r="DT24" s="613"/>
      <c r="DU24" s="613"/>
      <c r="DV24" s="614"/>
      <c r="DW24" s="617">
        <v>54</v>
      </c>
      <c r="DX24" s="618"/>
      <c r="DY24" s="618"/>
      <c r="DZ24" s="618"/>
      <c r="EA24" s="618"/>
      <c r="EB24" s="618"/>
      <c r="EC24" s="619"/>
    </row>
    <row r="25" spans="2:133" ht="11.25" customHeight="1" x14ac:dyDescent="0.15">
      <c r="B25" s="620" t="s">
        <v>294</v>
      </c>
      <c r="C25" s="621"/>
      <c r="D25" s="621"/>
      <c r="E25" s="621"/>
      <c r="F25" s="621"/>
      <c r="G25" s="621"/>
      <c r="H25" s="621"/>
      <c r="I25" s="621"/>
      <c r="J25" s="621"/>
      <c r="K25" s="621"/>
      <c r="L25" s="621"/>
      <c r="M25" s="621"/>
      <c r="N25" s="621"/>
      <c r="O25" s="621"/>
      <c r="P25" s="621"/>
      <c r="Q25" s="622"/>
      <c r="R25" s="623">
        <v>14986478</v>
      </c>
      <c r="S25" s="624"/>
      <c r="T25" s="624"/>
      <c r="U25" s="624"/>
      <c r="V25" s="624"/>
      <c r="W25" s="624"/>
      <c r="X25" s="624"/>
      <c r="Y25" s="625"/>
      <c r="Z25" s="626">
        <v>55.7</v>
      </c>
      <c r="AA25" s="626"/>
      <c r="AB25" s="626"/>
      <c r="AC25" s="626"/>
      <c r="AD25" s="627">
        <v>13222959</v>
      </c>
      <c r="AE25" s="627"/>
      <c r="AF25" s="627"/>
      <c r="AG25" s="627"/>
      <c r="AH25" s="627"/>
      <c r="AI25" s="627"/>
      <c r="AJ25" s="627"/>
      <c r="AK25" s="627"/>
      <c r="AL25" s="628">
        <v>99.7</v>
      </c>
      <c r="AM25" s="629"/>
      <c r="AN25" s="629"/>
      <c r="AO25" s="630"/>
      <c r="AP25" s="620" t="s">
        <v>295</v>
      </c>
      <c r="AQ25" s="639"/>
      <c r="AR25" s="639"/>
      <c r="AS25" s="639"/>
      <c r="AT25" s="639"/>
      <c r="AU25" s="639"/>
      <c r="AV25" s="639"/>
      <c r="AW25" s="639"/>
      <c r="AX25" s="639"/>
      <c r="AY25" s="639"/>
      <c r="AZ25" s="639"/>
      <c r="BA25" s="639"/>
      <c r="BB25" s="639"/>
      <c r="BC25" s="639"/>
      <c r="BD25" s="639"/>
      <c r="BE25" s="639"/>
      <c r="BF25" s="640"/>
      <c r="BG25" s="623" t="s">
        <v>236</v>
      </c>
      <c r="BH25" s="624"/>
      <c r="BI25" s="624"/>
      <c r="BJ25" s="624"/>
      <c r="BK25" s="624"/>
      <c r="BL25" s="624"/>
      <c r="BM25" s="624"/>
      <c r="BN25" s="625"/>
      <c r="BO25" s="626" t="s">
        <v>236</v>
      </c>
      <c r="BP25" s="626"/>
      <c r="BQ25" s="626"/>
      <c r="BR25" s="626"/>
      <c r="BS25" s="627" t="s">
        <v>236</v>
      </c>
      <c r="BT25" s="627"/>
      <c r="BU25" s="627"/>
      <c r="BV25" s="627"/>
      <c r="BW25" s="627"/>
      <c r="BX25" s="627"/>
      <c r="BY25" s="627"/>
      <c r="BZ25" s="627"/>
      <c r="CA25" s="627"/>
      <c r="CB25" s="631"/>
      <c r="CD25" s="620" t="s">
        <v>296</v>
      </c>
      <c r="CE25" s="621"/>
      <c r="CF25" s="621"/>
      <c r="CG25" s="621"/>
      <c r="CH25" s="621"/>
      <c r="CI25" s="621"/>
      <c r="CJ25" s="621"/>
      <c r="CK25" s="621"/>
      <c r="CL25" s="621"/>
      <c r="CM25" s="621"/>
      <c r="CN25" s="621"/>
      <c r="CO25" s="621"/>
      <c r="CP25" s="621"/>
      <c r="CQ25" s="622"/>
      <c r="CR25" s="623">
        <v>3552242</v>
      </c>
      <c r="CS25" s="655"/>
      <c r="CT25" s="655"/>
      <c r="CU25" s="655"/>
      <c r="CV25" s="655"/>
      <c r="CW25" s="655"/>
      <c r="CX25" s="655"/>
      <c r="CY25" s="656"/>
      <c r="CZ25" s="628">
        <v>13.7</v>
      </c>
      <c r="DA25" s="653"/>
      <c r="DB25" s="653"/>
      <c r="DC25" s="657"/>
      <c r="DD25" s="632">
        <v>3314348</v>
      </c>
      <c r="DE25" s="655"/>
      <c r="DF25" s="655"/>
      <c r="DG25" s="655"/>
      <c r="DH25" s="655"/>
      <c r="DI25" s="655"/>
      <c r="DJ25" s="655"/>
      <c r="DK25" s="656"/>
      <c r="DL25" s="632">
        <v>3117745</v>
      </c>
      <c r="DM25" s="655"/>
      <c r="DN25" s="655"/>
      <c r="DO25" s="655"/>
      <c r="DP25" s="655"/>
      <c r="DQ25" s="655"/>
      <c r="DR25" s="655"/>
      <c r="DS25" s="655"/>
      <c r="DT25" s="655"/>
      <c r="DU25" s="655"/>
      <c r="DV25" s="656"/>
      <c r="DW25" s="628">
        <v>23.3</v>
      </c>
      <c r="DX25" s="653"/>
      <c r="DY25" s="653"/>
      <c r="DZ25" s="653"/>
      <c r="EA25" s="653"/>
      <c r="EB25" s="653"/>
      <c r="EC25" s="654"/>
    </row>
    <row r="26" spans="2:133" ht="11.25" customHeight="1" x14ac:dyDescent="0.15">
      <c r="B26" s="620" t="s">
        <v>297</v>
      </c>
      <c r="C26" s="621"/>
      <c r="D26" s="621"/>
      <c r="E26" s="621"/>
      <c r="F26" s="621"/>
      <c r="G26" s="621"/>
      <c r="H26" s="621"/>
      <c r="I26" s="621"/>
      <c r="J26" s="621"/>
      <c r="K26" s="621"/>
      <c r="L26" s="621"/>
      <c r="M26" s="621"/>
      <c r="N26" s="621"/>
      <c r="O26" s="621"/>
      <c r="P26" s="621"/>
      <c r="Q26" s="622"/>
      <c r="R26" s="623">
        <v>2938</v>
      </c>
      <c r="S26" s="624"/>
      <c r="T26" s="624"/>
      <c r="U26" s="624"/>
      <c r="V26" s="624"/>
      <c r="W26" s="624"/>
      <c r="X26" s="624"/>
      <c r="Y26" s="625"/>
      <c r="Z26" s="626">
        <v>0</v>
      </c>
      <c r="AA26" s="626"/>
      <c r="AB26" s="626"/>
      <c r="AC26" s="626"/>
      <c r="AD26" s="627">
        <v>2938</v>
      </c>
      <c r="AE26" s="627"/>
      <c r="AF26" s="627"/>
      <c r="AG26" s="627"/>
      <c r="AH26" s="627"/>
      <c r="AI26" s="627"/>
      <c r="AJ26" s="627"/>
      <c r="AK26" s="627"/>
      <c r="AL26" s="628">
        <v>0</v>
      </c>
      <c r="AM26" s="629"/>
      <c r="AN26" s="629"/>
      <c r="AO26" s="630"/>
      <c r="AP26" s="620" t="s">
        <v>298</v>
      </c>
      <c r="AQ26" s="639"/>
      <c r="AR26" s="639"/>
      <c r="AS26" s="639"/>
      <c r="AT26" s="639"/>
      <c r="AU26" s="639"/>
      <c r="AV26" s="639"/>
      <c r="AW26" s="639"/>
      <c r="AX26" s="639"/>
      <c r="AY26" s="639"/>
      <c r="AZ26" s="639"/>
      <c r="BA26" s="639"/>
      <c r="BB26" s="639"/>
      <c r="BC26" s="639"/>
      <c r="BD26" s="639"/>
      <c r="BE26" s="639"/>
      <c r="BF26" s="640"/>
      <c r="BG26" s="623" t="s">
        <v>130</v>
      </c>
      <c r="BH26" s="624"/>
      <c r="BI26" s="624"/>
      <c r="BJ26" s="624"/>
      <c r="BK26" s="624"/>
      <c r="BL26" s="624"/>
      <c r="BM26" s="624"/>
      <c r="BN26" s="625"/>
      <c r="BO26" s="626" t="s">
        <v>130</v>
      </c>
      <c r="BP26" s="626"/>
      <c r="BQ26" s="626"/>
      <c r="BR26" s="626"/>
      <c r="BS26" s="627" t="s">
        <v>130</v>
      </c>
      <c r="BT26" s="627"/>
      <c r="BU26" s="627"/>
      <c r="BV26" s="627"/>
      <c r="BW26" s="627"/>
      <c r="BX26" s="627"/>
      <c r="BY26" s="627"/>
      <c r="BZ26" s="627"/>
      <c r="CA26" s="627"/>
      <c r="CB26" s="631"/>
      <c r="CD26" s="620" t="s">
        <v>299</v>
      </c>
      <c r="CE26" s="621"/>
      <c r="CF26" s="621"/>
      <c r="CG26" s="621"/>
      <c r="CH26" s="621"/>
      <c r="CI26" s="621"/>
      <c r="CJ26" s="621"/>
      <c r="CK26" s="621"/>
      <c r="CL26" s="621"/>
      <c r="CM26" s="621"/>
      <c r="CN26" s="621"/>
      <c r="CO26" s="621"/>
      <c r="CP26" s="621"/>
      <c r="CQ26" s="622"/>
      <c r="CR26" s="623">
        <v>2105096</v>
      </c>
      <c r="CS26" s="624"/>
      <c r="CT26" s="624"/>
      <c r="CU26" s="624"/>
      <c r="CV26" s="624"/>
      <c r="CW26" s="624"/>
      <c r="CX26" s="624"/>
      <c r="CY26" s="625"/>
      <c r="CZ26" s="628">
        <v>8.1</v>
      </c>
      <c r="DA26" s="653"/>
      <c r="DB26" s="653"/>
      <c r="DC26" s="657"/>
      <c r="DD26" s="632">
        <v>2008429</v>
      </c>
      <c r="DE26" s="624"/>
      <c r="DF26" s="624"/>
      <c r="DG26" s="624"/>
      <c r="DH26" s="624"/>
      <c r="DI26" s="624"/>
      <c r="DJ26" s="624"/>
      <c r="DK26" s="625"/>
      <c r="DL26" s="632" t="s">
        <v>130</v>
      </c>
      <c r="DM26" s="624"/>
      <c r="DN26" s="624"/>
      <c r="DO26" s="624"/>
      <c r="DP26" s="624"/>
      <c r="DQ26" s="624"/>
      <c r="DR26" s="624"/>
      <c r="DS26" s="624"/>
      <c r="DT26" s="624"/>
      <c r="DU26" s="624"/>
      <c r="DV26" s="625"/>
      <c r="DW26" s="628" t="s">
        <v>130</v>
      </c>
      <c r="DX26" s="653"/>
      <c r="DY26" s="653"/>
      <c r="DZ26" s="653"/>
      <c r="EA26" s="653"/>
      <c r="EB26" s="653"/>
      <c r="EC26" s="654"/>
    </row>
    <row r="27" spans="2:133" ht="11.25" customHeight="1" x14ac:dyDescent="0.15">
      <c r="B27" s="620" t="s">
        <v>300</v>
      </c>
      <c r="C27" s="621"/>
      <c r="D27" s="621"/>
      <c r="E27" s="621"/>
      <c r="F27" s="621"/>
      <c r="G27" s="621"/>
      <c r="H27" s="621"/>
      <c r="I27" s="621"/>
      <c r="J27" s="621"/>
      <c r="K27" s="621"/>
      <c r="L27" s="621"/>
      <c r="M27" s="621"/>
      <c r="N27" s="621"/>
      <c r="O27" s="621"/>
      <c r="P27" s="621"/>
      <c r="Q27" s="622"/>
      <c r="R27" s="623">
        <v>71589</v>
      </c>
      <c r="S27" s="624"/>
      <c r="T27" s="624"/>
      <c r="U27" s="624"/>
      <c r="V27" s="624"/>
      <c r="W27" s="624"/>
      <c r="X27" s="624"/>
      <c r="Y27" s="625"/>
      <c r="Z27" s="626">
        <v>0.3</v>
      </c>
      <c r="AA27" s="626"/>
      <c r="AB27" s="626"/>
      <c r="AC27" s="626"/>
      <c r="AD27" s="627" t="s">
        <v>236</v>
      </c>
      <c r="AE27" s="627"/>
      <c r="AF27" s="627"/>
      <c r="AG27" s="627"/>
      <c r="AH27" s="627"/>
      <c r="AI27" s="627"/>
      <c r="AJ27" s="627"/>
      <c r="AK27" s="627"/>
      <c r="AL27" s="628" t="s">
        <v>130</v>
      </c>
      <c r="AM27" s="629"/>
      <c r="AN27" s="629"/>
      <c r="AO27" s="630"/>
      <c r="AP27" s="620" t="s">
        <v>301</v>
      </c>
      <c r="AQ27" s="621"/>
      <c r="AR27" s="621"/>
      <c r="AS27" s="621"/>
      <c r="AT27" s="621"/>
      <c r="AU27" s="621"/>
      <c r="AV27" s="621"/>
      <c r="AW27" s="621"/>
      <c r="AX27" s="621"/>
      <c r="AY27" s="621"/>
      <c r="AZ27" s="621"/>
      <c r="BA27" s="621"/>
      <c r="BB27" s="621"/>
      <c r="BC27" s="621"/>
      <c r="BD27" s="621"/>
      <c r="BE27" s="621"/>
      <c r="BF27" s="622"/>
      <c r="BG27" s="623">
        <v>2839016</v>
      </c>
      <c r="BH27" s="624"/>
      <c r="BI27" s="624"/>
      <c r="BJ27" s="624"/>
      <c r="BK27" s="624"/>
      <c r="BL27" s="624"/>
      <c r="BM27" s="624"/>
      <c r="BN27" s="625"/>
      <c r="BO27" s="626">
        <v>100</v>
      </c>
      <c r="BP27" s="626"/>
      <c r="BQ27" s="626"/>
      <c r="BR27" s="626"/>
      <c r="BS27" s="627">
        <v>22960</v>
      </c>
      <c r="BT27" s="627"/>
      <c r="BU27" s="627"/>
      <c r="BV27" s="627"/>
      <c r="BW27" s="627"/>
      <c r="BX27" s="627"/>
      <c r="BY27" s="627"/>
      <c r="BZ27" s="627"/>
      <c r="CA27" s="627"/>
      <c r="CB27" s="631"/>
      <c r="CD27" s="620" t="s">
        <v>302</v>
      </c>
      <c r="CE27" s="621"/>
      <c r="CF27" s="621"/>
      <c r="CG27" s="621"/>
      <c r="CH27" s="621"/>
      <c r="CI27" s="621"/>
      <c r="CJ27" s="621"/>
      <c r="CK27" s="621"/>
      <c r="CL27" s="621"/>
      <c r="CM27" s="621"/>
      <c r="CN27" s="621"/>
      <c r="CO27" s="621"/>
      <c r="CP27" s="621"/>
      <c r="CQ27" s="622"/>
      <c r="CR27" s="623">
        <v>4624908</v>
      </c>
      <c r="CS27" s="655"/>
      <c r="CT27" s="655"/>
      <c r="CU27" s="655"/>
      <c r="CV27" s="655"/>
      <c r="CW27" s="655"/>
      <c r="CX27" s="655"/>
      <c r="CY27" s="656"/>
      <c r="CZ27" s="628">
        <v>17.8</v>
      </c>
      <c r="DA27" s="653"/>
      <c r="DB27" s="653"/>
      <c r="DC27" s="657"/>
      <c r="DD27" s="632">
        <v>1216935</v>
      </c>
      <c r="DE27" s="655"/>
      <c r="DF27" s="655"/>
      <c r="DG27" s="655"/>
      <c r="DH27" s="655"/>
      <c r="DI27" s="655"/>
      <c r="DJ27" s="655"/>
      <c r="DK27" s="656"/>
      <c r="DL27" s="632">
        <v>1171306</v>
      </c>
      <c r="DM27" s="655"/>
      <c r="DN27" s="655"/>
      <c r="DO27" s="655"/>
      <c r="DP27" s="655"/>
      <c r="DQ27" s="655"/>
      <c r="DR27" s="655"/>
      <c r="DS27" s="655"/>
      <c r="DT27" s="655"/>
      <c r="DU27" s="655"/>
      <c r="DV27" s="656"/>
      <c r="DW27" s="628">
        <v>8.6999999999999993</v>
      </c>
      <c r="DX27" s="653"/>
      <c r="DY27" s="653"/>
      <c r="DZ27" s="653"/>
      <c r="EA27" s="653"/>
      <c r="EB27" s="653"/>
      <c r="EC27" s="654"/>
    </row>
    <row r="28" spans="2:133" ht="11.25" customHeight="1" x14ac:dyDescent="0.15">
      <c r="B28" s="620" t="s">
        <v>303</v>
      </c>
      <c r="C28" s="621"/>
      <c r="D28" s="621"/>
      <c r="E28" s="621"/>
      <c r="F28" s="621"/>
      <c r="G28" s="621"/>
      <c r="H28" s="621"/>
      <c r="I28" s="621"/>
      <c r="J28" s="621"/>
      <c r="K28" s="621"/>
      <c r="L28" s="621"/>
      <c r="M28" s="621"/>
      <c r="N28" s="621"/>
      <c r="O28" s="621"/>
      <c r="P28" s="621"/>
      <c r="Q28" s="622"/>
      <c r="R28" s="623">
        <v>216052</v>
      </c>
      <c r="S28" s="624"/>
      <c r="T28" s="624"/>
      <c r="U28" s="624"/>
      <c r="V28" s="624"/>
      <c r="W28" s="624"/>
      <c r="X28" s="624"/>
      <c r="Y28" s="625"/>
      <c r="Z28" s="626">
        <v>0.8</v>
      </c>
      <c r="AA28" s="626"/>
      <c r="AB28" s="626"/>
      <c r="AC28" s="626"/>
      <c r="AD28" s="627">
        <v>229</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304</v>
      </c>
      <c r="CE28" s="621"/>
      <c r="CF28" s="621"/>
      <c r="CG28" s="621"/>
      <c r="CH28" s="621"/>
      <c r="CI28" s="621"/>
      <c r="CJ28" s="621"/>
      <c r="CK28" s="621"/>
      <c r="CL28" s="621"/>
      <c r="CM28" s="621"/>
      <c r="CN28" s="621"/>
      <c r="CO28" s="621"/>
      <c r="CP28" s="621"/>
      <c r="CQ28" s="622"/>
      <c r="CR28" s="623">
        <v>3003686</v>
      </c>
      <c r="CS28" s="624"/>
      <c r="CT28" s="624"/>
      <c r="CU28" s="624"/>
      <c r="CV28" s="624"/>
      <c r="CW28" s="624"/>
      <c r="CX28" s="624"/>
      <c r="CY28" s="625"/>
      <c r="CZ28" s="628">
        <v>11.6</v>
      </c>
      <c r="DA28" s="653"/>
      <c r="DB28" s="653"/>
      <c r="DC28" s="657"/>
      <c r="DD28" s="632">
        <v>2952245</v>
      </c>
      <c r="DE28" s="624"/>
      <c r="DF28" s="624"/>
      <c r="DG28" s="624"/>
      <c r="DH28" s="624"/>
      <c r="DI28" s="624"/>
      <c r="DJ28" s="624"/>
      <c r="DK28" s="625"/>
      <c r="DL28" s="632">
        <v>2946394</v>
      </c>
      <c r="DM28" s="624"/>
      <c r="DN28" s="624"/>
      <c r="DO28" s="624"/>
      <c r="DP28" s="624"/>
      <c r="DQ28" s="624"/>
      <c r="DR28" s="624"/>
      <c r="DS28" s="624"/>
      <c r="DT28" s="624"/>
      <c r="DU28" s="624"/>
      <c r="DV28" s="625"/>
      <c r="DW28" s="628">
        <v>22</v>
      </c>
      <c r="DX28" s="653"/>
      <c r="DY28" s="653"/>
      <c r="DZ28" s="653"/>
      <c r="EA28" s="653"/>
      <c r="EB28" s="653"/>
      <c r="EC28" s="654"/>
    </row>
    <row r="29" spans="2:133" ht="11.25" customHeight="1" x14ac:dyDescent="0.15">
      <c r="B29" s="620" t="s">
        <v>305</v>
      </c>
      <c r="C29" s="621"/>
      <c r="D29" s="621"/>
      <c r="E29" s="621"/>
      <c r="F29" s="621"/>
      <c r="G29" s="621"/>
      <c r="H29" s="621"/>
      <c r="I29" s="621"/>
      <c r="J29" s="621"/>
      <c r="K29" s="621"/>
      <c r="L29" s="621"/>
      <c r="M29" s="621"/>
      <c r="N29" s="621"/>
      <c r="O29" s="621"/>
      <c r="P29" s="621"/>
      <c r="Q29" s="622"/>
      <c r="R29" s="623">
        <v>93764</v>
      </c>
      <c r="S29" s="624"/>
      <c r="T29" s="624"/>
      <c r="U29" s="624"/>
      <c r="V29" s="624"/>
      <c r="W29" s="624"/>
      <c r="X29" s="624"/>
      <c r="Y29" s="625"/>
      <c r="Z29" s="626">
        <v>0.3</v>
      </c>
      <c r="AA29" s="626"/>
      <c r="AB29" s="626"/>
      <c r="AC29" s="626"/>
      <c r="AD29" s="627">
        <v>2446</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306</v>
      </c>
      <c r="CE29" s="660"/>
      <c r="CF29" s="620" t="s">
        <v>307</v>
      </c>
      <c r="CG29" s="621"/>
      <c r="CH29" s="621"/>
      <c r="CI29" s="621"/>
      <c r="CJ29" s="621"/>
      <c r="CK29" s="621"/>
      <c r="CL29" s="621"/>
      <c r="CM29" s="621"/>
      <c r="CN29" s="621"/>
      <c r="CO29" s="621"/>
      <c r="CP29" s="621"/>
      <c r="CQ29" s="622"/>
      <c r="CR29" s="623">
        <v>3003686</v>
      </c>
      <c r="CS29" s="655"/>
      <c r="CT29" s="655"/>
      <c r="CU29" s="655"/>
      <c r="CV29" s="655"/>
      <c r="CW29" s="655"/>
      <c r="CX29" s="655"/>
      <c r="CY29" s="656"/>
      <c r="CZ29" s="628">
        <v>11.6</v>
      </c>
      <c r="DA29" s="653"/>
      <c r="DB29" s="653"/>
      <c r="DC29" s="657"/>
      <c r="DD29" s="632">
        <v>2952245</v>
      </c>
      <c r="DE29" s="655"/>
      <c r="DF29" s="655"/>
      <c r="DG29" s="655"/>
      <c r="DH29" s="655"/>
      <c r="DI29" s="655"/>
      <c r="DJ29" s="655"/>
      <c r="DK29" s="656"/>
      <c r="DL29" s="632">
        <v>2946394</v>
      </c>
      <c r="DM29" s="655"/>
      <c r="DN29" s="655"/>
      <c r="DO29" s="655"/>
      <c r="DP29" s="655"/>
      <c r="DQ29" s="655"/>
      <c r="DR29" s="655"/>
      <c r="DS29" s="655"/>
      <c r="DT29" s="655"/>
      <c r="DU29" s="655"/>
      <c r="DV29" s="656"/>
      <c r="DW29" s="628">
        <v>22</v>
      </c>
      <c r="DX29" s="653"/>
      <c r="DY29" s="653"/>
      <c r="DZ29" s="653"/>
      <c r="EA29" s="653"/>
      <c r="EB29" s="653"/>
      <c r="EC29" s="654"/>
    </row>
    <row r="30" spans="2:133" ht="11.25" customHeight="1" x14ac:dyDescent="0.15">
      <c r="B30" s="620" t="s">
        <v>308</v>
      </c>
      <c r="C30" s="621"/>
      <c r="D30" s="621"/>
      <c r="E30" s="621"/>
      <c r="F30" s="621"/>
      <c r="G30" s="621"/>
      <c r="H30" s="621"/>
      <c r="I30" s="621"/>
      <c r="J30" s="621"/>
      <c r="K30" s="621"/>
      <c r="L30" s="621"/>
      <c r="M30" s="621"/>
      <c r="N30" s="621"/>
      <c r="O30" s="621"/>
      <c r="P30" s="621"/>
      <c r="Q30" s="622"/>
      <c r="R30" s="623">
        <v>4054106</v>
      </c>
      <c r="S30" s="624"/>
      <c r="T30" s="624"/>
      <c r="U30" s="624"/>
      <c r="V30" s="624"/>
      <c r="W30" s="624"/>
      <c r="X30" s="624"/>
      <c r="Y30" s="625"/>
      <c r="Z30" s="626">
        <v>15.1</v>
      </c>
      <c r="AA30" s="626"/>
      <c r="AB30" s="626"/>
      <c r="AC30" s="626"/>
      <c r="AD30" s="627" t="s">
        <v>130</v>
      </c>
      <c r="AE30" s="627"/>
      <c r="AF30" s="627"/>
      <c r="AG30" s="627"/>
      <c r="AH30" s="627"/>
      <c r="AI30" s="627"/>
      <c r="AJ30" s="627"/>
      <c r="AK30" s="627"/>
      <c r="AL30" s="628" t="s">
        <v>130</v>
      </c>
      <c r="AM30" s="629"/>
      <c r="AN30" s="629"/>
      <c r="AO30" s="630"/>
      <c r="AP30" s="605" t="s">
        <v>224</v>
      </c>
      <c r="AQ30" s="606"/>
      <c r="AR30" s="606"/>
      <c r="AS30" s="606"/>
      <c r="AT30" s="606"/>
      <c r="AU30" s="606"/>
      <c r="AV30" s="606"/>
      <c r="AW30" s="606"/>
      <c r="AX30" s="606"/>
      <c r="AY30" s="606"/>
      <c r="AZ30" s="606"/>
      <c r="BA30" s="606"/>
      <c r="BB30" s="606"/>
      <c r="BC30" s="606"/>
      <c r="BD30" s="606"/>
      <c r="BE30" s="606"/>
      <c r="BF30" s="607"/>
      <c r="BG30" s="605" t="s">
        <v>309</v>
      </c>
      <c r="BH30" s="665"/>
      <c r="BI30" s="665"/>
      <c r="BJ30" s="665"/>
      <c r="BK30" s="665"/>
      <c r="BL30" s="665"/>
      <c r="BM30" s="665"/>
      <c r="BN30" s="665"/>
      <c r="BO30" s="665"/>
      <c r="BP30" s="665"/>
      <c r="BQ30" s="666"/>
      <c r="BR30" s="605" t="s">
        <v>310</v>
      </c>
      <c r="BS30" s="665"/>
      <c r="BT30" s="665"/>
      <c r="BU30" s="665"/>
      <c r="BV30" s="665"/>
      <c r="BW30" s="665"/>
      <c r="BX30" s="665"/>
      <c r="BY30" s="665"/>
      <c r="BZ30" s="665"/>
      <c r="CA30" s="665"/>
      <c r="CB30" s="666"/>
      <c r="CD30" s="661"/>
      <c r="CE30" s="662"/>
      <c r="CF30" s="620" t="s">
        <v>311</v>
      </c>
      <c r="CG30" s="621"/>
      <c r="CH30" s="621"/>
      <c r="CI30" s="621"/>
      <c r="CJ30" s="621"/>
      <c r="CK30" s="621"/>
      <c r="CL30" s="621"/>
      <c r="CM30" s="621"/>
      <c r="CN30" s="621"/>
      <c r="CO30" s="621"/>
      <c r="CP30" s="621"/>
      <c r="CQ30" s="622"/>
      <c r="CR30" s="623">
        <v>2917918</v>
      </c>
      <c r="CS30" s="624"/>
      <c r="CT30" s="624"/>
      <c r="CU30" s="624"/>
      <c r="CV30" s="624"/>
      <c r="CW30" s="624"/>
      <c r="CX30" s="624"/>
      <c r="CY30" s="625"/>
      <c r="CZ30" s="628">
        <v>11.2</v>
      </c>
      <c r="DA30" s="653"/>
      <c r="DB30" s="653"/>
      <c r="DC30" s="657"/>
      <c r="DD30" s="632">
        <v>2872250</v>
      </c>
      <c r="DE30" s="624"/>
      <c r="DF30" s="624"/>
      <c r="DG30" s="624"/>
      <c r="DH30" s="624"/>
      <c r="DI30" s="624"/>
      <c r="DJ30" s="624"/>
      <c r="DK30" s="625"/>
      <c r="DL30" s="632">
        <v>2866399</v>
      </c>
      <c r="DM30" s="624"/>
      <c r="DN30" s="624"/>
      <c r="DO30" s="624"/>
      <c r="DP30" s="624"/>
      <c r="DQ30" s="624"/>
      <c r="DR30" s="624"/>
      <c r="DS30" s="624"/>
      <c r="DT30" s="624"/>
      <c r="DU30" s="624"/>
      <c r="DV30" s="625"/>
      <c r="DW30" s="628">
        <v>21.4</v>
      </c>
      <c r="DX30" s="653"/>
      <c r="DY30" s="653"/>
      <c r="DZ30" s="653"/>
      <c r="EA30" s="653"/>
      <c r="EB30" s="653"/>
      <c r="EC30" s="654"/>
    </row>
    <row r="31" spans="2:133" ht="11.25" customHeight="1" x14ac:dyDescent="0.15">
      <c r="B31" s="636" t="s">
        <v>312</v>
      </c>
      <c r="C31" s="637"/>
      <c r="D31" s="637"/>
      <c r="E31" s="637"/>
      <c r="F31" s="637"/>
      <c r="G31" s="637"/>
      <c r="H31" s="637"/>
      <c r="I31" s="637"/>
      <c r="J31" s="637"/>
      <c r="K31" s="637"/>
      <c r="L31" s="637"/>
      <c r="M31" s="637"/>
      <c r="N31" s="637"/>
      <c r="O31" s="637"/>
      <c r="P31" s="637"/>
      <c r="Q31" s="638"/>
      <c r="R31" s="623" t="s">
        <v>130</v>
      </c>
      <c r="S31" s="624"/>
      <c r="T31" s="624"/>
      <c r="U31" s="624"/>
      <c r="V31" s="624"/>
      <c r="W31" s="624"/>
      <c r="X31" s="624"/>
      <c r="Y31" s="625"/>
      <c r="Z31" s="626" t="s">
        <v>130</v>
      </c>
      <c r="AA31" s="626"/>
      <c r="AB31" s="626"/>
      <c r="AC31" s="626"/>
      <c r="AD31" s="627" t="s">
        <v>236</v>
      </c>
      <c r="AE31" s="627"/>
      <c r="AF31" s="627"/>
      <c r="AG31" s="627"/>
      <c r="AH31" s="627"/>
      <c r="AI31" s="627"/>
      <c r="AJ31" s="627"/>
      <c r="AK31" s="627"/>
      <c r="AL31" s="628" t="s">
        <v>236</v>
      </c>
      <c r="AM31" s="629"/>
      <c r="AN31" s="629"/>
      <c r="AO31" s="630"/>
      <c r="AP31" s="669" t="s">
        <v>313</v>
      </c>
      <c r="AQ31" s="670"/>
      <c r="AR31" s="670"/>
      <c r="AS31" s="670"/>
      <c r="AT31" s="675" t="s">
        <v>314</v>
      </c>
      <c r="AU31" s="218"/>
      <c r="AV31" s="218"/>
      <c r="AW31" s="218"/>
      <c r="AX31" s="609" t="s">
        <v>188</v>
      </c>
      <c r="AY31" s="610"/>
      <c r="AZ31" s="610"/>
      <c r="BA31" s="610"/>
      <c r="BB31" s="610"/>
      <c r="BC31" s="610"/>
      <c r="BD31" s="610"/>
      <c r="BE31" s="610"/>
      <c r="BF31" s="611"/>
      <c r="BG31" s="679">
        <v>99.4</v>
      </c>
      <c r="BH31" s="667"/>
      <c r="BI31" s="667"/>
      <c r="BJ31" s="667"/>
      <c r="BK31" s="667"/>
      <c r="BL31" s="667"/>
      <c r="BM31" s="618">
        <v>97.8</v>
      </c>
      <c r="BN31" s="667"/>
      <c r="BO31" s="667"/>
      <c r="BP31" s="667"/>
      <c r="BQ31" s="668"/>
      <c r="BR31" s="679">
        <v>99.3</v>
      </c>
      <c r="BS31" s="667"/>
      <c r="BT31" s="667"/>
      <c r="BU31" s="667"/>
      <c r="BV31" s="667"/>
      <c r="BW31" s="667"/>
      <c r="BX31" s="618">
        <v>97.7</v>
      </c>
      <c r="BY31" s="667"/>
      <c r="BZ31" s="667"/>
      <c r="CA31" s="667"/>
      <c r="CB31" s="668"/>
      <c r="CD31" s="661"/>
      <c r="CE31" s="662"/>
      <c r="CF31" s="620" t="s">
        <v>315</v>
      </c>
      <c r="CG31" s="621"/>
      <c r="CH31" s="621"/>
      <c r="CI31" s="621"/>
      <c r="CJ31" s="621"/>
      <c r="CK31" s="621"/>
      <c r="CL31" s="621"/>
      <c r="CM31" s="621"/>
      <c r="CN31" s="621"/>
      <c r="CO31" s="621"/>
      <c r="CP31" s="621"/>
      <c r="CQ31" s="622"/>
      <c r="CR31" s="623">
        <v>85768</v>
      </c>
      <c r="CS31" s="655"/>
      <c r="CT31" s="655"/>
      <c r="CU31" s="655"/>
      <c r="CV31" s="655"/>
      <c r="CW31" s="655"/>
      <c r="CX31" s="655"/>
      <c r="CY31" s="656"/>
      <c r="CZ31" s="628">
        <v>0.3</v>
      </c>
      <c r="DA31" s="653"/>
      <c r="DB31" s="653"/>
      <c r="DC31" s="657"/>
      <c r="DD31" s="632">
        <v>79995</v>
      </c>
      <c r="DE31" s="655"/>
      <c r="DF31" s="655"/>
      <c r="DG31" s="655"/>
      <c r="DH31" s="655"/>
      <c r="DI31" s="655"/>
      <c r="DJ31" s="655"/>
      <c r="DK31" s="656"/>
      <c r="DL31" s="632">
        <v>79995</v>
      </c>
      <c r="DM31" s="655"/>
      <c r="DN31" s="655"/>
      <c r="DO31" s="655"/>
      <c r="DP31" s="655"/>
      <c r="DQ31" s="655"/>
      <c r="DR31" s="655"/>
      <c r="DS31" s="655"/>
      <c r="DT31" s="655"/>
      <c r="DU31" s="655"/>
      <c r="DV31" s="656"/>
      <c r="DW31" s="628">
        <v>0.6</v>
      </c>
      <c r="DX31" s="653"/>
      <c r="DY31" s="653"/>
      <c r="DZ31" s="653"/>
      <c r="EA31" s="653"/>
      <c r="EB31" s="653"/>
      <c r="EC31" s="654"/>
    </row>
    <row r="32" spans="2:133" ht="11.25" customHeight="1" x14ac:dyDescent="0.15">
      <c r="B32" s="620" t="s">
        <v>316</v>
      </c>
      <c r="C32" s="621"/>
      <c r="D32" s="621"/>
      <c r="E32" s="621"/>
      <c r="F32" s="621"/>
      <c r="G32" s="621"/>
      <c r="H32" s="621"/>
      <c r="I32" s="621"/>
      <c r="J32" s="621"/>
      <c r="K32" s="621"/>
      <c r="L32" s="621"/>
      <c r="M32" s="621"/>
      <c r="N32" s="621"/>
      <c r="O32" s="621"/>
      <c r="P32" s="621"/>
      <c r="Q32" s="622"/>
      <c r="R32" s="623">
        <v>2328544</v>
      </c>
      <c r="S32" s="624"/>
      <c r="T32" s="624"/>
      <c r="U32" s="624"/>
      <c r="V32" s="624"/>
      <c r="W32" s="624"/>
      <c r="X32" s="624"/>
      <c r="Y32" s="625"/>
      <c r="Z32" s="626">
        <v>8.6999999999999993</v>
      </c>
      <c r="AA32" s="626"/>
      <c r="AB32" s="626"/>
      <c r="AC32" s="626"/>
      <c r="AD32" s="627" t="s">
        <v>130</v>
      </c>
      <c r="AE32" s="627"/>
      <c r="AF32" s="627"/>
      <c r="AG32" s="627"/>
      <c r="AH32" s="627"/>
      <c r="AI32" s="627"/>
      <c r="AJ32" s="627"/>
      <c r="AK32" s="627"/>
      <c r="AL32" s="628" t="s">
        <v>236</v>
      </c>
      <c r="AM32" s="629"/>
      <c r="AN32" s="629"/>
      <c r="AO32" s="630"/>
      <c r="AP32" s="671"/>
      <c r="AQ32" s="672"/>
      <c r="AR32" s="672"/>
      <c r="AS32" s="672"/>
      <c r="AT32" s="676"/>
      <c r="AU32" s="214" t="s">
        <v>317</v>
      </c>
      <c r="AX32" s="620" t="s">
        <v>318</v>
      </c>
      <c r="AY32" s="621"/>
      <c r="AZ32" s="621"/>
      <c r="BA32" s="621"/>
      <c r="BB32" s="621"/>
      <c r="BC32" s="621"/>
      <c r="BD32" s="621"/>
      <c r="BE32" s="621"/>
      <c r="BF32" s="622"/>
      <c r="BG32" s="680">
        <v>99.6</v>
      </c>
      <c r="BH32" s="655"/>
      <c r="BI32" s="655"/>
      <c r="BJ32" s="655"/>
      <c r="BK32" s="655"/>
      <c r="BL32" s="655"/>
      <c r="BM32" s="629">
        <v>98.6</v>
      </c>
      <c r="BN32" s="655"/>
      <c r="BO32" s="655"/>
      <c r="BP32" s="655"/>
      <c r="BQ32" s="678"/>
      <c r="BR32" s="680">
        <v>99.5</v>
      </c>
      <c r="BS32" s="655"/>
      <c r="BT32" s="655"/>
      <c r="BU32" s="655"/>
      <c r="BV32" s="655"/>
      <c r="BW32" s="655"/>
      <c r="BX32" s="629">
        <v>98.2</v>
      </c>
      <c r="BY32" s="655"/>
      <c r="BZ32" s="655"/>
      <c r="CA32" s="655"/>
      <c r="CB32" s="678"/>
      <c r="CD32" s="663"/>
      <c r="CE32" s="664"/>
      <c r="CF32" s="620" t="s">
        <v>319</v>
      </c>
      <c r="CG32" s="621"/>
      <c r="CH32" s="621"/>
      <c r="CI32" s="621"/>
      <c r="CJ32" s="621"/>
      <c r="CK32" s="621"/>
      <c r="CL32" s="621"/>
      <c r="CM32" s="621"/>
      <c r="CN32" s="621"/>
      <c r="CO32" s="621"/>
      <c r="CP32" s="621"/>
      <c r="CQ32" s="622"/>
      <c r="CR32" s="623" t="s">
        <v>130</v>
      </c>
      <c r="CS32" s="624"/>
      <c r="CT32" s="624"/>
      <c r="CU32" s="624"/>
      <c r="CV32" s="624"/>
      <c r="CW32" s="624"/>
      <c r="CX32" s="624"/>
      <c r="CY32" s="625"/>
      <c r="CZ32" s="628" t="s">
        <v>130</v>
      </c>
      <c r="DA32" s="653"/>
      <c r="DB32" s="653"/>
      <c r="DC32" s="657"/>
      <c r="DD32" s="632" t="s">
        <v>236</v>
      </c>
      <c r="DE32" s="624"/>
      <c r="DF32" s="624"/>
      <c r="DG32" s="624"/>
      <c r="DH32" s="624"/>
      <c r="DI32" s="624"/>
      <c r="DJ32" s="624"/>
      <c r="DK32" s="625"/>
      <c r="DL32" s="632" t="s">
        <v>130</v>
      </c>
      <c r="DM32" s="624"/>
      <c r="DN32" s="624"/>
      <c r="DO32" s="624"/>
      <c r="DP32" s="624"/>
      <c r="DQ32" s="624"/>
      <c r="DR32" s="624"/>
      <c r="DS32" s="624"/>
      <c r="DT32" s="624"/>
      <c r="DU32" s="624"/>
      <c r="DV32" s="625"/>
      <c r="DW32" s="628" t="s">
        <v>130</v>
      </c>
      <c r="DX32" s="653"/>
      <c r="DY32" s="653"/>
      <c r="DZ32" s="653"/>
      <c r="EA32" s="653"/>
      <c r="EB32" s="653"/>
      <c r="EC32" s="654"/>
    </row>
    <row r="33" spans="2:133" ht="11.25" customHeight="1" x14ac:dyDescent="0.15">
      <c r="B33" s="620" t="s">
        <v>320</v>
      </c>
      <c r="C33" s="621"/>
      <c r="D33" s="621"/>
      <c r="E33" s="621"/>
      <c r="F33" s="621"/>
      <c r="G33" s="621"/>
      <c r="H33" s="621"/>
      <c r="I33" s="621"/>
      <c r="J33" s="621"/>
      <c r="K33" s="621"/>
      <c r="L33" s="621"/>
      <c r="M33" s="621"/>
      <c r="N33" s="621"/>
      <c r="O33" s="621"/>
      <c r="P33" s="621"/>
      <c r="Q33" s="622"/>
      <c r="R33" s="623">
        <v>42793</v>
      </c>
      <c r="S33" s="624"/>
      <c r="T33" s="624"/>
      <c r="U33" s="624"/>
      <c r="V33" s="624"/>
      <c r="W33" s="624"/>
      <c r="X33" s="624"/>
      <c r="Y33" s="625"/>
      <c r="Z33" s="626">
        <v>0.2</v>
      </c>
      <c r="AA33" s="626"/>
      <c r="AB33" s="626"/>
      <c r="AC33" s="626"/>
      <c r="AD33" s="627">
        <v>13930</v>
      </c>
      <c r="AE33" s="627"/>
      <c r="AF33" s="627"/>
      <c r="AG33" s="627"/>
      <c r="AH33" s="627"/>
      <c r="AI33" s="627"/>
      <c r="AJ33" s="627"/>
      <c r="AK33" s="627"/>
      <c r="AL33" s="628">
        <v>0.1</v>
      </c>
      <c r="AM33" s="629"/>
      <c r="AN33" s="629"/>
      <c r="AO33" s="630"/>
      <c r="AP33" s="673"/>
      <c r="AQ33" s="674"/>
      <c r="AR33" s="674"/>
      <c r="AS33" s="674"/>
      <c r="AT33" s="677"/>
      <c r="AU33" s="219"/>
      <c r="AV33" s="219"/>
      <c r="AW33" s="219"/>
      <c r="AX33" s="644" t="s">
        <v>321</v>
      </c>
      <c r="AY33" s="645"/>
      <c r="AZ33" s="645"/>
      <c r="BA33" s="645"/>
      <c r="BB33" s="645"/>
      <c r="BC33" s="645"/>
      <c r="BD33" s="645"/>
      <c r="BE33" s="645"/>
      <c r="BF33" s="646"/>
      <c r="BG33" s="681">
        <v>99.2</v>
      </c>
      <c r="BH33" s="682"/>
      <c r="BI33" s="682"/>
      <c r="BJ33" s="682"/>
      <c r="BK33" s="682"/>
      <c r="BL33" s="682"/>
      <c r="BM33" s="683">
        <v>96.6</v>
      </c>
      <c r="BN33" s="682"/>
      <c r="BO33" s="682"/>
      <c r="BP33" s="682"/>
      <c r="BQ33" s="684"/>
      <c r="BR33" s="681">
        <v>99.1</v>
      </c>
      <c r="BS33" s="682"/>
      <c r="BT33" s="682"/>
      <c r="BU33" s="682"/>
      <c r="BV33" s="682"/>
      <c r="BW33" s="682"/>
      <c r="BX33" s="683">
        <v>96.7</v>
      </c>
      <c r="BY33" s="682"/>
      <c r="BZ33" s="682"/>
      <c r="CA33" s="682"/>
      <c r="CB33" s="684"/>
      <c r="CD33" s="620" t="s">
        <v>322</v>
      </c>
      <c r="CE33" s="621"/>
      <c r="CF33" s="621"/>
      <c r="CG33" s="621"/>
      <c r="CH33" s="621"/>
      <c r="CI33" s="621"/>
      <c r="CJ33" s="621"/>
      <c r="CK33" s="621"/>
      <c r="CL33" s="621"/>
      <c r="CM33" s="621"/>
      <c r="CN33" s="621"/>
      <c r="CO33" s="621"/>
      <c r="CP33" s="621"/>
      <c r="CQ33" s="622"/>
      <c r="CR33" s="623">
        <v>11196894</v>
      </c>
      <c r="CS33" s="655"/>
      <c r="CT33" s="655"/>
      <c r="CU33" s="655"/>
      <c r="CV33" s="655"/>
      <c r="CW33" s="655"/>
      <c r="CX33" s="655"/>
      <c r="CY33" s="656"/>
      <c r="CZ33" s="628">
        <v>43.1</v>
      </c>
      <c r="DA33" s="653"/>
      <c r="DB33" s="653"/>
      <c r="DC33" s="657"/>
      <c r="DD33" s="632">
        <v>7199611</v>
      </c>
      <c r="DE33" s="655"/>
      <c r="DF33" s="655"/>
      <c r="DG33" s="655"/>
      <c r="DH33" s="655"/>
      <c r="DI33" s="655"/>
      <c r="DJ33" s="655"/>
      <c r="DK33" s="656"/>
      <c r="DL33" s="632">
        <v>4468846</v>
      </c>
      <c r="DM33" s="655"/>
      <c r="DN33" s="655"/>
      <c r="DO33" s="655"/>
      <c r="DP33" s="655"/>
      <c r="DQ33" s="655"/>
      <c r="DR33" s="655"/>
      <c r="DS33" s="655"/>
      <c r="DT33" s="655"/>
      <c r="DU33" s="655"/>
      <c r="DV33" s="656"/>
      <c r="DW33" s="628">
        <v>33.4</v>
      </c>
      <c r="DX33" s="653"/>
      <c r="DY33" s="653"/>
      <c r="DZ33" s="653"/>
      <c r="EA33" s="653"/>
      <c r="EB33" s="653"/>
      <c r="EC33" s="654"/>
    </row>
    <row r="34" spans="2:133" ht="11.25" customHeight="1" x14ac:dyDescent="0.15">
      <c r="B34" s="620" t="s">
        <v>323</v>
      </c>
      <c r="C34" s="621"/>
      <c r="D34" s="621"/>
      <c r="E34" s="621"/>
      <c r="F34" s="621"/>
      <c r="G34" s="621"/>
      <c r="H34" s="621"/>
      <c r="I34" s="621"/>
      <c r="J34" s="621"/>
      <c r="K34" s="621"/>
      <c r="L34" s="621"/>
      <c r="M34" s="621"/>
      <c r="N34" s="621"/>
      <c r="O34" s="621"/>
      <c r="P34" s="621"/>
      <c r="Q34" s="622"/>
      <c r="R34" s="623">
        <v>913951</v>
      </c>
      <c r="S34" s="624"/>
      <c r="T34" s="624"/>
      <c r="U34" s="624"/>
      <c r="V34" s="624"/>
      <c r="W34" s="624"/>
      <c r="X34" s="624"/>
      <c r="Y34" s="625"/>
      <c r="Z34" s="626">
        <v>3.4</v>
      </c>
      <c r="AA34" s="626"/>
      <c r="AB34" s="626"/>
      <c r="AC34" s="626"/>
      <c r="AD34" s="627" t="s">
        <v>130</v>
      </c>
      <c r="AE34" s="627"/>
      <c r="AF34" s="627"/>
      <c r="AG34" s="627"/>
      <c r="AH34" s="627"/>
      <c r="AI34" s="627"/>
      <c r="AJ34" s="627"/>
      <c r="AK34" s="627"/>
      <c r="AL34" s="628" t="s">
        <v>236</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324</v>
      </c>
      <c r="CE34" s="621"/>
      <c r="CF34" s="621"/>
      <c r="CG34" s="621"/>
      <c r="CH34" s="621"/>
      <c r="CI34" s="621"/>
      <c r="CJ34" s="621"/>
      <c r="CK34" s="621"/>
      <c r="CL34" s="621"/>
      <c r="CM34" s="621"/>
      <c r="CN34" s="621"/>
      <c r="CO34" s="621"/>
      <c r="CP34" s="621"/>
      <c r="CQ34" s="622"/>
      <c r="CR34" s="623">
        <v>3649506</v>
      </c>
      <c r="CS34" s="624"/>
      <c r="CT34" s="624"/>
      <c r="CU34" s="624"/>
      <c r="CV34" s="624"/>
      <c r="CW34" s="624"/>
      <c r="CX34" s="624"/>
      <c r="CY34" s="625"/>
      <c r="CZ34" s="628">
        <v>14</v>
      </c>
      <c r="DA34" s="653"/>
      <c r="DB34" s="653"/>
      <c r="DC34" s="657"/>
      <c r="DD34" s="632">
        <v>2135058</v>
      </c>
      <c r="DE34" s="624"/>
      <c r="DF34" s="624"/>
      <c r="DG34" s="624"/>
      <c r="DH34" s="624"/>
      <c r="DI34" s="624"/>
      <c r="DJ34" s="624"/>
      <c r="DK34" s="625"/>
      <c r="DL34" s="632">
        <v>1411251</v>
      </c>
      <c r="DM34" s="624"/>
      <c r="DN34" s="624"/>
      <c r="DO34" s="624"/>
      <c r="DP34" s="624"/>
      <c r="DQ34" s="624"/>
      <c r="DR34" s="624"/>
      <c r="DS34" s="624"/>
      <c r="DT34" s="624"/>
      <c r="DU34" s="624"/>
      <c r="DV34" s="625"/>
      <c r="DW34" s="628">
        <v>10.5</v>
      </c>
      <c r="DX34" s="653"/>
      <c r="DY34" s="653"/>
      <c r="DZ34" s="653"/>
      <c r="EA34" s="653"/>
      <c r="EB34" s="653"/>
      <c r="EC34" s="654"/>
    </row>
    <row r="35" spans="2:133" ht="11.25" customHeight="1" x14ac:dyDescent="0.15">
      <c r="B35" s="620" t="s">
        <v>325</v>
      </c>
      <c r="C35" s="621"/>
      <c r="D35" s="621"/>
      <c r="E35" s="621"/>
      <c r="F35" s="621"/>
      <c r="G35" s="621"/>
      <c r="H35" s="621"/>
      <c r="I35" s="621"/>
      <c r="J35" s="621"/>
      <c r="K35" s="621"/>
      <c r="L35" s="621"/>
      <c r="M35" s="621"/>
      <c r="N35" s="621"/>
      <c r="O35" s="621"/>
      <c r="P35" s="621"/>
      <c r="Q35" s="622"/>
      <c r="R35" s="623">
        <v>985510</v>
      </c>
      <c r="S35" s="624"/>
      <c r="T35" s="624"/>
      <c r="U35" s="624"/>
      <c r="V35" s="624"/>
      <c r="W35" s="624"/>
      <c r="X35" s="624"/>
      <c r="Y35" s="625"/>
      <c r="Z35" s="626">
        <v>3.7</v>
      </c>
      <c r="AA35" s="626"/>
      <c r="AB35" s="626"/>
      <c r="AC35" s="626"/>
      <c r="AD35" s="627" t="s">
        <v>236</v>
      </c>
      <c r="AE35" s="627"/>
      <c r="AF35" s="627"/>
      <c r="AG35" s="627"/>
      <c r="AH35" s="627"/>
      <c r="AI35" s="627"/>
      <c r="AJ35" s="627"/>
      <c r="AK35" s="627"/>
      <c r="AL35" s="628" t="s">
        <v>236</v>
      </c>
      <c r="AM35" s="629"/>
      <c r="AN35" s="629"/>
      <c r="AO35" s="630"/>
      <c r="AP35" s="222"/>
      <c r="AQ35" s="605" t="s">
        <v>326</v>
      </c>
      <c r="AR35" s="606"/>
      <c r="AS35" s="606"/>
      <c r="AT35" s="606"/>
      <c r="AU35" s="606"/>
      <c r="AV35" s="606"/>
      <c r="AW35" s="606"/>
      <c r="AX35" s="606"/>
      <c r="AY35" s="606"/>
      <c r="AZ35" s="606"/>
      <c r="BA35" s="606"/>
      <c r="BB35" s="606"/>
      <c r="BC35" s="606"/>
      <c r="BD35" s="606"/>
      <c r="BE35" s="606"/>
      <c r="BF35" s="607"/>
      <c r="BG35" s="605" t="s">
        <v>327</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328</v>
      </c>
      <c r="CE35" s="621"/>
      <c r="CF35" s="621"/>
      <c r="CG35" s="621"/>
      <c r="CH35" s="621"/>
      <c r="CI35" s="621"/>
      <c r="CJ35" s="621"/>
      <c r="CK35" s="621"/>
      <c r="CL35" s="621"/>
      <c r="CM35" s="621"/>
      <c r="CN35" s="621"/>
      <c r="CO35" s="621"/>
      <c r="CP35" s="621"/>
      <c r="CQ35" s="622"/>
      <c r="CR35" s="623">
        <v>296287</v>
      </c>
      <c r="CS35" s="655"/>
      <c r="CT35" s="655"/>
      <c r="CU35" s="655"/>
      <c r="CV35" s="655"/>
      <c r="CW35" s="655"/>
      <c r="CX35" s="655"/>
      <c r="CY35" s="656"/>
      <c r="CZ35" s="628">
        <v>1.1000000000000001</v>
      </c>
      <c r="DA35" s="653"/>
      <c r="DB35" s="653"/>
      <c r="DC35" s="657"/>
      <c r="DD35" s="632">
        <v>238211</v>
      </c>
      <c r="DE35" s="655"/>
      <c r="DF35" s="655"/>
      <c r="DG35" s="655"/>
      <c r="DH35" s="655"/>
      <c r="DI35" s="655"/>
      <c r="DJ35" s="655"/>
      <c r="DK35" s="656"/>
      <c r="DL35" s="632">
        <v>215096</v>
      </c>
      <c r="DM35" s="655"/>
      <c r="DN35" s="655"/>
      <c r="DO35" s="655"/>
      <c r="DP35" s="655"/>
      <c r="DQ35" s="655"/>
      <c r="DR35" s="655"/>
      <c r="DS35" s="655"/>
      <c r="DT35" s="655"/>
      <c r="DU35" s="655"/>
      <c r="DV35" s="656"/>
      <c r="DW35" s="628">
        <v>1.6</v>
      </c>
      <c r="DX35" s="653"/>
      <c r="DY35" s="653"/>
      <c r="DZ35" s="653"/>
      <c r="EA35" s="653"/>
      <c r="EB35" s="653"/>
      <c r="EC35" s="654"/>
    </row>
    <row r="36" spans="2:133" ht="11.25" customHeight="1" x14ac:dyDescent="0.15">
      <c r="B36" s="620" t="s">
        <v>329</v>
      </c>
      <c r="C36" s="621"/>
      <c r="D36" s="621"/>
      <c r="E36" s="621"/>
      <c r="F36" s="621"/>
      <c r="G36" s="621"/>
      <c r="H36" s="621"/>
      <c r="I36" s="621"/>
      <c r="J36" s="621"/>
      <c r="K36" s="621"/>
      <c r="L36" s="621"/>
      <c r="M36" s="621"/>
      <c r="N36" s="621"/>
      <c r="O36" s="621"/>
      <c r="P36" s="621"/>
      <c r="Q36" s="622"/>
      <c r="R36" s="623">
        <v>851201</v>
      </c>
      <c r="S36" s="624"/>
      <c r="T36" s="624"/>
      <c r="U36" s="624"/>
      <c r="V36" s="624"/>
      <c r="W36" s="624"/>
      <c r="X36" s="624"/>
      <c r="Y36" s="625"/>
      <c r="Z36" s="626">
        <v>3.2</v>
      </c>
      <c r="AA36" s="626"/>
      <c r="AB36" s="626"/>
      <c r="AC36" s="626"/>
      <c r="AD36" s="627" t="s">
        <v>130</v>
      </c>
      <c r="AE36" s="627"/>
      <c r="AF36" s="627"/>
      <c r="AG36" s="627"/>
      <c r="AH36" s="627"/>
      <c r="AI36" s="627"/>
      <c r="AJ36" s="627"/>
      <c r="AK36" s="627"/>
      <c r="AL36" s="628" t="s">
        <v>236</v>
      </c>
      <c r="AM36" s="629"/>
      <c r="AN36" s="629"/>
      <c r="AO36" s="630"/>
      <c r="AP36" s="222"/>
      <c r="AQ36" s="689" t="s">
        <v>330</v>
      </c>
      <c r="AR36" s="690"/>
      <c r="AS36" s="690"/>
      <c r="AT36" s="690"/>
      <c r="AU36" s="690"/>
      <c r="AV36" s="690"/>
      <c r="AW36" s="690"/>
      <c r="AX36" s="690"/>
      <c r="AY36" s="691"/>
      <c r="AZ36" s="612">
        <v>2888298</v>
      </c>
      <c r="BA36" s="613"/>
      <c r="BB36" s="613"/>
      <c r="BC36" s="613"/>
      <c r="BD36" s="613"/>
      <c r="BE36" s="613"/>
      <c r="BF36" s="685"/>
      <c r="BG36" s="609" t="s">
        <v>331</v>
      </c>
      <c r="BH36" s="610"/>
      <c r="BI36" s="610"/>
      <c r="BJ36" s="610"/>
      <c r="BK36" s="610"/>
      <c r="BL36" s="610"/>
      <c r="BM36" s="610"/>
      <c r="BN36" s="610"/>
      <c r="BO36" s="610"/>
      <c r="BP36" s="610"/>
      <c r="BQ36" s="610"/>
      <c r="BR36" s="610"/>
      <c r="BS36" s="610"/>
      <c r="BT36" s="610"/>
      <c r="BU36" s="611"/>
      <c r="BV36" s="612">
        <v>58018</v>
      </c>
      <c r="BW36" s="613"/>
      <c r="BX36" s="613"/>
      <c r="BY36" s="613"/>
      <c r="BZ36" s="613"/>
      <c r="CA36" s="613"/>
      <c r="CB36" s="685"/>
      <c r="CD36" s="620" t="s">
        <v>332</v>
      </c>
      <c r="CE36" s="621"/>
      <c r="CF36" s="621"/>
      <c r="CG36" s="621"/>
      <c r="CH36" s="621"/>
      <c r="CI36" s="621"/>
      <c r="CJ36" s="621"/>
      <c r="CK36" s="621"/>
      <c r="CL36" s="621"/>
      <c r="CM36" s="621"/>
      <c r="CN36" s="621"/>
      <c r="CO36" s="621"/>
      <c r="CP36" s="621"/>
      <c r="CQ36" s="622"/>
      <c r="CR36" s="623">
        <v>3299989</v>
      </c>
      <c r="CS36" s="624"/>
      <c r="CT36" s="624"/>
      <c r="CU36" s="624"/>
      <c r="CV36" s="624"/>
      <c r="CW36" s="624"/>
      <c r="CX36" s="624"/>
      <c r="CY36" s="625"/>
      <c r="CZ36" s="628">
        <v>12.7</v>
      </c>
      <c r="DA36" s="653"/>
      <c r="DB36" s="653"/>
      <c r="DC36" s="657"/>
      <c r="DD36" s="632">
        <v>2533381</v>
      </c>
      <c r="DE36" s="624"/>
      <c r="DF36" s="624"/>
      <c r="DG36" s="624"/>
      <c r="DH36" s="624"/>
      <c r="DI36" s="624"/>
      <c r="DJ36" s="624"/>
      <c r="DK36" s="625"/>
      <c r="DL36" s="632">
        <v>1566728</v>
      </c>
      <c r="DM36" s="624"/>
      <c r="DN36" s="624"/>
      <c r="DO36" s="624"/>
      <c r="DP36" s="624"/>
      <c r="DQ36" s="624"/>
      <c r="DR36" s="624"/>
      <c r="DS36" s="624"/>
      <c r="DT36" s="624"/>
      <c r="DU36" s="624"/>
      <c r="DV36" s="625"/>
      <c r="DW36" s="628">
        <v>11.7</v>
      </c>
      <c r="DX36" s="653"/>
      <c r="DY36" s="653"/>
      <c r="DZ36" s="653"/>
      <c r="EA36" s="653"/>
      <c r="EB36" s="653"/>
      <c r="EC36" s="654"/>
    </row>
    <row r="37" spans="2:133" ht="11.25" customHeight="1" x14ac:dyDescent="0.15">
      <c r="B37" s="620" t="s">
        <v>333</v>
      </c>
      <c r="C37" s="621"/>
      <c r="D37" s="621"/>
      <c r="E37" s="621"/>
      <c r="F37" s="621"/>
      <c r="G37" s="621"/>
      <c r="H37" s="621"/>
      <c r="I37" s="621"/>
      <c r="J37" s="621"/>
      <c r="K37" s="621"/>
      <c r="L37" s="621"/>
      <c r="M37" s="621"/>
      <c r="N37" s="621"/>
      <c r="O37" s="621"/>
      <c r="P37" s="621"/>
      <c r="Q37" s="622"/>
      <c r="R37" s="623">
        <v>443779</v>
      </c>
      <c r="S37" s="624"/>
      <c r="T37" s="624"/>
      <c r="U37" s="624"/>
      <c r="V37" s="624"/>
      <c r="W37" s="624"/>
      <c r="X37" s="624"/>
      <c r="Y37" s="625"/>
      <c r="Z37" s="626">
        <v>1.7</v>
      </c>
      <c r="AA37" s="626"/>
      <c r="AB37" s="626"/>
      <c r="AC37" s="626"/>
      <c r="AD37" s="627">
        <v>22763</v>
      </c>
      <c r="AE37" s="627"/>
      <c r="AF37" s="627"/>
      <c r="AG37" s="627"/>
      <c r="AH37" s="627"/>
      <c r="AI37" s="627"/>
      <c r="AJ37" s="627"/>
      <c r="AK37" s="627"/>
      <c r="AL37" s="628">
        <v>0.2</v>
      </c>
      <c r="AM37" s="629"/>
      <c r="AN37" s="629"/>
      <c r="AO37" s="630"/>
      <c r="AQ37" s="686" t="s">
        <v>334</v>
      </c>
      <c r="AR37" s="687"/>
      <c r="AS37" s="687"/>
      <c r="AT37" s="687"/>
      <c r="AU37" s="687"/>
      <c r="AV37" s="687"/>
      <c r="AW37" s="687"/>
      <c r="AX37" s="687"/>
      <c r="AY37" s="688"/>
      <c r="AZ37" s="623">
        <v>700567</v>
      </c>
      <c r="BA37" s="624"/>
      <c r="BB37" s="624"/>
      <c r="BC37" s="624"/>
      <c r="BD37" s="655"/>
      <c r="BE37" s="655"/>
      <c r="BF37" s="678"/>
      <c r="BG37" s="620" t="s">
        <v>335</v>
      </c>
      <c r="BH37" s="621"/>
      <c r="BI37" s="621"/>
      <c r="BJ37" s="621"/>
      <c r="BK37" s="621"/>
      <c r="BL37" s="621"/>
      <c r="BM37" s="621"/>
      <c r="BN37" s="621"/>
      <c r="BO37" s="621"/>
      <c r="BP37" s="621"/>
      <c r="BQ37" s="621"/>
      <c r="BR37" s="621"/>
      <c r="BS37" s="621"/>
      <c r="BT37" s="621"/>
      <c r="BU37" s="622"/>
      <c r="BV37" s="623">
        <v>-11599</v>
      </c>
      <c r="BW37" s="624"/>
      <c r="BX37" s="624"/>
      <c r="BY37" s="624"/>
      <c r="BZ37" s="624"/>
      <c r="CA37" s="624"/>
      <c r="CB37" s="633"/>
      <c r="CD37" s="620" t="s">
        <v>336</v>
      </c>
      <c r="CE37" s="621"/>
      <c r="CF37" s="621"/>
      <c r="CG37" s="621"/>
      <c r="CH37" s="621"/>
      <c r="CI37" s="621"/>
      <c r="CJ37" s="621"/>
      <c r="CK37" s="621"/>
      <c r="CL37" s="621"/>
      <c r="CM37" s="621"/>
      <c r="CN37" s="621"/>
      <c r="CO37" s="621"/>
      <c r="CP37" s="621"/>
      <c r="CQ37" s="622"/>
      <c r="CR37" s="623">
        <v>817318</v>
      </c>
      <c r="CS37" s="655"/>
      <c r="CT37" s="655"/>
      <c r="CU37" s="655"/>
      <c r="CV37" s="655"/>
      <c r="CW37" s="655"/>
      <c r="CX37" s="655"/>
      <c r="CY37" s="656"/>
      <c r="CZ37" s="628">
        <v>3.1</v>
      </c>
      <c r="DA37" s="653"/>
      <c r="DB37" s="653"/>
      <c r="DC37" s="657"/>
      <c r="DD37" s="632">
        <v>817318</v>
      </c>
      <c r="DE37" s="655"/>
      <c r="DF37" s="655"/>
      <c r="DG37" s="655"/>
      <c r="DH37" s="655"/>
      <c r="DI37" s="655"/>
      <c r="DJ37" s="655"/>
      <c r="DK37" s="656"/>
      <c r="DL37" s="632">
        <v>778698</v>
      </c>
      <c r="DM37" s="655"/>
      <c r="DN37" s="655"/>
      <c r="DO37" s="655"/>
      <c r="DP37" s="655"/>
      <c r="DQ37" s="655"/>
      <c r="DR37" s="655"/>
      <c r="DS37" s="655"/>
      <c r="DT37" s="655"/>
      <c r="DU37" s="655"/>
      <c r="DV37" s="656"/>
      <c r="DW37" s="628">
        <v>5.8</v>
      </c>
      <c r="DX37" s="653"/>
      <c r="DY37" s="653"/>
      <c r="DZ37" s="653"/>
      <c r="EA37" s="653"/>
      <c r="EB37" s="653"/>
      <c r="EC37" s="654"/>
    </row>
    <row r="38" spans="2:133" ht="11.25" customHeight="1" x14ac:dyDescent="0.15">
      <c r="B38" s="620" t="s">
        <v>337</v>
      </c>
      <c r="C38" s="621"/>
      <c r="D38" s="621"/>
      <c r="E38" s="621"/>
      <c r="F38" s="621"/>
      <c r="G38" s="621"/>
      <c r="H38" s="621"/>
      <c r="I38" s="621"/>
      <c r="J38" s="621"/>
      <c r="K38" s="621"/>
      <c r="L38" s="621"/>
      <c r="M38" s="621"/>
      <c r="N38" s="621"/>
      <c r="O38" s="621"/>
      <c r="P38" s="621"/>
      <c r="Q38" s="622"/>
      <c r="R38" s="623">
        <v>1903000</v>
      </c>
      <c r="S38" s="624"/>
      <c r="T38" s="624"/>
      <c r="U38" s="624"/>
      <c r="V38" s="624"/>
      <c r="W38" s="624"/>
      <c r="X38" s="624"/>
      <c r="Y38" s="625"/>
      <c r="Z38" s="626">
        <v>7.1</v>
      </c>
      <c r="AA38" s="626"/>
      <c r="AB38" s="626"/>
      <c r="AC38" s="626"/>
      <c r="AD38" s="627" t="s">
        <v>236</v>
      </c>
      <c r="AE38" s="627"/>
      <c r="AF38" s="627"/>
      <c r="AG38" s="627"/>
      <c r="AH38" s="627"/>
      <c r="AI38" s="627"/>
      <c r="AJ38" s="627"/>
      <c r="AK38" s="627"/>
      <c r="AL38" s="628" t="s">
        <v>236</v>
      </c>
      <c r="AM38" s="629"/>
      <c r="AN38" s="629"/>
      <c r="AO38" s="630"/>
      <c r="AQ38" s="686" t="s">
        <v>338</v>
      </c>
      <c r="AR38" s="687"/>
      <c r="AS38" s="687"/>
      <c r="AT38" s="687"/>
      <c r="AU38" s="687"/>
      <c r="AV38" s="687"/>
      <c r="AW38" s="687"/>
      <c r="AX38" s="687"/>
      <c r="AY38" s="688"/>
      <c r="AZ38" s="623">
        <v>358273</v>
      </c>
      <c r="BA38" s="624"/>
      <c r="BB38" s="624"/>
      <c r="BC38" s="624"/>
      <c r="BD38" s="655"/>
      <c r="BE38" s="655"/>
      <c r="BF38" s="678"/>
      <c r="BG38" s="620" t="s">
        <v>339</v>
      </c>
      <c r="BH38" s="621"/>
      <c r="BI38" s="621"/>
      <c r="BJ38" s="621"/>
      <c r="BK38" s="621"/>
      <c r="BL38" s="621"/>
      <c r="BM38" s="621"/>
      <c r="BN38" s="621"/>
      <c r="BO38" s="621"/>
      <c r="BP38" s="621"/>
      <c r="BQ38" s="621"/>
      <c r="BR38" s="621"/>
      <c r="BS38" s="621"/>
      <c r="BT38" s="621"/>
      <c r="BU38" s="622"/>
      <c r="BV38" s="623">
        <v>4892</v>
      </c>
      <c r="BW38" s="624"/>
      <c r="BX38" s="624"/>
      <c r="BY38" s="624"/>
      <c r="BZ38" s="624"/>
      <c r="CA38" s="624"/>
      <c r="CB38" s="633"/>
      <c r="CD38" s="620" t="s">
        <v>340</v>
      </c>
      <c r="CE38" s="621"/>
      <c r="CF38" s="621"/>
      <c r="CG38" s="621"/>
      <c r="CH38" s="621"/>
      <c r="CI38" s="621"/>
      <c r="CJ38" s="621"/>
      <c r="CK38" s="621"/>
      <c r="CL38" s="621"/>
      <c r="CM38" s="621"/>
      <c r="CN38" s="621"/>
      <c r="CO38" s="621"/>
      <c r="CP38" s="621"/>
      <c r="CQ38" s="622"/>
      <c r="CR38" s="623">
        <v>1784272</v>
      </c>
      <c r="CS38" s="624"/>
      <c r="CT38" s="624"/>
      <c r="CU38" s="624"/>
      <c r="CV38" s="624"/>
      <c r="CW38" s="624"/>
      <c r="CX38" s="624"/>
      <c r="CY38" s="625"/>
      <c r="CZ38" s="628">
        <v>6.9</v>
      </c>
      <c r="DA38" s="653"/>
      <c r="DB38" s="653"/>
      <c r="DC38" s="657"/>
      <c r="DD38" s="632">
        <v>1440099</v>
      </c>
      <c r="DE38" s="624"/>
      <c r="DF38" s="624"/>
      <c r="DG38" s="624"/>
      <c r="DH38" s="624"/>
      <c r="DI38" s="624"/>
      <c r="DJ38" s="624"/>
      <c r="DK38" s="625"/>
      <c r="DL38" s="632">
        <v>1275771</v>
      </c>
      <c r="DM38" s="624"/>
      <c r="DN38" s="624"/>
      <c r="DO38" s="624"/>
      <c r="DP38" s="624"/>
      <c r="DQ38" s="624"/>
      <c r="DR38" s="624"/>
      <c r="DS38" s="624"/>
      <c r="DT38" s="624"/>
      <c r="DU38" s="624"/>
      <c r="DV38" s="625"/>
      <c r="DW38" s="628">
        <v>9.5</v>
      </c>
      <c r="DX38" s="653"/>
      <c r="DY38" s="653"/>
      <c r="DZ38" s="653"/>
      <c r="EA38" s="653"/>
      <c r="EB38" s="653"/>
      <c r="EC38" s="654"/>
    </row>
    <row r="39" spans="2:133" ht="11.25" customHeight="1" x14ac:dyDescent="0.15">
      <c r="B39" s="620" t="s">
        <v>341</v>
      </c>
      <c r="C39" s="621"/>
      <c r="D39" s="621"/>
      <c r="E39" s="621"/>
      <c r="F39" s="621"/>
      <c r="G39" s="621"/>
      <c r="H39" s="621"/>
      <c r="I39" s="621"/>
      <c r="J39" s="621"/>
      <c r="K39" s="621"/>
      <c r="L39" s="621"/>
      <c r="M39" s="621"/>
      <c r="N39" s="621"/>
      <c r="O39" s="621"/>
      <c r="P39" s="621"/>
      <c r="Q39" s="622"/>
      <c r="R39" s="623" t="s">
        <v>130</v>
      </c>
      <c r="S39" s="624"/>
      <c r="T39" s="624"/>
      <c r="U39" s="624"/>
      <c r="V39" s="624"/>
      <c r="W39" s="624"/>
      <c r="X39" s="624"/>
      <c r="Y39" s="625"/>
      <c r="Z39" s="626" t="s">
        <v>130</v>
      </c>
      <c r="AA39" s="626"/>
      <c r="AB39" s="626"/>
      <c r="AC39" s="626"/>
      <c r="AD39" s="627" t="s">
        <v>236</v>
      </c>
      <c r="AE39" s="627"/>
      <c r="AF39" s="627"/>
      <c r="AG39" s="627"/>
      <c r="AH39" s="627"/>
      <c r="AI39" s="627"/>
      <c r="AJ39" s="627"/>
      <c r="AK39" s="627"/>
      <c r="AL39" s="628" t="s">
        <v>236</v>
      </c>
      <c r="AM39" s="629"/>
      <c r="AN39" s="629"/>
      <c r="AO39" s="630"/>
      <c r="AQ39" s="686" t="s">
        <v>342</v>
      </c>
      <c r="AR39" s="687"/>
      <c r="AS39" s="687"/>
      <c r="AT39" s="687"/>
      <c r="AU39" s="687"/>
      <c r="AV39" s="687"/>
      <c r="AW39" s="687"/>
      <c r="AX39" s="687"/>
      <c r="AY39" s="688"/>
      <c r="AZ39" s="623">
        <v>45186</v>
      </c>
      <c r="BA39" s="624"/>
      <c r="BB39" s="624"/>
      <c r="BC39" s="624"/>
      <c r="BD39" s="655"/>
      <c r="BE39" s="655"/>
      <c r="BF39" s="678"/>
      <c r="BG39" s="620" t="s">
        <v>343</v>
      </c>
      <c r="BH39" s="621"/>
      <c r="BI39" s="621"/>
      <c r="BJ39" s="621"/>
      <c r="BK39" s="621"/>
      <c r="BL39" s="621"/>
      <c r="BM39" s="621"/>
      <c r="BN39" s="621"/>
      <c r="BO39" s="621"/>
      <c r="BP39" s="621"/>
      <c r="BQ39" s="621"/>
      <c r="BR39" s="621"/>
      <c r="BS39" s="621"/>
      <c r="BT39" s="621"/>
      <c r="BU39" s="622"/>
      <c r="BV39" s="623">
        <v>7734</v>
      </c>
      <c r="BW39" s="624"/>
      <c r="BX39" s="624"/>
      <c r="BY39" s="624"/>
      <c r="BZ39" s="624"/>
      <c r="CA39" s="624"/>
      <c r="CB39" s="633"/>
      <c r="CD39" s="620" t="s">
        <v>344</v>
      </c>
      <c r="CE39" s="621"/>
      <c r="CF39" s="621"/>
      <c r="CG39" s="621"/>
      <c r="CH39" s="621"/>
      <c r="CI39" s="621"/>
      <c r="CJ39" s="621"/>
      <c r="CK39" s="621"/>
      <c r="CL39" s="621"/>
      <c r="CM39" s="621"/>
      <c r="CN39" s="621"/>
      <c r="CO39" s="621"/>
      <c r="CP39" s="621"/>
      <c r="CQ39" s="622"/>
      <c r="CR39" s="623">
        <v>1735207</v>
      </c>
      <c r="CS39" s="655"/>
      <c r="CT39" s="655"/>
      <c r="CU39" s="655"/>
      <c r="CV39" s="655"/>
      <c r="CW39" s="655"/>
      <c r="CX39" s="655"/>
      <c r="CY39" s="656"/>
      <c r="CZ39" s="628">
        <v>6.7</v>
      </c>
      <c r="DA39" s="653"/>
      <c r="DB39" s="653"/>
      <c r="DC39" s="657"/>
      <c r="DD39" s="632">
        <v>851129</v>
      </c>
      <c r="DE39" s="655"/>
      <c r="DF39" s="655"/>
      <c r="DG39" s="655"/>
      <c r="DH39" s="655"/>
      <c r="DI39" s="655"/>
      <c r="DJ39" s="655"/>
      <c r="DK39" s="656"/>
      <c r="DL39" s="632" t="s">
        <v>236</v>
      </c>
      <c r="DM39" s="655"/>
      <c r="DN39" s="655"/>
      <c r="DO39" s="655"/>
      <c r="DP39" s="655"/>
      <c r="DQ39" s="655"/>
      <c r="DR39" s="655"/>
      <c r="DS39" s="655"/>
      <c r="DT39" s="655"/>
      <c r="DU39" s="655"/>
      <c r="DV39" s="656"/>
      <c r="DW39" s="628" t="s">
        <v>139</v>
      </c>
      <c r="DX39" s="653"/>
      <c r="DY39" s="653"/>
      <c r="DZ39" s="653"/>
      <c r="EA39" s="653"/>
      <c r="EB39" s="653"/>
      <c r="EC39" s="654"/>
    </row>
    <row r="40" spans="2:133" ht="11.25" customHeight="1" x14ac:dyDescent="0.15">
      <c r="B40" s="620" t="s">
        <v>345</v>
      </c>
      <c r="C40" s="621"/>
      <c r="D40" s="621"/>
      <c r="E40" s="621"/>
      <c r="F40" s="621"/>
      <c r="G40" s="621"/>
      <c r="H40" s="621"/>
      <c r="I40" s="621"/>
      <c r="J40" s="621"/>
      <c r="K40" s="621"/>
      <c r="L40" s="621"/>
      <c r="M40" s="621"/>
      <c r="N40" s="621"/>
      <c r="O40" s="621"/>
      <c r="P40" s="621"/>
      <c r="Q40" s="622"/>
      <c r="R40" s="623">
        <v>124000</v>
      </c>
      <c r="S40" s="624"/>
      <c r="T40" s="624"/>
      <c r="U40" s="624"/>
      <c r="V40" s="624"/>
      <c r="W40" s="624"/>
      <c r="X40" s="624"/>
      <c r="Y40" s="625"/>
      <c r="Z40" s="626">
        <v>0.5</v>
      </c>
      <c r="AA40" s="626"/>
      <c r="AB40" s="626"/>
      <c r="AC40" s="626"/>
      <c r="AD40" s="627" t="s">
        <v>130</v>
      </c>
      <c r="AE40" s="627"/>
      <c r="AF40" s="627"/>
      <c r="AG40" s="627"/>
      <c r="AH40" s="627"/>
      <c r="AI40" s="627"/>
      <c r="AJ40" s="627"/>
      <c r="AK40" s="627"/>
      <c r="AL40" s="628" t="s">
        <v>130</v>
      </c>
      <c r="AM40" s="629"/>
      <c r="AN40" s="629"/>
      <c r="AO40" s="630"/>
      <c r="AQ40" s="686" t="s">
        <v>346</v>
      </c>
      <c r="AR40" s="687"/>
      <c r="AS40" s="687"/>
      <c r="AT40" s="687"/>
      <c r="AU40" s="687"/>
      <c r="AV40" s="687"/>
      <c r="AW40" s="687"/>
      <c r="AX40" s="687"/>
      <c r="AY40" s="688"/>
      <c r="AZ40" s="623">
        <v>31672</v>
      </c>
      <c r="BA40" s="624"/>
      <c r="BB40" s="624"/>
      <c r="BC40" s="624"/>
      <c r="BD40" s="655"/>
      <c r="BE40" s="655"/>
      <c r="BF40" s="678"/>
      <c r="BG40" s="671" t="s">
        <v>347</v>
      </c>
      <c r="BH40" s="672"/>
      <c r="BI40" s="672"/>
      <c r="BJ40" s="672"/>
      <c r="BK40" s="672"/>
      <c r="BL40" s="223"/>
      <c r="BM40" s="621" t="s">
        <v>348</v>
      </c>
      <c r="BN40" s="621"/>
      <c r="BO40" s="621"/>
      <c r="BP40" s="621"/>
      <c r="BQ40" s="621"/>
      <c r="BR40" s="621"/>
      <c r="BS40" s="621"/>
      <c r="BT40" s="621"/>
      <c r="BU40" s="622"/>
      <c r="BV40" s="623">
        <v>93</v>
      </c>
      <c r="BW40" s="624"/>
      <c r="BX40" s="624"/>
      <c r="BY40" s="624"/>
      <c r="BZ40" s="624"/>
      <c r="CA40" s="624"/>
      <c r="CB40" s="633"/>
      <c r="CD40" s="620" t="s">
        <v>349</v>
      </c>
      <c r="CE40" s="621"/>
      <c r="CF40" s="621"/>
      <c r="CG40" s="621"/>
      <c r="CH40" s="621"/>
      <c r="CI40" s="621"/>
      <c r="CJ40" s="621"/>
      <c r="CK40" s="621"/>
      <c r="CL40" s="621"/>
      <c r="CM40" s="621"/>
      <c r="CN40" s="621"/>
      <c r="CO40" s="621"/>
      <c r="CP40" s="621"/>
      <c r="CQ40" s="622"/>
      <c r="CR40" s="623">
        <v>431633</v>
      </c>
      <c r="CS40" s="624"/>
      <c r="CT40" s="624"/>
      <c r="CU40" s="624"/>
      <c r="CV40" s="624"/>
      <c r="CW40" s="624"/>
      <c r="CX40" s="624"/>
      <c r="CY40" s="625"/>
      <c r="CZ40" s="628">
        <v>1.7</v>
      </c>
      <c r="DA40" s="653"/>
      <c r="DB40" s="653"/>
      <c r="DC40" s="657"/>
      <c r="DD40" s="632">
        <v>1733</v>
      </c>
      <c r="DE40" s="624"/>
      <c r="DF40" s="624"/>
      <c r="DG40" s="624"/>
      <c r="DH40" s="624"/>
      <c r="DI40" s="624"/>
      <c r="DJ40" s="624"/>
      <c r="DK40" s="625"/>
      <c r="DL40" s="632" t="s">
        <v>139</v>
      </c>
      <c r="DM40" s="624"/>
      <c r="DN40" s="624"/>
      <c r="DO40" s="624"/>
      <c r="DP40" s="624"/>
      <c r="DQ40" s="624"/>
      <c r="DR40" s="624"/>
      <c r="DS40" s="624"/>
      <c r="DT40" s="624"/>
      <c r="DU40" s="624"/>
      <c r="DV40" s="625"/>
      <c r="DW40" s="628" t="s">
        <v>236</v>
      </c>
      <c r="DX40" s="653"/>
      <c r="DY40" s="653"/>
      <c r="DZ40" s="653"/>
      <c r="EA40" s="653"/>
      <c r="EB40" s="653"/>
      <c r="EC40" s="654"/>
    </row>
    <row r="41" spans="2:133" ht="11.25" customHeight="1" x14ac:dyDescent="0.15">
      <c r="B41" s="644" t="s">
        <v>350</v>
      </c>
      <c r="C41" s="645"/>
      <c r="D41" s="645"/>
      <c r="E41" s="645"/>
      <c r="F41" s="645"/>
      <c r="G41" s="645"/>
      <c r="H41" s="645"/>
      <c r="I41" s="645"/>
      <c r="J41" s="645"/>
      <c r="K41" s="645"/>
      <c r="L41" s="645"/>
      <c r="M41" s="645"/>
      <c r="N41" s="645"/>
      <c r="O41" s="645"/>
      <c r="P41" s="645"/>
      <c r="Q41" s="646"/>
      <c r="R41" s="695">
        <v>26893705</v>
      </c>
      <c r="S41" s="696"/>
      <c r="T41" s="696"/>
      <c r="U41" s="696"/>
      <c r="V41" s="696"/>
      <c r="W41" s="696"/>
      <c r="X41" s="696"/>
      <c r="Y41" s="700"/>
      <c r="Z41" s="701">
        <v>100</v>
      </c>
      <c r="AA41" s="701"/>
      <c r="AB41" s="701"/>
      <c r="AC41" s="701"/>
      <c r="AD41" s="702">
        <v>13265265</v>
      </c>
      <c r="AE41" s="702"/>
      <c r="AF41" s="702"/>
      <c r="AG41" s="702"/>
      <c r="AH41" s="702"/>
      <c r="AI41" s="702"/>
      <c r="AJ41" s="702"/>
      <c r="AK41" s="702"/>
      <c r="AL41" s="703">
        <v>100</v>
      </c>
      <c r="AM41" s="683"/>
      <c r="AN41" s="683"/>
      <c r="AO41" s="704"/>
      <c r="AQ41" s="686" t="s">
        <v>351</v>
      </c>
      <c r="AR41" s="687"/>
      <c r="AS41" s="687"/>
      <c r="AT41" s="687"/>
      <c r="AU41" s="687"/>
      <c r="AV41" s="687"/>
      <c r="AW41" s="687"/>
      <c r="AX41" s="687"/>
      <c r="AY41" s="688"/>
      <c r="AZ41" s="623">
        <v>479732</v>
      </c>
      <c r="BA41" s="624"/>
      <c r="BB41" s="624"/>
      <c r="BC41" s="624"/>
      <c r="BD41" s="655"/>
      <c r="BE41" s="655"/>
      <c r="BF41" s="678"/>
      <c r="BG41" s="671"/>
      <c r="BH41" s="672"/>
      <c r="BI41" s="672"/>
      <c r="BJ41" s="672"/>
      <c r="BK41" s="672"/>
      <c r="BL41" s="223"/>
      <c r="BM41" s="621" t="s">
        <v>352</v>
      </c>
      <c r="BN41" s="621"/>
      <c r="BO41" s="621"/>
      <c r="BP41" s="621"/>
      <c r="BQ41" s="621"/>
      <c r="BR41" s="621"/>
      <c r="BS41" s="621"/>
      <c r="BT41" s="621"/>
      <c r="BU41" s="622"/>
      <c r="BV41" s="623" t="s">
        <v>236</v>
      </c>
      <c r="BW41" s="624"/>
      <c r="BX41" s="624"/>
      <c r="BY41" s="624"/>
      <c r="BZ41" s="624"/>
      <c r="CA41" s="624"/>
      <c r="CB41" s="633"/>
      <c r="CD41" s="620" t="s">
        <v>353</v>
      </c>
      <c r="CE41" s="621"/>
      <c r="CF41" s="621"/>
      <c r="CG41" s="621"/>
      <c r="CH41" s="621"/>
      <c r="CI41" s="621"/>
      <c r="CJ41" s="621"/>
      <c r="CK41" s="621"/>
      <c r="CL41" s="621"/>
      <c r="CM41" s="621"/>
      <c r="CN41" s="621"/>
      <c r="CO41" s="621"/>
      <c r="CP41" s="621"/>
      <c r="CQ41" s="622"/>
      <c r="CR41" s="623" t="s">
        <v>236</v>
      </c>
      <c r="CS41" s="655"/>
      <c r="CT41" s="655"/>
      <c r="CU41" s="655"/>
      <c r="CV41" s="655"/>
      <c r="CW41" s="655"/>
      <c r="CX41" s="655"/>
      <c r="CY41" s="656"/>
      <c r="CZ41" s="628" t="s">
        <v>236</v>
      </c>
      <c r="DA41" s="653"/>
      <c r="DB41" s="653"/>
      <c r="DC41" s="657"/>
      <c r="DD41" s="632" t="s">
        <v>236</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354</v>
      </c>
      <c r="AR42" s="693"/>
      <c r="AS42" s="693"/>
      <c r="AT42" s="693"/>
      <c r="AU42" s="693"/>
      <c r="AV42" s="693"/>
      <c r="AW42" s="693"/>
      <c r="AX42" s="693"/>
      <c r="AY42" s="694"/>
      <c r="AZ42" s="695">
        <v>1272868</v>
      </c>
      <c r="BA42" s="696"/>
      <c r="BB42" s="696"/>
      <c r="BC42" s="696"/>
      <c r="BD42" s="682"/>
      <c r="BE42" s="682"/>
      <c r="BF42" s="684"/>
      <c r="BG42" s="673"/>
      <c r="BH42" s="674"/>
      <c r="BI42" s="674"/>
      <c r="BJ42" s="674"/>
      <c r="BK42" s="674"/>
      <c r="BL42" s="224"/>
      <c r="BM42" s="645" t="s">
        <v>355</v>
      </c>
      <c r="BN42" s="645"/>
      <c r="BO42" s="645"/>
      <c r="BP42" s="645"/>
      <c r="BQ42" s="645"/>
      <c r="BR42" s="645"/>
      <c r="BS42" s="645"/>
      <c r="BT42" s="645"/>
      <c r="BU42" s="646"/>
      <c r="BV42" s="695">
        <v>387</v>
      </c>
      <c r="BW42" s="696"/>
      <c r="BX42" s="696"/>
      <c r="BY42" s="696"/>
      <c r="BZ42" s="696"/>
      <c r="CA42" s="696"/>
      <c r="CB42" s="705"/>
      <c r="CD42" s="620" t="s">
        <v>356</v>
      </c>
      <c r="CE42" s="621"/>
      <c r="CF42" s="621"/>
      <c r="CG42" s="621"/>
      <c r="CH42" s="621"/>
      <c r="CI42" s="621"/>
      <c r="CJ42" s="621"/>
      <c r="CK42" s="621"/>
      <c r="CL42" s="621"/>
      <c r="CM42" s="621"/>
      <c r="CN42" s="621"/>
      <c r="CO42" s="621"/>
      <c r="CP42" s="621"/>
      <c r="CQ42" s="622"/>
      <c r="CR42" s="623">
        <v>3614235</v>
      </c>
      <c r="CS42" s="655"/>
      <c r="CT42" s="655"/>
      <c r="CU42" s="655"/>
      <c r="CV42" s="655"/>
      <c r="CW42" s="655"/>
      <c r="CX42" s="655"/>
      <c r="CY42" s="656"/>
      <c r="CZ42" s="628">
        <v>13.9</v>
      </c>
      <c r="DA42" s="653"/>
      <c r="DB42" s="653"/>
      <c r="DC42" s="657"/>
      <c r="DD42" s="632">
        <v>951916</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357</v>
      </c>
      <c r="CD43" s="620" t="s">
        <v>358</v>
      </c>
      <c r="CE43" s="621"/>
      <c r="CF43" s="621"/>
      <c r="CG43" s="621"/>
      <c r="CH43" s="621"/>
      <c r="CI43" s="621"/>
      <c r="CJ43" s="621"/>
      <c r="CK43" s="621"/>
      <c r="CL43" s="621"/>
      <c r="CM43" s="621"/>
      <c r="CN43" s="621"/>
      <c r="CO43" s="621"/>
      <c r="CP43" s="621"/>
      <c r="CQ43" s="622"/>
      <c r="CR43" s="623">
        <v>118873</v>
      </c>
      <c r="CS43" s="655"/>
      <c r="CT43" s="655"/>
      <c r="CU43" s="655"/>
      <c r="CV43" s="655"/>
      <c r="CW43" s="655"/>
      <c r="CX43" s="655"/>
      <c r="CY43" s="656"/>
      <c r="CZ43" s="628">
        <v>0.5</v>
      </c>
      <c r="DA43" s="653"/>
      <c r="DB43" s="653"/>
      <c r="DC43" s="657"/>
      <c r="DD43" s="632">
        <v>108952</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359</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306</v>
      </c>
      <c r="CE44" s="660"/>
      <c r="CF44" s="620" t="s">
        <v>360</v>
      </c>
      <c r="CG44" s="621"/>
      <c r="CH44" s="621"/>
      <c r="CI44" s="621"/>
      <c r="CJ44" s="621"/>
      <c r="CK44" s="621"/>
      <c r="CL44" s="621"/>
      <c r="CM44" s="621"/>
      <c r="CN44" s="621"/>
      <c r="CO44" s="621"/>
      <c r="CP44" s="621"/>
      <c r="CQ44" s="622"/>
      <c r="CR44" s="623">
        <v>3293954</v>
      </c>
      <c r="CS44" s="624"/>
      <c r="CT44" s="624"/>
      <c r="CU44" s="624"/>
      <c r="CV44" s="624"/>
      <c r="CW44" s="624"/>
      <c r="CX44" s="624"/>
      <c r="CY44" s="625"/>
      <c r="CZ44" s="628">
        <v>12.7</v>
      </c>
      <c r="DA44" s="629"/>
      <c r="DB44" s="629"/>
      <c r="DC44" s="635"/>
      <c r="DD44" s="632">
        <v>922194</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361</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362</v>
      </c>
      <c r="CG45" s="621"/>
      <c r="CH45" s="621"/>
      <c r="CI45" s="621"/>
      <c r="CJ45" s="621"/>
      <c r="CK45" s="621"/>
      <c r="CL45" s="621"/>
      <c r="CM45" s="621"/>
      <c r="CN45" s="621"/>
      <c r="CO45" s="621"/>
      <c r="CP45" s="621"/>
      <c r="CQ45" s="622"/>
      <c r="CR45" s="623">
        <v>1403153</v>
      </c>
      <c r="CS45" s="655"/>
      <c r="CT45" s="655"/>
      <c r="CU45" s="655"/>
      <c r="CV45" s="655"/>
      <c r="CW45" s="655"/>
      <c r="CX45" s="655"/>
      <c r="CY45" s="656"/>
      <c r="CZ45" s="628">
        <v>5.4</v>
      </c>
      <c r="DA45" s="653"/>
      <c r="DB45" s="653"/>
      <c r="DC45" s="657"/>
      <c r="DD45" s="632">
        <v>99016</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1"/>
      <c r="CE46" s="662"/>
      <c r="CF46" s="620" t="s">
        <v>363</v>
      </c>
      <c r="CG46" s="621"/>
      <c r="CH46" s="621"/>
      <c r="CI46" s="621"/>
      <c r="CJ46" s="621"/>
      <c r="CK46" s="621"/>
      <c r="CL46" s="621"/>
      <c r="CM46" s="621"/>
      <c r="CN46" s="621"/>
      <c r="CO46" s="621"/>
      <c r="CP46" s="621"/>
      <c r="CQ46" s="622"/>
      <c r="CR46" s="623">
        <v>1697540</v>
      </c>
      <c r="CS46" s="624"/>
      <c r="CT46" s="624"/>
      <c r="CU46" s="624"/>
      <c r="CV46" s="624"/>
      <c r="CW46" s="624"/>
      <c r="CX46" s="624"/>
      <c r="CY46" s="625"/>
      <c r="CZ46" s="628">
        <v>6.5</v>
      </c>
      <c r="DA46" s="629"/>
      <c r="DB46" s="629"/>
      <c r="DC46" s="635"/>
      <c r="DD46" s="632">
        <v>807750</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1"/>
      <c r="CE47" s="662"/>
      <c r="CF47" s="620" t="s">
        <v>364</v>
      </c>
      <c r="CG47" s="621"/>
      <c r="CH47" s="621"/>
      <c r="CI47" s="621"/>
      <c r="CJ47" s="621"/>
      <c r="CK47" s="621"/>
      <c r="CL47" s="621"/>
      <c r="CM47" s="621"/>
      <c r="CN47" s="621"/>
      <c r="CO47" s="621"/>
      <c r="CP47" s="621"/>
      <c r="CQ47" s="622"/>
      <c r="CR47" s="623">
        <v>320281</v>
      </c>
      <c r="CS47" s="655"/>
      <c r="CT47" s="655"/>
      <c r="CU47" s="655"/>
      <c r="CV47" s="655"/>
      <c r="CW47" s="655"/>
      <c r="CX47" s="655"/>
      <c r="CY47" s="656"/>
      <c r="CZ47" s="628">
        <v>1.2</v>
      </c>
      <c r="DA47" s="653"/>
      <c r="DB47" s="653"/>
      <c r="DC47" s="657"/>
      <c r="DD47" s="632">
        <v>29722</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3"/>
      <c r="CE48" s="664"/>
      <c r="CF48" s="620" t="s">
        <v>365</v>
      </c>
      <c r="CG48" s="621"/>
      <c r="CH48" s="621"/>
      <c r="CI48" s="621"/>
      <c r="CJ48" s="621"/>
      <c r="CK48" s="621"/>
      <c r="CL48" s="621"/>
      <c r="CM48" s="621"/>
      <c r="CN48" s="621"/>
      <c r="CO48" s="621"/>
      <c r="CP48" s="621"/>
      <c r="CQ48" s="622"/>
      <c r="CR48" s="623" t="s">
        <v>130</v>
      </c>
      <c r="CS48" s="624"/>
      <c r="CT48" s="624"/>
      <c r="CU48" s="624"/>
      <c r="CV48" s="624"/>
      <c r="CW48" s="624"/>
      <c r="CX48" s="624"/>
      <c r="CY48" s="625"/>
      <c r="CZ48" s="628" t="s">
        <v>236</v>
      </c>
      <c r="DA48" s="629"/>
      <c r="DB48" s="629"/>
      <c r="DC48" s="635"/>
      <c r="DD48" s="632" t="s">
        <v>130</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366</v>
      </c>
      <c r="CE49" s="645"/>
      <c r="CF49" s="645"/>
      <c r="CG49" s="645"/>
      <c r="CH49" s="645"/>
      <c r="CI49" s="645"/>
      <c r="CJ49" s="645"/>
      <c r="CK49" s="645"/>
      <c r="CL49" s="645"/>
      <c r="CM49" s="645"/>
      <c r="CN49" s="645"/>
      <c r="CO49" s="645"/>
      <c r="CP49" s="645"/>
      <c r="CQ49" s="646"/>
      <c r="CR49" s="695">
        <v>25991965</v>
      </c>
      <c r="CS49" s="682"/>
      <c r="CT49" s="682"/>
      <c r="CU49" s="682"/>
      <c r="CV49" s="682"/>
      <c r="CW49" s="682"/>
      <c r="CX49" s="682"/>
      <c r="CY49" s="711"/>
      <c r="CZ49" s="703">
        <v>100</v>
      </c>
      <c r="DA49" s="712"/>
      <c r="DB49" s="712"/>
      <c r="DC49" s="713"/>
      <c r="DD49" s="714">
        <v>15635055</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vIUjeXC2fELtwnG776REcpVMPICI91xbctr2KFjTeslb1n/8qaKUh+2idyjYl+7NH1z4fdJqgr0iZvK/SfQHlQ==" saltValue="OnU/yPVif4sTUorGz+xp9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367</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368</v>
      </c>
      <c r="DK2" s="723"/>
      <c r="DL2" s="723"/>
      <c r="DM2" s="723"/>
      <c r="DN2" s="723"/>
      <c r="DO2" s="724"/>
      <c r="DP2" s="228"/>
      <c r="DQ2" s="722" t="s">
        <v>369</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370</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371</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372</v>
      </c>
      <c r="B5" s="728"/>
      <c r="C5" s="728"/>
      <c r="D5" s="728"/>
      <c r="E5" s="728"/>
      <c r="F5" s="728"/>
      <c r="G5" s="728"/>
      <c r="H5" s="728"/>
      <c r="I5" s="728"/>
      <c r="J5" s="728"/>
      <c r="K5" s="728"/>
      <c r="L5" s="728"/>
      <c r="M5" s="728"/>
      <c r="N5" s="728"/>
      <c r="O5" s="728"/>
      <c r="P5" s="729"/>
      <c r="Q5" s="733" t="s">
        <v>373</v>
      </c>
      <c r="R5" s="734"/>
      <c r="S5" s="734"/>
      <c r="T5" s="734"/>
      <c r="U5" s="735"/>
      <c r="V5" s="733" t="s">
        <v>374</v>
      </c>
      <c r="W5" s="734"/>
      <c r="X5" s="734"/>
      <c r="Y5" s="734"/>
      <c r="Z5" s="735"/>
      <c r="AA5" s="733" t="s">
        <v>375</v>
      </c>
      <c r="AB5" s="734"/>
      <c r="AC5" s="734"/>
      <c r="AD5" s="734"/>
      <c r="AE5" s="734"/>
      <c r="AF5" s="739" t="s">
        <v>376</v>
      </c>
      <c r="AG5" s="734"/>
      <c r="AH5" s="734"/>
      <c r="AI5" s="734"/>
      <c r="AJ5" s="740"/>
      <c r="AK5" s="734" t="s">
        <v>377</v>
      </c>
      <c r="AL5" s="734"/>
      <c r="AM5" s="734"/>
      <c r="AN5" s="734"/>
      <c r="AO5" s="735"/>
      <c r="AP5" s="733" t="s">
        <v>378</v>
      </c>
      <c r="AQ5" s="734"/>
      <c r="AR5" s="734"/>
      <c r="AS5" s="734"/>
      <c r="AT5" s="735"/>
      <c r="AU5" s="733" t="s">
        <v>379</v>
      </c>
      <c r="AV5" s="734"/>
      <c r="AW5" s="734"/>
      <c r="AX5" s="734"/>
      <c r="AY5" s="740"/>
      <c r="AZ5" s="232"/>
      <c r="BA5" s="232"/>
      <c r="BB5" s="232"/>
      <c r="BC5" s="232"/>
      <c r="BD5" s="232"/>
      <c r="BE5" s="233"/>
      <c r="BF5" s="233"/>
      <c r="BG5" s="233"/>
      <c r="BH5" s="233"/>
      <c r="BI5" s="233"/>
      <c r="BJ5" s="233"/>
      <c r="BK5" s="233"/>
      <c r="BL5" s="233"/>
      <c r="BM5" s="233"/>
      <c r="BN5" s="233"/>
      <c r="BO5" s="233"/>
      <c r="BP5" s="233"/>
      <c r="BQ5" s="727" t="s">
        <v>380</v>
      </c>
      <c r="BR5" s="728"/>
      <c r="BS5" s="728"/>
      <c r="BT5" s="728"/>
      <c r="BU5" s="728"/>
      <c r="BV5" s="728"/>
      <c r="BW5" s="728"/>
      <c r="BX5" s="728"/>
      <c r="BY5" s="728"/>
      <c r="BZ5" s="728"/>
      <c r="CA5" s="728"/>
      <c r="CB5" s="728"/>
      <c r="CC5" s="728"/>
      <c r="CD5" s="728"/>
      <c r="CE5" s="728"/>
      <c r="CF5" s="728"/>
      <c r="CG5" s="729"/>
      <c r="CH5" s="733" t="s">
        <v>381</v>
      </c>
      <c r="CI5" s="734"/>
      <c r="CJ5" s="734"/>
      <c r="CK5" s="734"/>
      <c r="CL5" s="735"/>
      <c r="CM5" s="733" t="s">
        <v>382</v>
      </c>
      <c r="CN5" s="734"/>
      <c r="CO5" s="734"/>
      <c r="CP5" s="734"/>
      <c r="CQ5" s="735"/>
      <c r="CR5" s="733" t="s">
        <v>383</v>
      </c>
      <c r="CS5" s="734"/>
      <c r="CT5" s="734"/>
      <c r="CU5" s="734"/>
      <c r="CV5" s="735"/>
      <c r="CW5" s="733" t="s">
        <v>384</v>
      </c>
      <c r="CX5" s="734"/>
      <c r="CY5" s="734"/>
      <c r="CZ5" s="734"/>
      <c r="DA5" s="735"/>
      <c r="DB5" s="733" t="s">
        <v>385</v>
      </c>
      <c r="DC5" s="734"/>
      <c r="DD5" s="734"/>
      <c r="DE5" s="734"/>
      <c r="DF5" s="735"/>
      <c r="DG5" s="763" t="s">
        <v>386</v>
      </c>
      <c r="DH5" s="764"/>
      <c r="DI5" s="764"/>
      <c r="DJ5" s="764"/>
      <c r="DK5" s="765"/>
      <c r="DL5" s="763" t="s">
        <v>387</v>
      </c>
      <c r="DM5" s="764"/>
      <c r="DN5" s="764"/>
      <c r="DO5" s="764"/>
      <c r="DP5" s="765"/>
      <c r="DQ5" s="733" t="s">
        <v>388</v>
      </c>
      <c r="DR5" s="734"/>
      <c r="DS5" s="734"/>
      <c r="DT5" s="734"/>
      <c r="DU5" s="735"/>
      <c r="DV5" s="733" t="s">
        <v>379</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389</v>
      </c>
      <c r="C7" s="750"/>
      <c r="D7" s="750"/>
      <c r="E7" s="750"/>
      <c r="F7" s="750"/>
      <c r="G7" s="750"/>
      <c r="H7" s="750"/>
      <c r="I7" s="750"/>
      <c r="J7" s="750"/>
      <c r="K7" s="750"/>
      <c r="L7" s="750"/>
      <c r="M7" s="750"/>
      <c r="N7" s="750"/>
      <c r="O7" s="750"/>
      <c r="P7" s="751"/>
      <c r="Q7" s="752">
        <v>26919</v>
      </c>
      <c r="R7" s="753"/>
      <c r="S7" s="753"/>
      <c r="T7" s="753"/>
      <c r="U7" s="753"/>
      <c r="V7" s="753">
        <v>26017</v>
      </c>
      <c r="W7" s="753"/>
      <c r="X7" s="753"/>
      <c r="Y7" s="753"/>
      <c r="Z7" s="753"/>
      <c r="AA7" s="753">
        <v>902</v>
      </c>
      <c r="AB7" s="753"/>
      <c r="AC7" s="753"/>
      <c r="AD7" s="753"/>
      <c r="AE7" s="754"/>
      <c r="AF7" s="755">
        <v>586</v>
      </c>
      <c r="AG7" s="756"/>
      <c r="AH7" s="756"/>
      <c r="AI7" s="756"/>
      <c r="AJ7" s="757"/>
      <c r="AK7" s="758">
        <v>986</v>
      </c>
      <c r="AL7" s="759"/>
      <c r="AM7" s="759"/>
      <c r="AN7" s="759"/>
      <c r="AO7" s="759"/>
      <c r="AP7" s="759">
        <v>25708</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594</v>
      </c>
      <c r="BT7" s="747"/>
      <c r="BU7" s="747"/>
      <c r="BV7" s="747"/>
      <c r="BW7" s="747"/>
      <c r="BX7" s="747"/>
      <c r="BY7" s="747"/>
      <c r="BZ7" s="747"/>
      <c r="CA7" s="747"/>
      <c r="CB7" s="747"/>
      <c r="CC7" s="747"/>
      <c r="CD7" s="747"/>
      <c r="CE7" s="747"/>
      <c r="CF7" s="747"/>
      <c r="CG7" s="762"/>
      <c r="CH7" s="743">
        <v>1</v>
      </c>
      <c r="CI7" s="744"/>
      <c r="CJ7" s="744"/>
      <c r="CK7" s="744"/>
      <c r="CL7" s="745"/>
      <c r="CM7" s="743">
        <v>24</v>
      </c>
      <c r="CN7" s="744"/>
      <c r="CO7" s="744"/>
      <c r="CP7" s="744"/>
      <c r="CQ7" s="745"/>
      <c r="CR7" s="743">
        <v>5</v>
      </c>
      <c r="CS7" s="744"/>
      <c r="CT7" s="744"/>
      <c r="CU7" s="744"/>
      <c r="CV7" s="745"/>
      <c r="CW7" s="743" t="s">
        <v>593</v>
      </c>
      <c r="CX7" s="744"/>
      <c r="CY7" s="744"/>
      <c r="CZ7" s="744"/>
      <c r="DA7" s="745"/>
      <c r="DB7" s="743" t="s">
        <v>593</v>
      </c>
      <c r="DC7" s="744"/>
      <c r="DD7" s="744"/>
      <c r="DE7" s="744"/>
      <c r="DF7" s="745"/>
      <c r="DG7" s="743" t="s">
        <v>593</v>
      </c>
      <c r="DH7" s="744"/>
      <c r="DI7" s="744"/>
      <c r="DJ7" s="744"/>
      <c r="DK7" s="745"/>
      <c r="DL7" s="743" t="s">
        <v>593</v>
      </c>
      <c r="DM7" s="744"/>
      <c r="DN7" s="744"/>
      <c r="DO7" s="744"/>
      <c r="DP7" s="745"/>
      <c r="DQ7" s="743" t="s">
        <v>593</v>
      </c>
      <c r="DR7" s="744"/>
      <c r="DS7" s="744"/>
      <c r="DT7" s="744"/>
      <c r="DU7" s="745"/>
      <c r="DV7" s="746"/>
      <c r="DW7" s="747"/>
      <c r="DX7" s="747"/>
      <c r="DY7" s="747"/>
      <c r="DZ7" s="748"/>
      <c r="EA7" s="234"/>
    </row>
    <row r="8" spans="1:131" s="235" customFormat="1" ht="26.25" customHeight="1" x14ac:dyDescent="0.15">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595</v>
      </c>
      <c r="BT8" s="774"/>
      <c r="BU8" s="774"/>
      <c r="BV8" s="774"/>
      <c r="BW8" s="774"/>
      <c r="BX8" s="774"/>
      <c r="BY8" s="774"/>
      <c r="BZ8" s="774"/>
      <c r="CA8" s="774"/>
      <c r="CB8" s="774"/>
      <c r="CC8" s="774"/>
      <c r="CD8" s="774"/>
      <c r="CE8" s="774"/>
      <c r="CF8" s="774"/>
      <c r="CG8" s="775"/>
      <c r="CH8" s="776">
        <v>-2</v>
      </c>
      <c r="CI8" s="777"/>
      <c r="CJ8" s="777"/>
      <c r="CK8" s="777"/>
      <c r="CL8" s="778"/>
      <c r="CM8" s="776">
        <v>-464</v>
      </c>
      <c r="CN8" s="777"/>
      <c r="CO8" s="777"/>
      <c r="CP8" s="777"/>
      <c r="CQ8" s="778"/>
      <c r="CR8" s="776">
        <v>3</v>
      </c>
      <c r="CS8" s="777"/>
      <c r="CT8" s="777"/>
      <c r="CU8" s="777"/>
      <c r="CV8" s="778"/>
      <c r="CW8" s="776" t="s">
        <v>593</v>
      </c>
      <c r="CX8" s="777"/>
      <c r="CY8" s="777"/>
      <c r="CZ8" s="777"/>
      <c r="DA8" s="778"/>
      <c r="DB8" s="776" t="s">
        <v>593</v>
      </c>
      <c r="DC8" s="777"/>
      <c r="DD8" s="777"/>
      <c r="DE8" s="777"/>
      <c r="DF8" s="778"/>
      <c r="DG8" s="776" t="s">
        <v>593</v>
      </c>
      <c r="DH8" s="777"/>
      <c r="DI8" s="777"/>
      <c r="DJ8" s="777"/>
      <c r="DK8" s="778"/>
      <c r="DL8" s="776" t="s">
        <v>593</v>
      </c>
      <c r="DM8" s="777"/>
      <c r="DN8" s="777"/>
      <c r="DO8" s="777"/>
      <c r="DP8" s="778"/>
      <c r="DQ8" s="776" t="s">
        <v>593</v>
      </c>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596</v>
      </c>
      <c r="BT9" s="774"/>
      <c r="BU9" s="774"/>
      <c r="BV9" s="774"/>
      <c r="BW9" s="774"/>
      <c r="BX9" s="774"/>
      <c r="BY9" s="774"/>
      <c r="BZ9" s="774"/>
      <c r="CA9" s="774"/>
      <c r="CB9" s="774"/>
      <c r="CC9" s="774"/>
      <c r="CD9" s="774"/>
      <c r="CE9" s="774"/>
      <c r="CF9" s="774"/>
      <c r="CG9" s="775"/>
      <c r="CH9" s="776">
        <v>4</v>
      </c>
      <c r="CI9" s="777"/>
      <c r="CJ9" s="777"/>
      <c r="CK9" s="777"/>
      <c r="CL9" s="778"/>
      <c r="CM9" s="776">
        <v>121</v>
      </c>
      <c r="CN9" s="777"/>
      <c r="CO9" s="777"/>
      <c r="CP9" s="777"/>
      <c r="CQ9" s="778"/>
      <c r="CR9" s="776">
        <v>5</v>
      </c>
      <c r="CS9" s="777"/>
      <c r="CT9" s="777"/>
      <c r="CU9" s="777"/>
      <c r="CV9" s="778"/>
      <c r="CW9" s="776" t="s">
        <v>593</v>
      </c>
      <c r="CX9" s="777"/>
      <c r="CY9" s="777"/>
      <c r="CZ9" s="777"/>
      <c r="DA9" s="778"/>
      <c r="DB9" s="776" t="s">
        <v>593</v>
      </c>
      <c r="DC9" s="777"/>
      <c r="DD9" s="777"/>
      <c r="DE9" s="777"/>
      <c r="DF9" s="778"/>
      <c r="DG9" s="776" t="s">
        <v>593</v>
      </c>
      <c r="DH9" s="777"/>
      <c r="DI9" s="777"/>
      <c r="DJ9" s="777"/>
      <c r="DK9" s="778"/>
      <c r="DL9" s="776" t="s">
        <v>593</v>
      </c>
      <c r="DM9" s="777"/>
      <c r="DN9" s="777"/>
      <c r="DO9" s="777"/>
      <c r="DP9" s="778"/>
      <c r="DQ9" s="776" t="s">
        <v>593</v>
      </c>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t="s">
        <v>612</v>
      </c>
      <c r="BS10" s="773" t="s">
        <v>597</v>
      </c>
      <c r="BT10" s="774"/>
      <c r="BU10" s="774"/>
      <c r="BV10" s="774"/>
      <c r="BW10" s="774"/>
      <c r="BX10" s="774"/>
      <c r="BY10" s="774"/>
      <c r="BZ10" s="774"/>
      <c r="CA10" s="774"/>
      <c r="CB10" s="774"/>
      <c r="CC10" s="774"/>
      <c r="CD10" s="774"/>
      <c r="CE10" s="774"/>
      <c r="CF10" s="774"/>
      <c r="CG10" s="775"/>
      <c r="CH10" s="776">
        <v>305</v>
      </c>
      <c r="CI10" s="777"/>
      <c r="CJ10" s="777"/>
      <c r="CK10" s="777"/>
      <c r="CL10" s="778"/>
      <c r="CM10" s="776">
        <v>30870</v>
      </c>
      <c r="CN10" s="777"/>
      <c r="CO10" s="777"/>
      <c r="CP10" s="777"/>
      <c r="CQ10" s="778"/>
      <c r="CR10" s="776" t="s">
        <v>593</v>
      </c>
      <c r="CS10" s="777"/>
      <c r="CT10" s="777"/>
      <c r="CU10" s="777"/>
      <c r="CV10" s="778"/>
      <c r="CW10" s="776" t="s">
        <v>593</v>
      </c>
      <c r="CX10" s="777"/>
      <c r="CY10" s="777"/>
      <c r="CZ10" s="777"/>
      <c r="DA10" s="778"/>
      <c r="DB10" s="776">
        <v>216</v>
      </c>
      <c r="DC10" s="777"/>
      <c r="DD10" s="777"/>
      <c r="DE10" s="777"/>
      <c r="DF10" s="778"/>
      <c r="DG10" s="776" t="s">
        <v>593</v>
      </c>
      <c r="DH10" s="777"/>
      <c r="DI10" s="777"/>
      <c r="DJ10" s="777"/>
      <c r="DK10" s="778"/>
      <c r="DL10" s="776">
        <v>109</v>
      </c>
      <c r="DM10" s="777"/>
      <c r="DN10" s="777"/>
      <c r="DO10" s="777"/>
      <c r="DP10" s="778"/>
      <c r="DQ10" s="776">
        <v>11</v>
      </c>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390</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391</v>
      </c>
      <c r="B23" s="789" t="s">
        <v>392</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586</v>
      </c>
      <c r="AG23" s="793"/>
      <c r="AH23" s="793"/>
      <c r="AI23" s="793"/>
      <c r="AJ23" s="796"/>
      <c r="AK23" s="797"/>
      <c r="AL23" s="798"/>
      <c r="AM23" s="798"/>
      <c r="AN23" s="798"/>
      <c r="AO23" s="798"/>
      <c r="AP23" s="793"/>
      <c r="AQ23" s="793"/>
      <c r="AR23" s="793"/>
      <c r="AS23" s="793"/>
      <c r="AT23" s="793"/>
      <c r="AU23" s="809"/>
      <c r="AV23" s="809"/>
      <c r="AW23" s="809"/>
      <c r="AX23" s="809"/>
      <c r="AY23" s="810"/>
      <c r="AZ23" s="811" t="s">
        <v>393</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394</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395</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372</v>
      </c>
      <c r="B26" s="728"/>
      <c r="C26" s="728"/>
      <c r="D26" s="728"/>
      <c r="E26" s="728"/>
      <c r="F26" s="728"/>
      <c r="G26" s="728"/>
      <c r="H26" s="728"/>
      <c r="I26" s="728"/>
      <c r="J26" s="728"/>
      <c r="K26" s="728"/>
      <c r="L26" s="728"/>
      <c r="M26" s="728"/>
      <c r="N26" s="728"/>
      <c r="O26" s="728"/>
      <c r="P26" s="729"/>
      <c r="Q26" s="733" t="s">
        <v>396</v>
      </c>
      <c r="R26" s="734"/>
      <c r="S26" s="734"/>
      <c r="T26" s="734"/>
      <c r="U26" s="735"/>
      <c r="V26" s="733" t="s">
        <v>397</v>
      </c>
      <c r="W26" s="734"/>
      <c r="X26" s="734"/>
      <c r="Y26" s="734"/>
      <c r="Z26" s="735"/>
      <c r="AA26" s="733" t="s">
        <v>398</v>
      </c>
      <c r="AB26" s="734"/>
      <c r="AC26" s="734"/>
      <c r="AD26" s="734"/>
      <c r="AE26" s="734"/>
      <c r="AF26" s="814" t="s">
        <v>399</v>
      </c>
      <c r="AG26" s="815"/>
      <c r="AH26" s="815"/>
      <c r="AI26" s="815"/>
      <c r="AJ26" s="816"/>
      <c r="AK26" s="734" t="s">
        <v>400</v>
      </c>
      <c r="AL26" s="734"/>
      <c r="AM26" s="734"/>
      <c r="AN26" s="734"/>
      <c r="AO26" s="735"/>
      <c r="AP26" s="733" t="s">
        <v>401</v>
      </c>
      <c r="AQ26" s="734"/>
      <c r="AR26" s="734"/>
      <c r="AS26" s="734"/>
      <c r="AT26" s="735"/>
      <c r="AU26" s="733" t="s">
        <v>402</v>
      </c>
      <c r="AV26" s="734"/>
      <c r="AW26" s="734"/>
      <c r="AX26" s="734"/>
      <c r="AY26" s="735"/>
      <c r="AZ26" s="733" t="s">
        <v>403</v>
      </c>
      <c r="BA26" s="734"/>
      <c r="BB26" s="734"/>
      <c r="BC26" s="734"/>
      <c r="BD26" s="735"/>
      <c r="BE26" s="733" t="s">
        <v>379</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404</v>
      </c>
      <c r="C28" s="750"/>
      <c r="D28" s="750"/>
      <c r="E28" s="750"/>
      <c r="F28" s="750"/>
      <c r="G28" s="750"/>
      <c r="H28" s="750"/>
      <c r="I28" s="750"/>
      <c r="J28" s="750"/>
      <c r="K28" s="750"/>
      <c r="L28" s="750"/>
      <c r="M28" s="750"/>
      <c r="N28" s="750"/>
      <c r="O28" s="750"/>
      <c r="P28" s="751"/>
      <c r="Q28" s="822">
        <v>4394</v>
      </c>
      <c r="R28" s="823"/>
      <c r="S28" s="823"/>
      <c r="T28" s="823"/>
      <c r="U28" s="823"/>
      <c r="V28" s="823">
        <v>4336</v>
      </c>
      <c r="W28" s="823"/>
      <c r="X28" s="823"/>
      <c r="Y28" s="823"/>
      <c r="Z28" s="823"/>
      <c r="AA28" s="823">
        <v>58</v>
      </c>
      <c r="AB28" s="823"/>
      <c r="AC28" s="823"/>
      <c r="AD28" s="823"/>
      <c r="AE28" s="824"/>
      <c r="AF28" s="825">
        <v>58</v>
      </c>
      <c r="AG28" s="823"/>
      <c r="AH28" s="823"/>
      <c r="AI28" s="823"/>
      <c r="AJ28" s="826"/>
      <c r="AK28" s="827">
        <v>480</v>
      </c>
      <c r="AL28" s="828"/>
      <c r="AM28" s="828"/>
      <c r="AN28" s="828"/>
      <c r="AO28" s="828"/>
      <c r="AP28" s="828">
        <v>314</v>
      </c>
      <c r="AQ28" s="828"/>
      <c r="AR28" s="828"/>
      <c r="AS28" s="828"/>
      <c r="AT28" s="828"/>
      <c r="AU28" s="828">
        <v>27</v>
      </c>
      <c r="AV28" s="828"/>
      <c r="AW28" s="828"/>
      <c r="AX28" s="828"/>
      <c r="AY28" s="828"/>
      <c r="AZ28" s="829"/>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405</v>
      </c>
      <c r="C29" s="781"/>
      <c r="D29" s="781"/>
      <c r="E29" s="781"/>
      <c r="F29" s="781"/>
      <c r="G29" s="781"/>
      <c r="H29" s="781"/>
      <c r="I29" s="781"/>
      <c r="J29" s="781"/>
      <c r="K29" s="781"/>
      <c r="L29" s="781"/>
      <c r="M29" s="781"/>
      <c r="N29" s="781"/>
      <c r="O29" s="781"/>
      <c r="P29" s="782"/>
      <c r="Q29" s="783">
        <v>4324</v>
      </c>
      <c r="R29" s="784"/>
      <c r="S29" s="784"/>
      <c r="T29" s="784"/>
      <c r="U29" s="784"/>
      <c r="V29" s="784">
        <v>4240</v>
      </c>
      <c r="W29" s="784"/>
      <c r="X29" s="784"/>
      <c r="Y29" s="784"/>
      <c r="Z29" s="784"/>
      <c r="AA29" s="784">
        <v>84</v>
      </c>
      <c r="AB29" s="784"/>
      <c r="AC29" s="784"/>
      <c r="AD29" s="784"/>
      <c r="AE29" s="785"/>
      <c r="AF29" s="786">
        <v>84</v>
      </c>
      <c r="AG29" s="787"/>
      <c r="AH29" s="787"/>
      <c r="AI29" s="787"/>
      <c r="AJ29" s="788"/>
      <c r="AK29" s="834">
        <v>656</v>
      </c>
      <c r="AL29" s="830"/>
      <c r="AM29" s="830"/>
      <c r="AN29" s="830"/>
      <c r="AO29" s="830"/>
      <c r="AP29" s="830" t="s">
        <v>593</v>
      </c>
      <c r="AQ29" s="830"/>
      <c r="AR29" s="830"/>
      <c r="AS29" s="830"/>
      <c r="AT29" s="830"/>
      <c r="AU29" s="830" t="s">
        <v>593</v>
      </c>
      <c r="AV29" s="830"/>
      <c r="AW29" s="830"/>
      <c r="AX29" s="830"/>
      <c r="AY29" s="830"/>
      <c r="AZ29" s="831"/>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406</v>
      </c>
      <c r="C30" s="781"/>
      <c r="D30" s="781"/>
      <c r="E30" s="781"/>
      <c r="F30" s="781"/>
      <c r="G30" s="781"/>
      <c r="H30" s="781"/>
      <c r="I30" s="781"/>
      <c r="J30" s="781"/>
      <c r="K30" s="781"/>
      <c r="L30" s="781"/>
      <c r="M30" s="781"/>
      <c r="N30" s="781"/>
      <c r="O30" s="781"/>
      <c r="P30" s="782"/>
      <c r="Q30" s="783">
        <v>482</v>
      </c>
      <c r="R30" s="784"/>
      <c r="S30" s="784"/>
      <c r="T30" s="784"/>
      <c r="U30" s="784"/>
      <c r="V30" s="784">
        <v>480</v>
      </c>
      <c r="W30" s="784"/>
      <c r="X30" s="784"/>
      <c r="Y30" s="784"/>
      <c r="Z30" s="784"/>
      <c r="AA30" s="784">
        <v>2</v>
      </c>
      <c r="AB30" s="784"/>
      <c r="AC30" s="784"/>
      <c r="AD30" s="784"/>
      <c r="AE30" s="785"/>
      <c r="AF30" s="786">
        <v>2</v>
      </c>
      <c r="AG30" s="787"/>
      <c r="AH30" s="787"/>
      <c r="AI30" s="787"/>
      <c r="AJ30" s="788"/>
      <c r="AK30" s="834">
        <v>159</v>
      </c>
      <c r="AL30" s="830"/>
      <c r="AM30" s="830"/>
      <c r="AN30" s="830"/>
      <c r="AO30" s="830"/>
      <c r="AP30" s="830" t="s">
        <v>593</v>
      </c>
      <c r="AQ30" s="830"/>
      <c r="AR30" s="830"/>
      <c r="AS30" s="830"/>
      <c r="AT30" s="830"/>
      <c r="AU30" s="830" t="s">
        <v>593</v>
      </c>
      <c r="AV30" s="830"/>
      <c r="AW30" s="830"/>
      <c r="AX30" s="830"/>
      <c r="AY30" s="830"/>
      <c r="AZ30" s="831"/>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407</v>
      </c>
      <c r="C31" s="781"/>
      <c r="D31" s="781"/>
      <c r="E31" s="781"/>
      <c r="F31" s="781"/>
      <c r="G31" s="781"/>
      <c r="H31" s="781"/>
      <c r="I31" s="781"/>
      <c r="J31" s="781"/>
      <c r="K31" s="781"/>
      <c r="L31" s="781"/>
      <c r="M31" s="781"/>
      <c r="N31" s="781"/>
      <c r="O31" s="781"/>
      <c r="P31" s="782"/>
      <c r="Q31" s="783">
        <v>5</v>
      </c>
      <c r="R31" s="784"/>
      <c r="S31" s="784"/>
      <c r="T31" s="784"/>
      <c r="U31" s="784"/>
      <c r="V31" s="784">
        <v>5</v>
      </c>
      <c r="W31" s="784"/>
      <c r="X31" s="784"/>
      <c r="Y31" s="784"/>
      <c r="Z31" s="784"/>
      <c r="AA31" s="784" t="s">
        <v>593</v>
      </c>
      <c r="AB31" s="784"/>
      <c r="AC31" s="784"/>
      <c r="AD31" s="784"/>
      <c r="AE31" s="785"/>
      <c r="AF31" s="786" t="s">
        <v>408</v>
      </c>
      <c r="AG31" s="787"/>
      <c r="AH31" s="787"/>
      <c r="AI31" s="787"/>
      <c r="AJ31" s="788"/>
      <c r="AK31" s="834">
        <v>0</v>
      </c>
      <c r="AL31" s="830"/>
      <c r="AM31" s="830"/>
      <c r="AN31" s="830"/>
      <c r="AO31" s="830"/>
      <c r="AP31" s="830" t="s">
        <v>593</v>
      </c>
      <c r="AQ31" s="830"/>
      <c r="AR31" s="830"/>
      <c r="AS31" s="830"/>
      <c r="AT31" s="830"/>
      <c r="AU31" s="830" t="s">
        <v>593</v>
      </c>
      <c r="AV31" s="830"/>
      <c r="AW31" s="830"/>
      <c r="AX31" s="830"/>
      <c r="AY31" s="830"/>
      <c r="AZ31" s="831"/>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409</v>
      </c>
      <c r="C32" s="781"/>
      <c r="D32" s="781"/>
      <c r="E32" s="781"/>
      <c r="F32" s="781"/>
      <c r="G32" s="781"/>
      <c r="H32" s="781"/>
      <c r="I32" s="781"/>
      <c r="J32" s="781"/>
      <c r="K32" s="781"/>
      <c r="L32" s="781"/>
      <c r="M32" s="781"/>
      <c r="N32" s="781"/>
      <c r="O32" s="781"/>
      <c r="P32" s="782"/>
      <c r="Q32" s="783">
        <v>1054</v>
      </c>
      <c r="R32" s="784"/>
      <c r="S32" s="784"/>
      <c r="T32" s="784"/>
      <c r="U32" s="784"/>
      <c r="V32" s="784">
        <v>947</v>
      </c>
      <c r="W32" s="784"/>
      <c r="X32" s="784"/>
      <c r="Y32" s="784"/>
      <c r="Z32" s="784"/>
      <c r="AA32" s="784">
        <v>107</v>
      </c>
      <c r="AB32" s="784"/>
      <c r="AC32" s="784"/>
      <c r="AD32" s="784"/>
      <c r="AE32" s="785"/>
      <c r="AF32" s="786">
        <v>1237</v>
      </c>
      <c r="AG32" s="787"/>
      <c r="AH32" s="787"/>
      <c r="AI32" s="787"/>
      <c r="AJ32" s="788"/>
      <c r="AK32" s="834">
        <v>349</v>
      </c>
      <c r="AL32" s="830"/>
      <c r="AM32" s="830"/>
      <c r="AN32" s="830"/>
      <c r="AO32" s="830"/>
      <c r="AP32" s="830">
        <v>5258</v>
      </c>
      <c r="AQ32" s="830"/>
      <c r="AR32" s="830"/>
      <c r="AS32" s="830"/>
      <c r="AT32" s="830"/>
      <c r="AU32" s="830">
        <v>2130</v>
      </c>
      <c r="AV32" s="830"/>
      <c r="AW32" s="830"/>
      <c r="AX32" s="830"/>
      <c r="AY32" s="830"/>
      <c r="AZ32" s="831"/>
      <c r="BA32" s="831"/>
      <c r="BB32" s="831"/>
      <c r="BC32" s="831"/>
      <c r="BD32" s="831"/>
      <c r="BE32" s="832" t="s">
        <v>410</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411</v>
      </c>
      <c r="C33" s="781"/>
      <c r="D33" s="781"/>
      <c r="E33" s="781"/>
      <c r="F33" s="781"/>
      <c r="G33" s="781"/>
      <c r="H33" s="781"/>
      <c r="I33" s="781"/>
      <c r="J33" s="781"/>
      <c r="K33" s="781"/>
      <c r="L33" s="781"/>
      <c r="M33" s="781"/>
      <c r="N33" s="781"/>
      <c r="O33" s="781"/>
      <c r="P33" s="782"/>
      <c r="Q33" s="783">
        <v>269</v>
      </c>
      <c r="R33" s="784"/>
      <c r="S33" s="784"/>
      <c r="T33" s="784"/>
      <c r="U33" s="784"/>
      <c r="V33" s="784">
        <v>269</v>
      </c>
      <c r="W33" s="784"/>
      <c r="X33" s="784"/>
      <c r="Y33" s="784"/>
      <c r="Z33" s="784"/>
      <c r="AA33" s="784" t="s">
        <v>593</v>
      </c>
      <c r="AB33" s="784"/>
      <c r="AC33" s="784"/>
      <c r="AD33" s="784"/>
      <c r="AE33" s="785"/>
      <c r="AF33" s="786">
        <v>214</v>
      </c>
      <c r="AG33" s="787"/>
      <c r="AH33" s="787"/>
      <c r="AI33" s="787"/>
      <c r="AJ33" s="788"/>
      <c r="AK33" s="834">
        <v>45</v>
      </c>
      <c r="AL33" s="830"/>
      <c r="AM33" s="830"/>
      <c r="AN33" s="830"/>
      <c r="AO33" s="830"/>
      <c r="AP33" s="830">
        <v>302</v>
      </c>
      <c r="AQ33" s="830"/>
      <c r="AR33" s="830"/>
      <c r="AS33" s="830"/>
      <c r="AT33" s="830"/>
      <c r="AU33" s="830">
        <v>46</v>
      </c>
      <c r="AV33" s="830"/>
      <c r="AW33" s="830"/>
      <c r="AX33" s="830"/>
      <c r="AY33" s="830"/>
      <c r="AZ33" s="831"/>
      <c r="BA33" s="831"/>
      <c r="BB33" s="831"/>
      <c r="BC33" s="831"/>
      <c r="BD33" s="831"/>
      <c r="BE33" s="832" t="s">
        <v>410</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t="s">
        <v>412</v>
      </c>
      <c r="C34" s="781"/>
      <c r="D34" s="781"/>
      <c r="E34" s="781"/>
      <c r="F34" s="781"/>
      <c r="G34" s="781"/>
      <c r="H34" s="781"/>
      <c r="I34" s="781"/>
      <c r="J34" s="781"/>
      <c r="K34" s="781"/>
      <c r="L34" s="781"/>
      <c r="M34" s="781"/>
      <c r="N34" s="781"/>
      <c r="O34" s="781"/>
      <c r="P34" s="782"/>
      <c r="Q34" s="783">
        <v>2396</v>
      </c>
      <c r="R34" s="784"/>
      <c r="S34" s="784"/>
      <c r="T34" s="784"/>
      <c r="U34" s="784"/>
      <c r="V34" s="784">
        <v>2292</v>
      </c>
      <c r="W34" s="784"/>
      <c r="X34" s="784"/>
      <c r="Y34" s="784"/>
      <c r="Z34" s="784"/>
      <c r="AA34" s="784">
        <v>104</v>
      </c>
      <c r="AB34" s="784"/>
      <c r="AC34" s="784"/>
      <c r="AD34" s="784"/>
      <c r="AE34" s="785"/>
      <c r="AF34" s="786">
        <v>1427</v>
      </c>
      <c r="AG34" s="787"/>
      <c r="AH34" s="787"/>
      <c r="AI34" s="787"/>
      <c r="AJ34" s="788"/>
      <c r="AK34" s="834">
        <v>701</v>
      </c>
      <c r="AL34" s="830"/>
      <c r="AM34" s="830"/>
      <c r="AN34" s="830"/>
      <c r="AO34" s="830"/>
      <c r="AP34" s="830">
        <v>624</v>
      </c>
      <c r="AQ34" s="830"/>
      <c r="AR34" s="830"/>
      <c r="AS34" s="830"/>
      <c r="AT34" s="830"/>
      <c r="AU34" s="830">
        <v>441</v>
      </c>
      <c r="AV34" s="830"/>
      <c r="AW34" s="830"/>
      <c r="AX34" s="830"/>
      <c r="AY34" s="830"/>
      <c r="AZ34" s="831"/>
      <c r="BA34" s="831"/>
      <c r="BB34" s="831"/>
      <c r="BC34" s="831"/>
      <c r="BD34" s="831"/>
      <c r="BE34" s="832" t="s">
        <v>413</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t="s">
        <v>414</v>
      </c>
      <c r="C35" s="781"/>
      <c r="D35" s="781"/>
      <c r="E35" s="781"/>
      <c r="F35" s="781"/>
      <c r="G35" s="781"/>
      <c r="H35" s="781"/>
      <c r="I35" s="781"/>
      <c r="J35" s="781"/>
      <c r="K35" s="781"/>
      <c r="L35" s="781"/>
      <c r="M35" s="781"/>
      <c r="N35" s="781"/>
      <c r="O35" s="781"/>
      <c r="P35" s="782"/>
      <c r="Q35" s="783">
        <v>11</v>
      </c>
      <c r="R35" s="784"/>
      <c r="S35" s="784"/>
      <c r="T35" s="784"/>
      <c r="U35" s="784"/>
      <c r="V35" s="784">
        <v>11</v>
      </c>
      <c r="W35" s="784"/>
      <c r="X35" s="784"/>
      <c r="Y35" s="784"/>
      <c r="Z35" s="784"/>
      <c r="AA35" s="784" t="s">
        <v>593</v>
      </c>
      <c r="AB35" s="784"/>
      <c r="AC35" s="784"/>
      <c r="AD35" s="784"/>
      <c r="AE35" s="785"/>
      <c r="AF35" s="786" t="s">
        <v>408</v>
      </c>
      <c r="AG35" s="787"/>
      <c r="AH35" s="787"/>
      <c r="AI35" s="787"/>
      <c r="AJ35" s="788"/>
      <c r="AK35" s="834">
        <v>9</v>
      </c>
      <c r="AL35" s="830"/>
      <c r="AM35" s="830"/>
      <c r="AN35" s="830"/>
      <c r="AO35" s="830"/>
      <c r="AP35" s="830">
        <v>43</v>
      </c>
      <c r="AQ35" s="830"/>
      <c r="AR35" s="830"/>
      <c r="AS35" s="830"/>
      <c r="AT35" s="830"/>
      <c r="AU35" s="830">
        <v>43</v>
      </c>
      <c r="AV35" s="830"/>
      <c r="AW35" s="830"/>
      <c r="AX35" s="830"/>
      <c r="AY35" s="830"/>
      <c r="AZ35" s="831"/>
      <c r="BA35" s="831"/>
      <c r="BB35" s="831"/>
      <c r="BC35" s="831"/>
      <c r="BD35" s="831"/>
      <c r="BE35" s="832" t="s">
        <v>415</v>
      </c>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t="s">
        <v>416</v>
      </c>
      <c r="C36" s="781"/>
      <c r="D36" s="781"/>
      <c r="E36" s="781"/>
      <c r="F36" s="781"/>
      <c r="G36" s="781"/>
      <c r="H36" s="781"/>
      <c r="I36" s="781"/>
      <c r="J36" s="781"/>
      <c r="K36" s="781"/>
      <c r="L36" s="781"/>
      <c r="M36" s="781"/>
      <c r="N36" s="781"/>
      <c r="O36" s="781"/>
      <c r="P36" s="782"/>
      <c r="Q36" s="783">
        <v>32</v>
      </c>
      <c r="R36" s="784"/>
      <c r="S36" s="784"/>
      <c r="T36" s="784"/>
      <c r="U36" s="784"/>
      <c r="V36" s="784">
        <v>32</v>
      </c>
      <c r="W36" s="784"/>
      <c r="X36" s="784"/>
      <c r="Y36" s="784"/>
      <c r="Z36" s="784"/>
      <c r="AA36" s="784" t="s">
        <v>593</v>
      </c>
      <c r="AB36" s="784"/>
      <c r="AC36" s="784"/>
      <c r="AD36" s="784"/>
      <c r="AE36" s="785"/>
      <c r="AF36" s="786" t="s">
        <v>417</v>
      </c>
      <c r="AG36" s="787"/>
      <c r="AH36" s="787"/>
      <c r="AI36" s="787"/>
      <c r="AJ36" s="788"/>
      <c r="AK36" s="834">
        <v>32</v>
      </c>
      <c r="AL36" s="830"/>
      <c r="AM36" s="830"/>
      <c r="AN36" s="830"/>
      <c r="AO36" s="830"/>
      <c r="AP36" s="830" t="s">
        <v>593</v>
      </c>
      <c r="AQ36" s="830"/>
      <c r="AR36" s="830"/>
      <c r="AS36" s="830"/>
      <c r="AT36" s="830"/>
      <c r="AU36" s="830" t="s">
        <v>593</v>
      </c>
      <c r="AV36" s="830"/>
      <c r="AW36" s="830"/>
      <c r="AX36" s="830"/>
      <c r="AY36" s="830"/>
      <c r="AZ36" s="831"/>
      <c r="BA36" s="831"/>
      <c r="BB36" s="831"/>
      <c r="BC36" s="831"/>
      <c r="BD36" s="831"/>
      <c r="BE36" s="832" t="s">
        <v>418</v>
      </c>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t="s">
        <v>419</v>
      </c>
      <c r="C37" s="781"/>
      <c r="D37" s="781"/>
      <c r="E37" s="781"/>
      <c r="F37" s="781"/>
      <c r="G37" s="781"/>
      <c r="H37" s="781"/>
      <c r="I37" s="781"/>
      <c r="J37" s="781"/>
      <c r="K37" s="781"/>
      <c r="L37" s="781"/>
      <c r="M37" s="781"/>
      <c r="N37" s="781"/>
      <c r="O37" s="781"/>
      <c r="P37" s="782"/>
      <c r="Q37" s="783">
        <v>0</v>
      </c>
      <c r="R37" s="784"/>
      <c r="S37" s="784"/>
      <c r="T37" s="784"/>
      <c r="U37" s="784"/>
      <c r="V37" s="784">
        <v>0</v>
      </c>
      <c r="W37" s="784"/>
      <c r="X37" s="784"/>
      <c r="Y37" s="784"/>
      <c r="Z37" s="784"/>
      <c r="AA37" s="784" t="s">
        <v>593</v>
      </c>
      <c r="AB37" s="784"/>
      <c r="AC37" s="784"/>
      <c r="AD37" s="784"/>
      <c r="AE37" s="785"/>
      <c r="AF37" s="786">
        <v>51</v>
      </c>
      <c r="AG37" s="787"/>
      <c r="AH37" s="787"/>
      <c r="AI37" s="787"/>
      <c r="AJ37" s="788"/>
      <c r="AK37" s="834" t="s">
        <v>593</v>
      </c>
      <c r="AL37" s="830"/>
      <c r="AM37" s="830"/>
      <c r="AN37" s="830"/>
      <c r="AO37" s="830"/>
      <c r="AP37" s="830" t="s">
        <v>593</v>
      </c>
      <c r="AQ37" s="830"/>
      <c r="AR37" s="830"/>
      <c r="AS37" s="830"/>
      <c r="AT37" s="830"/>
      <c r="AU37" s="830" t="s">
        <v>593</v>
      </c>
      <c r="AV37" s="830"/>
      <c r="AW37" s="830"/>
      <c r="AX37" s="830"/>
      <c r="AY37" s="830"/>
      <c r="AZ37" s="831"/>
      <c r="BA37" s="831"/>
      <c r="BB37" s="831"/>
      <c r="BC37" s="831"/>
      <c r="BD37" s="831"/>
      <c r="BE37" s="832" t="s">
        <v>420</v>
      </c>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421</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391</v>
      </c>
      <c r="B63" s="789" t="s">
        <v>422</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3073</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423</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424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425</v>
      </c>
      <c r="B66" s="728"/>
      <c r="C66" s="728"/>
      <c r="D66" s="728"/>
      <c r="E66" s="728"/>
      <c r="F66" s="728"/>
      <c r="G66" s="728"/>
      <c r="H66" s="728"/>
      <c r="I66" s="728"/>
      <c r="J66" s="728"/>
      <c r="K66" s="728"/>
      <c r="L66" s="728"/>
      <c r="M66" s="728"/>
      <c r="N66" s="728"/>
      <c r="O66" s="728"/>
      <c r="P66" s="729"/>
      <c r="Q66" s="733" t="s">
        <v>426</v>
      </c>
      <c r="R66" s="734"/>
      <c r="S66" s="734"/>
      <c r="T66" s="734"/>
      <c r="U66" s="735"/>
      <c r="V66" s="733" t="s">
        <v>427</v>
      </c>
      <c r="W66" s="734"/>
      <c r="X66" s="734"/>
      <c r="Y66" s="734"/>
      <c r="Z66" s="735"/>
      <c r="AA66" s="733" t="s">
        <v>428</v>
      </c>
      <c r="AB66" s="734"/>
      <c r="AC66" s="734"/>
      <c r="AD66" s="734"/>
      <c r="AE66" s="735"/>
      <c r="AF66" s="854" t="s">
        <v>429</v>
      </c>
      <c r="AG66" s="815"/>
      <c r="AH66" s="815"/>
      <c r="AI66" s="815"/>
      <c r="AJ66" s="855"/>
      <c r="AK66" s="733" t="s">
        <v>430</v>
      </c>
      <c r="AL66" s="728"/>
      <c r="AM66" s="728"/>
      <c r="AN66" s="728"/>
      <c r="AO66" s="729"/>
      <c r="AP66" s="733" t="s">
        <v>431</v>
      </c>
      <c r="AQ66" s="734"/>
      <c r="AR66" s="734"/>
      <c r="AS66" s="734"/>
      <c r="AT66" s="735"/>
      <c r="AU66" s="733" t="s">
        <v>432</v>
      </c>
      <c r="AV66" s="734"/>
      <c r="AW66" s="734"/>
      <c r="AX66" s="734"/>
      <c r="AY66" s="735"/>
      <c r="AZ66" s="733" t="s">
        <v>379</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603</v>
      </c>
      <c r="C68" s="870"/>
      <c r="D68" s="870"/>
      <c r="E68" s="870"/>
      <c r="F68" s="870"/>
      <c r="G68" s="870"/>
      <c r="H68" s="870"/>
      <c r="I68" s="870"/>
      <c r="J68" s="870"/>
      <c r="K68" s="870"/>
      <c r="L68" s="870"/>
      <c r="M68" s="870"/>
      <c r="N68" s="870"/>
      <c r="O68" s="870"/>
      <c r="P68" s="871"/>
      <c r="Q68" s="872">
        <v>1447</v>
      </c>
      <c r="R68" s="866"/>
      <c r="S68" s="866"/>
      <c r="T68" s="866"/>
      <c r="U68" s="866"/>
      <c r="V68" s="866">
        <v>1430</v>
      </c>
      <c r="W68" s="866"/>
      <c r="X68" s="866"/>
      <c r="Y68" s="866"/>
      <c r="Z68" s="866"/>
      <c r="AA68" s="866">
        <v>17</v>
      </c>
      <c r="AB68" s="866"/>
      <c r="AC68" s="866"/>
      <c r="AD68" s="866"/>
      <c r="AE68" s="866"/>
      <c r="AF68" s="866">
        <v>17</v>
      </c>
      <c r="AG68" s="866"/>
      <c r="AH68" s="866"/>
      <c r="AI68" s="866"/>
      <c r="AJ68" s="866"/>
      <c r="AK68" s="866" t="s">
        <v>531</v>
      </c>
      <c r="AL68" s="866"/>
      <c r="AM68" s="866"/>
      <c r="AN68" s="866"/>
      <c r="AO68" s="866"/>
      <c r="AP68" s="866">
        <v>1225</v>
      </c>
      <c r="AQ68" s="866"/>
      <c r="AR68" s="866"/>
      <c r="AS68" s="866"/>
      <c r="AT68" s="866"/>
      <c r="AU68" s="866">
        <v>687</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604</v>
      </c>
      <c r="C69" s="874"/>
      <c r="D69" s="874"/>
      <c r="E69" s="874"/>
      <c r="F69" s="874"/>
      <c r="G69" s="874"/>
      <c r="H69" s="874"/>
      <c r="I69" s="874"/>
      <c r="J69" s="874"/>
      <c r="K69" s="874"/>
      <c r="L69" s="874"/>
      <c r="M69" s="874"/>
      <c r="N69" s="874"/>
      <c r="O69" s="874"/>
      <c r="P69" s="875"/>
      <c r="Q69" s="876">
        <v>6796</v>
      </c>
      <c r="R69" s="830"/>
      <c r="S69" s="830"/>
      <c r="T69" s="830"/>
      <c r="U69" s="830"/>
      <c r="V69" s="830">
        <v>6048</v>
      </c>
      <c r="W69" s="830"/>
      <c r="X69" s="830"/>
      <c r="Y69" s="830"/>
      <c r="Z69" s="830"/>
      <c r="AA69" s="830">
        <v>749</v>
      </c>
      <c r="AB69" s="830"/>
      <c r="AC69" s="830"/>
      <c r="AD69" s="830"/>
      <c r="AE69" s="830"/>
      <c r="AF69" s="830">
        <v>749</v>
      </c>
      <c r="AG69" s="830"/>
      <c r="AH69" s="830"/>
      <c r="AI69" s="830"/>
      <c r="AJ69" s="830"/>
      <c r="AK69" s="830">
        <v>1022</v>
      </c>
      <c r="AL69" s="830"/>
      <c r="AM69" s="830"/>
      <c r="AN69" s="830"/>
      <c r="AO69" s="830"/>
      <c r="AP69" s="830" t="s">
        <v>531</v>
      </c>
      <c r="AQ69" s="830"/>
      <c r="AR69" s="830"/>
      <c r="AS69" s="830"/>
      <c r="AT69" s="830"/>
      <c r="AU69" s="830" t="s">
        <v>531</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607</v>
      </c>
      <c r="C70" s="874"/>
      <c r="D70" s="874"/>
      <c r="E70" s="874"/>
      <c r="F70" s="874"/>
      <c r="G70" s="874"/>
      <c r="H70" s="874"/>
      <c r="I70" s="874"/>
      <c r="J70" s="874"/>
      <c r="K70" s="874"/>
      <c r="L70" s="874"/>
      <c r="M70" s="874"/>
      <c r="N70" s="874"/>
      <c r="O70" s="874"/>
      <c r="P70" s="875"/>
      <c r="Q70" s="876">
        <v>41</v>
      </c>
      <c r="R70" s="830"/>
      <c r="S70" s="830"/>
      <c r="T70" s="830"/>
      <c r="U70" s="830"/>
      <c r="V70" s="830">
        <v>34</v>
      </c>
      <c r="W70" s="830"/>
      <c r="X70" s="830"/>
      <c r="Y70" s="830"/>
      <c r="Z70" s="830"/>
      <c r="AA70" s="830">
        <v>7</v>
      </c>
      <c r="AB70" s="830"/>
      <c r="AC70" s="830"/>
      <c r="AD70" s="830"/>
      <c r="AE70" s="830"/>
      <c r="AF70" s="830">
        <v>7</v>
      </c>
      <c r="AG70" s="830"/>
      <c r="AH70" s="830"/>
      <c r="AI70" s="830"/>
      <c r="AJ70" s="830"/>
      <c r="AK70" s="830" t="s">
        <v>531</v>
      </c>
      <c r="AL70" s="830"/>
      <c r="AM70" s="830"/>
      <c r="AN70" s="830"/>
      <c r="AO70" s="830"/>
      <c r="AP70" s="830" t="s">
        <v>531</v>
      </c>
      <c r="AQ70" s="830"/>
      <c r="AR70" s="830"/>
      <c r="AS70" s="830"/>
      <c r="AT70" s="830"/>
      <c r="AU70" s="830" t="s">
        <v>531</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608</v>
      </c>
      <c r="C71" s="874"/>
      <c r="D71" s="874"/>
      <c r="E71" s="874"/>
      <c r="F71" s="874"/>
      <c r="G71" s="874"/>
      <c r="H71" s="874"/>
      <c r="I71" s="874"/>
      <c r="J71" s="874"/>
      <c r="K71" s="874"/>
      <c r="L71" s="874"/>
      <c r="M71" s="874"/>
      <c r="N71" s="874"/>
      <c r="O71" s="874"/>
      <c r="P71" s="875"/>
      <c r="Q71" s="876">
        <v>12</v>
      </c>
      <c r="R71" s="830"/>
      <c r="S71" s="830"/>
      <c r="T71" s="830"/>
      <c r="U71" s="830"/>
      <c r="V71" s="830">
        <v>9</v>
      </c>
      <c r="W71" s="830"/>
      <c r="X71" s="830"/>
      <c r="Y71" s="830"/>
      <c r="Z71" s="830"/>
      <c r="AA71" s="830">
        <v>3</v>
      </c>
      <c r="AB71" s="830"/>
      <c r="AC71" s="830"/>
      <c r="AD71" s="830"/>
      <c r="AE71" s="830"/>
      <c r="AF71" s="830">
        <v>3</v>
      </c>
      <c r="AG71" s="830"/>
      <c r="AH71" s="830"/>
      <c r="AI71" s="830"/>
      <c r="AJ71" s="830"/>
      <c r="AK71" s="830" t="s">
        <v>531</v>
      </c>
      <c r="AL71" s="830"/>
      <c r="AM71" s="830"/>
      <c r="AN71" s="830"/>
      <c r="AO71" s="830"/>
      <c r="AP71" s="830" t="s">
        <v>531</v>
      </c>
      <c r="AQ71" s="830"/>
      <c r="AR71" s="830"/>
      <c r="AS71" s="830"/>
      <c r="AT71" s="830"/>
      <c r="AU71" s="830" t="s">
        <v>531</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609</v>
      </c>
      <c r="C72" s="874"/>
      <c r="D72" s="874"/>
      <c r="E72" s="874"/>
      <c r="F72" s="874"/>
      <c r="G72" s="874"/>
      <c r="H72" s="874"/>
      <c r="I72" s="874"/>
      <c r="J72" s="874"/>
      <c r="K72" s="874"/>
      <c r="L72" s="874"/>
      <c r="M72" s="874"/>
      <c r="N72" s="874"/>
      <c r="O72" s="874"/>
      <c r="P72" s="875"/>
      <c r="Q72" s="876">
        <v>3</v>
      </c>
      <c r="R72" s="830"/>
      <c r="S72" s="830"/>
      <c r="T72" s="830"/>
      <c r="U72" s="830"/>
      <c r="V72" s="830">
        <v>1</v>
      </c>
      <c r="W72" s="830"/>
      <c r="X72" s="830"/>
      <c r="Y72" s="830"/>
      <c r="Z72" s="830"/>
      <c r="AA72" s="830">
        <v>2</v>
      </c>
      <c r="AB72" s="830"/>
      <c r="AC72" s="830"/>
      <c r="AD72" s="830"/>
      <c r="AE72" s="830"/>
      <c r="AF72" s="830">
        <v>2</v>
      </c>
      <c r="AG72" s="830"/>
      <c r="AH72" s="830"/>
      <c r="AI72" s="830"/>
      <c r="AJ72" s="830"/>
      <c r="AK72" s="830" t="s">
        <v>531</v>
      </c>
      <c r="AL72" s="830"/>
      <c r="AM72" s="830"/>
      <c r="AN72" s="830"/>
      <c r="AO72" s="830"/>
      <c r="AP72" s="830" t="s">
        <v>531</v>
      </c>
      <c r="AQ72" s="830"/>
      <c r="AR72" s="830"/>
      <c r="AS72" s="830"/>
      <c r="AT72" s="830"/>
      <c r="AU72" s="830" t="s">
        <v>531</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t="s">
        <v>610</v>
      </c>
      <c r="C73" s="874"/>
      <c r="D73" s="874"/>
      <c r="E73" s="874"/>
      <c r="F73" s="874"/>
      <c r="G73" s="874"/>
      <c r="H73" s="874"/>
      <c r="I73" s="874"/>
      <c r="J73" s="874"/>
      <c r="K73" s="874"/>
      <c r="L73" s="874"/>
      <c r="M73" s="874"/>
      <c r="N73" s="874"/>
      <c r="O73" s="874"/>
      <c r="P73" s="875"/>
      <c r="Q73" s="876">
        <v>6</v>
      </c>
      <c r="R73" s="830"/>
      <c r="S73" s="830"/>
      <c r="T73" s="830"/>
      <c r="U73" s="830"/>
      <c r="V73" s="830">
        <v>2</v>
      </c>
      <c r="W73" s="830"/>
      <c r="X73" s="830"/>
      <c r="Y73" s="830"/>
      <c r="Z73" s="830"/>
      <c r="AA73" s="830">
        <v>4</v>
      </c>
      <c r="AB73" s="830"/>
      <c r="AC73" s="830"/>
      <c r="AD73" s="830"/>
      <c r="AE73" s="830"/>
      <c r="AF73" s="830">
        <v>4</v>
      </c>
      <c r="AG73" s="830"/>
      <c r="AH73" s="830"/>
      <c r="AI73" s="830"/>
      <c r="AJ73" s="830"/>
      <c r="AK73" s="830" t="s">
        <v>531</v>
      </c>
      <c r="AL73" s="830"/>
      <c r="AM73" s="830"/>
      <c r="AN73" s="830"/>
      <c r="AO73" s="830"/>
      <c r="AP73" s="830" t="s">
        <v>531</v>
      </c>
      <c r="AQ73" s="830"/>
      <c r="AR73" s="830"/>
      <c r="AS73" s="830"/>
      <c r="AT73" s="830"/>
      <c r="AU73" s="830" t="s">
        <v>531</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t="s">
        <v>611</v>
      </c>
      <c r="C74" s="874"/>
      <c r="D74" s="874"/>
      <c r="E74" s="874"/>
      <c r="F74" s="874"/>
      <c r="G74" s="874"/>
      <c r="H74" s="874"/>
      <c r="I74" s="874"/>
      <c r="J74" s="874"/>
      <c r="K74" s="874"/>
      <c r="L74" s="874"/>
      <c r="M74" s="874"/>
      <c r="N74" s="874"/>
      <c r="O74" s="874"/>
      <c r="P74" s="875"/>
      <c r="Q74" s="876">
        <v>32</v>
      </c>
      <c r="R74" s="830"/>
      <c r="S74" s="830"/>
      <c r="T74" s="830"/>
      <c r="U74" s="830"/>
      <c r="V74" s="830">
        <v>27</v>
      </c>
      <c r="W74" s="830"/>
      <c r="X74" s="830"/>
      <c r="Y74" s="830"/>
      <c r="Z74" s="830"/>
      <c r="AA74" s="830">
        <v>5</v>
      </c>
      <c r="AB74" s="830"/>
      <c r="AC74" s="830"/>
      <c r="AD74" s="830"/>
      <c r="AE74" s="830"/>
      <c r="AF74" s="830">
        <v>5</v>
      </c>
      <c r="AG74" s="830"/>
      <c r="AH74" s="830"/>
      <c r="AI74" s="830"/>
      <c r="AJ74" s="830"/>
      <c r="AK74" s="830" t="s">
        <v>531</v>
      </c>
      <c r="AL74" s="830"/>
      <c r="AM74" s="830"/>
      <c r="AN74" s="830"/>
      <c r="AO74" s="830"/>
      <c r="AP74" s="830" t="s">
        <v>531</v>
      </c>
      <c r="AQ74" s="830"/>
      <c r="AR74" s="830"/>
      <c r="AS74" s="830"/>
      <c r="AT74" s="830"/>
      <c r="AU74" s="830" t="s">
        <v>531</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t="s">
        <v>605</v>
      </c>
      <c r="C75" s="874"/>
      <c r="D75" s="874"/>
      <c r="E75" s="874"/>
      <c r="F75" s="874"/>
      <c r="G75" s="874"/>
      <c r="H75" s="874"/>
      <c r="I75" s="874"/>
      <c r="J75" s="874"/>
      <c r="K75" s="874"/>
      <c r="L75" s="874"/>
      <c r="M75" s="874"/>
      <c r="N75" s="874"/>
      <c r="O75" s="874"/>
      <c r="P75" s="875"/>
      <c r="Q75" s="876">
        <v>284</v>
      </c>
      <c r="R75" s="830"/>
      <c r="S75" s="830"/>
      <c r="T75" s="830"/>
      <c r="U75" s="830"/>
      <c r="V75" s="830">
        <v>269</v>
      </c>
      <c r="W75" s="830"/>
      <c r="X75" s="830"/>
      <c r="Y75" s="830"/>
      <c r="Z75" s="830"/>
      <c r="AA75" s="830">
        <v>15</v>
      </c>
      <c r="AB75" s="830"/>
      <c r="AC75" s="830"/>
      <c r="AD75" s="830"/>
      <c r="AE75" s="830"/>
      <c r="AF75" s="830">
        <v>15</v>
      </c>
      <c r="AG75" s="830"/>
      <c r="AH75" s="830"/>
      <c r="AI75" s="830"/>
      <c r="AJ75" s="830"/>
      <c r="AK75" s="830">
        <v>31</v>
      </c>
      <c r="AL75" s="830"/>
      <c r="AM75" s="830"/>
      <c r="AN75" s="830"/>
      <c r="AO75" s="830"/>
      <c r="AP75" s="830" t="s">
        <v>531</v>
      </c>
      <c r="AQ75" s="830"/>
      <c r="AR75" s="830"/>
      <c r="AS75" s="830"/>
      <c r="AT75" s="830"/>
      <c r="AU75" s="830" t="s">
        <v>531</v>
      </c>
      <c r="AV75" s="830"/>
      <c r="AW75" s="830"/>
      <c r="AX75" s="830"/>
      <c r="AY75" s="830"/>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t="s">
        <v>606</v>
      </c>
      <c r="C76" s="874"/>
      <c r="D76" s="874"/>
      <c r="E76" s="874"/>
      <c r="F76" s="874"/>
      <c r="G76" s="874"/>
      <c r="H76" s="874"/>
      <c r="I76" s="874"/>
      <c r="J76" s="874"/>
      <c r="K76" s="874"/>
      <c r="L76" s="874"/>
      <c r="M76" s="874"/>
      <c r="N76" s="874"/>
      <c r="O76" s="874"/>
      <c r="P76" s="875"/>
      <c r="Q76" s="876">
        <v>230610</v>
      </c>
      <c r="R76" s="830"/>
      <c r="S76" s="830"/>
      <c r="T76" s="830"/>
      <c r="U76" s="830"/>
      <c r="V76" s="830">
        <v>226088</v>
      </c>
      <c r="W76" s="830"/>
      <c r="X76" s="830"/>
      <c r="Y76" s="830"/>
      <c r="Z76" s="830"/>
      <c r="AA76" s="830">
        <v>4522</v>
      </c>
      <c r="AB76" s="830"/>
      <c r="AC76" s="830"/>
      <c r="AD76" s="830"/>
      <c r="AE76" s="830"/>
      <c r="AF76" s="830">
        <v>4522</v>
      </c>
      <c r="AG76" s="830"/>
      <c r="AH76" s="830"/>
      <c r="AI76" s="830"/>
      <c r="AJ76" s="830"/>
      <c r="AK76" s="830">
        <v>41</v>
      </c>
      <c r="AL76" s="830"/>
      <c r="AM76" s="830"/>
      <c r="AN76" s="830"/>
      <c r="AO76" s="830"/>
      <c r="AP76" s="830" t="s">
        <v>593</v>
      </c>
      <c r="AQ76" s="830"/>
      <c r="AR76" s="830"/>
      <c r="AS76" s="830"/>
      <c r="AT76" s="830"/>
      <c r="AU76" s="830" t="s">
        <v>593</v>
      </c>
      <c r="AV76" s="830"/>
      <c r="AW76" s="830"/>
      <c r="AX76" s="830"/>
      <c r="AY76" s="830"/>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391</v>
      </c>
      <c r="B88" s="789" t="s">
        <v>433</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391</v>
      </c>
      <c r="BR102" s="789" t="s">
        <v>434</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435</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436</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439</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440</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441</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442</v>
      </c>
      <c r="AB109" s="893"/>
      <c r="AC109" s="893"/>
      <c r="AD109" s="893"/>
      <c r="AE109" s="894"/>
      <c r="AF109" s="892" t="s">
        <v>443</v>
      </c>
      <c r="AG109" s="893"/>
      <c r="AH109" s="893"/>
      <c r="AI109" s="893"/>
      <c r="AJ109" s="894"/>
      <c r="AK109" s="892" t="s">
        <v>309</v>
      </c>
      <c r="AL109" s="893"/>
      <c r="AM109" s="893"/>
      <c r="AN109" s="893"/>
      <c r="AO109" s="894"/>
      <c r="AP109" s="892" t="s">
        <v>444</v>
      </c>
      <c r="AQ109" s="893"/>
      <c r="AR109" s="893"/>
      <c r="AS109" s="893"/>
      <c r="AT109" s="895"/>
      <c r="AU109" s="912" t="s">
        <v>441</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442</v>
      </c>
      <c r="BR109" s="893"/>
      <c r="BS109" s="893"/>
      <c r="BT109" s="893"/>
      <c r="BU109" s="894"/>
      <c r="BV109" s="892" t="s">
        <v>443</v>
      </c>
      <c r="BW109" s="893"/>
      <c r="BX109" s="893"/>
      <c r="BY109" s="893"/>
      <c r="BZ109" s="894"/>
      <c r="CA109" s="892" t="s">
        <v>309</v>
      </c>
      <c r="CB109" s="893"/>
      <c r="CC109" s="893"/>
      <c r="CD109" s="893"/>
      <c r="CE109" s="894"/>
      <c r="CF109" s="913" t="s">
        <v>444</v>
      </c>
      <c r="CG109" s="913"/>
      <c r="CH109" s="913"/>
      <c r="CI109" s="913"/>
      <c r="CJ109" s="913"/>
      <c r="CK109" s="892" t="s">
        <v>445</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442</v>
      </c>
      <c r="DH109" s="893"/>
      <c r="DI109" s="893"/>
      <c r="DJ109" s="893"/>
      <c r="DK109" s="894"/>
      <c r="DL109" s="892" t="s">
        <v>443</v>
      </c>
      <c r="DM109" s="893"/>
      <c r="DN109" s="893"/>
      <c r="DO109" s="893"/>
      <c r="DP109" s="894"/>
      <c r="DQ109" s="892" t="s">
        <v>309</v>
      </c>
      <c r="DR109" s="893"/>
      <c r="DS109" s="893"/>
      <c r="DT109" s="893"/>
      <c r="DU109" s="894"/>
      <c r="DV109" s="892" t="s">
        <v>444</v>
      </c>
      <c r="DW109" s="893"/>
      <c r="DX109" s="893"/>
      <c r="DY109" s="893"/>
      <c r="DZ109" s="895"/>
    </row>
    <row r="110" spans="1:131" s="230" customFormat="1" ht="26.25" customHeight="1" x14ac:dyDescent="0.15">
      <c r="A110" s="896" t="s">
        <v>446</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2826636</v>
      </c>
      <c r="AB110" s="900"/>
      <c r="AC110" s="900"/>
      <c r="AD110" s="900"/>
      <c r="AE110" s="901"/>
      <c r="AF110" s="902">
        <v>2821777</v>
      </c>
      <c r="AG110" s="900"/>
      <c r="AH110" s="900"/>
      <c r="AI110" s="900"/>
      <c r="AJ110" s="901"/>
      <c r="AK110" s="902">
        <v>2997835</v>
      </c>
      <c r="AL110" s="900"/>
      <c r="AM110" s="900"/>
      <c r="AN110" s="900"/>
      <c r="AO110" s="901"/>
      <c r="AP110" s="903">
        <v>29.2</v>
      </c>
      <c r="AQ110" s="904"/>
      <c r="AR110" s="904"/>
      <c r="AS110" s="904"/>
      <c r="AT110" s="905"/>
      <c r="AU110" s="906" t="s">
        <v>75</v>
      </c>
      <c r="AV110" s="907"/>
      <c r="AW110" s="907"/>
      <c r="AX110" s="907"/>
      <c r="AY110" s="907"/>
      <c r="AZ110" s="929" t="s">
        <v>447</v>
      </c>
      <c r="BA110" s="897"/>
      <c r="BB110" s="897"/>
      <c r="BC110" s="897"/>
      <c r="BD110" s="897"/>
      <c r="BE110" s="897"/>
      <c r="BF110" s="897"/>
      <c r="BG110" s="897"/>
      <c r="BH110" s="897"/>
      <c r="BI110" s="897"/>
      <c r="BJ110" s="897"/>
      <c r="BK110" s="897"/>
      <c r="BL110" s="897"/>
      <c r="BM110" s="897"/>
      <c r="BN110" s="897"/>
      <c r="BO110" s="897"/>
      <c r="BP110" s="898"/>
      <c r="BQ110" s="930">
        <v>26851738</v>
      </c>
      <c r="BR110" s="931"/>
      <c r="BS110" s="931"/>
      <c r="BT110" s="931"/>
      <c r="BU110" s="931"/>
      <c r="BV110" s="931">
        <v>26722624</v>
      </c>
      <c r="BW110" s="931"/>
      <c r="BX110" s="931"/>
      <c r="BY110" s="931"/>
      <c r="BZ110" s="931"/>
      <c r="CA110" s="931">
        <v>25707706</v>
      </c>
      <c r="CB110" s="931"/>
      <c r="CC110" s="931"/>
      <c r="CD110" s="931"/>
      <c r="CE110" s="931"/>
      <c r="CF110" s="944">
        <v>250.8</v>
      </c>
      <c r="CG110" s="945"/>
      <c r="CH110" s="945"/>
      <c r="CI110" s="945"/>
      <c r="CJ110" s="945"/>
      <c r="CK110" s="946" t="s">
        <v>448</v>
      </c>
      <c r="CL110" s="947"/>
      <c r="CM110" s="929" t="s">
        <v>449</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393</v>
      </c>
      <c r="DH110" s="931"/>
      <c r="DI110" s="931"/>
      <c r="DJ110" s="931"/>
      <c r="DK110" s="931"/>
      <c r="DL110" s="931" t="s">
        <v>450</v>
      </c>
      <c r="DM110" s="931"/>
      <c r="DN110" s="931"/>
      <c r="DO110" s="931"/>
      <c r="DP110" s="931"/>
      <c r="DQ110" s="931" t="s">
        <v>451</v>
      </c>
      <c r="DR110" s="931"/>
      <c r="DS110" s="931"/>
      <c r="DT110" s="931"/>
      <c r="DU110" s="931"/>
      <c r="DV110" s="932" t="s">
        <v>393</v>
      </c>
      <c r="DW110" s="932"/>
      <c r="DX110" s="932"/>
      <c r="DY110" s="932"/>
      <c r="DZ110" s="933"/>
    </row>
    <row r="111" spans="1:131" s="230" customFormat="1" ht="26.25" customHeight="1" x14ac:dyDescent="0.15">
      <c r="A111" s="934" t="s">
        <v>452</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451</v>
      </c>
      <c r="AB111" s="938"/>
      <c r="AC111" s="938"/>
      <c r="AD111" s="938"/>
      <c r="AE111" s="939"/>
      <c r="AF111" s="940" t="s">
        <v>453</v>
      </c>
      <c r="AG111" s="938"/>
      <c r="AH111" s="938"/>
      <c r="AI111" s="938"/>
      <c r="AJ111" s="939"/>
      <c r="AK111" s="940" t="s">
        <v>393</v>
      </c>
      <c r="AL111" s="938"/>
      <c r="AM111" s="938"/>
      <c r="AN111" s="938"/>
      <c r="AO111" s="939"/>
      <c r="AP111" s="941" t="s">
        <v>451</v>
      </c>
      <c r="AQ111" s="942"/>
      <c r="AR111" s="942"/>
      <c r="AS111" s="942"/>
      <c r="AT111" s="943"/>
      <c r="AU111" s="908"/>
      <c r="AV111" s="909"/>
      <c r="AW111" s="909"/>
      <c r="AX111" s="909"/>
      <c r="AY111" s="909"/>
      <c r="AZ111" s="922" t="s">
        <v>454</v>
      </c>
      <c r="BA111" s="923"/>
      <c r="BB111" s="923"/>
      <c r="BC111" s="923"/>
      <c r="BD111" s="923"/>
      <c r="BE111" s="923"/>
      <c r="BF111" s="923"/>
      <c r="BG111" s="923"/>
      <c r="BH111" s="923"/>
      <c r="BI111" s="923"/>
      <c r="BJ111" s="923"/>
      <c r="BK111" s="923"/>
      <c r="BL111" s="923"/>
      <c r="BM111" s="923"/>
      <c r="BN111" s="923"/>
      <c r="BO111" s="923"/>
      <c r="BP111" s="924"/>
      <c r="BQ111" s="925" t="s">
        <v>455</v>
      </c>
      <c r="BR111" s="926"/>
      <c r="BS111" s="926"/>
      <c r="BT111" s="926"/>
      <c r="BU111" s="926"/>
      <c r="BV111" s="926" t="s">
        <v>423</v>
      </c>
      <c r="BW111" s="926"/>
      <c r="BX111" s="926"/>
      <c r="BY111" s="926"/>
      <c r="BZ111" s="926"/>
      <c r="CA111" s="926" t="s">
        <v>456</v>
      </c>
      <c r="CB111" s="926"/>
      <c r="CC111" s="926"/>
      <c r="CD111" s="926"/>
      <c r="CE111" s="926"/>
      <c r="CF111" s="920" t="s">
        <v>393</v>
      </c>
      <c r="CG111" s="921"/>
      <c r="CH111" s="921"/>
      <c r="CI111" s="921"/>
      <c r="CJ111" s="921"/>
      <c r="CK111" s="948"/>
      <c r="CL111" s="949"/>
      <c r="CM111" s="922" t="s">
        <v>457</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393</v>
      </c>
      <c r="DH111" s="926"/>
      <c r="DI111" s="926"/>
      <c r="DJ111" s="926"/>
      <c r="DK111" s="926"/>
      <c r="DL111" s="926" t="s">
        <v>393</v>
      </c>
      <c r="DM111" s="926"/>
      <c r="DN111" s="926"/>
      <c r="DO111" s="926"/>
      <c r="DP111" s="926"/>
      <c r="DQ111" s="926" t="s">
        <v>458</v>
      </c>
      <c r="DR111" s="926"/>
      <c r="DS111" s="926"/>
      <c r="DT111" s="926"/>
      <c r="DU111" s="926"/>
      <c r="DV111" s="927" t="s">
        <v>456</v>
      </c>
      <c r="DW111" s="927"/>
      <c r="DX111" s="927"/>
      <c r="DY111" s="927"/>
      <c r="DZ111" s="928"/>
    </row>
    <row r="112" spans="1:131" s="230" customFormat="1" ht="26.25" customHeight="1" x14ac:dyDescent="0.15">
      <c r="A112" s="952" t="s">
        <v>459</v>
      </c>
      <c r="B112" s="953"/>
      <c r="C112" s="923" t="s">
        <v>460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450</v>
      </c>
      <c r="AB112" s="959"/>
      <c r="AC112" s="959"/>
      <c r="AD112" s="959"/>
      <c r="AE112" s="960"/>
      <c r="AF112" s="961" t="s">
        <v>393</v>
      </c>
      <c r="AG112" s="959"/>
      <c r="AH112" s="959"/>
      <c r="AI112" s="959"/>
      <c r="AJ112" s="960"/>
      <c r="AK112" s="961" t="s">
        <v>393</v>
      </c>
      <c r="AL112" s="959"/>
      <c r="AM112" s="959"/>
      <c r="AN112" s="959"/>
      <c r="AO112" s="960"/>
      <c r="AP112" s="962" t="s">
        <v>453</v>
      </c>
      <c r="AQ112" s="963"/>
      <c r="AR112" s="963"/>
      <c r="AS112" s="963"/>
      <c r="AT112" s="964"/>
      <c r="AU112" s="908"/>
      <c r="AV112" s="909"/>
      <c r="AW112" s="909"/>
      <c r="AX112" s="909"/>
      <c r="AY112" s="909"/>
      <c r="AZ112" s="922" t="s">
        <v>461</v>
      </c>
      <c r="BA112" s="923"/>
      <c r="BB112" s="923"/>
      <c r="BC112" s="923"/>
      <c r="BD112" s="923"/>
      <c r="BE112" s="923"/>
      <c r="BF112" s="923"/>
      <c r="BG112" s="923"/>
      <c r="BH112" s="923"/>
      <c r="BI112" s="923"/>
      <c r="BJ112" s="923"/>
      <c r="BK112" s="923"/>
      <c r="BL112" s="923"/>
      <c r="BM112" s="923"/>
      <c r="BN112" s="923"/>
      <c r="BO112" s="923"/>
      <c r="BP112" s="924"/>
      <c r="BQ112" s="925">
        <v>2863931</v>
      </c>
      <c r="BR112" s="926"/>
      <c r="BS112" s="926"/>
      <c r="BT112" s="926"/>
      <c r="BU112" s="926"/>
      <c r="BV112" s="926">
        <v>2793010</v>
      </c>
      <c r="BW112" s="926"/>
      <c r="BX112" s="926"/>
      <c r="BY112" s="926"/>
      <c r="BZ112" s="926"/>
      <c r="CA112" s="926">
        <v>2686680</v>
      </c>
      <c r="CB112" s="926"/>
      <c r="CC112" s="926"/>
      <c r="CD112" s="926"/>
      <c r="CE112" s="926"/>
      <c r="CF112" s="920">
        <v>26.2</v>
      </c>
      <c r="CG112" s="921"/>
      <c r="CH112" s="921"/>
      <c r="CI112" s="921"/>
      <c r="CJ112" s="921"/>
      <c r="CK112" s="948"/>
      <c r="CL112" s="949"/>
      <c r="CM112" s="922" t="s">
        <v>462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423</v>
      </c>
      <c r="DH112" s="926"/>
      <c r="DI112" s="926"/>
      <c r="DJ112" s="926"/>
      <c r="DK112" s="926"/>
      <c r="DL112" s="926" t="s">
        <v>453</v>
      </c>
      <c r="DM112" s="926"/>
      <c r="DN112" s="926"/>
      <c r="DO112" s="926"/>
      <c r="DP112" s="926"/>
      <c r="DQ112" s="926" t="s">
        <v>423</v>
      </c>
      <c r="DR112" s="926"/>
      <c r="DS112" s="926"/>
      <c r="DT112" s="926"/>
      <c r="DU112" s="926"/>
      <c r="DV112" s="927" t="s">
        <v>393</v>
      </c>
      <c r="DW112" s="927"/>
      <c r="DX112" s="927"/>
      <c r="DY112" s="927"/>
      <c r="DZ112" s="928"/>
    </row>
    <row r="113" spans="1:130" s="230" customFormat="1" ht="26.25" customHeight="1" x14ac:dyDescent="0.15">
      <c r="A113" s="954"/>
      <c r="B113" s="955"/>
      <c r="C113" s="923" t="s">
        <v>463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305773</v>
      </c>
      <c r="AB113" s="938"/>
      <c r="AC113" s="938"/>
      <c r="AD113" s="938"/>
      <c r="AE113" s="939"/>
      <c r="AF113" s="940">
        <v>321914</v>
      </c>
      <c r="AG113" s="938"/>
      <c r="AH113" s="938"/>
      <c r="AI113" s="938"/>
      <c r="AJ113" s="939"/>
      <c r="AK113" s="940">
        <v>349583</v>
      </c>
      <c r="AL113" s="938"/>
      <c r="AM113" s="938"/>
      <c r="AN113" s="938"/>
      <c r="AO113" s="939"/>
      <c r="AP113" s="941">
        <v>3.4</v>
      </c>
      <c r="AQ113" s="942"/>
      <c r="AR113" s="942"/>
      <c r="AS113" s="942"/>
      <c r="AT113" s="943"/>
      <c r="AU113" s="908"/>
      <c r="AV113" s="909"/>
      <c r="AW113" s="909"/>
      <c r="AX113" s="909"/>
      <c r="AY113" s="909"/>
      <c r="AZ113" s="922" t="s">
        <v>464</v>
      </c>
      <c r="BA113" s="923"/>
      <c r="BB113" s="923"/>
      <c r="BC113" s="923"/>
      <c r="BD113" s="923"/>
      <c r="BE113" s="923"/>
      <c r="BF113" s="923"/>
      <c r="BG113" s="923"/>
      <c r="BH113" s="923"/>
      <c r="BI113" s="923"/>
      <c r="BJ113" s="923"/>
      <c r="BK113" s="923"/>
      <c r="BL113" s="923"/>
      <c r="BM113" s="923"/>
      <c r="BN113" s="923"/>
      <c r="BO113" s="923"/>
      <c r="BP113" s="924"/>
      <c r="BQ113" s="925">
        <v>770105</v>
      </c>
      <c r="BR113" s="926"/>
      <c r="BS113" s="926"/>
      <c r="BT113" s="926"/>
      <c r="BU113" s="926"/>
      <c r="BV113" s="926">
        <v>750716</v>
      </c>
      <c r="BW113" s="926"/>
      <c r="BX113" s="926"/>
      <c r="BY113" s="926"/>
      <c r="BZ113" s="926"/>
      <c r="CA113" s="926">
        <v>687472</v>
      </c>
      <c r="CB113" s="926"/>
      <c r="CC113" s="926"/>
      <c r="CD113" s="926"/>
      <c r="CE113" s="926"/>
      <c r="CF113" s="920">
        <v>6.7</v>
      </c>
      <c r="CG113" s="921"/>
      <c r="CH113" s="921"/>
      <c r="CI113" s="921"/>
      <c r="CJ113" s="921"/>
      <c r="CK113" s="948"/>
      <c r="CL113" s="949"/>
      <c r="CM113" s="922" t="s">
        <v>465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393</v>
      </c>
      <c r="DH113" s="959"/>
      <c r="DI113" s="959"/>
      <c r="DJ113" s="959"/>
      <c r="DK113" s="960"/>
      <c r="DL113" s="961" t="s">
        <v>423</v>
      </c>
      <c r="DM113" s="959"/>
      <c r="DN113" s="959"/>
      <c r="DO113" s="959"/>
      <c r="DP113" s="960"/>
      <c r="DQ113" s="961" t="s">
        <v>393</v>
      </c>
      <c r="DR113" s="959"/>
      <c r="DS113" s="959"/>
      <c r="DT113" s="959"/>
      <c r="DU113" s="960"/>
      <c r="DV113" s="962" t="s">
        <v>393</v>
      </c>
      <c r="DW113" s="963"/>
      <c r="DX113" s="963"/>
      <c r="DY113" s="963"/>
      <c r="DZ113" s="964"/>
    </row>
    <row r="114" spans="1:130" s="230" customFormat="1" ht="26.25" customHeight="1" x14ac:dyDescent="0.15">
      <c r="A114" s="954"/>
      <c r="B114" s="955"/>
      <c r="C114" s="923" t="s">
        <v>466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683</v>
      </c>
      <c r="AB114" s="959"/>
      <c r="AC114" s="959"/>
      <c r="AD114" s="959"/>
      <c r="AE114" s="960"/>
      <c r="AF114" s="961">
        <v>20063</v>
      </c>
      <c r="AG114" s="959"/>
      <c r="AH114" s="959"/>
      <c r="AI114" s="959"/>
      <c r="AJ114" s="960"/>
      <c r="AK114" s="961">
        <v>63875</v>
      </c>
      <c r="AL114" s="959"/>
      <c r="AM114" s="959"/>
      <c r="AN114" s="959"/>
      <c r="AO114" s="960"/>
      <c r="AP114" s="962">
        <v>0.6</v>
      </c>
      <c r="AQ114" s="963"/>
      <c r="AR114" s="963"/>
      <c r="AS114" s="963"/>
      <c r="AT114" s="964"/>
      <c r="AU114" s="908"/>
      <c r="AV114" s="909"/>
      <c r="AW114" s="909"/>
      <c r="AX114" s="909"/>
      <c r="AY114" s="909"/>
      <c r="AZ114" s="922" t="s">
        <v>467</v>
      </c>
      <c r="BA114" s="923"/>
      <c r="BB114" s="923"/>
      <c r="BC114" s="923"/>
      <c r="BD114" s="923"/>
      <c r="BE114" s="923"/>
      <c r="BF114" s="923"/>
      <c r="BG114" s="923"/>
      <c r="BH114" s="923"/>
      <c r="BI114" s="923"/>
      <c r="BJ114" s="923"/>
      <c r="BK114" s="923"/>
      <c r="BL114" s="923"/>
      <c r="BM114" s="923"/>
      <c r="BN114" s="923"/>
      <c r="BO114" s="923"/>
      <c r="BP114" s="924"/>
      <c r="BQ114" s="925">
        <v>3078946</v>
      </c>
      <c r="BR114" s="926"/>
      <c r="BS114" s="926"/>
      <c r="BT114" s="926"/>
      <c r="BU114" s="926"/>
      <c r="BV114" s="926">
        <v>3064656</v>
      </c>
      <c r="BW114" s="926"/>
      <c r="BX114" s="926"/>
      <c r="BY114" s="926"/>
      <c r="BZ114" s="926"/>
      <c r="CA114" s="926">
        <v>2980694</v>
      </c>
      <c r="CB114" s="926"/>
      <c r="CC114" s="926"/>
      <c r="CD114" s="926"/>
      <c r="CE114" s="926"/>
      <c r="CF114" s="920">
        <v>29.1</v>
      </c>
      <c r="CG114" s="921"/>
      <c r="CH114" s="921"/>
      <c r="CI114" s="921"/>
      <c r="CJ114" s="921"/>
      <c r="CK114" s="948"/>
      <c r="CL114" s="949"/>
      <c r="CM114" s="922" t="s">
        <v>468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450</v>
      </c>
      <c r="DH114" s="959"/>
      <c r="DI114" s="959"/>
      <c r="DJ114" s="959"/>
      <c r="DK114" s="960"/>
      <c r="DL114" s="961" t="s">
        <v>450</v>
      </c>
      <c r="DM114" s="959"/>
      <c r="DN114" s="959"/>
      <c r="DO114" s="959"/>
      <c r="DP114" s="960"/>
      <c r="DQ114" s="961" t="s">
        <v>393</v>
      </c>
      <c r="DR114" s="959"/>
      <c r="DS114" s="959"/>
      <c r="DT114" s="959"/>
      <c r="DU114" s="960"/>
      <c r="DV114" s="962" t="s">
        <v>455</v>
      </c>
      <c r="DW114" s="963"/>
      <c r="DX114" s="963"/>
      <c r="DY114" s="963"/>
      <c r="DZ114" s="964"/>
    </row>
    <row r="115" spans="1:130" s="230" customFormat="1" ht="26.25" customHeight="1" x14ac:dyDescent="0.15">
      <c r="A115" s="954"/>
      <c r="B115" s="955"/>
      <c r="C115" s="923" t="s">
        <v>469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1222</v>
      </c>
      <c r="AB115" s="938"/>
      <c r="AC115" s="938"/>
      <c r="AD115" s="938"/>
      <c r="AE115" s="939"/>
      <c r="AF115" s="940">
        <v>1035</v>
      </c>
      <c r="AG115" s="938"/>
      <c r="AH115" s="938"/>
      <c r="AI115" s="938"/>
      <c r="AJ115" s="939"/>
      <c r="AK115" s="940">
        <v>1010</v>
      </c>
      <c r="AL115" s="938"/>
      <c r="AM115" s="938"/>
      <c r="AN115" s="938"/>
      <c r="AO115" s="939"/>
      <c r="AP115" s="941">
        <v>0</v>
      </c>
      <c r="AQ115" s="942"/>
      <c r="AR115" s="942"/>
      <c r="AS115" s="942"/>
      <c r="AT115" s="943"/>
      <c r="AU115" s="908"/>
      <c r="AV115" s="909"/>
      <c r="AW115" s="909"/>
      <c r="AX115" s="909"/>
      <c r="AY115" s="909"/>
      <c r="AZ115" s="922" t="s">
        <v>470</v>
      </c>
      <c r="BA115" s="923"/>
      <c r="BB115" s="923"/>
      <c r="BC115" s="923"/>
      <c r="BD115" s="923"/>
      <c r="BE115" s="923"/>
      <c r="BF115" s="923"/>
      <c r="BG115" s="923"/>
      <c r="BH115" s="923"/>
      <c r="BI115" s="923"/>
      <c r="BJ115" s="923"/>
      <c r="BK115" s="923"/>
      <c r="BL115" s="923"/>
      <c r="BM115" s="923"/>
      <c r="BN115" s="923"/>
      <c r="BO115" s="923"/>
      <c r="BP115" s="924"/>
      <c r="BQ115" s="925">
        <v>12265</v>
      </c>
      <c r="BR115" s="926"/>
      <c r="BS115" s="926"/>
      <c r="BT115" s="926"/>
      <c r="BU115" s="926"/>
      <c r="BV115" s="926">
        <v>11595</v>
      </c>
      <c r="BW115" s="926"/>
      <c r="BX115" s="926"/>
      <c r="BY115" s="926"/>
      <c r="BZ115" s="926"/>
      <c r="CA115" s="926">
        <v>10863</v>
      </c>
      <c r="CB115" s="926"/>
      <c r="CC115" s="926"/>
      <c r="CD115" s="926"/>
      <c r="CE115" s="926"/>
      <c r="CF115" s="920">
        <v>0.1</v>
      </c>
      <c r="CG115" s="921"/>
      <c r="CH115" s="921"/>
      <c r="CI115" s="921"/>
      <c r="CJ115" s="921"/>
      <c r="CK115" s="948"/>
      <c r="CL115" s="949"/>
      <c r="CM115" s="922" t="s">
        <v>471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451</v>
      </c>
      <c r="DH115" s="959"/>
      <c r="DI115" s="959"/>
      <c r="DJ115" s="959"/>
      <c r="DK115" s="960"/>
      <c r="DL115" s="961" t="s">
        <v>456</v>
      </c>
      <c r="DM115" s="959"/>
      <c r="DN115" s="959"/>
      <c r="DO115" s="959"/>
      <c r="DP115" s="960"/>
      <c r="DQ115" s="961" t="s">
        <v>458</v>
      </c>
      <c r="DR115" s="959"/>
      <c r="DS115" s="959"/>
      <c r="DT115" s="959"/>
      <c r="DU115" s="960"/>
      <c r="DV115" s="962" t="s">
        <v>423</v>
      </c>
      <c r="DW115" s="963"/>
      <c r="DX115" s="963"/>
      <c r="DY115" s="963"/>
      <c r="DZ115" s="964"/>
    </row>
    <row r="116" spans="1:130" s="230" customFormat="1" ht="26.25" customHeight="1" x14ac:dyDescent="0.15">
      <c r="A116" s="956"/>
      <c r="B116" s="957"/>
      <c r="C116" s="965" t="s">
        <v>472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41</v>
      </c>
      <c r="AB116" s="959"/>
      <c r="AC116" s="959"/>
      <c r="AD116" s="959"/>
      <c r="AE116" s="960"/>
      <c r="AF116" s="961" t="s">
        <v>393</v>
      </c>
      <c r="AG116" s="959"/>
      <c r="AH116" s="959"/>
      <c r="AI116" s="959"/>
      <c r="AJ116" s="960"/>
      <c r="AK116" s="961" t="s">
        <v>451</v>
      </c>
      <c r="AL116" s="959"/>
      <c r="AM116" s="959"/>
      <c r="AN116" s="959"/>
      <c r="AO116" s="960"/>
      <c r="AP116" s="962" t="s">
        <v>393</v>
      </c>
      <c r="AQ116" s="963"/>
      <c r="AR116" s="963"/>
      <c r="AS116" s="963"/>
      <c r="AT116" s="964"/>
      <c r="AU116" s="908"/>
      <c r="AV116" s="909"/>
      <c r="AW116" s="909"/>
      <c r="AX116" s="909"/>
      <c r="AY116" s="909"/>
      <c r="AZ116" s="967" t="s">
        <v>473</v>
      </c>
      <c r="BA116" s="968"/>
      <c r="BB116" s="968"/>
      <c r="BC116" s="968"/>
      <c r="BD116" s="968"/>
      <c r="BE116" s="968"/>
      <c r="BF116" s="968"/>
      <c r="BG116" s="968"/>
      <c r="BH116" s="968"/>
      <c r="BI116" s="968"/>
      <c r="BJ116" s="968"/>
      <c r="BK116" s="968"/>
      <c r="BL116" s="968"/>
      <c r="BM116" s="968"/>
      <c r="BN116" s="968"/>
      <c r="BO116" s="968"/>
      <c r="BP116" s="969"/>
      <c r="BQ116" s="925" t="s">
        <v>423</v>
      </c>
      <c r="BR116" s="926"/>
      <c r="BS116" s="926"/>
      <c r="BT116" s="926"/>
      <c r="BU116" s="926"/>
      <c r="BV116" s="926" t="s">
        <v>423</v>
      </c>
      <c r="BW116" s="926"/>
      <c r="BX116" s="926"/>
      <c r="BY116" s="926"/>
      <c r="BZ116" s="926"/>
      <c r="CA116" s="926" t="s">
        <v>393</v>
      </c>
      <c r="CB116" s="926"/>
      <c r="CC116" s="926"/>
      <c r="CD116" s="926"/>
      <c r="CE116" s="926"/>
      <c r="CF116" s="920" t="s">
        <v>455</v>
      </c>
      <c r="CG116" s="921"/>
      <c r="CH116" s="921"/>
      <c r="CI116" s="921"/>
      <c r="CJ116" s="921"/>
      <c r="CK116" s="948"/>
      <c r="CL116" s="949"/>
      <c r="CM116" s="922" t="s">
        <v>474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455</v>
      </c>
      <c r="DH116" s="959"/>
      <c r="DI116" s="959"/>
      <c r="DJ116" s="959"/>
      <c r="DK116" s="960"/>
      <c r="DL116" s="961" t="s">
        <v>455</v>
      </c>
      <c r="DM116" s="959"/>
      <c r="DN116" s="959"/>
      <c r="DO116" s="959"/>
      <c r="DP116" s="960"/>
      <c r="DQ116" s="961" t="s">
        <v>458</v>
      </c>
      <c r="DR116" s="959"/>
      <c r="DS116" s="959"/>
      <c r="DT116" s="959"/>
      <c r="DU116" s="960"/>
      <c r="DV116" s="962" t="s">
        <v>458</v>
      </c>
      <c r="DW116" s="963"/>
      <c r="DX116" s="963"/>
      <c r="DY116" s="963"/>
      <c r="DZ116" s="964"/>
    </row>
    <row r="117" spans="1:130" s="230" customFormat="1" ht="26.25" customHeight="1" x14ac:dyDescent="0.15">
      <c r="A117" s="912" t="s">
        <v>188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475</v>
      </c>
      <c r="Z117" s="894"/>
      <c r="AA117" s="978">
        <v>3134355</v>
      </c>
      <c r="AB117" s="979"/>
      <c r="AC117" s="979"/>
      <c r="AD117" s="979"/>
      <c r="AE117" s="980"/>
      <c r="AF117" s="981">
        <v>3164789</v>
      </c>
      <c r="AG117" s="979"/>
      <c r="AH117" s="979"/>
      <c r="AI117" s="979"/>
      <c r="AJ117" s="980"/>
      <c r="AK117" s="981">
        <v>3412303</v>
      </c>
      <c r="AL117" s="979"/>
      <c r="AM117" s="979"/>
      <c r="AN117" s="979"/>
      <c r="AO117" s="980"/>
      <c r="AP117" s="982"/>
      <c r="AQ117" s="983"/>
      <c r="AR117" s="983"/>
      <c r="AS117" s="983"/>
      <c r="AT117" s="984"/>
      <c r="AU117" s="908"/>
      <c r="AV117" s="909"/>
      <c r="AW117" s="909"/>
      <c r="AX117" s="909"/>
      <c r="AY117" s="909"/>
      <c r="AZ117" s="974" t="s">
        <v>476</v>
      </c>
      <c r="BA117" s="975"/>
      <c r="BB117" s="975"/>
      <c r="BC117" s="975"/>
      <c r="BD117" s="975"/>
      <c r="BE117" s="975"/>
      <c r="BF117" s="975"/>
      <c r="BG117" s="975"/>
      <c r="BH117" s="975"/>
      <c r="BI117" s="975"/>
      <c r="BJ117" s="975"/>
      <c r="BK117" s="975"/>
      <c r="BL117" s="975"/>
      <c r="BM117" s="975"/>
      <c r="BN117" s="975"/>
      <c r="BO117" s="975"/>
      <c r="BP117" s="976"/>
      <c r="BQ117" s="925" t="s">
        <v>451</v>
      </c>
      <c r="BR117" s="926"/>
      <c r="BS117" s="926"/>
      <c r="BT117" s="926"/>
      <c r="BU117" s="926"/>
      <c r="BV117" s="926" t="s">
        <v>423</v>
      </c>
      <c r="BW117" s="926"/>
      <c r="BX117" s="926"/>
      <c r="BY117" s="926"/>
      <c r="BZ117" s="926"/>
      <c r="CA117" s="926" t="s">
        <v>423</v>
      </c>
      <c r="CB117" s="926"/>
      <c r="CC117" s="926"/>
      <c r="CD117" s="926"/>
      <c r="CE117" s="926"/>
      <c r="CF117" s="920" t="s">
        <v>423</v>
      </c>
      <c r="CG117" s="921"/>
      <c r="CH117" s="921"/>
      <c r="CI117" s="921"/>
      <c r="CJ117" s="921"/>
      <c r="CK117" s="948"/>
      <c r="CL117" s="949"/>
      <c r="CM117" s="922" t="s">
        <v>477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453</v>
      </c>
      <c r="DH117" s="959"/>
      <c r="DI117" s="959"/>
      <c r="DJ117" s="959"/>
      <c r="DK117" s="960"/>
      <c r="DL117" s="961" t="s">
        <v>393</v>
      </c>
      <c r="DM117" s="959"/>
      <c r="DN117" s="959"/>
      <c r="DO117" s="959"/>
      <c r="DP117" s="960"/>
      <c r="DQ117" s="961" t="s">
        <v>451</v>
      </c>
      <c r="DR117" s="959"/>
      <c r="DS117" s="959"/>
      <c r="DT117" s="959"/>
      <c r="DU117" s="960"/>
      <c r="DV117" s="962" t="s">
        <v>393</v>
      </c>
      <c r="DW117" s="963"/>
      <c r="DX117" s="963"/>
      <c r="DY117" s="963"/>
      <c r="DZ117" s="964"/>
    </row>
    <row r="118" spans="1:130" s="230" customFormat="1" ht="26.25" customHeight="1" x14ac:dyDescent="0.15">
      <c r="A118" s="912" t="s">
        <v>445</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442</v>
      </c>
      <c r="AB118" s="893"/>
      <c r="AC118" s="893"/>
      <c r="AD118" s="893"/>
      <c r="AE118" s="894"/>
      <c r="AF118" s="892" t="s">
        <v>443</v>
      </c>
      <c r="AG118" s="893"/>
      <c r="AH118" s="893"/>
      <c r="AI118" s="893"/>
      <c r="AJ118" s="894"/>
      <c r="AK118" s="892" t="s">
        <v>309</v>
      </c>
      <c r="AL118" s="893"/>
      <c r="AM118" s="893"/>
      <c r="AN118" s="893"/>
      <c r="AO118" s="894"/>
      <c r="AP118" s="970" t="s">
        <v>444</v>
      </c>
      <c r="AQ118" s="971"/>
      <c r="AR118" s="971"/>
      <c r="AS118" s="971"/>
      <c r="AT118" s="972"/>
      <c r="AU118" s="908"/>
      <c r="AV118" s="909"/>
      <c r="AW118" s="909"/>
      <c r="AX118" s="909"/>
      <c r="AY118" s="909"/>
      <c r="AZ118" s="973" t="s">
        <v>478</v>
      </c>
      <c r="BA118" s="965"/>
      <c r="BB118" s="965"/>
      <c r="BC118" s="965"/>
      <c r="BD118" s="965"/>
      <c r="BE118" s="965"/>
      <c r="BF118" s="965"/>
      <c r="BG118" s="965"/>
      <c r="BH118" s="965"/>
      <c r="BI118" s="965"/>
      <c r="BJ118" s="965"/>
      <c r="BK118" s="965"/>
      <c r="BL118" s="965"/>
      <c r="BM118" s="965"/>
      <c r="BN118" s="965"/>
      <c r="BO118" s="965"/>
      <c r="BP118" s="966"/>
      <c r="BQ118" s="999" t="s">
        <v>451</v>
      </c>
      <c r="BR118" s="1000"/>
      <c r="BS118" s="1000"/>
      <c r="BT118" s="1000"/>
      <c r="BU118" s="1000"/>
      <c r="BV118" s="1000" t="s">
        <v>423</v>
      </c>
      <c r="BW118" s="1000"/>
      <c r="BX118" s="1000"/>
      <c r="BY118" s="1000"/>
      <c r="BZ118" s="1000"/>
      <c r="CA118" s="1000" t="s">
        <v>423</v>
      </c>
      <c r="CB118" s="1000"/>
      <c r="CC118" s="1000"/>
      <c r="CD118" s="1000"/>
      <c r="CE118" s="1000"/>
      <c r="CF118" s="920" t="s">
        <v>393</v>
      </c>
      <c r="CG118" s="921"/>
      <c r="CH118" s="921"/>
      <c r="CI118" s="921"/>
      <c r="CJ118" s="921"/>
      <c r="CK118" s="948"/>
      <c r="CL118" s="949"/>
      <c r="CM118" s="922" t="s">
        <v>479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423</v>
      </c>
      <c r="DH118" s="959"/>
      <c r="DI118" s="959"/>
      <c r="DJ118" s="959"/>
      <c r="DK118" s="960"/>
      <c r="DL118" s="961" t="s">
        <v>423</v>
      </c>
      <c r="DM118" s="959"/>
      <c r="DN118" s="959"/>
      <c r="DO118" s="959"/>
      <c r="DP118" s="960"/>
      <c r="DQ118" s="961" t="s">
        <v>451</v>
      </c>
      <c r="DR118" s="959"/>
      <c r="DS118" s="959"/>
      <c r="DT118" s="959"/>
      <c r="DU118" s="960"/>
      <c r="DV118" s="962" t="s">
        <v>455</v>
      </c>
      <c r="DW118" s="963"/>
      <c r="DX118" s="963"/>
      <c r="DY118" s="963"/>
      <c r="DZ118" s="964"/>
    </row>
    <row r="119" spans="1:130" s="230" customFormat="1" ht="26.25" customHeight="1" x14ac:dyDescent="0.15">
      <c r="A119" s="1056" t="s">
        <v>448</v>
      </c>
      <c r="B119" s="947"/>
      <c r="C119" s="929" t="s">
        <v>449</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451</v>
      </c>
      <c r="AB119" s="900"/>
      <c r="AC119" s="900"/>
      <c r="AD119" s="900"/>
      <c r="AE119" s="901"/>
      <c r="AF119" s="902" t="s">
        <v>451</v>
      </c>
      <c r="AG119" s="900"/>
      <c r="AH119" s="900"/>
      <c r="AI119" s="900"/>
      <c r="AJ119" s="901"/>
      <c r="AK119" s="902" t="s">
        <v>423</v>
      </c>
      <c r="AL119" s="900"/>
      <c r="AM119" s="900"/>
      <c r="AN119" s="900"/>
      <c r="AO119" s="901"/>
      <c r="AP119" s="903" t="s">
        <v>423</v>
      </c>
      <c r="AQ119" s="904"/>
      <c r="AR119" s="904"/>
      <c r="AS119" s="904"/>
      <c r="AT119" s="905"/>
      <c r="AU119" s="910"/>
      <c r="AV119" s="911"/>
      <c r="AW119" s="911"/>
      <c r="AX119" s="911"/>
      <c r="AY119" s="911"/>
      <c r="AZ119" s="251" t="s">
        <v>188</v>
      </c>
      <c r="BA119" s="251"/>
      <c r="BB119" s="251"/>
      <c r="BC119" s="251"/>
      <c r="BD119" s="251"/>
      <c r="BE119" s="251"/>
      <c r="BF119" s="251"/>
      <c r="BG119" s="251"/>
      <c r="BH119" s="251"/>
      <c r="BI119" s="251"/>
      <c r="BJ119" s="251"/>
      <c r="BK119" s="251"/>
      <c r="BL119" s="251"/>
      <c r="BM119" s="251"/>
      <c r="BN119" s="251"/>
      <c r="BO119" s="977" t="s">
        <v>480</v>
      </c>
      <c r="BP119" s="1005"/>
      <c r="BQ119" s="999">
        <v>33576985</v>
      </c>
      <c r="BR119" s="1000"/>
      <c r="BS119" s="1000"/>
      <c r="BT119" s="1000"/>
      <c r="BU119" s="1000"/>
      <c r="BV119" s="1000">
        <v>33342601</v>
      </c>
      <c r="BW119" s="1000"/>
      <c r="BX119" s="1000"/>
      <c r="BY119" s="1000"/>
      <c r="BZ119" s="1000"/>
      <c r="CA119" s="1000">
        <v>32073415</v>
      </c>
      <c r="CB119" s="1000"/>
      <c r="CC119" s="1000"/>
      <c r="CD119" s="1000"/>
      <c r="CE119" s="1000"/>
      <c r="CF119" s="1001"/>
      <c r="CG119" s="1002"/>
      <c r="CH119" s="1002"/>
      <c r="CI119" s="1002"/>
      <c r="CJ119" s="1003"/>
      <c r="CK119" s="950"/>
      <c r="CL119" s="951"/>
      <c r="CM119" s="973" t="s">
        <v>481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393</v>
      </c>
      <c r="DH119" s="986"/>
      <c r="DI119" s="986"/>
      <c r="DJ119" s="986"/>
      <c r="DK119" s="987"/>
      <c r="DL119" s="985" t="s">
        <v>456</v>
      </c>
      <c r="DM119" s="986"/>
      <c r="DN119" s="986"/>
      <c r="DO119" s="986"/>
      <c r="DP119" s="987"/>
      <c r="DQ119" s="985" t="s">
        <v>451</v>
      </c>
      <c r="DR119" s="986"/>
      <c r="DS119" s="986"/>
      <c r="DT119" s="986"/>
      <c r="DU119" s="987"/>
      <c r="DV119" s="988" t="s">
        <v>393</v>
      </c>
      <c r="DW119" s="989"/>
      <c r="DX119" s="989"/>
      <c r="DY119" s="989"/>
      <c r="DZ119" s="990"/>
    </row>
    <row r="120" spans="1:130" s="230" customFormat="1" ht="26.25" customHeight="1" x14ac:dyDescent="0.15">
      <c r="A120" s="1057"/>
      <c r="B120" s="949"/>
      <c r="C120" s="922" t="s">
        <v>457</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393</v>
      </c>
      <c r="AB120" s="959"/>
      <c r="AC120" s="959"/>
      <c r="AD120" s="959"/>
      <c r="AE120" s="960"/>
      <c r="AF120" s="961" t="s">
        <v>393</v>
      </c>
      <c r="AG120" s="959"/>
      <c r="AH120" s="959"/>
      <c r="AI120" s="959"/>
      <c r="AJ120" s="960"/>
      <c r="AK120" s="961" t="s">
        <v>393</v>
      </c>
      <c r="AL120" s="959"/>
      <c r="AM120" s="959"/>
      <c r="AN120" s="959"/>
      <c r="AO120" s="960"/>
      <c r="AP120" s="962" t="s">
        <v>423</v>
      </c>
      <c r="AQ120" s="963"/>
      <c r="AR120" s="963"/>
      <c r="AS120" s="963"/>
      <c r="AT120" s="964"/>
      <c r="AU120" s="991" t="s">
        <v>482</v>
      </c>
      <c r="AV120" s="992"/>
      <c r="AW120" s="992"/>
      <c r="AX120" s="992"/>
      <c r="AY120" s="993"/>
      <c r="AZ120" s="929" t="s">
        <v>483</v>
      </c>
      <c r="BA120" s="897"/>
      <c r="BB120" s="897"/>
      <c r="BC120" s="897"/>
      <c r="BD120" s="897"/>
      <c r="BE120" s="897"/>
      <c r="BF120" s="897"/>
      <c r="BG120" s="897"/>
      <c r="BH120" s="897"/>
      <c r="BI120" s="897"/>
      <c r="BJ120" s="897"/>
      <c r="BK120" s="897"/>
      <c r="BL120" s="897"/>
      <c r="BM120" s="897"/>
      <c r="BN120" s="897"/>
      <c r="BO120" s="897"/>
      <c r="BP120" s="898"/>
      <c r="BQ120" s="930">
        <v>12844083</v>
      </c>
      <c r="BR120" s="931"/>
      <c r="BS120" s="931"/>
      <c r="BT120" s="931"/>
      <c r="BU120" s="931"/>
      <c r="BV120" s="931">
        <v>14090984</v>
      </c>
      <c r="BW120" s="931"/>
      <c r="BX120" s="931"/>
      <c r="BY120" s="931"/>
      <c r="BZ120" s="931"/>
      <c r="CA120" s="931">
        <v>14957334</v>
      </c>
      <c r="CB120" s="931"/>
      <c r="CC120" s="931"/>
      <c r="CD120" s="931"/>
      <c r="CE120" s="931"/>
      <c r="CF120" s="944">
        <v>145.9</v>
      </c>
      <c r="CG120" s="945"/>
      <c r="CH120" s="945"/>
      <c r="CI120" s="945"/>
      <c r="CJ120" s="945"/>
      <c r="CK120" s="1006" t="s">
        <v>484</v>
      </c>
      <c r="CL120" s="1007"/>
      <c r="CM120" s="1007"/>
      <c r="CN120" s="1007"/>
      <c r="CO120" s="1008"/>
      <c r="CP120" s="1014" t="s">
        <v>485</v>
      </c>
      <c r="CQ120" s="1015"/>
      <c r="CR120" s="1015"/>
      <c r="CS120" s="1015"/>
      <c r="CT120" s="1015"/>
      <c r="CU120" s="1015"/>
      <c r="CV120" s="1015"/>
      <c r="CW120" s="1015"/>
      <c r="CX120" s="1015"/>
      <c r="CY120" s="1015"/>
      <c r="CZ120" s="1015"/>
      <c r="DA120" s="1015"/>
      <c r="DB120" s="1015"/>
      <c r="DC120" s="1015"/>
      <c r="DD120" s="1015"/>
      <c r="DE120" s="1015"/>
      <c r="DF120" s="1016"/>
      <c r="DG120" s="930">
        <v>2214105</v>
      </c>
      <c r="DH120" s="931"/>
      <c r="DI120" s="931"/>
      <c r="DJ120" s="931"/>
      <c r="DK120" s="931"/>
      <c r="DL120" s="931">
        <v>2162311</v>
      </c>
      <c r="DM120" s="931"/>
      <c r="DN120" s="931"/>
      <c r="DO120" s="931"/>
      <c r="DP120" s="931"/>
      <c r="DQ120" s="931">
        <v>2129648</v>
      </c>
      <c r="DR120" s="931"/>
      <c r="DS120" s="931"/>
      <c r="DT120" s="931"/>
      <c r="DU120" s="931"/>
      <c r="DV120" s="932">
        <v>20.8</v>
      </c>
      <c r="DW120" s="932"/>
      <c r="DX120" s="932"/>
      <c r="DY120" s="932"/>
      <c r="DZ120" s="933"/>
    </row>
    <row r="121" spans="1:130" s="230" customFormat="1" ht="26.25" customHeight="1" x14ac:dyDescent="0.15">
      <c r="A121" s="1057"/>
      <c r="B121" s="949"/>
      <c r="C121" s="974" t="s">
        <v>486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451</v>
      </c>
      <c r="AB121" s="959"/>
      <c r="AC121" s="959"/>
      <c r="AD121" s="959"/>
      <c r="AE121" s="960"/>
      <c r="AF121" s="961" t="s">
        <v>423</v>
      </c>
      <c r="AG121" s="959"/>
      <c r="AH121" s="959"/>
      <c r="AI121" s="959"/>
      <c r="AJ121" s="960"/>
      <c r="AK121" s="961" t="s">
        <v>423</v>
      </c>
      <c r="AL121" s="959"/>
      <c r="AM121" s="959"/>
      <c r="AN121" s="959"/>
      <c r="AO121" s="960"/>
      <c r="AP121" s="962" t="s">
        <v>455</v>
      </c>
      <c r="AQ121" s="963"/>
      <c r="AR121" s="963"/>
      <c r="AS121" s="963"/>
      <c r="AT121" s="964"/>
      <c r="AU121" s="994"/>
      <c r="AV121" s="995"/>
      <c r="AW121" s="995"/>
      <c r="AX121" s="995"/>
      <c r="AY121" s="996"/>
      <c r="AZ121" s="922" t="s">
        <v>487</v>
      </c>
      <c r="BA121" s="923"/>
      <c r="BB121" s="923"/>
      <c r="BC121" s="923"/>
      <c r="BD121" s="923"/>
      <c r="BE121" s="923"/>
      <c r="BF121" s="923"/>
      <c r="BG121" s="923"/>
      <c r="BH121" s="923"/>
      <c r="BI121" s="923"/>
      <c r="BJ121" s="923"/>
      <c r="BK121" s="923"/>
      <c r="BL121" s="923"/>
      <c r="BM121" s="923"/>
      <c r="BN121" s="923"/>
      <c r="BO121" s="923"/>
      <c r="BP121" s="924"/>
      <c r="BQ121" s="925">
        <v>724658</v>
      </c>
      <c r="BR121" s="926"/>
      <c r="BS121" s="926"/>
      <c r="BT121" s="926"/>
      <c r="BU121" s="926"/>
      <c r="BV121" s="926">
        <v>964389</v>
      </c>
      <c r="BW121" s="926"/>
      <c r="BX121" s="926"/>
      <c r="BY121" s="926"/>
      <c r="BZ121" s="926"/>
      <c r="CA121" s="926">
        <v>906525</v>
      </c>
      <c r="CB121" s="926"/>
      <c r="CC121" s="926"/>
      <c r="CD121" s="926"/>
      <c r="CE121" s="926"/>
      <c r="CF121" s="920">
        <v>8.8000000000000007</v>
      </c>
      <c r="CG121" s="921"/>
      <c r="CH121" s="921"/>
      <c r="CI121" s="921"/>
      <c r="CJ121" s="921"/>
      <c r="CK121" s="1009"/>
      <c r="CL121" s="1010"/>
      <c r="CM121" s="1010"/>
      <c r="CN121" s="1010"/>
      <c r="CO121" s="1011"/>
      <c r="CP121" s="1019" t="s">
        <v>488</v>
      </c>
      <c r="CQ121" s="1020"/>
      <c r="CR121" s="1020"/>
      <c r="CS121" s="1020"/>
      <c r="CT121" s="1020"/>
      <c r="CU121" s="1020"/>
      <c r="CV121" s="1020"/>
      <c r="CW121" s="1020"/>
      <c r="CX121" s="1020"/>
      <c r="CY121" s="1020"/>
      <c r="CZ121" s="1020"/>
      <c r="DA121" s="1020"/>
      <c r="DB121" s="1020"/>
      <c r="DC121" s="1020"/>
      <c r="DD121" s="1020"/>
      <c r="DE121" s="1020"/>
      <c r="DF121" s="1021"/>
      <c r="DG121" s="925">
        <v>579070</v>
      </c>
      <c r="DH121" s="926"/>
      <c r="DI121" s="926"/>
      <c r="DJ121" s="926"/>
      <c r="DK121" s="926"/>
      <c r="DL121" s="926">
        <v>501389</v>
      </c>
      <c r="DM121" s="926"/>
      <c r="DN121" s="926"/>
      <c r="DO121" s="926"/>
      <c r="DP121" s="926"/>
      <c r="DQ121" s="926">
        <v>440726</v>
      </c>
      <c r="DR121" s="926"/>
      <c r="DS121" s="926"/>
      <c r="DT121" s="926"/>
      <c r="DU121" s="926"/>
      <c r="DV121" s="927">
        <v>4.3</v>
      </c>
      <c r="DW121" s="927"/>
      <c r="DX121" s="927"/>
      <c r="DY121" s="927"/>
      <c r="DZ121" s="928"/>
    </row>
    <row r="122" spans="1:130" s="230" customFormat="1" ht="26.25" customHeight="1" x14ac:dyDescent="0.15">
      <c r="A122" s="1057"/>
      <c r="B122" s="949"/>
      <c r="C122" s="922" t="s">
        <v>468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423</v>
      </c>
      <c r="AB122" s="959"/>
      <c r="AC122" s="959"/>
      <c r="AD122" s="959"/>
      <c r="AE122" s="960"/>
      <c r="AF122" s="961" t="s">
        <v>451</v>
      </c>
      <c r="AG122" s="959"/>
      <c r="AH122" s="959"/>
      <c r="AI122" s="959"/>
      <c r="AJ122" s="960"/>
      <c r="AK122" s="961" t="s">
        <v>423</v>
      </c>
      <c r="AL122" s="959"/>
      <c r="AM122" s="959"/>
      <c r="AN122" s="959"/>
      <c r="AO122" s="960"/>
      <c r="AP122" s="962" t="s">
        <v>423</v>
      </c>
      <c r="AQ122" s="963"/>
      <c r="AR122" s="963"/>
      <c r="AS122" s="963"/>
      <c r="AT122" s="964"/>
      <c r="AU122" s="994"/>
      <c r="AV122" s="995"/>
      <c r="AW122" s="995"/>
      <c r="AX122" s="995"/>
      <c r="AY122" s="996"/>
      <c r="AZ122" s="973" t="s">
        <v>489</v>
      </c>
      <c r="BA122" s="965"/>
      <c r="BB122" s="965"/>
      <c r="BC122" s="965"/>
      <c r="BD122" s="965"/>
      <c r="BE122" s="965"/>
      <c r="BF122" s="965"/>
      <c r="BG122" s="965"/>
      <c r="BH122" s="965"/>
      <c r="BI122" s="965"/>
      <c r="BJ122" s="965"/>
      <c r="BK122" s="965"/>
      <c r="BL122" s="965"/>
      <c r="BM122" s="965"/>
      <c r="BN122" s="965"/>
      <c r="BO122" s="965"/>
      <c r="BP122" s="966"/>
      <c r="BQ122" s="999">
        <v>23806257</v>
      </c>
      <c r="BR122" s="1000"/>
      <c r="BS122" s="1000"/>
      <c r="BT122" s="1000"/>
      <c r="BU122" s="1000"/>
      <c r="BV122" s="1000">
        <v>22180646</v>
      </c>
      <c r="BW122" s="1000"/>
      <c r="BX122" s="1000"/>
      <c r="BY122" s="1000"/>
      <c r="BZ122" s="1000"/>
      <c r="CA122" s="1000">
        <v>20637335</v>
      </c>
      <c r="CB122" s="1000"/>
      <c r="CC122" s="1000"/>
      <c r="CD122" s="1000"/>
      <c r="CE122" s="1000"/>
      <c r="CF122" s="1017">
        <v>201.3</v>
      </c>
      <c r="CG122" s="1018"/>
      <c r="CH122" s="1018"/>
      <c r="CI122" s="1018"/>
      <c r="CJ122" s="1018"/>
      <c r="CK122" s="1009"/>
      <c r="CL122" s="1010"/>
      <c r="CM122" s="1010"/>
      <c r="CN122" s="1010"/>
      <c r="CO122" s="1011"/>
      <c r="CP122" s="1019" t="s">
        <v>490</v>
      </c>
      <c r="CQ122" s="1020"/>
      <c r="CR122" s="1020"/>
      <c r="CS122" s="1020"/>
      <c r="CT122" s="1020"/>
      <c r="CU122" s="1020"/>
      <c r="CV122" s="1020"/>
      <c r="CW122" s="1020"/>
      <c r="CX122" s="1020"/>
      <c r="CY122" s="1020"/>
      <c r="CZ122" s="1020"/>
      <c r="DA122" s="1020"/>
      <c r="DB122" s="1020"/>
      <c r="DC122" s="1020"/>
      <c r="DD122" s="1020"/>
      <c r="DE122" s="1020"/>
      <c r="DF122" s="1021"/>
      <c r="DG122" s="925" t="s">
        <v>455</v>
      </c>
      <c r="DH122" s="926"/>
      <c r="DI122" s="926"/>
      <c r="DJ122" s="926"/>
      <c r="DK122" s="926"/>
      <c r="DL122" s="926">
        <v>52050</v>
      </c>
      <c r="DM122" s="926"/>
      <c r="DN122" s="926"/>
      <c r="DO122" s="926"/>
      <c r="DP122" s="926"/>
      <c r="DQ122" s="926">
        <v>45668</v>
      </c>
      <c r="DR122" s="926"/>
      <c r="DS122" s="926"/>
      <c r="DT122" s="926"/>
      <c r="DU122" s="926"/>
      <c r="DV122" s="927">
        <v>0.4</v>
      </c>
      <c r="DW122" s="927"/>
      <c r="DX122" s="927"/>
      <c r="DY122" s="927"/>
      <c r="DZ122" s="928"/>
    </row>
    <row r="123" spans="1:130" s="230" customFormat="1" ht="26.25" customHeight="1" x14ac:dyDescent="0.15">
      <c r="A123" s="1057"/>
      <c r="B123" s="949"/>
      <c r="C123" s="922" t="s">
        <v>474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423</v>
      </c>
      <c r="AB123" s="959"/>
      <c r="AC123" s="959"/>
      <c r="AD123" s="959"/>
      <c r="AE123" s="960"/>
      <c r="AF123" s="961" t="s">
        <v>393</v>
      </c>
      <c r="AG123" s="959"/>
      <c r="AH123" s="959"/>
      <c r="AI123" s="959"/>
      <c r="AJ123" s="960"/>
      <c r="AK123" s="961" t="s">
        <v>455</v>
      </c>
      <c r="AL123" s="959"/>
      <c r="AM123" s="959"/>
      <c r="AN123" s="959"/>
      <c r="AO123" s="960"/>
      <c r="AP123" s="962" t="s">
        <v>455</v>
      </c>
      <c r="AQ123" s="963"/>
      <c r="AR123" s="963"/>
      <c r="AS123" s="963"/>
      <c r="AT123" s="964"/>
      <c r="AU123" s="997"/>
      <c r="AV123" s="998"/>
      <c r="AW123" s="998"/>
      <c r="AX123" s="998"/>
      <c r="AY123" s="998"/>
      <c r="AZ123" s="251" t="s">
        <v>188</v>
      </c>
      <c r="BA123" s="251"/>
      <c r="BB123" s="251"/>
      <c r="BC123" s="251"/>
      <c r="BD123" s="251"/>
      <c r="BE123" s="251"/>
      <c r="BF123" s="251"/>
      <c r="BG123" s="251"/>
      <c r="BH123" s="251"/>
      <c r="BI123" s="251"/>
      <c r="BJ123" s="251"/>
      <c r="BK123" s="251"/>
      <c r="BL123" s="251"/>
      <c r="BM123" s="251"/>
      <c r="BN123" s="251"/>
      <c r="BO123" s="977" t="s">
        <v>491</v>
      </c>
      <c r="BP123" s="1005"/>
      <c r="BQ123" s="1063">
        <v>37374998</v>
      </c>
      <c r="BR123" s="1064"/>
      <c r="BS123" s="1064"/>
      <c r="BT123" s="1064"/>
      <c r="BU123" s="1064"/>
      <c r="BV123" s="1064">
        <v>37236019</v>
      </c>
      <c r="BW123" s="1064"/>
      <c r="BX123" s="1064"/>
      <c r="BY123" s="1064"/>
      <c r="BZ123" s="1064"/>
      <c r="CA123" s="1064">
        <v>36501194</v>
      </c>
      <c r="CB123" s="1064"/>
      <c r="CC123" s="1064"/>
      <c r="CD123" s="1064"/>
      <c r="CE123" s="1064"/>
      <c r="CF123" s="1001"/>
      <c r="CG123" s="1002"/>
      <c r="CH123" s="1002"/>
      <c r="CI123" s="1002"/>
      <c r="CJ123" s="1003"/>
      <c r="CK123" s="1009"/>
      <c r="CL123" s="1010"/>
      <c r="CM123" s="1010"/>
      <c r="CN123" s="1010"/>
      <c r="CO123" s="1011"/>
      <c r="CP123" s="1019" t="s">
        <v>492</v>
      </c>
      <c r="CQ123" s="1020"/>
      <c r="CR123" s="1020"/>
      <c r="CS123" s="1020"/>
      <c r="CT123" s="1020"/>
      <c r="CU123" s="1020"/>
      <c r="CV123" s="1020"/>
      <c r="CW123" s="1020"/>
      <c r="CX123" s="1020"/>
      <c r="CY123" s="1020"/>
      <c r="CZ123" s="1020"/>
      <c r="DA123" s="1020"/>
      <c r="DB123" s="1020"/>
      <c r="DC123" s="1020"/>
      <c r="DD123" s="1020"/>
      <c r="DE123" s="1020"/>
      <c r="DF123" s="1021"/>
      <c r="DG123" s="958">
        <v>55919</v>
      </c>
      <c r="DH123" s="959"/>
      <c r="DI123" s="959"/>
      <c r="DJ123" s="959"/>
      <c r="DK123" s="960"/>
      <c r="DL123" s="961">
        <v>49698</v>
      </c>
      <c r="DM123" s="959"/>
      <c r="DN123" s="959"/>
      <c r="DO123" s="959"/>
      <c r="DP123" s="960"/>
      <c r="DQ123" s="961">
        <v>43359</v>
      </c>
      <c r="DR123" s="959"/>
      <c r="DS123" s="959"/>
      <c r="DT123" s="959"/>
      <c r="DU123" s="960"/>
      <c r="DV123" s="962">
        <v>0.4</v>
      </c>
      <c r="DW123" s="963"/>
      <c r="DX123" s="963"/>
      <c r="DY123" s="963"/>
      <c r="DZ123" s="964"/>
    </row>
    <row r="124" spans="1:130" s="230" customFormat="1" ht="26.25" customHeight="1" thickBot="1" x14ac:dyDescent="0.2">
      <c r="A124" s="1057"/>
      <c r="B124" s="949"/>
      <c r="C124" s="922" t="s">
        <v>477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393</v>
      </c>
      <c r="AB124" s="959"/>
      <c r="AC124" s="959"/>
      <c r="AD124" s="959"/>
      <c r="AE124" s="960"/>
      <c r="AF124" s="961" t="s">
        <v>393</v>
      </c>
      <c r="AG124" s="959"/>
      <c r="AH124" s="959"/>
      <c r="AI124" s="959"/>
      <c r="AJ124" s="960"/>
      <c r="AK124" s="961" t="s">
        <v>393</v>
      </c>
      <c r="AL124" s="959"/>
      <c r="AM124" s="959"/>
      <c r="AN124" s="959"/>
      <c r="AO124" s="960"/>
      <c r="AP124" s="962" t="s">
        <v>455</v>
      </c>
      <c r="AQ124" s="963"/>
      <c r="AR124" s="963"/>
      <c r="AS124" s="963"/>
      <c r="AT124" s="964"/>
      <c r="AU124" s="1059" t="s">
        <v>493</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423</v>
      </c>
      <c r="BR124" s="1027"/>
      <c r="BS124" s="1027"/>
      <c r="BT124" s="1027"/>
      <c r="BU124" s="1027"/>
      <c r="BV124" s="1027" t="s">
        <v>423</v>
      </c>
      <c r="BW124" s="1027"/>
      <c r="BX124" s="1027"/>
      <c r="BY124" s="1027"/>
      <c r="BZ124" s="1027"/>
      <c r="CA124" s="1027" t="s">
        <v>455</v>
      </c>
      <c r="CB124" s="1027"/>
      <c r="CC124" s="1027"/>
      <c r="CD124" s="1027"/>
      <c r="CE124" s="1027"/>
      <c r="CF124" s="1028"/>
      <c r="CG124" s="1029"/>
      <c r="CH124" s="1029"/>
      <c r="CI124" s="1029"/>
      <c r="CJ124" s="1030"/>
      <c r="CK124" s="1012"/>
      <c r="CL124" s="1012"/>
      <c r="CM124" s="1012"/>
      <c r="CN124" s="1012"/>
      <c r="CO124" s="1013"/>
      <c r="CP124" s="1019" t="s">
        <v>494</v>
      </c>
      <c r="CQ124" s="1020"/>
      <c r="CR124" s="1020"/>
      <c r="CS124" s="1020"/>
      <c r="CT124" s="1020"/>
      <c r="CU124" s="1020"/>
      <c r="CV124" s="1020"/>
      <c r="CW124" s="1020"/>
      <c r="CX124" s="1020"/>
      <c r="CY124" s="1020"/>
      <c r="CZ124" s="1020"/>
      <c r="DA124" s="1020"/>
      <c r="DB124" s="1020"/>
      <c r="DC124" s="1020"/>
      <c r="DD124" s="1020"/>
      <c r="DE124" s="1020"/>
      <c r="DF124" s="1021"/>
      <c r="DG124" s="1004">
        <v>14837</v>
      </c>
      <c r="DH124" s="986"/>
      <c r="DI124" s="986"/>
      <c r="DJ124" s="986"/>
      <c r="DK124" s="987"/>
      <c r="DL124" s="985">
        <v>27562</v>
      </c>
      <c r="DM124" s="986"/>
      <c r="DN124" s="986"/>
      <c r="DO124" s="986"/>
      <c r="DP124" s="987"/>
      <c r="DQ124" s="985">
        <v>27279</v>
      </c>
      <c r="DR124" s="986"/>
      <c r="DS124" s="986"/>
      <c r="DT124" s="986"/>
      <c r="DU124" s="987"/>
      <c r="DV124" s="988">
        <v>0.3</v>
      </c>
      <c r="DW124" s="989"/>
      <c r="DX124" s="989"/>
      <c r="DY124" s="989"/>
      <c r="DZ124" s="990"/>
    </row>
    <row r="125" spans="1:130" s="230" customFormat="1" ht="26.25" customHeight="1" x14ac:dyDescent="0.15">
      <c r="A125" s="1057"/>
      <c r="B125" s="949"/>
      <c r="C125" s="922" t="s">
        <v>479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456</v>
      </c>
      <c r="AB125" s="959"/>
      <c r="AC125" s="959"/>
      <c r="AD125" s="959"/>
      <c r="AE125" s="960"/>
      <c r="AF125" s="961" t="s">
        <v>451</v>
      </c>
      <c r="AG125" s="959"/>
      <c r="AH125" s="959"/>
      <c r="AI125" s="959"/>
      <c r="AJ125" s="960"/>
      <c r="AK125" s="961" t="s">
        <v>393</v>
      </c>
      <c r="AL125" s="959"/>
      <c r="AM125" s="959"/>
      <c r="AN125" s="959"/>
      <c r="AO125" s="960"/>
      <c r="AP125" s="962" t="s">
        <v>456</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495</v>
      </c>
      <c r="CL125" s="1007"/>
      <c r="CM125" s="1007"/>
      <c r="CN125" s="1007"/>
      <c r="CO125" s="1008"/>
      <c r="CP125" s="929" t="s">
        <v>496</v>
      </c>
      <c r="CQ125" s="897"/>
      <c r="CR125" s="897"/>
      <c r="CS125" s="897"/>
      <c r="CT125" s="897"/>
      <c r="CU125" s="897"/>
      <c r="CV125" s="897"/>
      <c r="CW125" s="897"/>
      <c r="CX125" s="897"/>
      <c r="CY125" s="897"/>
      <c r="CZ125" s="897"/>
      <c r="DA125" s="897"/>
      <c r="DB125" s="897"/>
      <c r="DC125" s="897"/>
      <c r="DD125" s="897"/>
      <c r="DE125" s="897"/>
      <c r="DF125" s="898"/>
      <c r="DG125" s="930" t="s">
        <v>456</v>
      </c>
      <c r="DH125" s="931"/>
      <c r="DI125" s="931"/>
      <c r="DJ125" s="931"/>
      <c r="DK125" s="931"/>
      <c r="DL125" s="931" t="s">
        <v>455</v>
      </c>
      <c r="DM125" s="931"/>
      <c r="DN125" s="931"/>
      <c r="DO125" s="931"/>
      <c r="DP125" s="931"/>
      <c r="DQ125" s="931" t="s">
        <v>451</v>
      </c>
      <c r="DR125" s="931"/>
      <c r="DS125" s="931"/>
      <c r="DT125" s="931"/>
      <c r="DU125" s="931"/>
      <c r="DV125" s="932" t="s">
        <v>451</v>
      </c>
      <c r="DW125" s="932"/>
      <c r="DX125" s="932"/>
      <c r="DY125" s="932"/>
      <c r="DZ125" s="933"/>
    </row>
    <row r="126" spans="1:130" s="230" customFormat="1" ht="26.25" customHeight="1" thickBot="1" x14ac:dyDescent="0.2">
      <c r="A126" s="1057"/>
      <c r="B126" s="949"/>
      <c r="C126" s="922" t="s">
        <v>481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456</v>
      </c>
      <c r="AB126" s="959"/>
      <c r="AC126" s="959"/>
      <c r="AD126" s="959"/>
      <c r="AE126" s="960"/>
      <c r="AF126" s="961" t="s">
        <v>456</v>
      </c>
      <c r="AG126" s="959"/>
      <c r="AH126" s="959"/>
      <c r="AI126" s="959"/>
      <c r="AJ126" s="960"/>
      <c r="AK126" s="961" t="s">
        <v>451</v>
      </c>
      <c r="AL126" s="959"/>
      <c r="AM126" s="959"/>
      <c r="AN126" s="959"/>
      <c r="AO126" s="960"/>
      <c r="AP126" s="962" t="s">
        <v>455</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497</v>
      </c>
      <c r="CQ126" s="923"/>
      <c r="CR126" s="923"/>
      <c r="CS126" s="923"/>
      <c r="CT126" s="923"/>
      <c r="CU126" s="923"/>
      <c r="CV126" s="923"/>
      <c r="CW126" s="923"/>
      <c r="CX126" s="923"/>
      <c r="CY126" s="923"/>
      <c r="CZ126" s="923"/>
      <c r="DA126" s="923"/>
      <c r="DB126" s="923"/>
      <c r="DC126" s="923"/>
      <c r="DD126" s="923"/>
      <c r="DE126" s="923"/>
      <c r="DF126" s="924"/>
      <c r="DG126" s="925" t="s">
        <v>456</v>
      </c>
      <c r="DH126" s="926"/>
      <c r="DI126" s="926"/>
      <c r="DJ126" s="926"/>
      <c r="DK126" s="926"/>
      <c r="DL126" s="926" t="s">
        <v>455</v>
      </c>
      <c r="DM126" s="926"/>
      <c r="DN126" s="926"/>
      <c r="DO126" s="926"/>
      <c r="DP126" s="926"/>
      <c r="DQ126" s="926" t="s">
        <v>456</v>
      </c>
      <c r="DR126" s="926"/>
      <c r="DS126" s="926"/>
      <c r="DT126" s="926"/>
      <c r="DU126" s="926"/>
      <c r="DV126" s="927" t="s">
        <v>451</v>
      </c>
      <c r="DW126" s="927"/>
      <c r="DX126" s="927"/>
      <c r="DY126" s="927"/>
      <c r="DZ126" s="928"/>
    </row>
    <row r="127" spans="1:130" s="230" customFormat="1" ht="26.25" customHeight="1" x14ac:dyDescent="0.15">
      <c r="A127" s="1058"/>
      <c r="B127" s="951"/>
      <c r="C127" s="973" t="s">
        <v>498</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1222</v>
      </c>
      <c r="AB127" s="959"/>
      <c r="AC127" s="959"/>
      <c r="AD127" s="959"/>
      <c r="AE127" s="960"/>
      <c r="AF127" s="961">
        <v>1035</v>
      </c>
      <c r="AG127" s="959"/>
      <c r="AH127" s="959"/>
      <c r="AI127" s="959"/>
      <c r="AJ127" s="960"/>
      <c r="AK127" s="961">
        <v>1010</v>
      </c>
      <c r="AL127" s="959"/>
      <c r="AM127" s="959"/>
      <c r="AN127" s="959"/>
      <c r="AO127" s="960"/>
      <c r="AP127" s="962">
        <v>0</v>
      </c>
      <c r="AQ127" s="963"/>
      <c r="AR127" s="963"/>
      <c r="AS127" s="963"/>
      <c r="AT127" s="964"/>
      <c r="AU127" s="232"/>
      <c r="AV127" s="232"/>
      <c r="AW127" s="232"/>
      <c r="AX127" s="1031" t="s">
        <v>499</v>
      </c>
      <c r="AY127" s="1032"/>
      <c r="AZ127" s="1032"/>
      <c r="BA127" s="1032"/>
      <c r="BB127" s="1032"/>
      <c r="BC127" s="1032"/>
      <c r="BD127" s="1032"/>
      <c r="BE127" s="1033"/>
      <c r="BF127" s="1034" t="s">
        <v>500</v>
      </c>
      <c r="BG127" s="1032"/>
      <c r="BH127" s="1032"/>
      <c r="BI127" s="1032"/>
      <c r="BJ127" s="1032"/>
      <c r="BK127" s="1032"/>
      <c r="BL127" s="1033"/>
      <c r="BM127" s="1034" t="s">
        <v>501</v>
      </c>
      <c r="BN127" s="1032"/>
      <c r="BO127" s="1032"/>
      <c r="BP127" s="1032"/>
      <c r="BQ127" s="1032"/>
      <c r="BR127" s="1032"/>
      <c r="BS127" s="1033"/>
      <c r="BT127" s="1034" t="s">
        <v>502</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503</v>
      </c>
      <c r="CQ127" s="923"/>
      <c r="CR127" s="923"/>
      <c r="CS127" s="923"/>
      <c r="CT127" s="923"/>
      <c r="CU127" s="923"/>
      <c r="CV127" s="923"/>
      <c r="CW127" s="923"/>
      <c r="CX127" s="923"/>
      <c r="CY127" s="923"/>
      <c r="CZ127" s="923"/>
      <c r="DA127" s="923"/>
      <c r="DB127" s="923"/>
      <c r="DC127" s="923"/>
      <c r="DD127" s="923"/>
      <c r="DE127" s="923"/>
      <c r="DF127" s="924"/>
      <c r="DG127" s="925" t="s">
        <v>456</v>
      </c>
      <c r="DH127" s="926"/>
      <c r="DI127" s="926"/>
      <c r="DJ127" s="926"/>
      <c r="DK127" s="926"/>
      <c r="DL127" s="926" t="s">
        <v>423</v>
      </c>
      <c r="DM127" s="926"/>
      <c r="DN127" s="926"/>
      <c r="DO127" s="926"/>
      <c r="DP127" s="926"/>
      <c r="DQ127" s="926" t="s">
        <v>456</v>
      </c>
      <c r="DR127" s="926"/>
      <c r="DS127" s="926"/>
      <c r="DT127" s="926"/>
      <c r="DU127" s="926"/>
      <c r="DV127" s="927" t="s">
        <v>451</v>
      </c>
      <c r="DW127" s="927"/>
      <c r="DX127" s="927"/>
      <c r="DY127" s="927"/>
      <c r="DZ127" s="928"/>
    </row>
    <row r="128" spans="1:130" s="230" customFormat="1" ht="26.25" customHeight="1" thickBot="1" x14ac:dyDescent="0.2">
      <c r="A128" s="1041" t="s">
        <v>504</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505</v>
      </c>
      <c r="X128" s="1043"/>
      <c r="Y128" s="1043"/>
      <c r="Z128" s="1044"/>
      <c r="AA128" s="1045">
        <v>87393</v>
      </c>
      <c r="AB128" s="1046"/>
      <c r="AC128" s="1046"/>
      <c r="AD128" s="1046"/>
      <c r="AE128" s="1047"/>
      <c r="AF128" s="1048">
        <v>78234</v>
      </c>
      <c r="AG128" s="1046"/>
      <c r="AH128" s="1046"/>
      <c r="AI128" s="1046"/>
      <c r="AJ128" s="1047"/>
      <c r="AK128" s="1048">
        <v>77754</v>
      </c>
      <c r="AL128" s="1046"/>
      <c r="AM128" s="1046"/>
      <c r="AN128" s="1046"/>
      <c r="AO128" s="1047"/>
      <c r="AP128" s="1049"/>
      <c r="AQ128" s="1050"/>
      <c r="AR128" s="1050"/>
      <c r="AS128" s="1050"/>
      <c r="AT128" s="1051"/>
      <c r="AU128" s="232"/>
      <c r="AV128" s="232"/>
      <c r="AW128" s="232"/>
      <c r="AX128" s="896" t="s">
        <v>506</v>
      </c>
      <c r="AY128" s="897"/>
      <c r="AZ128" s="897"/>
      <c r="BA128" s="897"/>
      <c r="BB128" s="897"/>
      <c r="BC128" s="897"/>
      <c r="BD128" s="897"/>
      <c r="BE128" s="898"/>
      <c r="BF128" s="1052" t="s">
        <v>393</v>
      </c>
      <c r="BG128" s="1053"/>
      <c r="BH128" s="1053"/>
      <c r="BI128" s="1053"/>
      <c r="BJ128" s="1053"/>
      <c r="BK128" s="1053"/>
      <c r="BL128" s="1054"/>
      <c r="BM128" s="1052">
        <v>12.93</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507</v>
      </c>
      <c r="CQ128" s="726"/>
      <c r="CR128" s="726"/>
      <c r="CS128" s="726"/>
      <c r="CT128" s="726"/>
      <c r="CU128" s="726"/>
      <c r="CV128" s="726"/>
      <c r="CW128" s="726"/>
      <c r="CX128" s="726"/>
      <c r="CY128" s="726"/>
      <c r="CZ128" s="726"/>
      <c r="DA128" s="726"/>
      <c r="DB128" s="726"/>
      <c r="DC128" s="726"/>
      <c r="DD128" s="726"/>
      <c r="DE128" s="726"/>
      <c r="DF128" s="1036"/>
      <c r="DG128" s="1037">
        <v>12265</v>
      </c>
      <c r="DH128" s="1038"/>
      <c r="DI128" s="1038"/>
      <c r="DJ128" s="1038"/>
      <c r="DK128" s="1038"/>
      <c r="DL128" s="1038">
        <v>11595</v>
      </c>
      <c r="DM128" s="1038"/>
      <c r="DN128" s="1038"/>
      <c r="DO128" s="1038"/>
      <c r="DP128" s="1038"/>
      <c r="DQ128" s="1038">
        <v>10863</v>
      </c>
      <c r="DR128" s="1038"/>
      <c r="DS128" s="1038"/>
      <c r="DT128" s="1038"/>
      <c r="DU128" s="1038"/>
      <c r="DV128" s="1039">
        <v>0.1</v>
      </c>
      <c r="DW128" s="1039"/>
      <c r="DX128" s="1039"/>
      <c r="DY128" s="1039"/>
      <c r="DZ128" s="1040"/>
    </row>
    <row r="129" spans="1:131" s="230" customFormat="1" ht="26.25" customHeight="1" x14ac:dyDescent="0.15">
      <c r="A129" s="934" t="s">
        <v>108</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508</v>
      </c>
      <c r="X129" s="1071"/>
      <c r="Y129" s="1071"/>
      <c r="Z129" s="1072"/>
      <c r="AA129" s="958">
        <v>13102154</v>
      </c>
      <c r="AB129" s="959"/>
      <c r="AC129" s="959"/>
      <c r="AD129" s="959"/>
      <c r="AE129" s="960"/>
      <c r="AF129" s="961">
        <v>13584048</v>
      </c>
      <c r="AG129" s="959"/>
      <c r="AH129" s="959"/>
      <c r="AI129" s="959"/>
      <c r="AJ129" s="960"/>
      <c r="AK129" s="961">
        <v>13205256</v>
      </c>
      <c r="AL129" s="959"/>
      <c r="AM129" s="959"/>
      <c r="AN129" s="959"/>
      <c r="AO129" s="960"/>
      <c r="AP129" s="1073"/>
      <c r="AQ129" s="1074"/>
      <c r="AR129" s="1074"/>
      <c r="AS129" s="1074"/>
      <c r="AT129" s="1075"/>
      <c r="AU129" s="233"/>
      <c r="AV129" s="233"/>
      <c r="AW129" s="233"/>
      <c r="AX129" s="1065" t="s">
        <v>509</v>
      </c>
      <c r="AY129" s="923"/>
      <c r="AZ129" s="923"/>
      <c r="BA129" s="923"/>
      <c r="BB129" s="923"/>
      <c r="BC129" s="923"/>
      <c r="BD129" s="923"/>
      <c r="BE129" s="924"/>
      <c r="BF129" s="1066" t="s">
        <v>456</v>
      </c>
      <c r="BG129" s="1067"/>
      <c r="BH129" s="1067"/>
      <c r="BI129" s="1067"/>
      <c r="BJ129" s="1067"/>
      <c r="BK129" s="1067"/>
      <c r="BL129" s="1068"/>
      <c r="BM129" s="1066">
        <v>17.93</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510</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511</v>
      </c>
      <c r="X130" s="1071"/>
      <c r="Y130" s="1071"/>
      <c r="Z130" s="1072"/>
      <c r="AA130" s="958">
        <v>2978106</v>
      </c>
      <c r="AB130" s="959"/>
      <c r="AC130" s="959"/>
      <c r="AD130" s="959"/>
      <c r="AE130" s="960"/>
      <c r="AF130" s="961">
        <v>2988429</v>
      </c>
      <c r="AG130" s="959"/>
      <c r="AH130" s="959"/>
      <c r="AI130" s="959"/>
      <c r="AJ130" s="960"/>
      <c r="AK130" s="961">
        <v>2953432</v>
      </c>
      <c r="AL130" s="959"/>
      <c r="AM130" s="959"/>
      <c r="AN130" s="959"/>
      <c r="AO130" s="960"/>
      <c r="AP130" s="1073"/>
      <c r="AQ130" s="1074"/>
      <c r="AR130" s="1074"/>
      <c r="AS130" s="1074"/>
      <c r="AT130" s="1075"/>
      <c r="AU130" s="233"/>
      <c r="AV130" s="233"/>
      <c r="AW130" s="233"/>
      <c r="AX130" s="1065" t="s">
        <v>512</v>
      </c>
      <c r="AY130" s="923"/>
      <c r="AZ130" s="923"/>
      <c r="BA130" s="923"/>
      <c r="BB130" s="923"/>
      <c r="BC130" s="923"/>
      <c r="BD130" s="923"/>
      <c r="BE130" s="924"/>
      <c r="BF130" s="1101">
        <v>1.7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513</v>
      </c>
      <c r="X131" s="1108"/>
      <c r="Y131" s="1108"/>
      <c r="Z131" s="1109"/>
      <c r="AA131" s="1004">
        <v>10124048</v>
      </c>
      <c r="AB131" s="986"/>
      <c r="AC131" s="986"/>
      <c r="AD131" s="986"/>
      <c r="AE131" s="987"/>
      <c r="AF131" s="985">
        <v>10595619</v>
      </c>
      <c r="AG131" s="986"/>
      <c r="AH131" s="986"/>
      <c r="AI131" s="986"/>
      <c r="AJ131" s="987"/>
      <c r="AK131" s="985">
        <v>10251824</v>
      </c>
      <c r="AL131" s="986"/>
      <c r="AM131" s="986"/>
      <c r="AN131" s="986"/>
      <c r="AO131" s="987"/>
      <c r="AP131" s="1110"/>
      <c r="AQ131" s="1111"/>
      <c r="AR131" s="1111"/>
      <c r="AS131" s="1111"/>
      <c r="AT131" s="1112"/>
      <c r="AU131" s="233"/>
      <c r="AV131" s="233"/>
      <c r="AW131" s="233"/>
      <c r="AX131" s="1083" t="s">
        <v>514</v>
      </c>
      <c r="AY131" s="726"/>
      <c r="AZ131" s="726"/>
      <c r="BA131" s="726"/>
      <c r="BB131" s="726"/>
      <c r="BC131" s="726"/>
      <c r="BD131" s="726"/>
      <c r="BE131" s="1036"/>
      <c r="BF131" s="1084" t="s">
        <v>515</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516</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517</v>
      </c>
      <c r="W132" s="1094"/>
      <c r="X132" s="1094"/>
      <c r="Y132" s="1094"/>
      <c r="Z132" s="1095"/>
      <c r="AA132" s="1096">
        <v>0.68012320800000003</v>
      </c>
      <c r="AB132" s="1097"/>
      <c r="AC132" s="1097"/>
      <c r="AD132" s="1097"/>
      <c r="AE132" s="1098"/>
      <c r="AF132" s="1099">
        <v>0.92609973999999995</v>
      </c>
      <c r="AG132" s="1097"/>
      <c r="AH132" s="1097"/>
      <c r="AI132" s="1097"/>
      <c r="AJ132" s="1098"/>
      <c r="AK132" s="1099">
        <v>3.7175530910000001</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518</v>
      </c>
      <c r="W133" s="1077"/>
      <c r="X133" s="1077"/>
      <c r="Y133" s="1077"/>
      <c r="Z133" s="1078"/>
      <c r="AA133" s="1079">
        <v>3</v>
      </c>
      <c r="AB133" s="1080"/>
      <c r="AC133" s="1080"/>
      <c r="AD133" s="1080"/>
      <c r="AE133" s="1081"/>
      <c r="AF133" s="1079">
        <v>1.5</v>
      </c>
      <c r="AG133" s="1080"/>
      <c r="AH133" s="1080"/>
      <c r="AI133" s="1080"/>
      <c r="AJ133" s="1081"/>
      <c r="AK133" s="1079">
        <v>1.7</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lVX3+Fe3K1adwg87ivtwFxVS7koD/a6L+o+Wj+62+sgb413+zszSMJrynAnafTXWIIv06qTFE2eY3cBx8JRU6w==" saltValue="noGo1S/twwOVKQj/kY5gR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s="260" customFormat="1" x14ac:dyDescent="0.15"/>
    <row r="82" spans="97:112" s="260" customFormat="1" x14ac:dyDescent="0.15"/>
    <row r="83" spans="97:112" s="260" customFormat="1" x14ac:dyDescent="0.15"/>
    <row r="84" spans="97:112" s="260" customFormat="1" x14ac:dyDescent="0.15"/>
    <row r="85" spans="97:112" s="260" customFormat="1" x14ac:dyDescent="0.15"/>
    <row r="86" spans="97:112" s="260" customFormat="1" x14ac:dyDescent="0.15"/>
    <row r="87" spans="97:112" s="260" customFormat="1" x14ac:dyDescent="0.15"/>
    <row r="88" spans="97:112" s="260" customFormat="1" x14ac:dyDescent="0.15"/>
    <row r="89" spans="97:112" s="260" customFormat="1" x14ac:dyDescent="0.15"/>
    <row r="90" spans="97:112" s="260" customFormat="1" x14ac:dyDescent="0.15"/>
    <row r="91" spans="97:112" s="260" customFormat="1" x14ac:dyDescent="0.15"/>
    <row r="92" spans="97:112" s="260" customFormat="1" x14ac:dyDescent="0.15"/>
    <row r="93" spans="97:112" s="260" customFormat="1" x14ac:dyDescent="0.15"/>
    <row r="94" spans="97:112" s="260" customFormat="1" x14ac:dyDescent="0.15"/>
    <row r="95" spans="97:112" s="260" customFormat="1" x14ac:dyDescent="0.15"/>
    <row r="96" spans="97:112" s="260" customFormat="1" x14ac:dyDescent="0.15">
      <c r="CS96" s="259"/>
      <c r="CX96" s="259"/>
      <c r="DC96" s="259"/>
      <c r="DH96" s="259"/>
    </row>
    <row r="97" spans="24:120" x14ac:dyDescent="0.15">
      <c r="CS97" s="259"/>
      <c r="CX97" s="259"/>
      <c r="DC97" s="259"/>
      <c r="DH97" s="259"/>
      <c r="DP97" s="260" t="s">
        <v>519</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NsXJvrbGBa9G/DL/8HvVqrNePzFqLFC8YsNwN8jfpFIzUsOOkRHWAQYRNpB7PuzN3QFGQ13A4QxNcWR7NZff6w==" saltValue="8NBV6nBV1uGc+9gJPWSRH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3zC8b0OWn6YFM0PFHiQefkUWshKJoUMpHVWgcXOhpCoT0Z+44nF+nkZq6EgZ8eI4zYddXUVF94wVlEDEalHDg==" saltValue="L6F9hvf10/Kyb6kwzXbdL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520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521</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522</v>
      </c>
      <c r="AP7" s="272"/>
      <c r="AQ7" s="273" t="s">
        <v>523</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524</v>
      </c>
      <c r="AQ8" s="279" t="s">
        <v>525</v>
      </c>
      <c r="AR8" s="280" t="s">
        <v>526</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527</v>
      </c>
      <c r="AL9" s="1117"/>
      <c r="AM9" s="1117"/>
      <c r="AN9" s="1118"/>
      <c r="AO9" s="281">
        <v>3552242</v>
      </c>
      <c r="AP9" s="281">
        <v>121811</v>
      </c>
      <c r="AQ9" s="282">
        <v>105319</v>
      </c>
      <c r="AR9" s="283">
        <v>15.7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528</v>
      </c>
      <c r="AL10" s="1117"/>
      <c r="AM10" s="1117"/>
      <c r="AN10" s="1118"/>
      <c r="AO10" s="284">
        <v>49312</v>
      </c>
      <c r="AP10" s="284">
        <v>1691</v>
      </c>
      <c r="AQ10" s="285">
        <v>9860</v>
      </c>
      <c r="AR10" s="286">
        <v>-82.8</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529</v>
      </c>
      <c r="AL11" s="1117"/>
      <c r="AM11" s="1117"/>
      <c r="AN11" s="1118"/>
      <c r="AO11" s="284">
        <v>45538</v>
      </c>
      <c r="AP11" s="284">
        <v>1562</v>
      </c>
      <c r="AQ11" s="285">
        <v>1656</v>
      </c>
      <c r="AR11" s="286">
        <v>-5.7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530</v>
      </c>
      <c r="AL12" s="1117"/>
      <c r="AM12" s="1117"/>
      <c r="AN12" s="1118"/>
      <c r="AO12" s="284" t="s">
        <v>531</v>
      </c>
      <c r="AP12" s="284" t="s">
        <v>531</v>
      </c>
      <c r="AQ12" s="285">
        <v>3</v>
      </c>
      <c r="AR12" s="286" t="s">
        <v>531</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532</v>
      </c>
      <c r="AL13" s="1117"/>
      <c r="AM13" s="1117"/>
      <c r="AN13" s="1118"/>
      <c r="AO13" s="284" t="s">
        <v>531</v>
      </c>
      <c r="AP13" s="284" t="s">
        <v>531</v>
      </c>
      <c r="AQ13" s="285">
        <v>4056</v>
      </c>
      <c r="AR13" s="286" t="s">
        <v>531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533</v>
      </c>
      <c r="AL14" s="1117"/>
      <c r="AM14" s="1117"/>
      <c r="AN14" s="1118"/>
      <c r="AO14" s="284">
        <v>118873</v>
      </c>
      <c r="AP14" s="284">
        <v>4076</v>
      </c>
      <c r="AQ14" s="285">
        <v>2339</v>
      </c>
      <c r="AR14" s="286">
        <v>74.3</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534</v>
      </c>
      <c r="AL15" s="1120"/>
      <c r="AM15" s="1120"/>
      <c r="AN15" s="1121"/>
      <c r="AO15" s="284">
        <v>-298911</v>
      </c>
      <c r="AP15" s="284">
        <v>-10250</v>
      </c>
      <c r="AQ15" s="285">
        <v>-7717</v>
      </c>
      <c r="AR15" s="286">
        <v>32.799999999999997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188</v>
      </c>
      <c r="AL16" s="1120"/>
      <c r="AM16" s="1120"/>
      <c r="AN16" s="1121"/>
      <c r="AO16" s="284">
        <v>3467054</v>
      </c>
      <c r="AP16" s="284">
        <v>118889</v>
      </c>
      <c r="AQ16" s="285">
        <v>115515</v>
      </c>
      <c r="AR16" s="286">
        <v>2.9</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535</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536</v>
      </c>
      <c r="AP20" s="293" t="s">
        <v>537</v>
      </c>
      <c r="AQ20" s="294" t="s">
        <v>538</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539</v>
      </c>
      <c r="AL21" s="1123"/>
      <c r="AM21" s="1123"/>
      <c r="AN21" s="1124"/>
      <c r="AO21" s="297">
        <v>12.72</v>
      </c>
      <c r="AP21" s="298">
        <v>10.69</v>
      </c>
      <c r="AQ21" s="299">
        <v>2.0299999999999998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540</v>
      </c>
      <c r="AL22" s="1123"/>
      <c r="AM22" s="1123"/>
      <c r="AN22" s="1124"/>
      <c r="AO22" s="302">
        <v>97.4</v>
      </c>
      <c r="AP22" s="303">
        <v>97.4</v>
      </c>
      <c r="AQ22" s="304">
        <v>0</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541</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542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543</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522</v>
      </c>
      <c r="AP30" s="272"/>
      <c r="AQ30" s="273" t="s">
        <v>523</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524</v>
      </c>
      <c r="AQ31" s="279" t="s">
        <v>525</v>
      </c>
      <c r="AR31" s="280" t="s">
        <v>526</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544</v>
      </c>
      <c r="AL32" s="1131"/>
      <c r="AM32" s="1131"/>
      <c r="AN32" s="1132"/>
      <c r="AO32" s="312">
        <v>2997835</v>
      </c>
      <c r="AP32" s="312">
        <v>102799</v>
      </c>
      <c r="AQ32" s="313">
        <v>74824</v>
      </c>
      <c r="AR32" s="314">
        <v>37.4</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545</v>
      </c>
      <c r="AL33" s="1131"/>
      <c r="AM33" s="1131"/>
      <c r="AN33" s="1132"/>
      <c r="AO33" s="312" t="s">
        <v>531</v>
      </c>
      <c r="AP33" s="312" t="s">
        <v>531</v>
      </c>
      <c r="AQ33" s="313" t="s">
        <v>531</v>
      </c>
      <c r="AR33" s="314" t="s">
        <v>531</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546</v>
      </c>
      <c r="AL34" s="1131"/>
      <c r="AM34" s="1131"/>
      <c r="AN34" s="1132"/>
      <c r="AO34" s="312" t="s">
        <v>531</v>
      </c>
      <c r="AP34" s="312" t="s">
        <v>531</v>
      </c>
      <c r="AQ34" s="313">
        <v>1</v>
      </c>
      <c r="AR34" s="314" t="s">
        <v>531</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547</v>
      </c>
      <c r="AL35" s="1131"/>
      <c r="AM35" s="1131"/>
      <c r="AN35" s="1132"/>
      <c r="AO35" s="312">
        <v>349583</v>
      </c>
      <c r="AP35" s="312">
        <v>11988</v>
      </c>
      <c r="AQ35" s="313">
        <v>17427</v>
      </c>
      <c r="AR35" s="314">
        <v>-31.2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548</v>
      </c>
      <c r="AL36" s="1131"/>
      <c r="AM36" s="1131"/>
      <c r="AN36" s="1132"/>
      <c r="AO36" s="312">
        <v>63875</v>
      </c>
      <c r="AP36" s="312">
        <v>2190</v>
      </c>
      <c r="AQ36" s="313">
        <v>2447</v>
      </c>
      <c r="AR36" s="314">
        <v>-10.5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549</v>
      </c>
      <c r="AL37" s="1131"/>
      <c r="AM37" s="1131"/>
      <c r="AN37" s="1132"/>
      <c r="AO37" s="312">
        <v>1010</v>
      </c>
      <c r="AP37" s="312">
        <v>35</v>
      </c>
      <c r="AQ37" s="313">
        <v>591</v>
      </c>
      <c r="AR37" s="314">
        <v>-94.1</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550</v>
      </c>
      <c r="AL38" s="1134"/>
      <c r="AM38" s="1134"/>
      <c r="AN38" s="1135"/>
      <c r="AO38" s="315" t="s">
        <v>531</v>
      </c>
      <c r="AP38" s="315" t="s">
        <v>531</v>
      </c>
      <c r="AQ38" s="316">
        <v>2</v>
      </c>
      <c r="AR38" s="304" t="s">
        <v>531</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551</v>
      </c>
      <c r="AL39" s="1134"/>
      <c r="AM39" s="1134"/>
      <c r="AN39" s="1135"/>
      <c r="AO39" s="312">
        <v>-77754</v>
      </c>
      <c r="AP39" s="312">
        <v>-2666</v>
      </c>
      <c r="AQ39" s="313">
        <v>-3618</v>
      </c>
      <c r="AR39" s="314">
        <v>-26.3</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552</v>
      </c>
      <c r="AL40" s="1131"/>
      <c r="AM40" s="1131"/>
      <c r="AN40" s="1132"/>
      <c r="AO40" s="312">
        <v>-2953432</v>
      </c>
      <c r="AP40" s="312">
        <v>-101277</v>
      </c>
      <c r="AQ40" s="313">
        <v>-63812</v>
      </c>
      <c r="AR40" s="314">
        <v>58.7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301</v>
      </c>
      <c r="AL41" s="1137"/>
      <c r="AM41" s="1137"/>
      <c r="AN41" s="1138"/>
      <c r="AO41" s="312">
        <v>381117</v>
      </c>
      <c r="AP41" s="312">
        <v>13069</v>
      </c>
      <c r="AQ41" s="313">
        <v>27863</v>
      </c>
      <c r="AR41" s="314">
        <v>-53.1</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553</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554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555</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522</v>
      </c>
      <c r="AN49" s="1127" t="s">
        <v>556</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557</v>
      </c>
      <c r="AO50" s="329" t="s">
        <v>558</v>
      </c>
      <c r="AP50" s="330" t="s">
        <v>559</v>
      </c>
      <c r="AQ50" s="331" t="s">
        <v>560</v>
      </c>
      <c r="AR50" s="332" t="s">
        <v>561</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562</v>
      </c>
      <c r="AL51" s="325"/>
      <c r="AM51" s="333">
        <v>3024835</v>
      </c>
      <c r="AN51" s="334">
        <v>95935</v>
      </c>
      <c r="AO51" s="335">
        <v>-34.6</v>
      </c>
      <c r="AP51" s="336">
        <v>85173</v>
      </c>
      <c r="AQ51" s="337">
        <v>-4.3</v>
      </c>
      <c r="AR51" s="338">
        <v>-30.3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563</v>
      </c>
      <c r="AM52" s="341">
        <v>1567524</v>
      </c>
      <c r="AN52" s="342">
        <v>49715</v>
      </c>
      <c r="AO52" s="343">
        <v>-38.6</v>
      </c>
      <c r="AP52" s="344">
        <v>43913</v>
      </c>
      <c r="AQ52" s="345">
        <v>-3.4</v>
      </c>
      <c r="AR52" s="346">
        <v>-35.200000000000003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564</v>
      </c>
      <c r="AL53" s="325"/>
      <c r="AM53" s="333">
        <v>3934902</v>
      </c>
      <c r="AN53" s="334">
        <v>127339</v>
      </c>
      <c r="AO53" s="335">
        <v>32.700000000000003</v>
      </c>
      <c r="AP53" s="336">
        <v>94081</v>
      </c>
      <c r="AQ53" s="337">
        <v>10.5</v>
      </c>
      <c r="AR53" s="338">
        <v>22.2</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563</v>
      </c>
      <c r="AM54" s="341">
        <v>2485913</v>
      </c>
      <c r="AN54" s="342">
        <v>80448</v>
      </c>
      <c r="AO54" s="343">
        <v>61.8</v>
      </c>
      <c r="AP54" s="344">
        <v>48949</v>
      </c>
      <c r="AQ54" s="345">
        <v>11.5</v>
      </c>
      <c r="AR54" s="346">
        <v>50.3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565</v>
      </c>
      <c r="AL55" s="325"/>
      <c r="AM55" s="333">
        <v>4433521</v>
      </c>
      <c r="AN55" s="334">
        <v>146490</v>
      </c>
      <c r="AO55" s="335">
        <v>15</v>
      </c>
      <c r="AP55" s="336">
        <v>92632</v>
      </c>
      <c r="AQ55" s="337">
        <v>-1.5</v>
      </c>
      <c r="AR55" s="338">
        <v>16.5</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563</v>
      </c>
      <c r="AM56" s="341">
        <v>2275242</v>
      </c>
      <c r="AN56" s="342">
        <v>75177</v>
      </c>
      <c r="AO56" s="343">
        <v>-6.6</v>
      </c>
      <c r="AP56" s="344">
        <v>47978</v>
      </c>
      <c r="AQ56" s="345">
        <v>-2</v>
      </c>
      <c r="AR56" s="346">
        <v>-4.5999999999999996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566</v>
      </c>
      <c r="AL57" s="325"/>
      <c r="AM57" s="333">
        <v>4581624</v>
      </c>
      <c r="AN57" s="334">
        <v>153865</v>
      </c>
      <c r="AO57" s="335">
        <v>5</v>
      </c>
      <c r="AP57" s="336">
        <v>96469</v>
      </c>
      <c r="AQ57" s="337">
        <v>4.0999999999999996</v>
      </c>
      <c r="AR57" s="338">
        <v>0.9</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563</v>
      </c>
      <c r="AM58" s="341">
        <v>2002706</v>
      </c>
      <c r="AN58" s="342">
        <v>67257</v>
      </c>
      <c r="AO58" s="343">
        <v>-10.5</v>
      </c>
      <c r="AP58" s="344">
        <v>49775</v>
      </c>
      <c r="AQ58" s="345">
        <v>3.7</v>
      </c>
      <c r="AR58" s="346">
        <v>-14.2</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567</v>
      </c>
      <c r="AL59" s="325"/>
      <c r="AM59" s="333">
        <v>3293954</v>
      </c>
      <c r="AN59" s="334">
        <v>112954</v>
      </c>
      <c r="AO59" s="335">
        <v>-26.6</v>
      </c>
      <c r="AP59" s="336">
        <v>85743</v>
      </c>
      <c r="AQ59" s="337">
        <v>-11.1</v>
      </c>
      <c r="AR59" s="338">
        <v>-15.5</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563</v>
      </c>
      <c r="AM60" s="341">
        <v>1697540</v>
      </c>
      <c r="AN60" s="342">
        <v>58211</v>
      </c>
      <c r="AO60" s="343">
        <v>-13.4</v>
      </c>
      <c r="AP60" s="344">
        <v>45231</v>
      </c>
      <c r="AQ60" s="345">
        <v>-9.1</v>
      </c>
      <c r="AR60" s="346">
        <v>-4.3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568</v>
      </c>
      <c r="AL61" s="347"/>
      <c r="AM61" s="348">
        <v>3853767</v>
      </c>
      <c r="AN61" s="349">
        <v>127317</v>
      </c>
      <c r="AO61" s="350">
        <v>-1.7</v>
      </c>
      <c r="AP61" s="351">
        <v>90820</v>
      </c>
      <c r="AQ61" s="352">
        <v>-0.5</v>
      </c>
      <c r="AR61" s="338">
        <v>-1.2</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563</v>
      </c>
      <c r="AM62" s="341">
        <v>2005785</v>
      </c>
      <c r="AN62" s="342">
        <v>66162</v>
      </c>
      <c r="AO62" s="343">
        <v>-1.5</v>
      </c>
      <c r="AP62" s="344">
        <v>47169</v>
      </c>
      <c r="AQ62" s="345">
        <v>0.1</v>
      </c>
      <c r="AR62" s="346">
        <v>-1.6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6VUbhJee8ub6Swdis0KTM8XlSoPNecbuNEs0hNKZIb/PFtpYF1tt7KQW0u9D1SWHrywgOt9Ufiq/1r4nIU7XfA==" saltValue="4CmIFIzFrlHrm5JUdoTkf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570</v>
      </c>
    </row>
    <row r="121" spans="125:125" ht="13.5" hidden="1" customHeight="1" x14ac:dyDescent="0.15">
      <c r="DU121" s="259"/>
    </row>
  </sheetData>
  <sheetProtection algorithmName="SHA-512" hashValue="vG05DZRinUVM3eMZ7rjcjkg5NKz3BGlJYtv9lgo9kepvtRdcDmQbyYc8NgwNWSc7AzP0NdZseAW3sy9pRvbMew==" saltValue="+3e2kgKsootlGc19uSgV4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571</v>
      </c>
    </row>
  </sheetData>
  <sheetProtection algorithmName="SHA-512" hashValue="DZAUhxBtbJtGqBQBVieoGy2zo4/tuVTjcu572mKFL1KivEwqA2ApDsR7KGKQqzpO4Grgo8hezn0rPTHI2MScnQ==" saltValue="CQ/EY/ZiqDYmPmIF+8hzI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572</v>
      </c>
      <c r="G46" s="8" t="s">
        <v>573</v>
      </c>
      <c r="H46" s="8" t="s">
        <v>574</v>
      </c>
      <c r="I46" s="8" t="s">
        <v>575</v>
      </c>
      <c r="J46" s="9" t="s">
        <v>576</v>
      </c>
    </row>
    <row r="47" spans="2:10" ht="57.75" customHeight="1" x14ac:dyDescent="0.15">
      <c r="B47" s="10"/>
      <c r="C47" s="1139" t="s">
        <v>3</v>
      </c>
      <c r="D47" s="1139"/>
      <c r="E47" s="1140"/>
      <c r="F47" s="11">
        <v>21.11</v>
      </c>
      <c r="G47" s="12">
        <v>21.64</v>
      </c>
      <c r="H47" s="12">
        <v>21.51</v>
      </c>
      <c r="I47" s="12">
        <v>23.86</v>
      </c>
      <c r="J47" s="13">
        <v>27.02</v>
      </c>
    </row>
    <row r="48" spans="2:10" ht="57.75" customHeight="1" x14ac:dyDescent="0.15">
      <c r="B48" s="14"/>
      <c r="C48" s="1141" t="s">
        <v>4</v>
      </c>
      <c r="D48" s="1141"/>
      <c r="E48" s="1142"/>
      <c r="F48" s="15">
        <v>2.12</v>
      </c>
      <c r="G48" s="16">
        <v>2.2799999999999998</v>
      </c>
      <c r="H48" s="16">
        <v>1</v>
      </c>
      <c r="I48" s="16">
        <v>4.67</v>
      </c>
      <c r="J48" s="17">
        <v>4.4400000000000004</v>
      </c>
    </row>
    <row r="49" spans="2:10" ht="57.75" customHeight="1" thickBot="1" x14ac:dyDescent="0.2">
      <c r="B49" s="18"/>
      <c r="C49" s="1143" t="s">
        <v>5</v>
      </c>
      <c r="D49" s="1143"/>
      <c r="E49" s="1144"/>
      <c r="F49" s="19">
        <v>5.29</v>
      </c>
      <c r="G49" s="20">
        <v>7.09</v>
      </c>
      <c r="H49" s="20">
        <v>5.58</v>
      </c>
      <c r="I49" s="20">
        <v>9.74</v>
      </c>
      <c r="J49" s="21">
        <v>2.11</v>
      </c>
    </row>
    <row r="50" spans="2:10" x14ac:dyDescent="0.15"/>
  </sheetData>
  <sheetProtection algorithmName="SHA-512" hashValue="lnicxB+pKrTyQVcxdWau04fRzXKq5NZJvD8wPu9wkWuCyMBxchOIvZpfnHVY2hmTtYrjMuR+xW65n4DWfuNuCQ==" saltValue="xT1pD3Bp+WRZ+xhlljbP2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2024-03-18T23:44:48Z</cp:lastPrinted>
  <dcterms:created xsi:type="dcterms:W3CDTF">2024-02-05T03:34:05Z</dcterms:created>
  <dcterms:modified xsi:type="dcterms:W3CDTF">2024-09-18T10:21:43Z</dcterms:modified>
  <cp:category/>
</cp:coreProperties>
</file>