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F6A046FC-9D91-4635-91D1-18923AD3D706}" xr6:coauthVersionLast="47" xr6:coauthVersionMax="47" xr10:uidLastSave="{00000000-0000-0000-0000-000000000000}"/>
  <bookViews>
    <workbookView xWindow="1275" yWindow="-120" windowWidth="27645" windowHeight="16440" tabRatio="88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AM37" i="10"/>
  <c r="C37" i="10"/>
  <c r="CO36" i="10"/>
  <c r="CO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U36" i="10" l="1"/>
  <c r="U37" i="10" l="1"/>
  <c r="U38" i="10" s="1"/>
  <c r="U39" i="10" s="1"/>
  <c r="AM34" i="10" l="1"/>
  <c r="AM35" i="10" s="1"/>
  <c r="AM36" i="10" s="1"/>
  <c r="BW34" i="10" l="1"/>
  <c r="BW35" i="10" s="1"/>
  <c r="BW36" i="10" s="1"/>
  <c r="BW37" i="10" s="1"/>
  <c r="BW38" i="10" s="1"/>
  <c r="BW39" i="10" s="1"/>
  <c r="BW40" i="10" s="1"/>
  <c r="BW41" i="10" s="1"/>
  <c r="BW42" i="10" s="1"/>
  <c r="BE34" i="10"/>
  <c r="BE35" i="10" s="1"/>
  <c r="BE36" i="10" s="1"/>
  <c r="BE37" i="10" s="1"/>
  <c r="CO34" i="10" s="1"/>
</calcChain>
</file>

<file path=xl/sharedStrings.xml><?xml version="1.0" encoding="utf-8"?>
<sst xmlns="http://schemas.openxmlformats.org/spreadsheetml/2006/main" count="1120" uniqueCount="629">
  <si>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</si>
  <si>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</si>
  <si>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</si>
  <si>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</si>
  <si>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</si>
  <si>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</si>
  <si>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</si>
  <si>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</si>
  <si>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</si>
  <si>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</si>
  <si>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</si>
  <si>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</si>
  <si>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</si>
  <si>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</si>
  <si>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</si>
  <si>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</si>
  <si>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</si>
  <si>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</si>
  <si>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</si>
  <si>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</si>
  <si>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</si>
  <si>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</si>
  <si>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</si>
  <si>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</si>
  <si>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</si>
  <si>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</si>
  <si>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</si>
  <si>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</si>
  <si>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</si>
  <si>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</si>
  <si>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</si>
  <si>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</si>
  <si>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</si>
  <si>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</si>
  <si>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</si>
  <si>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</si>
  <si>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</si>
  <si>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</si>
  <si>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</si>
  <si>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</si>
  <si>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</si>
  <si>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</si>
  <si>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</si>
  <si>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</si>
  <si>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</si>
  <si>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</si>
  <si>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</si>
  <si>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</si>
  <si>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</si>
  <si>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</si>
  <si>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</si>
  <si>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</si>
  <si>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</si>
  <si>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</si>
  <si>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</si>
  <si>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</si>
  <si>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</si>
  <si>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</si>
  <si>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</si>
  <si>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</si>
  <si>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</si>
  <si>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</si>
  <si>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</si>
  <si>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</si>
  <si>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</si>
  <si>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</si>
  <si>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</si>
  <si>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</si>
  <si>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</si>
  <si>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</si>
  <si>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</si>
  <si>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</si>
  <si>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</si>
  <si>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</si>
  <si>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</si>
  <si>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</si>
  <si>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</si>
  <si>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</si>
  <si>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</si>
  <si>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</si>
  <si>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</si>
  <si>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</si>
  <si>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</si>
  <si>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</si>
  <si>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</si>
  <si>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</si>
  <si>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</si>
  <si>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</si>
  <si>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</si>
  <si>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</si>
  <si>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</si>
  <si>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</si>
  <si>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</si>
  <si>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</si>
  <si>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</si>
  <si>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</si>
  <si>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</si>
  <si>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</si>
  <si>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</si>
  <si>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</si>
  <si>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松浦市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</si>
  <si>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</si>
  <si>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</si>
  <si>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</si>
  <si>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</si>
  <si>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</si>
  <si>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</si>
  <si>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</si>
  <si>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</si>
  <si>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</si>
  <si>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</si>
  <si>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</si>
  <si>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</si>
  <si>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</si>
  <si>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</si>
  <si>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</si>
  <si>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</si>
  <si>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</si>
  <si>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</si>
  <si>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</si>
  <si>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</si>
  <si>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</si>
  <si>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</si>
  <si>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</si>
  <si>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</si>
  <si>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</si>
  <si>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</si>
  <si>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</si>
  <si>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</si>
  <si>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</si>
  <si>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</si>
  <si>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</si>
  <si>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</si>
  <si>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</si>
  <si>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</si>
  <si>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</si>
  <si>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</si>
  <si>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</si>
  <si>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</si>
  <si>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</si>
  <si>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</si>
  <si>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</si>
  <si>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</si>
  <si>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</si>
  <si>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</si>
  <si>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</si>
  <si>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</si>
  <si>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</si>
  <si>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</si>
  <si>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</si>
  <si>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</si>
  <si>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</si>
  <si>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</si>
  <si>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</si>
  <si>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</si>
  <si>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</si>
  <si>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</si>
  <si>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</si>
  <si>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</si>
  <si>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</si>
  <si>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</si>
  <si>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</si>
  <si>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</si>
  <si>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</si>
  <si>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</si>
  <si>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</si>
  <si>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</si>
  <si>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</si>
  <si>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</si>
  <si>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</si>
  <si>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</si>
  <si>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</si>
  <si>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</si>
  <si>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</si>
  <si>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</si>
  <si>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</si>
  <si>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</si>
  <si>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</si>
  <si>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</si>
  <si>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</si>
  <si>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</si>
  <si>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</si>
  <si>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</si>
  <si>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</si>
  <si>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</si>
  <si>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</si>
  <si>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</si>
  <si>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</si>
  <si>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</si>
  <si>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</si>
  <si>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</si>
  <si>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</si>
  <si>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</si>
  <si>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</si>
  <si>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</si>
  <si>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</si>
  <si>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</si>
  <si>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</si>
  <si>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</si>
  <si>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</si>
  <si>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</si>
  <si>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</si>
  <si>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</si>
  <si>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</si>
  <si>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</si>
  <si>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</si>
  <si>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</si>
  <si>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</si>
  <si>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</si>
  <si>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</si>
  <si>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</si>
  <si>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</si>
  <si>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</si>
  <si>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</si>
  <si>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</si>
  <si>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</si>
  <si>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</si>
  <si>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</si>
  <si>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</si>
  <si>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</si>
  <si>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</si>
  <si>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</si>
  <si>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長崎県松浦市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</si>
  <si>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</si>
  <si>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</si>
  <si>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</si>
  <si>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</si>
  <si>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</si>
  <si>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</si>
  <si>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</si>
  <si>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</si>
  <si>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</si>
  <si>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</si>
  <si>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</si>
  <si>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</si>
  <si>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</si>
  <si>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</si>
  <si>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</si>
  <si>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</si>
  <si>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</si>
  <si>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</si>
  <si>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</si>
  <si>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</si>
  <si>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</si>
  <si>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</si>
  <si>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</si>
  <si>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</si>
  <si>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</si>
  <si>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</si>
  <si>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</si>
  <si>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</si>
  <si>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</si>
  <si>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</si>
  <si>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</si>
  <si>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</si>
  <si>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</si>
  <si>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</si>
  <si>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</si>
  <si>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</si>
  <si>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</si>
  <si>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</si>
  <si>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</si>
  <si>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</si>
  <si>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</si>
  <si>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</si>
  <si>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</si>
  <si>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</si>
  <si>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</si>
  <si>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</si>
  <si>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</si>
  <si>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</si>
  <si>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</si>
  <si>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</si>
  <si>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</si>
  <si>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</si>
  <si>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</si>
  <si>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</si>
  <si>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</si>
  <si>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</si>
  <si>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</si>
  <si>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</si>
  <si>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</si>
  <si>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</si>
  <si>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</si>
  <si>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</si>
  <si>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</si>
  <si>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</si>
  <si>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</si>
  <si>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</si>
  <si>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</si>
  <si>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</si>
  <si>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</si>
  <si>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</si>
  <si>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</si>
  <si>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</si>
  <si>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</si>
  <si>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</si>
  <si>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</si>
  <si>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</si>
  <si>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</si>
  <si>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</si>
  <si>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</si>
  <si>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</si>
  <si>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</si>
  <si>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</si>
  <si>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</si>
  <si>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</si>
  <si>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</si>
  <si>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</si>
  <si>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</si>
  <si>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</si>
  <si>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</si>
  <si>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</si>
  <si>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</si>
  <si>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</si>
  <si>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</si>
  <si>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</si>
  <si>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</si>
  <si>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</si>
  <si>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</si>
  <si>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</si>
  <si>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</si>
  <si>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</si>
  <si>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</si>
  <si>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</si>
  <si>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</si>
  <si>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</si>
  <si>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</si>
  <si>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</si>
  <si>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</si>
  <si>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</si>
  <si>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</si>
  <si>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</si>
  <si>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</si>
  <si>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</si>
  <si>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</si>
  <si>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</si>
  <si>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</si>
  <si>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</si>
  <si>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</si>
  <si>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</si>
  <si>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</si>
  <si>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</si>
  <si>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</si>
  <si>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</si>
  <si>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</si>
  <si>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</si>
  <si>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</si>
  <si>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</si>
  <si>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</si>
  <si>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</si>
  <si>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</si>
  <si>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</si>
  <si>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</si>
  <si>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</si>
  <si>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</si>
  <si>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</si>
  <si>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</si>
  <si>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</si>
  <si>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</si>
  <si>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</si>
  <si>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</si>
  <si>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</si>
  <si>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</si>
  <si>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</si>
  <si>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</si>
  <si>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</si>
  <si>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</si>
  <si>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</si>
  <si>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</si>
  <si>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</si>
  <si>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</si>
  <si>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</si>
  <si>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</si>
  <si>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</si>
  <si>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長崎県松浦市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</si>
  <si>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</si>
  <si>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</si>
  <si>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</si>
  <si>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</si>
  <si>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</si>
  <si>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</si>
  <si>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</si>
  <si>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</si>
  <si>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</si>
  <si>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</si>
  <si>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</si>
  <si>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</si>
  <si>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</si>
  <si>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</si>
  <si>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</si>
  <si>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</si>
  <si>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</si>
  <si>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</si>
  <si>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</si>
  <si>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</si>
  <si>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青島診療所事業特別会計</t>
    <phoneticPr fontId="5"/>
  </si>
  <si>
    <t>鉱害復旧灌漑用水施設維持管理事業特別会計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</si>
  <si>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</si>
  <si>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</si>
  <si>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</si>
  <si>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</si>
  <si>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</si>
  <si>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</si>
  <si>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</si>
  <si>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</si>
  <si>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</si>
  <si>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</si>
  <si>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</si>
  <si>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</si>
  <si>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</si>
  <si>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</si>
  <si>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</si>
  <si>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</si>
  <si>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</si>
  <si>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</si>
  <si>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福島診療所事業特別会計</t>
    <phoneticPr fontId="5"/>
  </si>
  <si>
    <t>鷹島診療所事業特別会計</t>
    <phoneticPr fontId="5"/>
  </si>
  <si>
    <t>水道事業会計</t>
    <phoneticPr fontId="5"/>
  </si>
  <si>
    <t>法適用企業</t>
    <phoneticPr fontId="5"/>
  </si>
  <si>
    <t>工業用水道事業会計</t>
    <phoneticPr fontId="5"/>
  </si>
  <si>
    <t>法適用企業</t>
    <phoneticPr fontId="5"/>
  </si>
  <si>
    <t>下水道事業会計</t>
    <phoneticPr fontId="5"/>
  </si>
  <si>
    <t>松浦魚市場特別会計</t>
    <phoneticPr fontId="5"/>
  </si>
  <si>
    <t>法非適用企業</t>
    <phoneticPr fontId="5"/>
  </si>
  <si>
    <t>下水道事業特別会計</t>
    <phoneticPr fontId="5"/>
  </si>
  <si>
    <t>臨海土地造成事業特別会計</t>
    <phoneticPr fontId="5"/>
  </si>
  <si>
    <t>法非適用企業</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</si>
  <si>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</si>
  <si>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</si>
  <si>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</si>
  <si>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</si>
  <si>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</si>
  <si>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</si>
  <si>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</si>
  <si>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</si>
  <si>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</si>
  <si>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</si>
  <si>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</si>
  <si>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</si>
  <si>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</si>
  <si>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</si>
  <si>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</si>
  <si>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</si>
  <si>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</si>
  <si>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</si>
  <si>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</si>
  <si>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</si>
  <si>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</si>
  <si>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</si>
  <si>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</si>
  <si>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</si>
  <si>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</si>
  <si>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</si>
  <si>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</si>
  <si>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</si>
  <si>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</si>
  <si>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</si>
  <si>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</si>
  <si>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</si>
  <si>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</si>
  <si>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</si>
  <si>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</si>
  <si>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</si>
  <si>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</si>
  <si>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</si>
  <si>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</si>
  <si>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</si>
  <si>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</si>
  <si>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</si>
  <si>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</si>
  <si>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</si>
  <si>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</si>
  <si>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</si>
  <si>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</si>
  <si>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</si>
  <si>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</si>
  <si>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</si>
  <si>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</si>
  <si>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</si>
  <si>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</si>
  <si>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</si>
  <si>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</si>
  <si>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</si>
  <si>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</si>
  <si>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</si>
  <si>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</si>
  <si>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</si>
  <si>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</si>
  <si>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</si>
  <si>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</si>
  <si>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</si>
  <si>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</si>
  <si>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</si>
  <si>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</si>
  <si>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</si>
  <si>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下水道事業特別会計</t>
    <phoneticPr fontId="5"/>
  </si>
  <si>
    <t>(Ｆ)</t>
    <phoneticPr fontId="5"/>
  </si>
  <si>
    <t>鷹島診療所事業特別会計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</si>
  <si>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</si>
  <si>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</si>
  <si>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</si>
  <si>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</si>
  <si>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</si>
  <si>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</si>
  <si>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</si>
  <si>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</si>
  <si>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</si>
  <si>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</si>
  <si>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</si>
  <si>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</si>
  <si>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</si>
  <si>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</si>
  <si>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</si>
  <si>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</si>
  <si>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</si>
  <si>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</si>
  <si>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</si>
  <si>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</si>
  <si>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</si>
  <si>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</si>
  <si>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</si>
  <si>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</si>
  <si>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</si>
  <si>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</si>
  <si>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</si>
  <si>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</si>
  <si>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</si>
  <si>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</si>
  <si>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</si>
  <si>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</si>
  <si>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</si>
  <si>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</si>
  <si>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</si>
  <si>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</si>
  <si>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</si>
  <si>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</si>
  <si>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</si>
  <si>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</si>
  <si>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</si>
  <si>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</si>
  <si>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</si>
  <si>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</si>
  <si>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</si>
  <si>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</si>
  <si>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</si>
  <si>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</si>
  <si>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</si>
  <si>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</si>
  <si>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</si>
  <si>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</si>
  <si>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</si>
  <si>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</si>
  <si>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</si>
  <si>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</si>
  <si>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</si>
  <si>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</si>
  <si>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</si>
  <si>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</si>
  <si>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</si>
  <si>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</si>
  <si>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</si>
  <si>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</si>
  <si>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</si>
  <si>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</si>
  <si>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</si>
  <si>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</si>
  <si>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</si>
  <si>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</si>
  <si>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</si>
  <si>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</si>
  <si>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</si>
  <si>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</si>
  <si>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</si>
  <si>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</si>
  <si>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</si>
  <si>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</si>
  <si>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</si>
  <si>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</si>
  <si>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</si>
  <si>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</si>
  <si>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</si>
  <si>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</si>
  <si>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</si>
  <si>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4.04</t>
  </si>
  <si>
    <t>一般会計</t>
  </si>
  <si>
    <t>水道事業会計</t>
  </si>
  <si>
    <t>工業用水道事業会計</t>
  </si>
  <si>
    <t>下水道事業会計</t>
  </si>
  <si>
    <t>介護保険特別会計（保険事業勘定）</t>
  </si>
  <si>
    <t>国民健康保険特別会計</t>
  </si>
  <si>
    <t>工業団地造成事業特別会計</t>
  </si>
  <si>
    <t>臨海土地造成事業特別会計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</si>
  <si>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</si>
  <si>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</si>
  <si>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</si>
  <si>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</si>
  <si>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</si>
  <si>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</si>
  <si>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</si>
  <si>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</si>
  <si>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</si>
  <si>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北松北部環境組合</t>
    <rPh sb="0" eb="4">
      <t>ホクショウホクブ</t>
    </rPh>
    <rPh sb="4" eb="8">
      <t>カンキョウクミアイ</t>
    </rPh>
    <phoneticPr fontId="2"/>
  </si>
  <si>
    <t>長崎県市町村総合事務組合（一般会計）</t>
    <rPh sb="0" eb="3">
      <t>ナガサキケン</t>
    </rPh>
    <rPh sb="3" eb="6">
      <t>シチョウソン</t>
    </rPh>
    <rPh sb="6" eb="12">
      <t>ソウゴウジムクミアイ</t>
    </rPh>
    <rPh sb="13" eb="17">
      <t>イッパンカイケイ</t>
    </rPh>
    <phoneticPr fontId="2"/>
  </si>
  <si>
    <t>長崎県市町村総合事務組合（市町村会館管理事業特別会計）</t>
    <rPh sb="0" eb="3">
      <t>ナガサキケン</t>
    </rPh>
    <rPh sb="3" eb="6">
      <t>シチョウソン</t>
    </rPh>
    <rPh sb="6" eb="12">
      <t>ソウゴウジムクミアイ</t>
    </rPh>
    <rPh sb="13" eb="18">
      <t>シチョウソンカイカン</t>
    </rPh>
    <rPh sb="18" eb="22">
      <t>カンリジギョウ</t>
    </rPh>
    <rPh sb="22" eb="26">
      <t>トクベツカイケイ</t>
    </rPh>
    <phoneticPr fontId="2"/>
  </si>
  <si>
    <t>長崎県市町村総合事務組合（市町村会館馬町別館管理事業特別会計）</t>
    <rPh sb="0" eb="3">
      <t>ナガサキケン</t>
    </rPh>
    <rPh sb="3" eb="6">
      <t>シチョウソン</t>
    </rPh>
    <rPh sb="6" eb="12">
      <t>ソウゴウジムクミアイ</t>
    </rPh>
    <rPh sb="13" eb="18">
      <t>シチョウソンカイカン</t>
    </rPh>
    <rPh sb="18" eb="20">
      <t>ウママチ</t>
    </rPh>
    <rPh sb="20" eb="22">
      <t>ベッカン</t>
    </rPh>
    <rPh sb="22" eb="26">
      <t>カンリジギョウ</t>
    </rPh>
    <rPh sb="26" eb="30">
      <t>トクベツカイケイ</t>
    </rPh>
    <phoneticPr fontId="2"/>
  </si>
  <si>
    <t>長崎県市町村総合事務組合（公平委員会事業特別会計）</t>
    <rPh sb="0" eb="12">
      <t>ナガサキケンシチョウソンソウゴウジムクミアイ</t>
    </rPh>
    <rPh sb="13" eb="18">
      <t>コウヘイイインカイ</t>
    </rPh>
    <rPh sb="18" eb="20">
      <t>ジギョウ</t>
    </rPh>
    <rPh sb="20" eb="24">
      <t>トクベツカイケイ</t>
    </rPh>
    <phoneticPr fontId="2"/>
  </si>
  <si>
    <t>長崎県市町村総合事務組合（行政不服審査会事業特別会計）</t>
    <rPh sb="0" eb="3">
      <t>ナガサキケン</t>
    </rPh>
    <rPh sb="3" eb="12">
      <t>シチョウソンソウゴウジムクミアイ</t>
    </rPh>
    <rPh sb="13" eb="17">
      <t>ギョウセイフフク</t>
    </rPh>
    <rPh sb="17" eb="20">
      <t>シンサカイ</t>
    </rPh>
    <rPh sb="20" eb="22">
      <t>ジギョウ</t>
    </rPh>
    <rPh sb="22" eb="26">
      <t>トクベツカイケイ</t>
    </rPh>
    <phoneticPr fontId="2"/>
  </si>
  <si>
    <t>長崎県市町村総合事務組合（交通災害共済事業特別会計）</t>
    <rPh sb="0" eb="3">
      <t>ナガサキケン</t>
    </rPh>
    <rPh sb="3" eb="12">
      <t>シチョウソンソウゴウジムクミアイ</t>
    </rPh>
    <rPh sb="13" eb="17">
      <t>コウツウサイガイ</t>
    </rPh>
    <rPh sb="17" eb="21">
      <t>キョウサイジギョウ</t>
    </rPh>
    <rPh sb="21" eb="25">
      <t>トクベツカイケイ</t>
    </rPh>
    <phoneticPr fontId="2"/>
  </si>
  <si>
    <t>長崎県後期高齢者医療広域連合（普通会計）</t>
    <rPh sb="0" eb="3">
      <t>ナガサキケン</t>
    </rPh>
    <rPh sb="3" eb="8">
      <t>コウキコウレイシャ</t>
    </rPh>
    <rPh sb="8" eb="10">
      <t>イリョウ</t>
    </rPh>
    <rPh sb="10" eb="12">
      <t>コウイキ</t>
    </rPh>
    <rPh sb="12" eb="14">
      <t>レンゴウ</t>
    </rPh>
    <rPh sb="15" eb="19">
      <t>フツウカイケイ</t>
    </rPh>
    <phoneticPr fontId="2"/>
  </si>
  <si>
    <t>長崎県後期高齢者医療広域連合（後期高齢者医療事業会計）</t>
    <rPh sb="0" eb="3">
      <t>ナガサキケン</t>
    </rPh>
    <rPh sb="3" eb="8">
      <t>コウキコウレイシャ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</si>
  <si>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t>
    <phoneticPr fontId="2"/>
  </si>
  <si>
    <t>長崎県林業公社</t>
    <rPh sb="0" eb="3">
      <t>ナガサキケン</t>
    </rPh>
    <rPh sb="3" eb="7">
      <t>リンギョウコウシャ</t>
    </rPh>
    <phoneticPr fontId="2"/>
  </si>
  <si>
    <t>鉱害復旧灌漑用水施設維持基金</t>
    <phoneticPr fontId="5"/>
  </si>
  <si>
    <t>松浦ふるさとづくり基金</t>
    <rPh sb="0" eb="2">
      <t>マツウラ</t>
    </rPh>
    <phoneticPr fontId="2"/>
  </si>
  <si>
    <t>合併振興基金</t>
    <rPh sb="0" eb="6">
      <t>ガッペイシンコウキキン</t>
    </rPh>
    <phoneticPr fontId="2"/>
  </si>
  <si>
    <t>地域振興基金</t>
    <rPh sb="0" eb="6">
      <t>チイキシンコウキキン</t>
    </rPh>
    <phoneticPr fontId="2"/>
  </si>
  <si>
    <t>子育て支援基金</t>
    <rPh sb="0" eb="2">
      <t>コソダ</t>
    </rPh>
    <rPh sb="3" eb="7">
      <t>シエンキキン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</si>
  <si>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</si>
  <si>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</si>
  <si>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た場合、主に地方債残高が高いことにより高い水準にある一方、有形固定資産減価償却率は類似団体よりもやや低い水準にある。これは、近年実施した学校施設整備事業や市民福祉総合プラザ整備事業等により施設が更新されたことによるものと考えられる。
　今後も、公共施設等総合管理計画に基づき、統廃合・長寿命化・修繕など公共施設の適切な維持管理に努めていく必要がある。</t>
    <rPh sb="20" eb="21">
      <t>オモ</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</si>
  <si>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</si>
  <si>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</si>
  <si>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</si>
  <si>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</si>
  <si>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</si>
  <si>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</si>
  <si>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及び実質公債費比率は類似団体と比較して高くなっている。将来負担比率は、基金残高の増加や地方債残高の減少により改善しており、また、実質公債費比率についても、標準財政規模の増加によりやや改善している。
　今後も、地方債の新規発行の抑制に努め、事業の厳選化・重点化を図りつつ、更なる財政健全化に努めていく必要がある。 </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</si>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</sst>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851AC17-A643-445E-923C-EB12CF0580B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0C12-47B2-B386-AA4B93EF13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119037</c:v>
                </c:pt>
                <c:pt idx="1">
                  <c:v>130498</c:v>
                </c:pt>
                <c:pt idx="2">
                  <c:v>197526</c:v>
                </c:pt>
                <c:pt idx="3">
                  <c:v>70527</c:v>
                </c:pt>
                <c:pt idx="4">
                  <c:v>99423</c:v>
                </c:pt>
              </c:numCache>
            </c:numRef>
          </c:val>
          <c:smooth val="0"/>
          <c:extLst>
            <c:ext xmlns:c16="http://schemas.microsoft.com/office/drawing/2014/chart" uri="{C3380CC4-5D6E-409C-BE32-E72D297353CC}">
              <c16:uniqueId val="{00000001-0C12-47B2-B386-AA4B93EF13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6.38</c:v>
                </c:pt>
                <c:pt idx="1">
                  <c:v>8.2799999999999994</c:v>
                </c:pt>
                <c:pt idx="2">
                  <c:v>5.88</c:v>
                </c:pt>
                <c:pt idx="3">
                  <c:v>7.02</c:v>
                </c:pt>
                <c:pt idx="4">
                  <c:v>7.18</c:v>
                </c:pt>
              </c:numCache>
            </c:numRef>
          </c:val>
          <c:extLst>
            <c:ext xmlns:c16="http://schemas.microsoft.com/office/drawing/2014/chart" uri="{C3380CC4-5D6E-409C-BE32-E72D297353CC}">
              <c16:uniqueId val="{00000000-71C1-48D0-BD47-9BDA3F7E02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11.85</c:v>
                </c:pt>
                <c:pt idx="1">
                  <c:v>10.75</c:v>
                </c:pt>
                <c:pt idx="2">
                  <c:v>12.76</c:v>
                </c:pt>
                <c:pt idx="3">
                  <c:v>20.57</c:v>
                </c:pt>
                <c:pt idx="4">
                  <c:v>27.13</c:v>
                </c:pt>
              </c:numCache>
            </c:numRef>
          </c:val>
          <c:extLst>
            <c:ext xmlns:c16="http://schemas.microsoft.com/office/drawing/2014/chart" uri="{C3380CC4-5D6E-409C-BE32-E72D297353CC}">
              <c16:uniqueId val="{00000001-71C1-48D0-BD47-9BDA3F7E02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-4.04</c:v>
                </c:pt>
                <c:pt idx="1">
                  <c:v>0.5</c:v>
                </c:pt>
                <c:pt idx="2">
                  <c:v>0.71</c:v>
                </c:pt>
                <c:pt idx="3">
                  <c:v>9.56</c:v>
                </c:pt>
                <c:pt idx="4">
                  <c:v>9.24</c:v>
                </c:pt>
              </c:numCache>
            </c:numRef>
          </c:val>
          <c:smooth val="0"/>
          <c:extLst>
            <c:ext xmlns:c16="http://schemas.microsoft.com/office/drawing/2014/chart" uri="{C3380CC4-5D6E-409C-BE32-E72D297353CC}">
              <c16:uniqueId val="{00000002-71C1-48D0-BD47-9BDA3F7E02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c:v>
                </c:pt>
                <c:pt idx="2">
                  <c:v>#N/A</c:v>
                </c:pt>
                <c:pt idx="3">
                  <c:v>0.18</c:v>
                </c:pt>
                <c:pt idx="4">
                  <c:v>#N/A</c:v>
                </c:pt>
                <c:pt idx="5">
                  <c:v>0.13</c:v>
                </c:pt>
                <c:pt idx="6">
                  <c:v>#N/A</c:v>
                </c:pt>
                <c:pt idx="7">
                  <c:v>0.2</c:v>
                </c:pt>
                <c:pt idx="8">
                  <c:v>#N/A</c:v>
                </c:pt>
                <c:pt idx="9">
                  <c:v>0.18</c:v>
                </c:pt>
              </c:numCache>
            </c:numRef>
          </c:val>
          <c:extLst>
            <c:ext xmlns:c16="http://schemas.microsoft.com/office/drawing/2014/chart" uri="{C3380CC4-5D6E-409C-BE32-E72D297353CC}">
              <c16:uniqueId val="{00000000-ECD8-47F3-9EEE-4E8258E6B5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D8-47F3-9EEE-4E8258E6B55E}"/>
            </c:ext>
          </c:extLst>
        </c:ser>
        <c:ser>
          <c:idx val="2"/>
          <c:order val="2"/>
          <c:tx>
            <c:strRef>
              <c:f>データシート!$A$29</c:f>
              <c:strCache>
                <c:ptCount val="1"/>
                <c:pt idx="0">
                  <c:v>臨海土地造成事業特別会計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0.09</c:v>
                </c:pt>
                <c:pt idx="2">
                  <c:v>#N/A</c:v>
                </c:pt>
                <c:pt idx="3">
                  <c:v>0.05</c:v>
                </c:pt>
                <c:pt idx="4">
                  <c:v>#N/A</c:v>
                </c:pt>
                <c:pt idx="5">
                  <c:v>0.1</c:v>
                </c:pt>
                <c:pt idx="6">
                  <c:v>#N/A</c:v>
                </c:pt>
                <c:pt idx="7">
                  <c:v>0.06</c:v>
                </c:pt>
                <c:pt idx="8">
                  <c:v>#N/A</c:v>
                </c:pt>
                <c:pt idx="9">
                  <c:v>0.08</c:v>
                </c:pt>
              </c:numCache>
            </c:numRef>
          </c:val>
          <c:extLst>
            <c:ext xmlns:c16="http://schemas.microsoft.com/office/drawing/2014/chart" uri="{C3380CC4-5D6E-409C-BE32-E72D297353CC}">
              <c16:uniqueId val="{00000002-ECD8-47F3-9EEE-4E8258E6B55E}"/>
            </c:ext>
          </c:extLst>
        </c:ser>
        <c:ser>
          <c:idx val="3"/>
          <c:order val="3"/>
          <c:tx>
            <c:strRef>
              <c:f>データシート!$A$30</c:f>
              <c:strCache>
                <c:ptCount val="1"/>
                <c:pt idx="0">
                  <c:v>工業団地造成事業特別会計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0.15</c:v>
                </c:pt>
              </c:numCache>
            </c:numRef>
          </c:val>
          <c:extLst>
            <c:ext xmlns:c16="http://schemas.microsoft.com/office/drawing/2014/chart" uri="{C3380CC4-5D6E-409C-BE32-E72D297353CC}">
              <c16:uniqueId val="{00000003-ECD8-47F3-9EEE-4E8258E6B55E}"/>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0.89</c:v>
                </c:pt>
                <c:pt idx="2">
                  <c:v>#N/A</c:v>
                </c:pt>
                <c:pt idx="3">
                  <c:v>0.27</c:v>
                </c:pt>
                <c:pt idx="4">
                  <c:v>#N/A</c:v>
                </c:pt>
                <c:pt idx="5">
                  <c:v>0.08</c:v>
                </c:pt>
                <c:pt idx="6">
                  <c:v>#N/A</c:v>
                </c:pt>
                <c:pt idx="7">
                  <c:v>0.24</c:v>
                </c:pt>
                <c:pt idx="8">
                  <c:v>#N/A</c:v>
                </c:pt>
                <c:pt idx="9">
                  <c:v>0.27</c:v>
                </c:pt>
              </c:numCache>
            </c:numRef>
          </c:val>
          <c:extLst>
            <c:ext xmlns:c16="http://schemas.microsoft.com/office/drawing/2014/chart" uri="{C3380CC4-5D6E-409C-BE32-E72D297353CC}">
              <c16:uniqueId val="{00000004-ECD8-47F3-9EEE-4E8258E6B55E}"/>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0.86</c:v>
                </c:pt>
                <c:pt idx="2">
                  <c:v>#N/A</c:v>
                </c:pt>
                <c:pt idx="3">
                  <c:v>0.44</c:v>
                </c:pt>
                <c:pt idx="4">
                  <c:v>#N/A</c:v>
                </c:pt>
                <c:pt idx="5">
                  <c:v>0.54</c:v>
                </c:pt>
                <c:pt idx="6">
                  <c:v>#N/A</c:v>
                </c:pt>
                <c:pt idx="7">
                  <c:v>0.53</c:v>
                </c:pt>
                <c:pt idx="8">
                  <c:v>#N/A</c:v>
                </c:pt>
                <c:pt idx="9">
                  <c:v>0.92</c:v>
                </c:pt>
              </c:numCache>
            </c:numRef>
          </c:val>
          <c:extLst>
            <c:ext xmlns:c16="http://schemas.microsoft.com/office/drawing/2014/chart" uri="{C3380CC4-5D6E-409C-BE32-E72D297353CC}">
              <c16:uniqueId val="{00000005-ECD8-47F3-9EEE-4E8258E6B55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0.85</c:v>
                </c:pt>
                <c:pt idx="2">
                  <c:v>#N/A</c:v>
                </c:pt>
                <c:pt idx="3">
                  <c:v>1.1000000000000001</c:v>
                </c:pt>
                <c:pt idx="4">
                  <c:v>#N/A</c:v>
                </c:pt>
                <c:pt idx="5">
                  <c:v>1.1599999999999999</c:v>
                </c:pt>
                <c:pt idx="6">
                  <c:v>#N/A</c:v>
                </c:pt>
                <c:pt idx="7">
                  <c:v>1.18</c:v>
                </c:pt>
                <c:pt idx="8">
                  <c:v>#N/A</c:v>
                </c:pt>
                <c:pt idx="9">
                  <c:v>1.27</c:v>
                </c:pt>
              </c:numCache>
            </c:numRef>
          </c:val>
          <c:extLst>
            <c:ext xmlns:c16="http://schemas.microsoft.com/office/drawing/2014/chart" uri="{C3380CC4-5D6E-409C-BE32-E72D297353CC}">
              <c16:uniqueId val="{00000006-ECD8-47F3-9EEE-4E8258E6B55E}"/>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5.18</c:v>
                </c:pt>
                <c:pt idx="2">
                  <c:v>#N/A</c:v>
                </c:pt>
                <c:pt idx="3">
                  <c:v>5.51</c:v>
                </c:pt>
                <c:pt idx="4">
                  <c:v>#N/A</c:v>
                </c:pt>
                <c:pt idx="5">
                  <c:v>4.5199999999999996</c:v>
                </c:pt>
                <c:pt idx="6">
                  <c:v>#N/A</c:v>
                </c:pt>
                <c:pt idx="7">
                  <c:v>5</c:v>
                </c:pt>
                <c:pt idx="8">
                  <c:v>#N/A</c:v>
                </c:pt>
                <c:pt idx="9">
                  <c:v>5.81</c:v>
                </c:pt>
              </c:numCache>
            </c:numRef>
          </c:val>
          <c:extLst>
            <c:ext xmlns:c16="http://schemas.microsoft.com/office/drawing/2014/chart" uri="{C3380CC4-5D6E-409C-BE32-E72D297353CC}">
              <c16:uniqueId val="{00000007-ECD8-47F3-9EEE-4E8258E6B55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6.17</c:v>
                </c:pt>
                <c:pt idx="2">
                  <c:v>#N/A</c:v>
                </c:pt>
                <c:pt idx="3">
                  <c:v>6.59</c:v>
                </c:pt>
                <c:pt idx="4">
                  <c:v>#N/A</c:v>
                </c:pt>
                <c:pt idx="5">
                  <c:v>6.47</c:v>
                </c:pt>
                <c:pt idx="6">
                  <c:v>#N/A</c:v>
                </c:pt>
                <c:pt idx="7">
                  <c:v>6.08</c:v>
                </c:pt>
                <c:pt idx="8">
                  <c:v>#N/A</c:v>
                </c:pt>
                <c:pt idx="9">
                  <c:v>6.88</c:v>
                </c:pt>
              </c:numCache>
            </c:numRef>
          </c:val>
          <c:extLst>
            <c:ext xmlns:c16="http://schemas.microsoft.com/office/drawing/2014/chart" uri="{C3380CC4-5D6E-409C-BE32-E72D297353CC}">
              <c16:uniqueId val="{00000008-ECD8-47F3-9EEE-4E8258E6B55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6.35</c:v>
                </c:pt>
                <c:pt idx="2">
                  <c:v>#N/A</c:v>
                </c:pt>
                <c:pt idx="3">
                  <c:v>8.23</c:v>
                </c:pt>
                <c:pt idx="4">
                  <c:v>#N/A</c:v>
                </c:pt>
                <c:pt idx="5">
                  <c:v>5.86</c:v>
                </c:pt>
                <c:pt idx="6">
                  <c:v>#N/A</c:v>
                </c:pt>
                <c:pt idx="7">
                  <c:v>6.99</c:v>
                </c:pt>
                <c:pt idx="8">
                  <c:v>#N/A</c:v>
                </c:pt>
                <c:pt idx="9">
                  <c:v>7.16</c:v>
                </c:pt>
              </c:numCache>
            </c:numRef>
          </c:val>
          <c:extLst>
            <c:ext xmlns:c16="http://schemas.microsoft.com/office/drawing/2014/chart" uri="{C3380CC4-5D6E-409C-BE32-E72D297353CC}">
              <c16:uniqueId val="{00000009-ECD8-47F3-9EEE-4E8258E6B5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1792</c:v>
                </c:pt>
                <c:pt idx="5">
                  <c:v>1719</c:v>
                </c:pt>
                <c:pt idx="8">
                  <c:v>1656</c:v>
                </c:pt>
                <c:pt idx="11">
                  <c:v>1684</c:v>
                </c:pt>
                <c:pt idx="14">
                  <c:v>1673</c:v>
                </c:pt>
              </c:numCache>
            </c:numRef>
          </c:val>
          <c:extLst>
            <c:ext xmlns:c16="http://schemas.microsoft.com/office/drawing/2014/chart" uri="{C3380CC4-5D6E-409C-BE32-E72D297353CC}">
              <c16:uniqueId val="{00000000-EAE1-4AD8-B0DC-F49AD513C8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EAE1-4AD8-B0DC-F49AD513C8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56</c:v>
                </c:pt>
                <c:pt idx="3">
                  <c:v>49</c:v>
                </c:pt>
                <c:pt idx="6">
                  <c:v>37</c:v>
                </c:pt>
                <c:pt idx="9">
                  <c:v>29</c:v>
                </c:pt>
                <c:pt idx="12">
                  <c:v>21</c:v>
                </c:pt>
              </c:numCache>
            </c:numRef>
          </c:val>
          <c:extLst>
            <c:ext xmlns:c16="http://schemas.microsoft.com/office/drawing/2014/chart" uri="{C3380CC4-5D6E-409C-BE32-E72D297353CC}">
              <c16:uniqueId val="{00000002-EAE1-4AD8-B0DC-F49AD513C8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198</c:v>
                </c:pt>
                <c:pt idx="3">
                  <c:v>36</c:v>
                </c:pt>
                <c:pt idx="6">
                  <c:v>1</c:v>
                </c:pt>
                <c:pt idx="9">
                  <c:v>16</c:v>
                </c:pt>
                <c:pt idx="12">
                  <c:v>50</c:v>
                </c:pt>
              </c:numCache>
            </c:numRef>
          </c:val>
          <c:extLst>
            <c:ext xmlns:c16="http://schemas.microsoft.com/office/drawing/2014/chart" uri="{C3380CC4-5D6E-409C-BE32-E72D297353CC}">
              <c16:uniqueId val="{00000003-EAE1-4AD8-B0DC-F49AD513C8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476</c:v>
                </c:pt>
                <c:pt idx="3">
                  <c:v>448</c:v>
                </c:pt>
                <c:pt idx="6">
                  <c:v>460</c:v>
                </c:pt>
                <c:pt idx="9">
                  <c:v>520</c:v>
                </c:pt>
                <c:pt idx="12">
                  <c:v>471</c:v>
                </c:pt>
              </c:numCache>
            </c:numRef>
          </c:val>
          <c:extLst>
            <c:ext xmlns:c16="http://schemas.microsoft.com/office/drawing/2014/chart" uri="{C3380CC4-5D6E-409C-BE32-E72D297353CC}">
              <c16:uniqueId val="{00000004-EAE1-4AD8-B0DC-F49AD513C8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E1-4AD8-B0DC-F49AD513C8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E1-4AD8-B0DC-F49AD513C8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2008</c:v>
                </c:pt>
                <c:pt idx="3">
                  <c:v>2037</c:v>
                </c:pt>
                <c:pt idx="6">
                  <c:v>1970</c:v>
                </c:pt>
                <c:pt idx="9">
                  <c:v>1991</c:v>
                </c:pt>
                <c:pt idx="12">
                  <c:v>2004</c:v>
                </c:pt>
              </c:numCache>
            </c:numRef>
          </c:val>
          <c:extLst>
            <c:ext xmlns:c16="http://schemas.microsoft.com/office/drawing/2014/chart" uri="{C3380CC4-5D6E-409C-BE32-E72D297353CC}">
              <c16:uniqueId val="{00000007-EAE1-4AD8-B0DC-F49AD513C8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946</c:v>
                </c:pt>
                <c:pt idx="2">
                  <c:v>#N/A</c:v>
                </c:pt>
                <c:pt idx="3">
                  <c:v>#N/A</c:v>
                </c:pt>
                <c:pt idx="4">
                  <c:v>851</c:v>
                </c:pt>
                <c:pt idx="5">
                  <c:v>#N/A</c:v>
                </c:pt>
                <c:pt idx="6">
                  <c:v>#N/A</c:v>
                </c:pt>
                <c:pt idx="7">
                  <c:v>812</c:v>
                </c:pt>
                <c:pt idx="8">
                  <c:v>#N/A</c:v>
                </c:pt>
                <c:pt idx="9">
                  <c:v>#N/A</c:v>
                </c:pt>
                <c:pt idx="10">
                  <c:v>872</c:v>
                </c:pt>
                <c:pt idx="11">
                  <c:v>#N/A</c:v>
                </c:pt>
                <c:pt idx="12">
                  <c:v>#N/A</c:v>
                </c:pt>
                <c:pt idx="13">
                  <c:v>874</c:v>
                </c:pt>
                <c:pt idx="14">
                  <c:v>#N/A</c:v>
                </c:pt>
              </c:numCache>
            </c:numRef>
          </c:val>
          <c:smooth val="0"/>
          <c:extLst>
            <c:ext xmlns:c16="http://schemas.microsoft.com/office/drawing/2014/chart" uri="{C3380CC4-5D6E-409C-BE32-E72D297353CC}">
              <c16:uniqueId val="{00000008-EAE1-4AD8-B0DC-F49AD513C8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17278</c:v>
                </c:pt>
                <c:pt idx="5">
                  <c:v>16982</c:v>
                </c:pt>
                <c:pt idx="8">
                  <c:v>16985</c:v>
                </c:pt>
                <c:pt idx="11">
                  <c:v>16715</c:v>
                </c:pt>
                <c:pt idx="14">
                  <c:v>15854</c:v>
                </c:pt>
              </c:numCache>
            </c:numRef>
          </c:val>
          <c:extLst>
            <c:ext xmlns:c16="http://schemas.microsoft.com/office/drawing/2014/chart" uri="{C3380CC4-5D6E-409C-BE32-E72D297353CC}">
              <c16:uniqueId val="{00000000-DF64-4DA9-B15B-2C17E06DDB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1033</c:v>
                </c:pt>
                <c:pt idx="5">
                  <c:v>909</c:v>
                </c:pt>
                <c:pt idx="8">
                  <c:v>869</c:v>
                </c:pt>
                <c:pt idx="11">
                  <c:v>827</c:v>
                </c:pt>
                <c:pt idx="14">
                  <c:v>751</c:v>
                </c:pt>
              </c:numCache>
            </c:numRef>
          </c:val>
          <c:extLst>
            <c:ext xmlns:c16="http://schemas.microsoft.com/office/drawing/2014/chart" uri="{C3380CC4-5D6E-409C-BE32-E72D297353CC}">
              <c16:uniqueId val="{00000001-DF64-4DA9-B15B-2C17E06DDB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4462</c:v>
                </c:pt>
                <c:pt idx="5">
                  <c:v>4186</c:v>
                </c:pt>
                <c:pt idx="8">
                  <c:v>4493</c:v>
                </c:pt>
                <c:pt idx="11">
                  <c:v>5636</c:v>
                </c:pt>
                <c:pt idx="14">
                  <c:v>6285</c:v>
                </c:pt>
              </c:numCache>
            </c:numRef>
          </c:val>
          <c:extLst>
            <c:ext xmlns:c16="http://schemas.microsoft.com/office/drawing/2014/chart" uri="{C3380CC4-5D6E-409C-BE32-E72D297353CC}">
              <c16:uniqueId val="{00000002-DF64-4DA9-B15B-2C17E06DDB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64-4DA9-B15B-2C17E06DDB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64-4DA9-B15B-2C17E06DDB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8</c:v>
                </c:pt>
                <c:pt idx="3">
                  <c:v>13</c:v>
                </c:pt>
                <c:pt idx="6">
                  <c:v>4</c:v>
                </c:pt>
                <c:pt idx="9">
                  <c:v>4</c:v>
                </c:pt>
                <c:pt idx="12">
                  <c:v>4</c:v>
                </c:pt>
              </c:numCache>
            </c:numRef>
          </c:val>
          <c:extLst>
            <c:ext xmlns:c16="http://schemas.microsoft.com/office/drawing/2014/chart" uri="{C3380CC4-5D6E-409C-BE32-E72D297353CC}">
              <c16:uniqueId val="{00000005-DF64-4DA9-B15B-2C17E06DDB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3141</c:v>
                </c:pt>
                <c:pt idx="3">
                  <c:v>3166</c:v>
                </c:pt>
                <c:pt idx="6">
                  <c:v>3243</c:v>
                </c:pt>
                <c:pt idx="9">
                  <c:v>3191</c:v>
                </c:pt>
                <c:pt idx="12">
                  <c:v>3189</c:v>
                </c:pt>
              </c:numCache>
            </c:numRef>
          </c:val>
          <c:extLst>
            <c:ext xmlns:c16="http://schemas.microsoft.com/office/drawing/2014/chart" uri="{C3380CC4-5D6E-409C-BE32-E72D297353CC}">
              <c16:uniqueId val="{00000006-DF64-4DA9-B15B-2C17E06DDB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631</c:v>
                </c:pt>
                <c:pt idx="3">
                  <c:v>602</c:v>
                </c:pt>
                <c:pt idx="6">
                  <c:v>602</c:v>
                </c:pt>
                <c:pt idx="9">
                  <c:v>587</c:v>
                </c:pt>
                <c:pt idx="12">
                  <c:v>538</c:v>
                </c:pt>
              </c:numCache>
            </c:numRef>
          </c:val>
          <c:extLst>
            <c:ext xmlns:c16="http://schemas.microsoft.com/office/drawing/2014/chart" uri="{C3380CC4-5D6E-409C-BE32-E72D297353CC}">
              <c16:uniqueId val="{00000007-DF64-4DA9-B15B-2C17E06DDB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4702</c:v>
                </c:pt>
                <c:pt idx="3">
                  <c:v>4505</c:v>
                </c:pt>
                <c:pt idx="6">
                  <c:v>4283</c:v>
                </c:pt>
                <c:pt idx="9">
                  <c:v>4079</c:v>
                </c:pt>
                <c:pt idx="12">
                  <c:v>3857</c:v>
                </c:pt>
              </c:numCache>
            </c:numRef>
          </c:val>
          <c:extLst>
            <c:ext xmlns:c16="http://schemas.microsoft.com/office/drawing/2014/chart" uri="{C3380CC4-5D6E-409C-BE32-E72D297353CC}">
              <c16:uniqueId val="{00000008-DF64-4DA9-B15B-2C17E06DDB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186</c:v>
                </c:pt>
                <c:pt idx="3">
                  <c:v>138</c:v>
                </c:pt>
                <c:pt idx="6">
                  <c:v>101</c:v>
                </c:pt>
                <c:pt idx="9">
                  <c:v>72</c:v>
                </c:pt>
                <c:pt idx="12">
                  <c:v>51</c:v>
                </c:pt>
              </c:numCache>
            </c:numRef>
          </c:val>
          <c:extLst>
            <c:ext xmlns:c16="http://schemas.microsoft.com/office/drawing/2014/chart" uri="{C3380CC4-5D6E-409C-BE32-E72D297353CC}">
              <c16:uniqueId val="{00000009-DF64-4DA9-B15B-2C17E06DDB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19953</c:v>
                </c:pt>
                <c:pt idx="3">
                  <c:v>19712</c:v>
                </c:pt>
                <c:pt idx="6">
                  <c:v>20129</c:v>
                </c:pt>
                <c:pt idx="9">
                  <c:v>19184</c:v>
                </c:pt>
                <c:pt idx="12">
                  <c:v>18155</c:v>
                </c:pt>
              </c:numCache>
            </c:numRef>
          </c:val>
          <c:extLst>
            <c:ext xmlns:c16="http://schemas.microsoft.com/office/drawing/2014/chart" uri="{C3380CC4-5D6E-409C-BE32-E72D297353CC}">
              <c16:uniqueId val="{0000000A-DF64-4DA9-B15B-2C17E06DDB1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5848</c:v>
                </c:pt>
                <c:pt idx="2">
                  <c:v>#N/A</c:v>
                </c:pt>
                <c:pt idx="3">
                  <c:v>#N/A</c:v>
                </c:pt>
                <c:pt idx="4">
                  <c:v>6059</c:v>
                </c:pt>
                <c:pt idx="5">
                  <c:v>#N/A</c:v>
                </c:pt>
                <c:pt idx="6">
                  <c:v>#N/A</c:v>
                </c:pt>
                <c:pt idx="7">
                  <c:v>6016</c:v>
                </c:pt>
                <c:pt idx="8">
                  <c:v>#N/A</c:v>
                </c:pt>
                <c:pt idx="9">
                  <c:v>#N/A</c:v>
                </c:pt>
                <c:pt idx="10">
                  <c:v>3940</c:v>
                </c:pt>
                <c:pt idx="11">
                  <c:v>#N/A</c:v>
                </c:pt>
                <c:pt idx="12">
                  <c:v>#N/A</c:v>
                </c:pt>
                <c:pt idx="13">
                  <c:v>2904</c:v>
                </c:pt>
                <c:pt idx="14">
                  <c:v>#N/A</c:v>
                </c:pt>
              </c:numCache>
            </c:numRef>
          </c:val>
          <c:smooth val="0"/>
          <c:extLst>
            <c:ext xmlns:c16="http://schemas.microsoft.com/office/drawing/2014/chart" uri="{C3380CC4-5D6E-409C-BE32-E72D297353CC}">
              <c16:uniqueId val="{0000000B-DF64-4DA9-B15B-2C17E06DDB1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1203</c:v>
                </c:pt>
                <c:pt idx="1">
                  <c:v>2003</c:v>
                </c:pt>
                <c:pt idx="2">
                  <c:v>2521</c:v>
                </c:pt>
              </c:numCache>
            </c:numRef>
          </c:val>
          <c:extLst>
            <c:ext xmlns:c16="http://schemas.microsoft.com/office/drawing/2014/chart" uri="{C3380CC4-5D6E-409C-BE32-E72D297353CC}">
              <c16:uniqueId val="{00000000-F05D-4785-92C2-3633CEC510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737</c:v>
                </c:pt>
                <c:pt idx="1">
                  <c:v>841</c:v>
                </c:pt>
                <c:pt idx="2">
                  <c:v>613</c:v>
                </c:pt>
              </c:numCache>
            </c:numRef>
          </c:val>
          <c:extLst>
            <c:ext xmlns:c16="http://schemas.microsoft.com/office/drawing/2014/chart" uri="{C3380CC4-5D6E-409C-BE32-E72D297353CC}">
              <c16:uniqueId val="{00000001-F05D-4785-92C2-3633CEC510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4029</c:v>
                </c:pt>
                <c:pt idx="1">
                  <c:v>4231</c:v>
                </c:pt>
                <c:pt idx="2">
                  <c:v>4585</c:v>
                </c:pt>
              </c:numCache>
            </c:numRef>
          </c:val>
          <c:extLst>
            <c:ext xmlns:c16="http://schemas.microsoft.com/office/drawing/2014/chart" uri="{C3380CC4-5D6E-409C-BE32-E72D297353CC}">
              <c16:uniqueId val="{00000002-F05D-4785-92C2-3633CEC510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{F8219740-C878-4DCA-A900-418F1ACB9A51}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B11-4F3E-861F-797A05CDAE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{9B5EE1D7-F9AC-490A-8AEE-F306554DE1C4}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11-4F3E-861F-797A05CDAE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{DA08E489-3371-41E6-997E-81FDB5ADEB53}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11-4F3E-861F-797A05CDAE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{D9F88F01-2329-46B7-B4A3-C7071E83701C}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11-4F3E-861F-797A05CDAE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{78060400-B969-4425-9854-970FAFB121C1}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11-4F3E-861F-797A05CDAE7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{FA712ACF-3496-4E27-890E-F7B9BC969A1F}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B11-4F3E-861F-797A05CDAE7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{4439BA64-B043-40E9-B951-DF5FA15439A4}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B11-4F3E-861F-797A05CDAE7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{0FB71B8C-7A09-48E2-9567-F73A732854A2}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B11-4F3E-861F-797A05CDAE7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{19095BB4-B652-41C6-8F4A-9D89EB1BD231}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B11-4F3E-861F-797A05CDAE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61.9</c:v>
                </c:pt>
                <c:pt idx="16">
                  <c:v>60.5</c:v>
                </c:pt>
                <c:pt idx="24">
                  <c:v>61.8</c:v>
                </c:pt>
                <c:pt idx="32">
                  <c:v>62.7</c:v>
                </c:pt>
              </c:numCache>
            </c:numRef>
          </c:xVal>
          <c:yVal>
            <c:numRef>
              <c:f>公会計指標分析・財政指標組合せ分析表!$BP$51:$DC$51</c:f>
              <c:numCache>
                <c:formatCode>#,##0.0;"▲ "#,##0.0</c:formatCode>
                <c:ptCount val="40"/>
                <c:pt idx="0">
                  <c:v>79.400000000000006</c:v>
                </c:pt>
                <c:pt idx="8">
                  <c:v>83.2</c:v>
                </c:pt>
                <c:pt idx="16">
                  <c:v>76.2</c:v>
                </c:pt>
                <c:pt idx="24">
                  <c:v>48.1</c:v>
                </c:pt>
                <c:pt idx="32">
                  <c:v>37.5</c:v>
                </c:pt>
              </c:numCache>
            </c:numRef>
          </c:yVal>
          <c:smooth val="0"/>
          <c:extLst>
            <c:ext xmlns:c16="http://schemas.microsoft.com/office/drawing/2014/chart" uri="{C3380CC4-5D6E-409C-BE32-E72D297353CC}">
              <c16:uniqueId val="{00000009-9B11-4F3E-861F-797A05CDAE7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{08FEEC22-AA48-4C08-B9F6-949B24B41271}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B11-4F3E-861F-797A05CDAE7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{5E5B8DC1-50A6-4553-A399-57E85EC0CAB5}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11-4F3E-861F-797A05CDAE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{19716845-DADC-4E66-8054-9FF15602A513}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11-4F3E-861F-797A05CDAE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{C3588BF9-69C9-4D5F-8668-F5248FBA19DC}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11-4F3E-861F-797A05CDAE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{E0640E8A-77F3-4F24-9227-F758772CA693}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11-4F3E-861F-797A05CDAE7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{042AA674-F2B8-4E49-8A24-BA4E75DB6EBA}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B11-4F3E-861F-797A05CDAE7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{4D3711C5-FE78-46F6-BC99-0A167F0C5033}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B11-4F3E-861F-797A05CDAE7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{7AFBDB6E-7D60-4A59-B2D4-8F2C1D455462}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B11-4F3E-861F-797A05CDAE7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{977B78C4-6B91-4101-A8E9-FB4E0741C249}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B11-4F3E-861F-797A05CDAE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9B11-4F3E-861F-797A05CDAE7A}"/>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096530706953748E-2"/>
                  <c:y val="-6.2416647087793951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{C968124F-CB27-49E6-9ADC-7236F9A1C25F}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5DA-4FD0-8266-A507B62BA1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{F44BF69C-06C3-4725-A4FB-95DFB06BF940}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DA-4FD0-8266-A507B62BA1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{1492DE5C-2846-498F-8F18-CD2B34F1E9CD}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DA-4FD0-8266-A507B62BA1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{F7C6CA38-C8D1-43B4-B827-8AC0D0FAE54F}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DA-4FD0-8266-A507B62BA1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{90D04912-6F2C-4528-A341-8262E9F5AD2B}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DA-4FD0-8266-A507B62BA1F8}"/>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{506A43CD-8DAC-4A4A-9428-781D318CB271}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5DA-4FD0-8266-A507B62BA1F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{39B80D2C-3651-4CAF-9403-FF09E908F516}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5DA-4FD0-8266-A507B62BA1F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{93CA39BE-F8A7-41B1-B183-81E8992133CB}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5DA-4FD0-8266-A507B62BA1F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{9494AF28-BB8A-4752-8CD6-B436D60D8C81}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5DA-4FD0-8266-A507B62BA1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12.3</c:v>
                </c:pt>
                <c:pt idx="8">
                  <c:v>12.3</c:v>
                </c:pt>
                <c:pt idx="16">
                  <c:v>11.5</c:v>
                </c:pt>
                <c:pt idx="24">
                  <c:v>10.8</c:v>
                </c:pt>
                <c:pt idx="32">
                  <c:v>10.7</c:v>
                </c:pt>
              </c:numCache>
            </c:numRef>
          </c:xVal>
          <c:yVal>
            <c:numRef>
              <c:f>公会計指標分析・財政指標組合せ分析表!$BP$73:$DC$73</c:f>
              <c:numCache>
                <c:formatCode>#,##0.0;"▲ "#,##0.0</c:formatCode>
                <c:ptCount val="40"/>
                <c:pt idx="0">
                  <c:v>79.400000000000006</c:v>
                </c:pt>
                <c:pt idx="8">
                  <c:v>83.2</c:v>
                </c:pt>
                <c:pt idx="16">
                  <c:v>76.2</c:v>
                </c:pt>
                <c:pt idx="24">
                  <c:v>48.1</c:v>
                </c:pt>
                <c:pt idx="32">
                  <c:v>37.5</c:v>
                </c:pt>
              </c:numCache>
            </c:numRef>
          </c:yVal>
          <c:smooth val="0"/>
          <c:extLst>
            <c:ext xmlns:c16="http://schemas.microsoft.com/office/drawing/2014/chart" uri="{C3380CC4-5D6E-409C-BE32-E72D297353CC}">
              <c16:uniqueId val="{00000009-15DA-4FD0-8266-A507B62BA1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4635350059969573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{3702E0A9-F47B-4BB3-97C8-5AB3ECDD6EAB}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5DA-4FD0-8266-A507B62BA1F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{E8BFEB95-8ECC-4350-8E97-F1460327820D}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DA-4FD0-8266-A507B62BA1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{BBA98C0F-73FC-466E-8810-EEE2336C404D}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DA-4FD0-8266-A507B62BA1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{6D411FA8-04AF-418F-8FAC-D7FF596B4E73}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DA-4FD0-8266-A507B62BA1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{4B00A2BA-54E8-4765-AD95-36AB5A895E82}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DA-4FD0-8266-A507B62BA1F8}"/>
                </c:ext>
              </c:extLst>
            </c:dLbl>
            <c:dLbl>
              <c:idx val="8"/>
              <c:layout>
                <c:manualLayout>
                  <c:x val="0"/>
                  <c:y val="1.4635350059969573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{1AAC8926-A585-4C14-AA03-24457D14D303}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5DA-4FD0-8266-A507B62BA1F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{3AF990E5-2201-4C12-AE3B-155EA6A33295}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5DA-4FD0-8266-A507B62BA1F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{8DDF4142-F1A8-437F-B3AD-E2DF9DFAB6AE}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5DA-4FD0-8266-A507B62BA1F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{2B74E90F-2B6A-4737-BB0D-B4112209448F}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5DA-4FD0-8266-A507B62BA1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15DA-4FD0-8266-A507B62BA1F8}"/>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本市の地理的条件の不利（半島、過疎、離島、飛び地）を緩和するため、生活基盤整備、地域振興対策事業を積極的に実施したことにより、地方債元利償還金が高額で推移している。</a:t>
          </a:r>
          <a:endParaRPr lang="ja-JP" altLang="ja-JP" sz="1400">
            <a:effectLst/>
          </a:endParaRPr>
        </a:p>
        <a:p>
          <a:r>
            <a:rPr kumimoji="1" lang="ja-JP" altLang="ja-JP" sz="1100">
              <a:solidFill>
                <a:schemeClr val="dk1"/>
              </a:solidFill>
              <a:effectLst/>
              <a:latin typeface="+mn-lt"/>
              <a:ea typeface="+mn-ea"/>
              <a:cs typeface="+mn-cs"/>
            </a:rPr>
            <a:t>また、下水道事業債や簡易水道事業債などの残高が多額であるため公営企業債の元利償還金に対する繰入金が高額となっている。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本市の地理的条件の不利（半島、過疎、離島、飛び地）を緩和するため、生活基盤整備、地域振興対策事業を積極的に実施したことにより、地方債残高が高額で推移している。</a:t>
          </a:r>
          <a:endParaRPr lang="ja-JP" altLang="ja-JP" sz="1400">
            <a:effectLst/>
          </a:endParaRPr>
        </a:p>
        <a:p>
          <a:r>
            <a:rPr kumimoji="1" lang="ja-JP" altLang="ja-JP" sz="1100">
              <a:solidFill>
                <a:schemeClr val="dk1"/>
              </a:solidFill>
              <a:effectLst/>
              <a:latin typeface="+mn-lt"/>
              <a:ea typeface="+mn-ea"/>
              <a:cs typeface="+mn-cs"/>
            </a:rPr>
            <a:t>　下水道事業債や簡易水道事業債などの残高が多額であるため公営企業債等繰入見込額が高額となっている。</a:t>
          </a:r>
          <a:endParaRPr lang="ja-JP" altLang="ja-JP" sz="1400">
            <a:effectLst/>
          </a:endParaRPr>
        </a:p>
        <a:p>
          <a:r>
            <a:rPr kumimoji="1" lang="ja-JP" altLang="ja-JP" sz="1100">
              <a:solidFill>
                <a:schemeClr val="dk1"/>
              </a:solidFill>
              <a:effectLst/>
              <a:latin typeface="+mn-lt"/>
              <a:ea typeface="+mn-ea"/>
              <a:cs typeface="+mn-cs"/>
            </a:rPr>
            <a:t>　本市は、本土と飛び地・離島との合併であり、合併市町間の陸路は佐賀県（伊万里市及び唐津市）を経由しなければならず地理的に行政運営が難しい状況に置かれている。このため旧町に設置されている支所の果たす役割が大きく、相当の職員を配置しているため他団体に比べ職員数が多い。このため退職手当負担見込額が高額で推移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長崎県松浦市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年度から固定資産税収が増えた一方で、事業の精査により支出を一定規模に抑えたことで捻出した額を財政調整基金に積み立てたこと、ふるさとづくり</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寄附金の増加に伴う積立金の増によりふるさとづくり基金が増加したことで基金全体としては、</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43</a:t>
          </a:r>
          <a:r>
            <a:rPr kumimoji="1" lang="ja-JP" altLang="ja-JP" sz="1100" b="0" i="0" baseline="0">
              <a:solidFill>
                <a:schemeClr val="dk1"/>
              </a:solidFill>
              <a:effectLst/>
              <a:latin typeface="+mn-lt"/>
              <a:ea typeface="+mn-ea"/>
              <a:cs typeface="+mn-cs"/>
            </a:rPr>
            <a:t>百万円の増加となった。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本庁舎の耐震化事業やその他老朽化した公共施設の更新・補修などに多くの経費がかかることから財政調整基金の取崩しが始まる見込みだが、引き続き特定財源</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の確保に努めるとともに予算要求上限枠の設定による経常経費の削減や事務事業の見直し等により歳出予算の抑制を図ることで、予期せぬ緊急課題に対応できる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よう標準財政規模の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％程度の残高を維持していく。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その他特定目的金については効果的な債券運用により積立を行う。</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鉱害復旧灌漑用水施設維持基金：鉱害復旧事業により整備された灌漑用水施設の維持管理を行う。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ふるさとづくり基金：</a:t>
          </a:r>
          <a:r>
            <a:rPr lang="ja-JP" altLang="ja-JP" sz="1100" b="0" i="0" baseline="0">
              <a:solidFill>
                <a:schemeClr val="dk1"/>
              </a:solidFill>
              <a:effectLst/>
              <a:latin typeface="+mn-lt"/>
              <a:ea typeface="+mn-ea"/>
              <a:cs typeface="+mn-cs"/>
            </a:rPr>
            <a:t>松浦市を応援する人々の熱い想いを、個性豊かで活力のあるまちづくり、心なごみ安心して暮らせるまちづくりにいかし、ふるさとづくり</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を推進する。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合併振興基金：市民の連携の強化及び一体感の醸成を図り、本市の振興を図る。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地域振興基金：福祉活動の促進、快適な生活環境の形成、ふるさと創生事業、市の産業の振興その他地域振興事業に活用する。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子育て支援基金：次代の社会を担う子どもたちが健やかに生まれ育つ支援に活用する。</a:t>
          </a:r>
          <a:r>
            <a:rPr lang="ja-JP" altLang="ja-JP" sz="1100" b="0" i="0" baseline="0">
              <a:solidFill>
                <a:schemeClr val="dk1"/>
              </a:solidFill>
              <a:effectLst/>
              <a:latin typeface="+mn-lt"/>
              <a:ea typeface="+mn-ea"/>
              <a:cs typeface="+mn-cs"/>
            </a:rPr>
            <a:t>。</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鉱害復旧灌漑用水施設維持基金：有価証券利子収入を積み立てたことにより増加。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松浦ふるさとづくり基金：市民の健康増進事業、企業誘致事業、学校関連の事業の財源として約</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72</a:t>
          </a:r>
          <a:r>
            <a:rPr kumimoji="1" lang="ja-JP" altLang="ja-JP" sz="1100" b="0" i="0" baseline="0">
              <a:solidFill>
                <a:schemeClr val="dk1"/>
              </a:solidFill>
              <a:effectLst/>
              <a:latin typeface="+mn-lt"/>
              <a:ea typeface="+mn-ea"/>
              <a:cs typeface="+mn-cs"/>
            </a:rPr>
            <a:t>百万円取り崩した一方で、過年度事業精算分及びふるさと</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づくり寄附金分を約</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百万円を積み立てたことにより増加。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合併振興基金：過年度事業精算分を約</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百万円を積み立てたことにより増加。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地域振興基金：滑栄地区環境整備事業の財源として</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百万円取り崩した一方で、過年度事業精算分及び住宅使用料分等を約</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百万円を積み立てたことにより増加。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子育て支援基金：子どもの予防接種や医療費助成事業などの財源として約</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68</a:t>
          </a:r>
          <a:r>
            <a:rPr kumimoji="1" lang="ja-JP" altLang="ja-JP" sz="1100" b="0" i="0" baseline="0">
              <a:solidFill>
                <a:schemeClr val="dk1"/>
              </a:solidFill>
              <a:effectLst/>
              <a:latin typeface="+mn-lt"/>
              <a:ea typeface="+mn-ea"/>
              <a:cs typeface="+mn-cs"/>
            </a:rPr>
            <a:t>百万円取り崩した一方で、過年度事業精算分及びふるさとづくり寄附金分を約</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9</a:t>
          </a:r>
          <a:r>
            <a:rPr kumimoji="1" lang="ja-JP" altLang="ja-JP" sz="1100" b="0" i="0" baseline="0">
              <a:solidFill>
                <a:schemeClr val="dk1"/>
              </a:solidFill>
              <a:effectLst/>
              <a:latin typeface="+mn-lt"/>
              <a:ea typeface="+mn-ea"/>
              <a:cs typeface="+mn-cs"/>
            </a:rPr>
            <a:t>百万円を積み立てたことにより増加。</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各基金の目的に沿った事業の財源とするため計画的な活用を行うとともに、基金への積立を推進するために効果的な債券運用を行う。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年度から固定資産税収が増えた一方で、事業の精査により支出を一定規模に抑えていることによる増。</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本庁舎の耐震化事業やその他老朽化した公共施設の更新・補修、今後の社会変動や大規模災害復旧など予期せぬ緊急課題に対応できるよう一定の残高は必要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であるため、標準財政規模の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％程度の残高を維持していくよう繰越金等の積立を行う。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　繰上償還をしたことによる減</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今後、近年の大型事業（小中学校校舎整備事業、市民福祉総合プラザ整備事業など）に係る地方債の償還が開始し、歳出予算に占める公債費の割合は増加が</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見込まれることから、それに備えて計画的な積立を行う。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1E6A691-F4EC-42AF-B8A4-52D68B1890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06CF247-1C6F-459B-ABA6-2DD863A39E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FC712AB-8766-4FFB-871C-A894D853065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F0EE465-96E1-40F9-8475-1E08CCA7738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8F62D13-4A70-46BF-BED6-92A1CC9E8D4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07B5588-51BF-4193-BABF-EF9F0C6FF0D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95A9263-950C-4A36-B098-3F3748CE280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2570B6D-4934-4328-9649-A881BA519FA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5643F92-C14A-4923-A28D-8B1423A72BD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8121FF3-72FE-4B4C-8FAB-9276194F3A8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CF79806-080D-4A3A-886B-5A61DD2333D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D99E624-BE9E-4BAC-ABD1-55EA6542768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21,369
21,110
130.55
20,958,327
20,174,730
666,996
9,295,032
18,155,103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D3FED07-9927-43C6-9F26-2D45E010E87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19BD424-3C36-49E0-AF44-94C0C5A6D63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87E8677-8D7F-44EE-A5CE-AEB2BE37702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1D280A1-0493-4780-955F-AFE3CB059C9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5F71C16-F215-4E52-A503-7E43D35A03B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623E060-CD41-46A7-A56A-6C7A400C25C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23564C1-8CEE-4E98-87D0-B3B3A30A8D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28D5D96-5E93-494B-8E1F-F4E8F449434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432F92E-D3B4-41CE-BC5F-91FDB8F59F0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D64FB3B-6D6E-4B22-84E4-4E99F1FE886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FAD382B-5299-45D3-8A32-E482D04495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EC3C248-C493-4947-BC1B-CD105947B38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63D60C6-366B-43A6-9FD7-90AC80EE0A3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1043C90-9A3B-4D88-AC0C-B694B2A1E2B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8F9E98A-135D-4730-973A-51AE888B6C0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A1E8A33-6717-46C6-A464-3AB77D7B700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1CA05CF-01B3-47D7-BB0D-A6E25A1576E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56B7C44-1358-498F-B70D-103307E14B8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FE3E9B6-5355-4BF7-A5FD-A055378B6CF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D536136-30DA-4AEB-A021-1CE34F35DA8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48DEB0C2-1ADF-41FB-A14D-9CE66AEAD973}"/>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6B892AE-F544-40AB-890A-118A4EF24ED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5F78148-F814-4DCE-8310-81E897FCB1E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2AA6510-10AC-44F1-983A-10E1B1C50D2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5C297EA-88B9-4F4C-81A3-E562C47C43B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80425CB-AB9E-4F02-8998-9353F2027A0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1E3A561-41A4-4374-AC91-2B861F506E8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31D110D-1114-4520-B163-0573C2A3481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75DD14E-B855-4420-9FE6-6F66D0A783F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7DDD03A-7828-404A-B549-9A96596DEFF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D0436B5-CAAB-4044-A350-D8932E547A1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7CA0D30-A855-4FA4-B767-AEBDA2D6472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1530ABF-904C-4E73-8195-4700AD5FE62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2EC55D1-7EC0-4440-99FD-129BCB690A3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09DC497-41F4-4478-93A3-57559909A40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有形固定資産減価償却率については、令和２年度に学校施設整備事業や市民福祉総合プラザ整備事業等の大型事業が完了したことに伴い、類似団体平均値を下回っている。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市では、平成２８年度に策定した公共施設等総合管理計画において、公共施設等の延床面積を２０％削減するという目標を掲げており、今後は、安心や安全性を維持しつつ、人口規模に見合った保有量と地理的・地形的条件等を総合的に考慮し、公共施設の適切な維持管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に努めていく必要がある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1F6540D-4915-49FA-8590-602170929C7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5C3553E-C8F6-482E-BEA9-8B32D719C54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BE851DD-A98D-4B84-AFA8-D1B093DC267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09E0DCF-9CD8-4E82-AD73-6A9CC49BB9A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D5C042A4-3E78-4E46-87A2-9D17526A0362}"/>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B2AF328-A0BD-4F6B-8CBF-EBE49D3F2E3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D620CCA-FA2D-4027-BF8F-E1D7A5C3C5F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4F73F06-5190-4071-9CB2-EC593438547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8D8DE16-BEFE-49E1-8763-099389AB4AE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9809932-EA92-469C-8D24-537DCF606AD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FDB36BA-FC10-4B3C-BC76-AE61B9EFEE8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5CDB883-72E5-4C2F-A6DA-0488464F82D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AAA748A-5D69-4345-8D60-A4879D38EFB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C477770-AA97-482B-9061-75FA744A308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35351995-7903-40E6-94CA-55A0F3220C87}"/>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F86CB71-915D-4BA7-B8DF-2C4FDAC9585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a:extLst>
            <a:ext uri="{FF2B5EF4-FFF2-40B4-BE49-F238E27FC236}">
              <a16:creationId xmlns:a16="http://schemas.microsoft.com/office/drawing/2014/main" id="{2F430EA5-86A9-41EE-9A6D-33EE89D09DA3}"/>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a:extLst>
            <a:ext uri="{FF2B5EF4-FFF2-40B4-BE49-F238E27FC236}">
              <a16:creationId xmlns:a16="http://schemas.microsoft.com/office/drawing/2014/main" id="{055D3D0B-035B-43AC-AD61-83AD7ED87615}"/>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a:extLst>
            <a:ext uri="{FF2B5EF4-FFF2-40B4-BE49-F238E27FC236}">
              <a16:creationId xmlns:a16="http://schemas.microsoft.com/office/drawing/2014/main" id="{BDDC1849-BE65-4855-A7BE-56FC4649495B}"/>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a:extLst>
            <a:ext uri="{FF2B5EF4-FFF2-40B4-BE49-F238E27FC236}">
              <a16:creationId xmlns:a16="http://schemas.microsoft.com/office/drawing/2014/main" id="{CCC715A6-1DCC-4AE7-A6D2-0B6BDD20D063}"/>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a:extLst>
            <a:ext uri="{FF2B5EF4-FFF2-40B4-BE49-F238E27FC236}">
              <a16:creationId xmlns:a16="http://schemas.microsoft.com/office/drawing/2014/main" id="{CDD3502A-BBC7-4644-9984-133FC7A1D183}"/>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a:extLst>
            <a:ext uri="{FF2B5EF4-FFF2-40B4-BE49-F238E27FC236}">
              <a16:creationId xmlns:a16="http://schemas.microsoft.com/office/drawing/2014/main" id="{644E36FC-758A-4980-99F2-AA9E4F2172D8}"/>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70F4D8CD-81EF-498B-8AEF-A01BAA871D60}"/>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a:extLst>
            <a:ext uri="{FF2B5EF4-FFF2-40B4-BE49-F238E27FC236}">
              <a16:creationId xmlns:a16="http://schemas.microsoft.com/office/drawing/2014/main" id="{FF47030C-9A25-4566-90D2-7899FF66C603}"/>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a:extLst>
            <a:ext uri="{FF2B5EF4-FFF2-40B4-BE49-F238E27FC236}">
              <a16:creationId xmlns:a16="http://schemas.microsoft.com/office/drawing/2014/main" id="{9419D5F0-246F-4225-BA12-6E04080713A2}"/>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1844E18A-7F95-458E-8FDD-F0A6FC65CC6B}"/>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B4123B12-0AA0-4DEF-A698-262D69C2C2C5}"/>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988A479-537E-4261-B718-F3378FED078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493E8CF-BEB9-487A-B559-E3205AE4F77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6C0B6E5-E125-40F2-9FF3-D3E267EA191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D8DE6EB-F8B9-4F88-9ABC-DBC2980341B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9B5B2B4-B5AE-48A3-BE70-B24CF998CA4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115253</xdr:rowOff>
    </xdr:from>
    <xdr:to>
      <xdr:col>23</xdr:col>
      <xdr:colOff>136525</xdr:colOff>
      <xdr:row>31</xdr:row>
      <xdr:rowOff>45403</xdr:rowOff>
    </xdr:to>
    <xdr:sp macro="" textlink="">
      <xdr:nvSpPr>
        <xdr:cNvPr id="81" name="楕円 80">
          <a:extLst>
            <a:ext uri="{FF2B5EF4-FFF2-40B4-BE49-F238E27FC236}">
              <a16:creationId xmlns:a16="http://schemas.microsoft.com/office/drawing/2014/main" id="{65016FB2-8337-4E21-87E2-2780ADCFF66C}"/>
            </a:ext>
          </a:extLst>
        </xdr:cNvPr>
        <xdr:cNvSpPr/>
      </xdr:nvSpPr>
      <xdr:spPr>
        <a:xfrm>
          <a:off x="4711700" y="60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138130</xdr:rowOff>
    </xdr:from>
    <xdr:ext cx="405111" cy="259045"/>
    <xdr:sp macro="" textlink="">
      <xdr:nvSpPr>
        <xdr:cNvPr id="82" name="有形固定資産減価償却率該当値テキスト">
          <a:extLst>
            <a:ext uri="{FF2B5EF4-FFF2-40B4-BE49-F238E27FC236}">
              <a16:creationId xmlns:a16="http://schemas.microsoft.com/office/drawing/2014/main" id="{7E2DC79B-4BA9-4B3E-9F20-73DD9245F573}"/>
            </a:ext>
          </a:extLst>
        </xdr:cNvPr>
        <xdr:cNvSpPr txBox="1"/>
      </xdr:nvSpPr>
      <xdr:spPr>
        <a:xfrm>
          <a:off x="4813300" y="5881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99060</xdr:rowOff>
    </xdr:from>
    <xdr:to>
      <xdr:col>19</xdr:col>
      <xdr:colOff>187325</xdr:colOff>
      <xdr:row>31</xdr:row>
      <xdr:rowOff>29210</xdr:rowOff>
    </xdr:to>
    <xdr:sp macro="" textlink="">
      <xdr:nvSpPr>
        <xdr:cNvPr id="83" name="楕円 82">
          <a:extLst>
            <a:ext uri="{FF2B5EF4-FFF2-40B4-BE49-F238E27FC236}">
              <a16:creationId xmlns:a16="http://schemas.microsoft.com/office/drawing/2014/main" id="{483E91B3-2081-4CCC-BE68-AB4E48B85027}"/>
            </a:ext>
          </a:extLst>
        </xdr:cNvPr>
        <xdr:cNvSpPr/>
      </xdr:nvSpPr>
      <xdr:spPr>
        <a:xfrm>
          <a:off x="4000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149860</xdr:rowOff>
    </xdr:from>
    <xdr:to>
      <xdr:col>23</xdr:col>
      <xdr:colOff>85725</xdr:colOff>
      <xdr:row>30</xdr:row>
      <xdr:rowOff>166053</xdr:rowOff>
    </xdr:to>
    <xdr:cxnSp macro="">
      <xdr:nvCxnSpPr>
        <xdr:cNvPr id="84" name="直線コネクタ 83">
          <a:extLst>
            <a:ext uri="{FF2B5EF4-FFF2-40B4-BE49-F238E27FC236}">
              <a16:creationId xmlns:a16="http://schemas.microsoft.com/office/drawing/2014/main" id="{3615D548-6079-4603-9A4C-2210FACA97D2}"/>
            </a:ext>
          </a:extLst>
        </xdr:cNvPr>
        <xdr:cNvCxnSpPr/>
      </xdr:nvCxnSpPr>
      <xdr:spPr>
        <a:xfrm>
          <a:off x="4051300" y="6064885"/>
          <a:ext cx="711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75671</xdr:rowOff>
    </xdr:from>
    <xdr:to>
      <xdr:col>15</xdr:col>
      <xdr:colOff>187325</xdr:colOff>
      <xdr:row>31</xdr:row>
      <xdr:rowOff>5821</xdr:rowOff>
    </xdr:to>
    <xdr:sp macro="" textlink="">
      <xdr:nvSpPr>
        <xdr:cNvPr id="85" name="楕円 84">
          <a:extLst>
            <a:ext uri="{FF2B5EF4-FFF2-40B4-BE49-F238E27FC236}">
              <a16:creationId xmlns:a16="http://schemas.microsoft.com/office/drawing/2014/main" id="{0E444163-0ED0-4360-99CA-E010C448DD33}"/>
            </a:ext>
          </a:extLst>
        </xdr:cNvPr>
        <xdr:cNvSpPr/>
      </xdr:nvSpPr>
      <xdr:spPr>
        <a:xfrm>
          <a:off x="3238500" y="59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126471</xdr:rowOff>
    </xdr:from>
    <xdr:to>
      <xdr:col>19</xdr:col>
      <xdr:colOff>136525</xdr:colOff>
      <xdr:row>30</xdr:row>
      <xdr:rowOff>149860</xdr:rowOff>
    </xdr:to>
    <xdr:cxnSp macro="">
      <xdr:nvCxnSpPr>
        <xdr:cNvPr id="86" name="直線コネクタ 85">
          <a:extLst>
            <a:ext uri="{FF2B5EF4-FFF2-40B4-BE49-F238E27FC236}">
              <a16:creationId xmlns:a16="http://schemas.microsoft.com/office/drawing/2014/main" id="{8E1F89E8-F8CD-4FD7-9B0B-FCE0F7A11677}"/>
            </a:ext>
          </a:extLst>
        </xdr:cNvPr>
        <xdr:cNvCxnSpPr/>
      </xdr:nvCxnSpPr>
      <xdr:spPr>
        <a:xfrm>
          <a:off x="3289300" y="6041496"/>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100859</xdr:rowOff>
    </xdr:from>
    <xdr:to>
      <xdr:col>11</xdr:col>
      <xdr:colOff>187325</xdr:colOff>
      <xdr:row>31</xdr:row>
      <xdr:rowOff>31009</xdr:rowOff>
    </xdr:to>
    <xdr:sp macro="" textlink="">
      <xdr:nvSpPr>
        <xdr:cNvPr id="87" name="楕円 86">
          <a:extLst>
            <a:ext uri="{FF2B5EF4-FFF2-40B4-BE49-F238E27FC236}">
              <a16:creationId xmlns:a16="http://schemas.microsoft.com/office/drawing/2014/main" id="{E3633CB4-9766-44F1-AA57-D61FA3AEC6F5}"/>
            </a:ext>
          </a:extLst>
        </xdr:cNvPr>
        <xdr:cNvSpPr/>
      </xdr:nvSpPr>
      <xdr:spPr>
        <a:xfrm>
          <a:off x="2476500" y="601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126471</xdr:rowOff>
    </xdr:from>
    <xdr:to>
      <xdr:col>15</xdr:col>
      <xdr:colOff>136525</xdr:colOff>
      <xdr:row>30</xdr:row>
      <xdr:rowOff>151659</xdr:rowOff>
    </xdr:to>
    <xdr:cxnSp macro="">
      <xdr:nvCxnSpPr>
        <xdr:cNvPr id="88" name="直線コネクタ 87">
          <a:extLst>
            <a:ext uri="{FF2B5EF4-FFF2-40B4-BE49-F238E27FC236}">
              <a16:creationId xmlns:a16="http://schemas.microsoft.com/office/drawing/2014/main" id="{152F4071-A8D0-402F-8CC8-101513A4A6BC}"/>
            </a:ext>
          </a:extLst>
        </xdr:cNvPr>
        <xdr:cNvCxnSpPr/>
      </xdr:nvCxnSpPr>
      <xdr:spPr>
        <a:xfrm flipV="1">
          <a:off x="2527300" y="6041496"/>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79269</xdr:rowOff>
    </xdr:from>
    <xdr:to>
      <xdr:col>7</xdr:col>
      <xdr:colOff>187325</xdr:colOff>
      <xdr:row>31</xdr:row>
      <xdr:rowOff>9419</xdr:rowOff>
    </xdr:to>
    <xdr:sp macro="" textlink="">
      <xdr:nvSpPr>
        <xdr:cNvPr id="89" name="楕円 88">
          <a:extLst>
            <a:ext uri="{FF2B5EF4-FFF2-40B4-BE49-F238E27FC236}">
              <a16:creationId xmlns:a16="http://schemas.microsoft.com/office/drawing/2014/main" id="{AB1BE372-0C1A-41DC-A478-4A5D70A6EA5A}"/>
            </a:ext>
          </a:extLst>
        </xdr:cNvPr>
        <xdr:cNvSpPr/>
      </xdr:nvSpPr>
      <xdr:spPr>
        <a:xfrm>
          <a:off x="1714500" y="59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130069</xdr:rowOff>
    </xdr:from>
    <xdr:to>
      <xdr:col>11</xdr:col>
      <xdr:colOff>136525</xdr:colOff>
      <xdr:row>30</xdr:row>
      <xdr:rowOff>151659</xdr:rowOff>
    </xdr:to>
    <xdr:cxnSp macro="">
      <xdr:nvCxnSpPr>
        <xdr:cNvPr id="90" name="直線コネクタ 89">
          <a:extLst>
            <a:ext uri="{FF2B5EF4-FFF2-40B4-BE49-F238E27FC236}">
              <a16:creationId xmlns:a16="http://schemas.microsoft.com/office/drawing/2014/main" id="{E2CD4A72-5402-4AFC-AD36-07E0A8659343}"/>
            </a:ext>
          </a:extLst>
        </xdr:cNvPr>
        <xdr:cNvCxnSpPr/>
      </xdr:nvCxnSpPr>
      <xdr:spPr>
        <a:xfrm>
          <a:off x="1765300" y="6045094"/>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1" name="n_1aveValue有形固定資産減価償却率">
          <a:extLst>
            <a:ext uri="{FF2B5EF4-FFF2-40B4-BE49-F238E27FC236}">
              <a16:creationId xmlns:a16="http://schemas.microsoft.com/office/drawing/2014/main" id="{C08D353F-B44F-4EB2-8F41-252912D4FA38}"/>
            </a:ext>
          </a:extLst>
        </xdr:cNvPr>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2" name="n_2aveValue有形固定資産減価償却率">
          <a:extLst>
            <a:ext uri="{FF2B5EF4-FFF2-40B4-BE49-F238E27FC236}">
              <a16:creationId xmlns:a16="http://schemas.microsoft.com/office/drawing/2014/main" id="{C796939E-1CA7-4A77-9F85-5B5716351CE1}"/>
            </a:ext>
          </a:extLst>
        </xdr:cNvPr>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93" name="n_3aveValue有形固定資産減価償却率">
          <a:extLst>
            <a:ext uri="{FF2B5EF4-FFF2-40B4-BE49-F238E27FC236}">
              <a16:creationId xmlns:a16="http://schemas.microsoft.com/office/drawing/2014/main" id="{C5F218C1-3175-4E54-9027-486ED3E102DF}"/>
            </a:ext>
          </a:extLst>
        </xdr:cNvPr>
        <xdr:cNvSpPr txBox="1"/>
      </xdr:nvSpPr>
      <xdr:spPr>
        <a:xfrm>
          <a:off x="2324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id="{C4ED265A-FBC0-4CC7-BEB6-2C3DBBE750AC}"/>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45737</xdr:rowOff>
    </xdr:from>
    <xdr:ext cx="405111" cy="259045"/>
    <xdr:sp macro="" textlink="">
      <xdr:nvSpPr>
        <xdr:cNvPr id="95" name="n_1mainValue有形固定資産減価償却率">
          <a:extLst>
            <a:ext uri="{FF2B5EF4-FFF2-40B4-BE49-F238E27FC236}">
              <a16:creationId xmlns:a16="http://schemas.microsoft.com/office/drawing/2014/main" id="{38C5E7CC-3333-4076-BF82-AFEDB4943EEB}"/>
            </a:ext>
          </a:extLst>
        </xdr:cNvPr>
        <xdr:cNvSpPr txBox="1"/>
      </xdr:nvSpPr>
      <xdr:spPr>
        <a:xfrm>
          <a:off x="38360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22348</xdr:rowOff>
    </xdr:from>
    <xdr:ext cx="405111" cy="259045"/>
    <xdr:sp macro="" textlink="">
      <xdr:nvSpPr>
        <xdr:cNvPr id="96" name="n_2mainValue有形固定資産減価償却率">
          <a:extLst>
            <a:ext uri="{FF2B5EF4-FFF2-40B4-BE49-F238E27FC236}">
              <a16:creationId xmlns:a16="http://schemas.microsoft.com/office/drawing/2014/main" id="{AC796CED-1820-4BFF-BDEF-F9906A21FA53}"/>
            </a:ext>
          </a:extLst>
        </xdr:cNvPr>
        <xdr:cNvSpPr txBox="1"/>
      </xdr:nvSpPr>
      <xdr:spPr>
        <a:xfrm>
          <a:off x="3086744" y="57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22136</xdr:rowOff>
    </xdr:from>
    <xdr:ext cx="405111" cy="259045"/>
    <xdr:sp macro="" textlink="">
      <xdr:nvSpPr>
        <xdr:cNvPr id="97" name="n_3mainValue有形固定資産減価償却率">
          <a:extLst>
            <a:ext uri="{FF2B5EF4-FFF2-40B4-BE49-F238E27FC236}">
              <a16:creationId xmlns:a16="http://schemas.microsoft.com/office/drawing/2014/main" id="{F3E8DC22-CD0F-4FB9-AF68-AA35D55AF119}"/>
            </a:ext>
          </a:extLst>
        </xdr:cNvPr>
        <xdr:cNvSpPr txBox="1"/>
      </xdr:nvSpPr>
      <xdr:spPr>
        <a:xfrm>
          <a:off x="2324744" y="610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25946</xdr:rowOff>
    </xdr:from>
    <xdr:ext cx="405111" cy="259045"/>
    <xdr:sp macro="" textlink="">
      <xdr:nvSpPr>
        <xdr:cNvPr id="98" name="n_4mainValue有形固定資産減価償却率">
          <a:extLst>
            <a:ext uri="{FF2B5EF4-FFF2-40B4-BE49-F238E27FC236}">
              <a16:creationId xmlns:a16="http://schemas.microsoft.com/office/drawing/2014/main" id="{C013203E-BB54-41B2-847A-0142FE6CE3DE}"/>
            </a:ext>
          </a:extLst>
        </xdr:cNvPr>
        <xdr:cNvSpPr txBox="1"/>
      </xdr:nvSpPr>
      <xdr:spPr>
        <a:xfrm>
          <a:off x="1562744" y="576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BEECF17-DDBE-4084-9362-8C569B8A943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8A6DA85-5807-4EC5-B0A5-7AB0ADF9B1C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2DC58432-5B30-4257-AAC3-124674C8661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C10C7638-4B92-4DB5-900D-56AA81F1273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36A48EE-6A24-466F-A869-DF9E6502423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A830C2F-D48A-4D16-822B-FCF84009D83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44E1084-C093-4C3E-9301-DC433D2F208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8C49564-5DAF-4574-BC0A-033F7675AD9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E233E56-3074-46D6-85DB-A479DF3E952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E34C160-3431-48E7-B0ED-407015DBBE3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A8C4899-FFAF-4B5F-A041-45EBA356335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CF4E91F-EB26-4976-B28E-14D7A09D901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7070242-AE14-40CA-8C0C-12DC90B63F0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固定資産税の増加や基金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令和２年度から改善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ものの、類似団体平均値を上回っている。これは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地方債現在高が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高いことが主な要因と考えられる。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今後も、事業の厳選化・重点化を図りつつ地方債の新規発行の抑制に努めていく必要がある。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77C0CC7-6D43-4A59-A371-68B3212453D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214CBE8-CB51-4F81-9B3E-799DB841676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5EFA2E12-F1F5-42D7-B134-5FA73948731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CEC5C757-B396-4DAF-8BAD-1CD53C21150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1A1E332-75D4-489F-A070-EE15C5FFE59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5B923249-F6BB-4C59-B663-4E7D7290461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2F1787C1-F930-49A9-9292-D2CEF3C9292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5EE9E375-5813-465E-84F9-986E194518F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1741A6A-F0C4-4BB5-9AE5-9E86A37958C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F07FF11-F186-4F7D-9F8F-F07CB1030E4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AA7F66B8-AABD-413E-A834-5E375A13CAA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E9D1BD02-9543-4559-AAC0-E2509E30B1C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7EC0015D-6256-4AA0-94BC-741931D6220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8CB0ED7-11FD-4AD5-9D1B-39313784DC6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48F8E7C-D074-4468-BDE1-7238DFB8A52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a:extLst>
            <a:ext uri="{FF2B5EF4-FFF2-40B4-BE49-F238E27FC236}">
              <a16:creationId xmlns:a16="http://schemas.microsoft.com/office/drawing/2014/main" id="{68C7740E-7F44-490D-B95B-003AA854846E}"/>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a:extLst>
            <a:ext uri="{FF2B5EF4-FFF2-40B4-BE49-F238E27FC236}">
              <a16:creationId xmlns:a16="http://schemas.microsoft.com/office/drawing/2014/main" id="{574527F9-839C-400D-B5DD-07C6097905D1}"/>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a:extLst>
            <a:ext uri="{FF2B5EF4-FFF2-40B4-BE49-F238E27FC236}">
              <a16:creationId xmlns:a16="http://schemas.microsoft.com/office/drawing/2014/main" id="{43DE6B25-A322-4590-9BA6-38A2A58BD476}"/>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652EDDA4-39CF-4F2F-9A40-61869DB7435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D6FA6FA3-6DC5-4335-9A03-13BB82D19B2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32" name="債務償還比率平均値テキスト">
          <a:extLst>
            <a:ext uri="{FF2B5EF4-FFF2-40B4-BE49-F238E27FC236}">
              <a16:creationId xmlns:a16="http://schemas.microsoft.com/office/drawing/2014/main" id="{963333D9-8DFE-4C97-B292-0B676662CEB5}"/>
            </a:ext>
          </a:extLst>
        </xdr:cNvPr>
        <xdr:cNvSpPr txBox="1"/>
      </xdr:nvSpPr>
      <xdr:spPr>
        <a:xfrm>
          <a:off x="14846300" y="5778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a:extLst>
            <a:ext uri="{FF2B5EF4-FFF2-40B4-BE49-F238E27FC236}">
              <a16:creationId xmlns:a16="http://schemas.microsoft.com/office/drawing/2014/main" id="{258307F2-6DB1-41EA-8951-607CAAAA44F2}"/>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a:extLst>
            <a:ext uri="{FF2B5EF4-FFF2-40B4-BE49-F238E27FC236}">
              <a16:creationId xmlns:a16="http://schemas.microsoft.com/office/drawing/2014/main" id="{C6478B83-2427-4613-8BCB-4A9AD6F8B34B}"/>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a:extLst>
            <a:ext uri="{FF2B5EF4-FFF2-40B4-BE49-F238E27FC236}">
              <a16:creationId xmlns:a16="http://schemas.microsoft.com/office/drawing/2014/main" id="{58B6A166-2A0E-4AED-9FA0-B1D179E39572}"/>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6" name="フローチャート: 判断 135">
          <a:extLst>
            <a:ext uri="{FF2B5EF4-FFF2-40B4-BE49-F238E27FC236}">
              <a16:creationId xmlns:a16="http://schemas.microsoft.com/office/drawing/2014/main" id="{F39B3649-EF23-4316-8FBF-11ACBC9FBF4D}"/>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7" name="フローチャート: 判断 136">
          <a:extLst>
            <a:ext uri="{FF2B5EF4-FFF2-40B4-BE49-F238E27FC236}">
              <a16:creationId xmlns:a16="http://schemas.microsoft.com/office/drawing/2014/main" id="{161665F0-EA96-4663-966D-629E46C1B4A4}"/>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8385C5A-D37D-475E-8A9A-C92B320EF7F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E5FE5DF-E2C2-4EC0-9179-1B4312E4757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3E78BE6-7FB3-4F6A-A329-EE5051162DE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3875BEC-2CE6-434D-BEFC-8CD99EB8E47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2DC4DDC-F85E-48FA-9824-430D0760D48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51322</xdr:rowOff>
    </xdr:from>
    <xdr:to>
      <xdr:col>76</xdr:col>
      <xdr:colOff>73025</xdr:colOff>
      <xdr:row>30</xdr:row>
      <xdr:rowOff>152922</xdr:rowOff>
    </xdr:to>
    <xdr:sp macro="" textlink="">
      <xdr:nvSpPr>
        <xdr:cNvPr id="143" name="楕円 142">
          <a:extLst>
            <a:ext uri="{FF2B5EF4-FFF2-40B4-BE49-F238E27FC236}">
              <a16:creationId xmlns:a16="http://schemas.microsoft.com/office/drawing/2014/main" id="{E08BE277-DAC1-4061-BF6F-E22A3D166DE4}"/>
            </a:ext>
          </a:extLst>
        </xdr:cNvPr>
        <xdr:cNvSpPr/>
      </xdr:nvSpPr>
      <xdr:spPr>
        <a:xfrm>
          <a:off x="14744700" y="596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29749</xdr:rowOff>
    </xdr:from>
    <xdr:ext cx="469744" cy="259045"/>
    <xdr:sp macro="" textlink="">
      <xdr:nvSpPr>
        <xdr:cNvPr id="144" name="債務償還比率該当値テキスト">
          <a:extLst>
            <a:ext uri="{FF2B5EF4-FFF2-40B4-BE49-F238E27FC236}">
              <a16:creationId xmlns:a16="http://schemas.microsoft.com/office/drawing/2014/main" id="{5FFA57DD-76E4-4893-BF59-9DB87E47CA57}"/>
            </a:ext>
          </a:extLst>
        </xdr:cNvPr>
        <xdr:cNvSpPr txBox="1"/>
      </xdr:nvSpPr>
      <xdr:spPr>
        <a:xfrm>
          <a:off x="14846300" y="594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9102</xdr:rowOff>
    </xdr:from>
    <xdr:to>
      <xdr:col>72</xdr:col>
      <xdr:colOff>123825</xdr:colOff>
      <xdr:row>30</xdr:row>
      <xdr:rowOff>110702</xdr:rowOff>
    </xdr:to>
    <xdr:sp macro="" textlink="">
      <xdr:nvSpPr>
        <xdr:cNvPr id="145" name="楕円 144">
          <a:extLst>
            <a:ext uri="{FF2B5EF4-FFF2-40B4-BE49-F238E27FC236}">
              <a16:creationId xmlns:a16="http://schemas.microsoft.com/office/drawing/2014/main" id="{60CEBC9D-4BF0-426D-80DC-0EAC3C4C486E}"/>
            </a:ext>
          </a:extLst>
        </xdr:cNvPr>
        <xdr:cNvSpPr/>
      </xdr:nvSpPr>
      <xdr:spPr>
        <a:xfrm>
          <a:off x="14033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59902</xdr:rowOff>
    </xdr:from>
    <xdr:to>
      <xdr:col>76</xdr:col>
      <xdr:colOff>22225</xdr:colOff>
      <xdr:row>30</xdr:row>
      <xdr:rowOff>102122</xdr:rowOff>
    </xdr:to>
    <xdr:cxnSp macro="">
      <xdr:nvCxnSpPr>
        <xdr:cNvPr id="146" name="直線コネクタ 145">
          <a:extLst>
            <a:ext uri="{FF2B5EF4-FFF2-40B4-BE49-F238E27FC236}">
              <a16:creationId xmlns:a16="http://schemas.microsoft.com/office/drawing/2014/main" id="{A0C09841-17AA-4DCE-92C5-5CE1F27E2642}"/>
            </a:ext>
          </a:extLst>
        </xdr:cNvPr>
        <xdr:cNvCxnSpPr/>
      </xdr:nvCxnSpPr>
      <xdr:spPr>
        <a:xfrm>
          <a:off x="14084300" y="5974927"/>
          <a:ext cx="711200" cy="4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61588</xdr:rowOff>
    </xdr:from>
    <xdr:to>
      <xdr:col>68</xdr:col>
      <xdr:colOff>123825</xdr:colOff>
      <xdr:row>31</xdr:row>
      <xdr:rowOff>163188</xdr:rowOff>
    </xdr:to>
    <xdr:sp macro="" textlink="">
      <xdr:nvSpPr>
        <xdr:cNvPr id="147" name="楕円 146">
          <a:extLst>
            <a:ext uri="{FF2B5EF4-FFF2-40B4-BE49-F238E27FC236}">
              <a16:creationId xmlns:a16="http://schemas.microsoft.com/office/drawing/2014/main" id="{80F5253F-67E3-4D4C-945E-5AE16FBA764E}"/>
            </a:ext>
          </a:extLst>
        </xdr:cNvPr>
        <xdr:cNvSpPr/>
      </xdr:nvSpPr>
      <xdr:spPr>
        <a:xfrm>
          <a:off x="13271500" y="61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59902</xdr:rowOff>
    </xdr:from>
    <xdr:to>
      <xdr:col>72</xdr:col>
      <xdr:colOff>73025</xdr:colOff>
      <xdr:row>31</xdr:row>
      <xdr:rowOff>112388</xdr:rowOff>
    </xdr:to>
    <xdr:cxnSp macro="">
      <xdr:nvCxnSpPr>
        <xdr:cNvPr id="148" name="直線コネクタ 147">
          <a:extLst>
            <a:ext uri="{FF2B5EF4-FFF2-40B4-BE49-F238E27FC236}">
              <a16:creationId xmlns:a16="http://schemas.microsoft.com/office/drawing/2014/main" id="{C5F89155-6D9B-443A-B9E0-BF940914CC69}"/>
            </a:ext>
          </a:extLst>
        </xdr:cNvPr>
        <xdr:cNvCxnSpPr/>
      </xdr:nvCxnSpPr>
      <xdr:spPr>
        <a:xfrm flipV="1">
          <a:off x="13322300" y="5974927"/>
          <a:ext cx="762000" cy="22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110476</xdr:rowOff>
    </xdr:from>
    <xdr:to>
      <xdr:col>64</xdr:col>
      <xdr:colOff>123825</xdr:colOff>
      <xdr:row>33</xdr:row>
      <xdr:rowOff>40626</xdr:rowOff>
    </xdr:to>
    <xdr:sp macro="" textlink="">
      <xdr:nvSpPr>
        <xdr:cNvPr id="149" name="楕円 148">
          <a:extLst>
            <a:ext uri="{FF2B5EF4-FFF2-40B4-BE49-F238E27FC236}">
              <a16:creationId xmlns:a16="http://schemas.microsoft.com/office/drawing/2014/main" id="{F0E6AD57-29A8-4536-A0D4-D6D352F4EC55}"/>
            </a:ext>
          </a:extLst>
        </xdr:cNvPr>
        <xdr:cNvSpPr/>
      </xdr:nvSpPr>
      <xdr:spPr>
        <a:xfrm>
          <a:off x="12509500" y="636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112388</xdr:rowOff>
    </xdr:from>
    <xdr:to>
      <xdr:col>68</xdr:col>
      <xdr:colOff>73025</xdr:colOff>
      <xdr:row>32</xdr:row>
      <xdr:rowOff>161276</xdr:rowOff>
    </xdr:to>
    <xdr:cxnSp macro="">
      <xdr:nvCxnSpPr>
        <xdr:cNvPr id="150" name="直線コネクタ 149">
          <a:extLst>
            <a:ext uri="{FF2B5EF4-FFF2-40B4-BE49-F238E27FC236}">
              <a16:creationId xmlns:a16="http://schemas.microsoft.com/office/drawing/2014/main" id="{DC291FA6-9E85-4619-A5AB-0FCF597F2759}"/>
            </a:ext>
          </a:extLst>
        </xdr:cNvPr>
        <xdr:cNvCxnSpPr/>
      </xdr:nvCxnSpPr>
      <xdr:spPr>
        <a:xfrm flipV="1">
          <a:off x="12560300" y="6198863"/>
          <a:ext cx="762000" cy="2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33591</xdr:rowOff>
    </xdr:from>
    <xdr:to>
      <xdr:col>60</xdr:col>
      <xdr:colOff>123825</xdr:colOff>
      <xdr:row>32</xdr:row>
      <xdr:rowOff>135191</xdr:rowOff>
    </xdr:to>
    <xdr:sp macro="" textlink="">
      <xdr:nvSpPr>
        <xdr:cNvPr id="151" name="楕円 150">
          <a:extLst>
            <a:ext uri="{FF2B5EF4-FFF2-40B4-BE49-F238E27FC236}">
              <a16:creationId xmlns:a16="http://schemas.microsoft.com/office/drawing/2014/main" id="{2CEAB250-F7C3-4027-996F-F56503116A53}"/>
            </a:ext>
          </a:extLst>
        </xdr:cNvPr>
        <xdr:cNvSpPr/>
      </xdr:nvSpPr>
      <xdr:spPr>
        <a:xfrm>
          <a:off x="11747500" y="62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84391</xdr:rowOff>
    </xdr:from>
    <xdr:to>
      <xdr:col>64</xdr:col>
      <xdr:colOff>73025</xdr:colOff>
      <xdr:row>32</xdr:row>
      <xdr:rowOff>161276</xdr:rowOff>
    </xdr:to>
    <xdr:cxnSp macro="">
      <xdr:nvCxnSpPr>
        <xdr:cNvPr id="152" name="直線コネクタ 151">
          <a:extLst>
            <a:ext uri="{FF2B5EF4-FFF2-40B4-BE49-F238E27FC236}">
              <a16:creationId xmlns:a16="http://schemas.microsoft.com/office/drawing/2014/main" id="{9996EFA8-7F07-4C70-8EB2-960635DABA8A}"/>
            </a:ext>
          </a:extLst>
        </xdr:cNvPr>
        <xdr:cNvCxnSpPr/>
      </xdr:nvCxnSpPr>
      <xdr:spPr>
        <a:xfrm>
          <a:off x="11798300" y="6342316"/>
          <a:ext cx="762000" cy="7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3" name="n_1aveValue債務償還比率">
          <a:extLst>
            <a:ext uri="{FF2B5EF4-FFF2-40B4-BE49-F238E27FC236}">
              <a16:creationId xmlns:a16="http://schemas.microsoft.com/office/drawing/2014/main" id="{BF79776B-FA10-419D-B2EE-41DC811CFCD6}"/>
            </a:ext>
          </a:extLst>
        </xdr:cNvPr>
        <xdr:cNvSpPr txBox="1"/>
      </xdr:nvSpPr>
      <xdr:spPr>
        <a:xfrm>
          <a:off x="138367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94315</xdr:rowOff>
    </xdr:from>
    <xdr:ext cx="469744" cy="259045"/>
    <xdr:sp macro="" textlink="">
      <xdr:nvSpPr>
        <xdr:cNvPr id="154" name="n_2aveValue債務償還比率">
          <a:extLst>
            <a:ext uri="{FF2B5EF4-FFF2-40B4-BE49-F238E27FC236}">
              <a16:creationId xmlns:a16="http://schemas.microsoft.com/office/drawing/2014/main" id="{873EFB10-EF8A-4493-AE3E-95A455950517}"/>
            </a:ext>
          </a:extLst>
        </xdr:cNvPr>
        <xdr:cNvSpPr txBox="1"/>
      </xdr:nvSpPr>
      <xdr:spPr>
        <a:xfrm>
          <a:off x="13087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macro="" textlink="">
      <xdr:nvSpPr>
        <xdr:cNvPr id="155" name="n_3aveValue債務償還比率">
          <a:extLst>
            <a:ext uri="{FF2B5EF4-FFF2-40B4-BE49-F238E27FC236}">
              <a16:creationId xmlns:a16="http://schemas.microsoft.com/office/drawing/2014/main" id="{1D2CC79F-1C05-45C4-8496-E81B3135CCAD}"/>
            </a:ext>
          </a:extLst>
        </xdr:cNvPr>
        <xdr:cNvSpPr txBox="1"/>
      </xdr:nvSpPr>
      <xdr:spPr>
        <a:xfrm>
          <a:off x="12325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125620</xdr:rowOff>
    </xdr:from>
    <xdr:ext cx="469744" cy="259045"/>
    <xdr:sp macro="" textlink="">
      <xdr:nvSpPr>
        <xdr:cNvPr id="156" name="n_4aveValue債務償還比率">
          <a:extLst>
            <a:ext uri="{FF2B5EF4-FFF2-40B4-BE49-F238E27FC236}">
              <a16:creationId xmlns:a16="http://schemas.microsoft.com/office/drawing/2014/main" id="{B0B486AD-67B2-4BE1-82F5-18D60D19BF4A}"/>
            </a:ext>
          </a:extLst>
        </xdr:cNvPr>
        <xdr:cNvSpPr txBox="1"/>
      </xdr:nvSpPr>
      <xdr:spPr>
        <a:xfrm>
          <a:off x="11563427" y="58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101829</xdr:rowOff>
    </xdr:from>
    <xdr:ext cx="469744" cy="259045"/>
    <xdr:sp macro="" textlink="">
      <xdr:nvSpPr>
        <xdr:cNvPr id="157" name="n_1mainValue債務償還比率">
          <a:extLst>
            <a:ext uri="{FF2B5EF4-FFF2-40B4-BE49-F238E27FC236}">
              <a16:creationId xmlns:a16="http://schemas.microsoft.com/office/drawing/2014/main" id="{FAB92304-F096-47D7-AE6C-FEC62B0C8ADD}"/>
            </a:ext>
          </a:extLst>
        </xdr:cNvPr>
        <xdr:cNvSpPr txBox="1"/>
      </xdr:nvSpPr>
      <xdr:spPr>
        <a:xfrm>
          <a:off x="13836727" y="601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154315</xdr:rowOff>
    </xdr:from>
    <xdr:ext cx="469744" cy="259045"/>
    <xdr:sp macro="" textlink="">
      <xdr:nvSpPr>
        <xdr:cNvPr id="158" name="n_2mainValue債務償還比率">
          <a:extLst>
            <a:ext uri="{FF2B5EF4-FFF2-40B4-BE49-F238E27FC236}">
              <a16:creationId xmlns:a16="http://schemas.microsoft.com/office/drawing/2014/main" id="{6F47EB01-6329-4A37-B64B-C7E9EC1B1FBA}"/>
            </a:ext>
          </a:extLst>
        </xdr:cNvPr>
        <xdr:cNvSpPr txBox="1"/>
      </xdr:nvSpPr>
      <xdr:spPr>
        <a:xfrm>
          <a:off x="13087427" y="624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31753</xdr:rowOff>
    </xdr:from>
    <xdr:ext cx="469744" cy="259045"/>
    <xdr:sp macro="" textlink="">
      <xdr:nvSpPr>
        <xdr:cNvPr id="159" name="n_3mainValue債務償還比率">
          <a:extLst>
            <a:ext uri="{FF2B5EF4-FFF2-40B4-BE49-F238E27FC236}">
              <a16:creationId xmlns:a16="http://schemas.microsoft.com/office/drawing/2014/main" id="{DAB080B3-89B0-4434-A374-0148056EFD7E}"/>
            </a:ext>
          </a:extLst>
        </xdr:cNvPr>
        <xdr:cNvSpPr txBox="1"/>
      </xdr:nvSpPr>
      <xdr:spPr>
        <a:xfrm>
          <a:off x="12325427" y="646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126318</xdr:rowOff>
    </xdr:from>
    <xdr:ext cx="469744" cy="259045"/>
    <xdr:sp macro="" textlink="">
      <xdr:nvSpPr>
        <xdr:cNvPr id="160" name="n_4mainValue債務償還比率">
          <a:extLst>
            <a:ext uri="{FF2B5EF4-FFF2-40B4-BE49-F238E27FC236}">
              <a16:creationId xmlns:a16="http://schemas.microsoft.com/office/drawing/2014/main" id="{91A6F24B-0940-44ED-89A8-2F0B0AD58FDF}"/>
            </a:ext>
          </a:extLst>
        </xdr:cNvPr>
        <xdr:cNvSpPr txBox="1"/>
      </xdr:nvSpPr>
      <xdr:spPr>
        <a:xfrm>
          <a:off x="11563427" y="638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E676DBB-05BE-437D-B90D-05F97C882D8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8ED1E46-09C1-4B2C-8262-1F17CDAEE74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97C1444-4C5A-4B1E-9C96-404FAB312FF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823CFCD-A8F8-4079-B984-879AE066F95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9BBAFD6-DE07-4839-BBB9-B7CDA67084C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CD7406A-17C6-4110-8D0B-DE426561342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E338CB7-0A50-4812-AF7F-04107B1CF10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8B2301-2705-4E44-8DA2-8BA502322B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DAD23DE-6A68-4D5F-BB94-DCCFE56A205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A14106-EF9C-4A6D-A95C-1F96358C6E8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DEFB5E-C48C-498B-9EE7-18F55DD53B3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E0C1CEB-8839-4C23-B203-5A13678E523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390E0B4-ADF2-4905-A870-FB295694BE4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E84138-7D30-43C3-8071-F9B8D90C16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552B1A-B8E7-459A-BCAE-7FB83CD277E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06B5791-8BE4-4E73-A664-131158CCAD8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21,369
21,110
130.55
20,958,327
20,174,730
666,996
9,295,032
18,155,103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E14FBF-E508-4ED8-9155-C3FFB39E3CC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4F94F67-DEF1-4C4B-994D-284383B8EA5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16671D-FB38-4489-AC72-E126BC3CBA1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A1E44F2-714B-4801-A30E-250CD7292C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3BC8C04-E628-4B89-8756-B8198B1CFD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855491B-7709-4FA7-9F37-B7EDAA1ACD6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62AE42E-D308-4F72-B797-FB9F55ACBDC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FA124DE-1FCD-4930-943F-3D4D3D84556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4C8630E-51E2-4562-8CDE-0F53AD53A6D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63D484-0CD6-49FC-BDB8-E1E8B2E28D2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503EF12-6D07-4D51-BF12-D0D0BA227E4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83DA72E-E8C3-43B6-9E3C-DA8A99D15E6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F285FE2-6E14-4604-9159-D8AEF7FE675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78C917-4577-4C77-B1B2-E7F6D0A95CA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366DE91-E839-4452-BE11-03701848837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C0D2472-2504-48A3-9B5B-C13A9B9B9DA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C09B30A-A822-497F-ABEA-ECF3E56DC2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707D26-F5B9-4A1E-A9DC-96C861717AD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BE2F85-AC9C-47F8-B600-757DA37B35D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E0FCD49-8957-4858-9EE0-5AD1C9CE2F4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554B9F8-CD02-4139-867C-D2A729ABDE9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3ADC46-1E06-487A-9948-B7DED33C237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61E68B4-7ED4-4370-8E6C-E34A2AAF60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E7791DB-EF42-4623-94E5-AED497DF11F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4F62DCA-75B3-4CDA-93B1-81B4AED439E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5D83702-E1E3-461E-A2CD-6F2778AE6EC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09BB993-CF40-4B2E-A990-2A027FB87AB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FF9D96A-E569-43CB-A9DD-895C79EEB09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42BCE82-FBA0-4279-82E6-2A87DA62D71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EECBAA0-D006-4A01-94E6-95F8C8A04B1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0C18764-ABBA-4795-8E6A-DEC026EA993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C69D1E2-5D0F-4CCA-B047-7F15A4BA68B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6616DB5-F807-4843-9887-6B4386E5447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45E2381-C52A-4569-A609-BB64E5D43EE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5306AF0-66F3-446A-8582-1A0208A7406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8BD12F0-71D2-4B0C-9956-7D856CFEE93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C7E08FF-F9D1-41FB-A2D9-7D417D6DA2F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0C47AE1-04BF-48B4-95E3-51EDB4A5144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49AFCEF-7758-4863-A5C6-1C408D03082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9940F4F-25BA-4A65-9FDD-1C478AA2C1A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64DBCCC-5C5A-4FCC-B749-D2FB56EE2F4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22D2D58-F537-4C68-9A4C-1C4E938B93B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7CDFB65-C0E9-4E74-85AB-FB044212011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EC0CC06-A176-48A7-9575-833E97DF569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9AEE0FD-938A-4AC2-8AFA-01AAA4BBB1C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A0D0B6DA-54CB-4F63-95B1-5EEDC13E4073}"/>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6CD8A8F3-6DBA-41CC-88C4-7F5B1AD5C2E5}"/>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FE909242-114F-4161-A992-D1DC622389EF}"/>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3CC09CA6-9A74-422D-95A1-4B3506CE0B14}"/>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7031B51D-7F2A-4A0C-8095-A11783A330C0}"/>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67327</xdr:rowOff>
    </xdr:from>
    <xdr:ext cx="405111" cy="259045"/>
    <xdr:sp macro="" textlink="">
      <xdr:nvSpPr>
        <xdr:cNvPr id="62" name="【道路】&#10;有形固定資産減価償却率平均値テキスト">
          <a:extLst>
            <a:ext uri="{FF2B5EF4-FFF2-40B4-BE49-F238E27FC236}">
              <a16:creationId xmlns:a16="http://schemas.microsoft.com/office/drawing/2014/main" id="{D7C4FA77-F378-4EB4-BB16-9D191CBF3E11}"/>
            </a:ext>
          </a:extLst>
        </xdr:cNvPr>
        <xdr:cNvSpPr txBox="1"/>
      </xdr:nvSpPr>
      <xdr:spPr>
        <a:xfrm>
          <a:off x="46736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0D15BF17-830F-40F6-BF72-3C62159D96BF}"/>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EA47294D-006E-4AEF-B591-5D7378A76026}"/>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86606A77-1617-47EF-B84A-FCD8129F35B7}"/>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5451EF38-75BD-47D0-BD90-9754BE95A1EE}"/>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8C522053-39BB-460B-8BA7-D3C10D5C2E9F}"/>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B7007E9-5B20-4CD3-9283-CC20A4115ED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ADCD7CF-6DEF-4E98-867F-92B88421C8A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5798FF9-9454-4654-B30C-377270E454B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168EFCE-A0FE-41A5-B7F0-7C1CF7BF97F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45C8621-FFBB-458F-B689-5C97DAE3E76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10160</xdr:rowOff>
    </xdr:from>
    <xdr:to>
      <xdr:col>24</xdr:col>
      <xdr:colOff>114300</xdr:colOff>
      <xdr:row>40</xdr:row>
      <xdr:rowOff>111760</xdr:rowOff>
    </xdr:to>
    <xdr:sp macro="" textlink="">
      <xdr:nvSpPr>
        <xdr:cNvPr id="73" name="楕円 72">
          <a:extLst>
            <a:ext uri="{FF2B5EF4-FFF2-40B4-BE49-F238E27FC236}">
              <a16:creationId xmlns:a16="http://schemas.microsoft.com/office/drawing/2014/main" id="{13F52D70-F208-4553-85D9-D9D11542563D}"/>
            </a:ext>
          </a:extLst>
        </xdr:cNvPr>
        <xdr:cNvSpPr/>
      </xdr:nvSpPr>
      <xdr:spPr>
        <a:xfrm>
          <a:off x="4584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160037</xdr:rowOff>
    </xdr:from>
    <xdr:ext cx="405111" cy="259045"/>
    <xdr:sp macro="" textlink="">
      <xdr:nvSpPr>
        <xdr:cNvPr id="74" name="【道路】&#10;有形固定資産減価償却率該当値テキスト">
          <a:extLst>
            <a:ext uri="{FF2B5EF4-FFF2-40B4-BE49-F238E27FC236}">
              <a16:creationId xmlns:a16="http://schemas.microsoft.com/office/drawing/2014/main" id="{F9E667D4-2DD4-4D51-90BF-2B3BF023F29E}"/>
            </a:ext>
          </a:extLst>
        </xdr:cNvPr>
        <xdr:cNvSpPr txBox="1"/>
      </xdr:nvSpPr>
      <xdr:spPr>
        <a:xfrm>
          <a:off x="4673600"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27305</xdr:rowOff>
    </xdr:from>
    <xdr:to>
      <xdr:col>20</xdr:col>
      <xdr:colOff>38100</xdr:colOff>
      <xdr:row>40</xdr:row>
      <xdr:rowOff>128905</xdr:rowOff>
    </xdr:to>
    <xdr:sp macro="" textlink="">
      <xdr:nvSpPr>
        <xdr:cNvPr id="75" name="楕円 74">
          <a:extLst>
            <a:ext uri="{FF2B5EF4-FFF2-40B4-BE49-F238E27FC236}">
              <a16:creationId xmlns:a16="http://schemas.microsoft.com/office/drawing/2014/main" id="{6894E676-BEAB-44BB-B808-D5B50B1C9D1B}"/>
            </a:ext>
          </a:extLst>
        </xdr:cNvPr>
        <xdr:cNvSpPr/>
      </xdr:nvSpPr>
      <xdr:spPr>
        <a:xfrm>
          <a:off x="3746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60960</xdr:rowOff>
    </xdr:from>
    <xdr:to>
      <xdr:col>24</xdr:col>
      <xdr:colOff>63500</xdr:colOff>
      <xdr:row>40</xdr:row>
      <xdr:rowOff>78105</xdr:rowOff>
    </xdr:to>
    <xdr:cxnSp macro="">
      <xdr:nvCxnSpPr>
        <xdr:cNvPr id="76" name="直線コネクタ 75">
          <a:extLst>
            <a:ext uri="{FF2B5EF4-FFF2-40B4-BE49-F238E27FC236}">
              <a16:creationId xmlns:a16="http://schemas.microsoft.com/office/drawing/2014/main" id="{A9BDDBC2-C703-4FF7-AB1C-D8F5479B9F23}"/>
            </a:ext>
          </a:extLst>
        </xdr:cNvPr>
        <xdr:cNvCxnSpPr/>
      </xdr:nvCxnSpPr>
      <xdr:spPr>
        <a:xfrm flipV="1">
          <a:off x="3797300" y="691896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40640</xdr:rowOff>
    </xdr:from>
    <xdr:to>
      <xdr:col>15</xdr:col>
      <xdr:colOff>101600</xdr:colOff>
      <xdr:row>40</xdr:row>
      <xdr:rowOff>142240</xdr:rowOff>
    </xdr:to>
    <xdr:sp macro="" textlink="">
      <xdr:nvSpPr>
        <xdr:cNvPr id="77" name="楕円 76">
          <a:extLst>
            <a:ext uri="{FF2B5EF4-FFF2-40B4-BE49-F238E27FC236}">
              <a16:creationId xmlns:a16="http://schemas.microsoft.com/office/drawing/2014/main" id="{EEF4FB6A-519A-478B-90FC-8F9A7727C707}"/>
            </a:ext>
          </a:extLst>
        </xdr:cNvPr>
        <xdr:cNvSpPr/>
      </xdr:nvSpPr>
      <xdr:spPr>
        <a:xfrm>
          <a:off x="2857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78105</xdr:rowOff>
    </xdr:from>
    <xdr:to>
      <xdr:col>19</xdr:col>
      <xdr:colOff>177800</xdr:colOff>
      <xdr:row>40</xdr:row>
      <xdr:rowOff>91440</xdr:rowOff>
    </xdr:to>
    <xdr:cxnSp macro="">
      <xdr:nvCxnSpPr>
        <xdr:cNvPr id="78" name="直線コネクタ 77">
          <a:extLst>
            <a:ext uri="{FF2B5EF4-FFF2-40B4-BE49-F238E27FC236}">
              <a16:creationId xmlns:a16="http://schemas.microsoft.com/office/drawing/2014/main" id="{E13FB47F-9DCA-4E3C-AD7B-575CA8E619CD}"/>
            </a:ext>
          </a:extLst>
        </xdr:cNvPr>
        <xdr:cNvCxnSpPr/>
      </xdr:nvCxnSpPr>
      <xdr:spPr>
        <a:xfrm flipV="1">
          <a:off x="2908300" y="69361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23495</xdr:rowOff>
    </xdr:from>
    <xdr:to>
      <xdr:col>10</xdr:col>
      <xdr:colOff>165100</xdr:colOff>
      <xdr:row>40</xdr:row>
      <xdr:rowOff>125095</xdr:rowOff>
    </xdr:to>
    <xdr:sp macro="" textlink="">
      <xdr:nvSpPr>
        <xdr:cNvPr id="79" name="楕円 78">
          <a:extLst>
            <a:ext uri="{FF2B5EF4-FFF2-40B4-BE49-F238E27FC236}">
              <a16:creationId xmlns:a16="http://schemas.microsoft.com/office/drawing/2014/main" id="{51DB6431-495E-4E4B-8DF4-B2FE246E7E67}"/>
            </a:ext>
          </a:extLst>
        </xdr:cNvPr>
        <xdr:cNvSpPr/>
      </xdr:nvSpPr>
      <xdr:spPr>
        <a:xfrm>
          <a:off x="1968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74295</xdr:rowOff>
    </xdr:from>
    <xdr:to>
      <xdr:col>15</xdr:col>
      <xdr:colOff>50800</xdr:colOff>
      <xdr:row>40</xdr:row>
      <xdr:rowOff>91440</xdr:rowOff>
    </xdr:to>
    <xdr:cxnSp macro="">
      <xdr:nvCxnSpPr>
        <xdr:cNvPr id="80" name="直線コネクタ 79">
          <a:extLst>
            <a:ext uri="{FF2B5EF4-FFF2-40B4-BE49-F238E27FC236}">
              <a16:creationId xmlns:a16="http://schemas.microsoft.com/office/drawing/2014/main" id="{A64872B5-C728-41B3-86E5-3E83AE51F5A3}"/>
            </a:ext>
          </a:extLst>
        </xdr:cNvPr>
        <xdr:cNvCxnSpPr/>
      </xdr:nvCxnSpPr>
      <xdr:spPr>
        <a:xfrm>
          <a:off x="2019300" y="69322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17780</xdr:rowOff>
    </xdr:from>
    <xdr:to>
      <xdr:col>6</xdr:col>
      <xdr:colOff>38100</xdr:colOff>
      <xdr:row>40</xdr:row>
      <xdr:rowOff>119380</xdr:rowOff>
    </xdr:to>
    <xdr:sp macro="" textlink="">
      <xdr:nvSpPr>
        <xdr:cNvPr id="81" name="楕円 80">
          <a:extLst>
            <a:ext uri="{FF2B5EF4-FFF2-40B4-BE49-F238E27FC236}">
              <a16:creationId xmlns:a16="http://schemas.microsoft.com/office/drawing/2014/main" id="{20E26C60-F1C7-4F01-9855-CE16106530F5}"/>
            </a:ext>
          </a:extLst>
        </xdr:cNvPr>
        <xdr:cNvSpPr/>
      </xdr:nvSpPr>
      <xdr:spPr>
        <a:xfrm>
          <a:off x="1079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68580</xdr:rowOff>
    </xdr:from>
    <xdr:to>
      <xdr:col>10</xdr:col>
      <xdr:colOff>114300</xdr:colOff>
      <xdr:row>40</xdr:row>
      <xdr:rowOff>74295</xdr:rowOff>
    </xdr:to>
    <xdr:cxnSp macro="">
      <xdr:nvCxnSpPr>
        <xdr:cNvPr id="82" name="直線コネクタ 81">
          <a:extLst>
            <a:ext uri="{FF2B5EF4-FFF2-40B4-BE49-F238E27FC236}">
              <a16:creationId xmlns:a16="http://schemas.microsoft.com/office/drawing/2014/main" id="{70D74E2D-EABF-40AB-A085-6A34289DB1C9}"/>
            </a:ext>
          </a:extLst>
        </xdr:cNvPr>
        <xdr:cNvCxnSpPr/>
      </xdr:nvCxnSpPr>
      <xdr:spPr>
        <a:xfrm>
          <a:off x="1130300" y="6926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8A03BE04-AD1F-4703-BD29-4D8FFF278C9C}"/>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84" name="n_2aveValue【道路】&#10;有形固定資産減価償却率">
          <a:extLst>
            <a:ext uri="{FF2B5EF4-FFF2-40B4-BE49-F238E27FC236}">
              <a16:creationId xmlns:a16="http://schemas.microsoft.com/office/drawing/2014/main" id="{58FBABA5-60FD-4D54-81B9-CFEF9091500D}"/>
            </a:ext>
          </a:extLst>
        </xdr:cNvPr>
        <xdr:cNvSpPr txBox="1"/>
      </xdr:nvSpPr>
      <xdr:spPr>
        <a:xfrm>
          <a:off x="2705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6F600580-B130-47A0-8FF2-DA7E201DC1E0}"/>
            </a:ext>
          </a:extLst>
        </xdr:cNvPr>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6" name="n_4aveValue【道路】&#10;有形固定資産減価償却率">
          <a:extLst>
            <a:ext uri="{FF2B5EF4-FFF2-40B4-BE49-F238E27FC236}">
              <a16:creationId xmlns:a16="http://schemas.microsoft.com/office/drawing/2014/main" id="{44C8E72C-FF62-4377-A98B-9A4F22253CD6}"/>
            </a:ext>
          </a:extLst>
        </xdr:cNvPr>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120032</xdr:rowOff>
    </xdr:from>
    <xdr:ext cx="405111" cy="259045"/>
    <xdr:sp macro="" textlink="">
      <xdr:nvSpPr>
        <xdr:cNvPr id="87" name="n_1mainValue【道路】&#10;有形固定資産減価償却率">
          <a:extLst>
            <a:ext uri="{FF2B5EF4-FFF2-40B4-BE49-F238E27FC236}">
              <a16:creationId xmlns:a16="http://schemas.microsoft.com/office/drawing/2014/main" id="{244CC71D-A96A-448E-9FFF-95A4CE71A4D0}"/>
            </a:ext>
          </a:extLst>
        </xdr:cNvPr>
        <xdr:cNvSpPr txBox="1"/>
      </xdr:nvSpPr>
      <xdr:spPr>
        <a:xfrm>
          <a:off x="35820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133367</xdr:rowOff>
    </xdr:from>
    <xdr:ext cx="405111" cy="259045"/>
    <xdr:sp macro="" textlink="">
      <xdr:nvSpPr>
        <xdr:cNvPr id="88" name="n_2mainValue【道路】&#10;有形固定資産減価償却率">
          <a:extLst>
            <a:ext uri="{FF2B5EF4-FFF2-40B4-BE49-F238E27FC236}">
              <a16:creationId xmlns:a16="http://schemas.microsoft.com/office/drawing/2014/main" id="{F6FA7911-6D26-492C-BEE2-ECA1F7A5AC0C}"/>
            </a:ext>
          </a:extLst>
        </xdr:cNvPr>
        <xdr:cNvSpPr txBox="1"/>
      </xdr:nvSpPr>
      <xdr:spPr>
        <a:xfrm>
          <a:off x="2705744"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116222</xdr:rowOff>
    </xdr:from>
    <xdr:ext cx="405111" cy="259045"/>
    <xdr:sp macro="" textlink="">
      <xdr:nvSpPr>
        <xdr:cNvPr id="89" name="n_3mainValue【道路】&#10;有形固定資産減価償却率">
          <a:extLst>
            <a:ext uri="{FF2B5EF4-FFF2-40B4-BE49-F238E27FC236}">
              <a16:creationId xmlns:a16="http://schemas.microsoft.com/office/drawing/2014/main" id="{FA9071C4-D132-43F3-804C-3D9C010558C6}"/>
            </a:ext>
          </a:extLst>
        </xdr:cNvPr>
        <xdr:cNvSpPr txBox="1"/>
      </xdr:nvSpPr>
      <xdr:spPr>
        <a:xfrm>
          <a:off x="18167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110507</xdr:rowOff>
    </xdr:from>
    <xdr:ext cx="405111" cy="259045"/>
    <xdr:sp macro="" textlink="">
      <xdr:nvSpPr>
        <xdr:cNvPr id="90" name="n_4mainValue【道路】&#10;有形固定資産減価償却率">
          <a:extLst>
            <a:ext uri="{FF2B5EF4-FFF2-40B4-BE49-F238E27FC236}">
              <a16:creationId xmlns:a16="http://schemas.microsoft.com/office/drawing/2014/main" id="{FB7B0A76-7858-4CFA-B347-74E91D1F4E83}"/>
            </a:ext>
          </a:extLst>
        </xdr:cNvPr>
        <xdr:cNvSpPr txBox="1"/>
      </xdr:nvSpPr>
      <xdr:spPr>
        <a:xfrm>
          <a:off x="9277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EF7C4CD-8CEA-43C1-89F9-0D2997DDD72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71ED187-82B2-4C85-9454-81A41D81B7E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95469A7-8514-488C-833F-C68AD3EA832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071105F-985B-4BBF-8440-19F38074D38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65B41BD-BEE0-4A42-9815-EC62F58C5E0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CE4DC82-7F20-4563-9E71-56A55D4CC57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35C6BDC-AEF5-4318-B7D3-8C1D4102E5C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D9FAD56-1422-4D8D-A631-73181A5F38B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BF5364F-F6D8-49A5-8ED1-07289E1FE32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51352AE-6A88-4E4D-998E-C02F48E1F7E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F1D8E8C-ED43-408B-BCB3-0BF7201D2C3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1E75E86-DAB8-4074-8B16-1D00F1CD516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4D30F9B-69FE-4872-BC23-18D13FE2AC7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F4E61265-CB64-44BB-AD3D-F9870F585F61}"/>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AF10E92D-FE2E-45EF-8632-4BC59F6A003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F4114EBC-AD74-4503-AF9E-6F121263291C}"/>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47807D6C-D601-453E-8F99-94DA0432381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96D9B7CF-9512-46FB-9716-16FBA2AC2ED8}"/>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B421068-9D5A-44F6-8F4E-5BCA91A0D01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12ECF20D-39AD-4266-9E53-E110F5F5974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1B986B2-6900-4BEE-9FE5-416C7964423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B1FB749C-CD6B-4A6E-BC0E-FB9C37948816}"/>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CB73D17E-E302-4E7B-AFDC-C4E43CA4DCDB}"/>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36EFC224-E281-4F48-86AE-8D50FA020A72}"/>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854D277A-8E21-4EA7-B7D6-D29CDF6BF522}"/>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A157FE92-26D6-404B-90AF-04545630AB2D}"/>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a:extLst>
            <a:ext uri="{FF2B5EF4-FFF2-40B4-BE49-F238E27FC236}">
              <a16:creationId xmlns:a16="http://schemas.microsoft.com/office/drawing/2014/main" id="{68EA9E6B-836D-4CD4-8284-6AAED687C1E1}"/>
            </a:ext>
          </a:extLst>
        </xdr:cNvPr>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3FE08470-63D4-4FEE-A87C-BF86EE1BB9FE}"/>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EC6B1729-F53F-464B-BB64-FFFB671E4E38}"/>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5C3906D7-F3B8-473E-99B9-380829AFFCC1}"/>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FB0159B5-4221-4FA4-8808-6BE21D485D86}"/>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4314B529-67E0-42D3-8D5B-6203CC87CAF1}"/>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180C5D9-D9AD-4D26-8BCF-D4FCDDAFBFD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9336308-67D7-4854-82CC-F2755281012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1F5D0E7-A7DA-417D-A70A-CAB16B0691D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9233A88-DD5B-427D-98AD-2D65D70B2FB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5BB546B-37A3-41FB-B0CD-10E3A09FC91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6462</xdr:rowOff>
    </xdr:from>
    <xdr:to>
      <xdr:col>55</xdr:col>
      <xdr:colOff>50800</xdr:colOff>
      <xdr:row>40</xdr:row>
      <xdr:rowOff>108062</xdr:rowOff>
    </xdr:to>
    <xdr:sp macro="" textlink="">
      <xdr:nvSpPr>
        <xdr:cNvPr id="128" name="楕円 127">
          <a:extLst>
            <a:ext uri="{FF2B5EF4-FFF2-40B4-BE49-F238E27FC236}">
              <a16:creationId xmlns:a16="http://schemas.microsoft.com/office/drawing/2014/main" id="{BA805204-92A6-41C0-ADA2-3C01CE868C16}"/>
            </a:ext>
          </a:extLst>
        </xdr:cNvPr>
        <xdr:cNvSpPr/>
      </xdr:nvSpPr>
      <xdr:spPr>
        <a:xfrm>
          <a:off x="10426700" y="68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156339</xdr:rowOff>
    </xdr:from>
    <xdr:ext cx="534377" cy="259045"/>
    <xdr:sp macro="" textlink="">
      <xdr:nvSpPr>
        <xdr:cNvPr id="129" name="【道路】&#10;一人当たり延長該当値テキスト">
          <a:extLst>
            <a:ext uri="{FF2B5EF4-FFF2-40B4-BE49-F238E27FC236}">
              <a16:creationId xmlns:a16="http://schemas.microsoft.com/office/drawing/2014/main" id="{B439F438-3AFF-4729-947F-36276AF7689D}"/>
            </a:ext>
          </a:extLst>
        </xdr:cNvPr>
        <xdr:cNvSpPr txBox="1"/>
      </xdr:nvSpPr>
      <xdr:spPr>
        <a:xfrm>
          <a:off x="10515600" y="684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10230</xdr:rowOff>
    </xdr:from>
    <xdr:to>
      <xdr:col>50</xdr:col>
      <xdr:colOff>165100</xdr:colOff>
      <xdr:row>40</xdr:row>
      <xdr:rowOff>111830</xdr:rowOff>
    </xdr:to>
    <xdr:sp macro="" textlink="">
      <xdr:nvSpPr>
        <xdr:cNvPr id="130" name="楕円 129">
          <a:extLst>
            <a:ext uri="{FF2B5EF4-FFF2-40B4-BE49-F238E27FC236}">
              <a16:creationId xmlns:a16="http://schemas.microsoft.com/office/drawing/2014/main" id="{2D4CF83E-6F33-4C14-B10F-E16E3A0B03B8}"/>
            </a:ext>
          </a:extLst>
        </xdr:cNvPr>
        <xdr:cNvSpPr/>
      </xdr:nvSpPr>
      <xdr:spPr>
        <a:xfrm>
          <a:off x="9588500" y="68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57262</xdr:rowOff>
    </xdr:from>
    <xdr:to>
      <xdr:col>55</xdr:col>
      <xdr:colOff>0</xdr:colOff>
      <xdr:row>40</xdr:row>
      <xdr:rowOff>61030</xdr:rowOff>
    </xdr:to>
    <xdr:cxnSp macro="">
      <xdr:nvCxnSpPr>
        <xdr:cNvPr id="131" name="直線コネクタ 130">
          <a:extLst>
            <a:ext uri="{FF2B5EF4-FFF2-40B4-BE49-F238E27FC236}">
              <a16:creationId xmlns:a16="http://schemas.microsoft.com/office/drawing/2014/main" id="{7C1297B8-D4E2-49BB-B3C1-A26CF56DB57C}"/>
            </a:ext>
          </a:extLst>
        </xdr:cNvPr>
        <xdr:cNvCxnSpPr/>
      </xdr:nvCxnSpPr>
      <xdr:spPr>
        <a:xfrm flipV="1">
          <a:off x="9639300" y="6915262"/>
          <a:ext cx="838200" cy="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15058</xdr:rowOff>
    </xdr:from>
    <xdr:to>
      <xdr:col>46</xdr:col>
      <xdr:colOff>38100</xdr:colOff>
      <xdr:row>40</xdr:row>
      <xdr:rowOff>116658</xdr:rowOff>
    </xdr:to>
    <xdr:sp macro="" textlink="">
      <xdr:nvSpPr>
        <xdr:cNvPr id="132" name="楕円 131">
          <a:extLst>
            <a:ext uri="{FF2B5EF4-FFF2-40B4-BE49-F238E27FC236}">
              <a16:creationId xmlns:a16="http://schemas.microsoft.com/office/drawing/2014/main" id="{ECFF8C2E-CB53-40F4-9BB4-88C063FAE9CC}"/>
            </a:ext>
          </a:extLst>
        </xdr:cNvPr>
        <xdr:cNvSpPr/>
      </xdr:nvSpPr>
      <xdr:spPr>
        <a:xfrm>
          <a:off x="8699500" y="687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61030</xdr:rowOff>
    </xdr:from>
    <xdr:to>
      <xdr:col>50</xdr:col>
      <xdr:colOff>114300</xdr:colOff>
      <xdr:row>40</xdr:row>
      <xdr:rowOff>65858</xdr:rowOff>
    </xdr:to>
    <xdr:cxnSp macro="">
      <xdr:nvCxnSpPr>
        <xdr:cNvPr id="133" name="直線コネクタ 132">
          <a:extLst>
            <a:ext uri="{FF2B5EF4-FFF2-40B4-BE49-F238E27FC236}">
              <a16:creationId xmlns:a16="http://schemas.microsoft.com/office/drawing/2014/main" id="{321BDB3C-D61B-479C-980A-94C661E3A6CF}"/>
            </a:ext>
          </a:extLst>
        </xdr:cNvPr>
        <xdr:cNvCxnSpPr/>
      </xdr:nvCxnSpPr>
      <xdr:spPr>
        <a:xfrm flipV="1">
          <a:off x="8750300" y="6919030"/>
          <a:ext cx="889000" cy="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19145</xdr:rowOff>
    </xdr:from>
    <xdr:to>
      <xdr:col>41</xdr:col>
      <xdr:colOff>101600</xdr:colOff>
      <xdr:row>40</xdr:row>
      <xdr:rowOff>120745</xdr:rowOff>
    </xdr:to>
    <xdr:sp macro="" textlink="">
      <xdr:nvSpPr>
        <xdr:cNvPr id="134" name="楕円 133">
          <a:extLst>
            <a:ext uri="{FF2B5EF4-FFF2-40B4-BE49-F238E27FC236}">
              <a16:creationId xmlns:a16="http://schemas.microsoft.com/office/drawing/2014/main" id="{4CCBBAB1-553F-4F5C-B24B-504430D9EEC5}"/>
            </a:ext>
          </a:extLst>
        </xdr:cNvPr>
        <xdr:cNvSpPr/>
      </xdr:nvSpPr>
      <xdr:spPr>
        <a:xfrm>
          <a:off x="7810500" y="68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65858</xdr:rowOff>
    </xdr:from>
    <xdr:to>
      <xdr:col>45</xdr:col>
      <xdr:colOff>177800</xdr:colOff>
      <xdr:row>40</xdr:row>
      <xdr:rowOff>69945</xdr:rowOff>
    </xdr:to>
    <xdr:cxnSp macro="">
      <xdr:nvCxnSpPr>
        <xdr:cNvPr id="135" name="直線コネクタ 134">
          <a:extLst>
            <a:ext uri="{FF2B5EF4-FFF2-40B4-BE49-F238E27FC236}">
              <a16:creationId xmlns:a16="http://schemas.microsoft.com/office/drawing/2014/main" id="{B1C0C194-A520-4D27-8ABA-8AB02761E4E0}"/>
            </a:ext>
          </a:extLst>
        </xdr:cNvPr>
        <xdr:cNvCxnSpPr/>
      </xdr:nvCxnSpPr>
      <xdr:spPr>
        <a:xfrm flipV="1">
          <a:off x="7861300" y="6923858"/>
          <a:ext cx="889000" cy="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23571</xdr:rowOff>
    </xdr:from>
    <xdr:to>
      <xdr:col>36</xdr:col>
      <xdr:colOff>165100</xdr:colOff>
      <xdr:row>40</xdr:row>
      <xdr:rowOff>125171</xdr:rowOff>
    </xdr:to>
    <xdr:sp macro="" textlink="">
      <xdr:nvSpPr>
        <xdr:cNvPr id="136" name="楕円 135">
          <a:extLst>
            <a:ext uri="{FF2B5EF4-FFF2-40B4-BE49-F238E27FC236}">
              <a16:creationId xmlns:a16="http://schemas.microsoft.com/office/drawing/2014/main" id="{C9CF0D54-B90E-49B2-87E2-26ED14D4D9FA}"/>
            </a:ext>
          </a:extLst>
        </xdr:cNvPr>
        <xdr:cNvSpPr/>
      </xdr:nvSpPr>
      <xdr:spPr>
        <a:xfrm>
          <a:off x="6921500" y="688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69945</xdr:rowOff>
    </xdr:from>
    <xdr:to>
      <xdr:col>41</xdr:col>
      <xdr:colOff>50800</xdr:colOff>
      <xdr:row>40</xdr:row>
      <xdr:rowOff>74371</xdr:rowOff>
    </xdr:to>
    <xdr:cxnSp macro="">
      <xdr:nvCxnSpPr>
        <xdr:cNvPr id="137" name="直線コネクタ 136">
          <a:extLst>
            <a:ext uri="{FF2B5EF4-FFF2-40B4-BE49-F238E27FC236}">
              <a16:creationId xmlns:a16="http://schemas.microsoft.com/office/drawing/2014/main" id="{4D9F19AD-F237-419B-8589-BAF3F2B7546C}"/>
            </a:ext>
          </a:extLst>
        </xdr:cNvPr>
        <xdr:cNvCxnSpPr/>
      </xdr:nvCxnSpPr>
      <xdr:spPr>
        <a:xfrm flipV="1">
          <a:off x="6972300" y="6927945"/>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a:extLst>
            <a:ext uri="{FF2B5EF4-FFF2-40B4-BE49-F238E27FC236}">
              <a16:creationId xmlns:a16="http://schemas.microsoft.com/office/drawing/2014/main" id="{909AE1FE-91D6-4BC1-AAFF-C45E3F7A253B}"/>
            </a:ext>
          </a:extLst>
        </xdr:cNvPr>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132883</xdr:rowOff>
    </xdr:from>
    <xdr:ext cx="534377" cy="259045"/>
    <xdr:sp macro="" textlink="">
      <xdr:nvSpPr>
        <xdr:cNvPr id="139" name="n_2aveValue【道路】&#10;一人当たり延長">
          <a:extLst>
            <a:ext uri="{FF2B5EF4-FFF2-40B4-BE49-F238E27FC236}">
              <a16:creationId xmlns:a16="http://schemas.microsoft.com/office/drawing/2014/main" id="{BF596F74-8B06-4774-BBE3-B57D710E72D5}"/>
            </a:ext>
          </a:extLst>
        </xdr:cNvPr>
        <xdr:cNvSpPr txBox="1"/>
      </xdr:nvSpPr>
      <xdr:spPr>
        <a:xfrm>
          <a:off x="8483111" y="66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137017</xdr:rowOff>
    </xdr:from>
    <xdr:ext cx="534377" cy="259045"/>
    <xdr:sp macro="" textlink="">
      <xdr:nvSpPr>
        <xdr:cNvPr id="140" name="n_3aveValue【道路】&#10;一人当たり延長">
          <a:extLst>
            <a:ext uri="{FF2B5EF4-FFF2-40B4-BE49-F238E27FC236}">
              <a16:creationId xmlns:a16="http://schemas.microsoft.com/office/drawing/2014/main" id="{CC516894-9EE8-41EC-BC24-772CA05E9B53}"/>
            </a:ext>
          </a:extLst>
        </xdr:cNvPr>
        <xdr:cNvSpPr txBox="1"/>
      </xdr:nvSpPr>
      <xdr:spPr>
        <a:xfrm>
          <a:off x="7594111" y="665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a:extLst>
            <a:ext uri="{FF2B5EF4-FFF2-40B4-BE49-F238E27FC236}">
              <a16:creationId xmlns:a16="http://schemas.microsoft.com/office/drawing/2014/main" id="{2D7208E5-9880-4B68-B70E-264F499B7C2D}"/>
            </a:ext>
          </a:extLst>
        </xdr:cNvPr>
        <xdr:cNvSpPr txBox="1"/>
      </xdr:nvSpPr>
      <xdr:spPr>
        <a:xfrm>
          <a:off x="6705111" y="69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102957</xdr:rowOff>
    </xdr:from>
    <xdr:ext cx="534377" cy="259045"/>
    <xdr:sp macro="" textlink="">
      <xdr:nvSpPr>
        <xdr:cNvPr id="142" name="n_1mainValue【道路】&#10;一人当たり延長">
          <a:extLst>
            <a:ext uri="{FF2B5EF4-FFF2-40B4-BE49-F238E27FC236}">
              <a16:creationId xmlns:a16="http://schemas.microsoft.com/office/drawing/2014/main" id="{06FF2C27-029A-4EDD-8E57-AC05E404E176}"/>
            </a:ext>
          </a:extLst>
        </xdr:cNvPr>
        <xdr:cNvSpPr txBox="1"/>
      </xdr:nvSpPr>
      <xdr:spPr>
        <a:xfrm>
          <a:off x="9359411" y="696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107785</xdr:rowOff>
    </xdr:from>
    <xdr:ext cx="534377" cy="259045"/>
    <xdr:sp macro="" textlink="">
      <xdr:nvSpPr>
        <xdr:cNvPr id="143" name="n_2mainValue【道路】&#10;一人当たり延長">
          <a:extLst>
            <a:ext uri="{FF2B5EF4-FFF2-40B4-BE49-F238E27FC236}">
              <a16:creationId xmlns:a16="http://schemas.microsoft.com/office/drawing/2014/main" id="{8B6BC376-414E-4738-9D23-651358AD33A3}"/>
            </a:ext>
          </a:extLst>
        </xdr:cNvPr>
        <xdr:cNvSpPr txBox="1"/>
      </xdr:nvSpPr>
      <xdr:spPr>
        <a:xfrm>
          <a:off x="8483111" y="69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111872</xdr:rowOff>
    </xdr:from>
    <xdr:ext cx="534377" cy="259045"/>
    <xdr:sp macro="" textlink="">
      <xdr:nvSpPr>
        <xdr:cNvPr id="144" name="n_3mainValue【道路】&#10;一人当たり延長">
          <a:extLst>
            <a:ext uri="{FF2B5EF4-FFF2-40B4-BE49-F238E27FC236}">
              <a16:creationId xmlns:a16="http://schemas.microsoft.com/office/drawing/2014/main" id="{AB486EA9-9A19-4010-930D-23441F36F8BF}"/>
            </a:ext>
          </a:extLst>
        </xdr:cNvPr>
        <xdr:cNvSpPr txBox="1"/>
      </xdr:nvSpPr>
      <xdr:spPr>
        <a:xfrm>
          <a:off x="7594111" y="69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141698</xdr:rowOff>
    </xdr:from>
    <xdr:ext cx="534377" cy="259045"/>
    <xdr:sp macro="" textlink="">
      <xdr:nvSpPr>
        <xdr:cNvPr id="145" name="n_4mainValue【道路】&#10;一人当たり延長">
          <a:extLst>
            <a:ext uri="{FF2B5EF4-FFF2-40B4-BE49-F238E27FC236}">
              <a16:creationId xmlns:a16="http://schemas.microsoft.com/office/drawing/2014/main" id="{BD2C0997-ADF9-462D-8784-F531FE2353F4}"/>
            </a:ext>
          </a:extLst>
        </xdr:cNvPr>
        <xdr:cNvSpPr txBox="1"/>
      </xdr:nvSpPr>
      <xdr:spPr>
        <a:xfrm>
          <a:off x="6705111" y="66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D69ADCD-2D29-4557-AFC5-E7B26F6F9A0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BA76CA4-CEA2-4328-A28D-94A0F11DAE1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B6F431E-5080-4C3A-AADF-82705986068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AE890B7-27E9-4972-AA12-8524CE03ECA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3AFD8B6-BA81-493F-A95F-60904D24FA7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24DF5A7-7E56-4CCB-A690-EA1AF624208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D916240-FB16-4528-B4C7-490E1385AFE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F3DD422-24D1-417C-BE55-6E06433D153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D854198-7FB4-4FE4-9787-B07A8048C8E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3FF24AE-B1CA-4234-B5E2-8ACFCB2D9C6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D3C4C75-BD5D-4295-9052-3B7D844EDB9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300B304A-17B8-46AF-9BC3-8D57F98A71E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8E84B33-BA54-43EC-8E78-8AAB172B81A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E3307D6-6B66-48CB-BAEF-A3AF76BA28F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260F265-D17E-4FF7-8F63-DC4F0779207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01A784D-2D0F-4B85-ABD5-F20C2E52001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34035370-6779-4C07-B762-FD4062E719E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A1B7BE4-59B5-4229-9050-024CF3B2C88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CEF8FB4-FB4B-46BB-B1B5-26062309F31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D0DF071-0D23-42BC-9275-DAE230D615E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963583B-921D-4D73-A017-7DA5AAD5BBD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DA2C191-6DB2-4071-ABF0-A84C335EAD6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5DC6694-D605-43F6-B9AD-1FA056B5F5F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66B9F77-23B8-4BF7-A19C-418DFCCDE72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3A1A3CC-F09B-40FF-BD29-CF5624E8797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40BE097A-7DEE-40A8-AD1A-E248AC6F3FDB}"/>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32A1732-9ACE-4362-8AB7-A3827B78A3B3}"/>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8367865A-DA54-4337-B212-4100A1057D3E}"/>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74A5B12-8E01-46D6-AE32-3C6D499D685F}"/>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B2CF28A3-12E7-4516-A47B-4877DEDCF347}"/>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F03B41C-44D6-4FAA-9CA4-BE92296172E5}"/>
            </a:ext>
          </a:extLst>
        </xdr:cNvPr>
        <xdr:cNvSpPr txBox="1"/>
      </xdr:nvSpPr>
      <xdr:spPr>
        <a:xfrm>
          <a:off x="4673600" y="1030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B9F3796D-72B2-4BA8-985F-7CF046D24345}"/>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3691A1EE-2A48-4920-88D4-96373336CFE5}"/>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87130532-5D7F-48AE-AFFC-B2EB714F8069}"/>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96DFE823-3200-4161-B578-05CFB5080BE8}"/>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CFB7F32A-0590-43A7-AC72-A6613275AF8A}"/>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425381C-3B14-4400-801A-B792E5D0C8D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877C6CB-78B5-42F9-9AFB-20E9458E117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0F69BBB-7A79-46C6-8D94-1AD69B976B9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F4BB905-DCC0-4F04-BD83-0A7F285907D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9F2DAB1-4348-455F-8A56-70BDC78CDB0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7" name="楕円 186">
          <a:extLst>
            <a:ext uri="{FF2B5EF4-FFF2-40B4-BE49-F238E27FC236}">
              <a16:creationId xmlns:a16="http://schemas.microsoft.com/office/drawing/2014/main" id="{DDA21007-C57F-4256-BF40-D3DBE75FF26F}"/>
            </a:ext>
          </a:extLst>
        </xdr:cNvPr>
        <xdr:cNvSpPr/>
      </xdr:nvSpPr>
      <xdr:spPr>
        <a:xfrm>
          <a:off x="4584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7637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29217C07-DF6A-4001-BF4B-6AC82A7A8B99}"/>
            </a:ext>
          </a:extLst>
        </xdr:cNvPr>
        <xdr:cNvSpPr txBox="1"/>
      </xdr:nvSpPr>
      <xdr:spPr>
        <a:xfrm>
          <a:off x="4673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xdr:rowOff>
    </xdr:from>
    <xdr:to>
      <xdr:col>20</xdr:col>
      <xdr:colOff>38100</xdr:colOff>
      <xdr:row>61</xdr:row>
      <xdr:rowOff>106317</xdr:rowOff>
    </xdr:to>
    <xdr:sp macro="" textlink="">
      <xdr:nvSpPr>
        <xdr:cNvPr id="189" name="楕円 188">
          <a:extLst>
            <a:ext uri="{FF2B5EF4-FFF2-40B4-BE49-F238E27FC236}">
              <a16:creationId xmlns:a16="http://schemas.microsoft.com/office/drawing/2014/main" id="{FA2AC69D-AD10-4954-9EC8-9AADBDA412A3}"/>
            </a:ext>
          </a:extLst>
        </xdr:cNvPr>
        <xdr:cNvSpPr/>
      </xdr:nvSpPr>
      <xdr:spPr>
        <a:xfrm>
          <a:off x="3746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55517</xdr:rowOff>
    </xdr:from>
    <xdr:to>
      <xdr:col>24</xdr:col>
      <xdr:colOff>63500</xdr:colOff>
      <xdr:row>61</xdr:row>
      <xdr:rowOff>80010</xdr:rowOff>
    </xdr:to>
    <xdr:cxnSp macro="">
      <xdr:nvCxnSpPr>
        <xdr:cNvPr id="190" name="直線コネクタ 189">
          <a:extLst>
            <a:ext uri="{FF2B5EF4-FFF2-40B4-BE49-F238E27FC236}">
              <a16:creationId xmlns:a16="http://schemas.microsoft.com/office/drawing/2014/main" id="{0E5B61FC-BA93-487E-A464-FDFCA0B1D4A2}"/>
            </a:ext>
          </a:extLst>
        </xdr:cNvPr>
        <xdr:cNvCxnSpPr/>
      </xdr:nvCxnSpPr>
      <xdr:spPr>
        <a:xfrm>
          <a:off x="3797300" y="1051396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91" name="楕円 190">
          <a:extLst>
            <a:ext uri="{FF2B5EF4-FFF2-40B4-BE49-F238E27FC236}">
              <a16:creationId xmlns:a16="http://schemas.microsoft.com/office/drawing/2014/main" id="{4C4E92FE-9075-4900-B003-9557EB8919A3}"/>
            </a:ext>
          </a:extLst>
        </xdr:cNvPr>
        <xdr:cNvSpPr/>
      </xdr:nvSpPr>
      <xdr:spPr>
        <a:xfrm>
          <a:off x="2857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55517</xdr:rowOff>
    </xdr:to>
    <xdr:cxnSp macro="">
      <xdr:nvCxnSpPr>
        <xdr:cNvPr id="192" name="直線コネクタ 191">
          <a:extLst>
            <a:ext uri="{FF2B5EF4-FFF2-40B4-BE49-F238E27FC236}">
              <a16:creationId xmlns:a16="http://schemas.microsoft.com/office/drawing/2014/main" id="{FB2832F1-5559-43A5-9731-2CD98398583F}"/>
            </a:ext>
          </a:extLst>
        </xdr:cNvPr>
        <xdr:cNvCxnSpPr/>
      </xdr:nvCxnSpPr>
      <xdr:spPr>
        <a:xfrm>
          <a:off x="2908300" y="104911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93" name="楕円 192">
          <a:extLst>
            <a:ext uri="{FF2B5EF4-FFF2-40B4-BE49-F238E27FC236}">
              <a16:creationId xmlns:a16="http://schemas.microsoft.com/office/drawing/2014/main" id="{89A4BDD5-BFCE-4DA7-AE34-0E3FE11250DD}"/>
            </a:ext>
          </a:extLst>
        </xdr:cNvPr>
        <xdr:cNvSpPr/>
      </xdr:nvSpPr>
      <xdr:spPr>
        <a:xfrm>
          <a:off x="1968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13063</xdr:rowOff>
    </xdr:from>
    <xdr:to>
      <xdr:col>15</xdr:col>
      <xdr:colOff>50800</xdr:colOff>
      <xdr:row>61</xdr:row>
      <xdr:rowOff>32657</xdr:rowOff>
    </xdr:to>
    <xdr:cxnSp macro="">
      <xdr:nvCxnSpPr>
        <xdr:cNvPr id="194" name="直線コネクタ 193">
          <a:extLst>
            <a:ext uri="{FF2B5EF4-FFF2-40B4-BE49-F238E27FC236}">
              <a16:creationId xmlns:a16="http://schemas.microsoft.com/office/drawing/2014/main" id="{AB7A6748-1111-41D8-A3FB-B345F973DEA3}"/>
            </a:ext>
          </a:extLst>
        </xdr:cNvPr>
        <xdr:cNvCxnSpPr/>
      </xdr:nvCxnSpPr>
      <xdr:spPr>
        <a:xfrm>
          <a:off x="2019300" y="104715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114119</xdr:rowOff>
    </xdr:from>
    <xdr:to>
      <xdr:col>6</xdr:col>
      <xdr:colOff>38100</xdr:colOff>
      <xdr:row>61</xdr:row>
      <xdr:rowOff>44269</xdr:rowOff>
    </xdr:to>
    <xdr:sp macro="" textlink="">
      <xdr:nvSpPr>
        <xdr:cNvPr id="195" name="楕円 194">
          <a:extLst>
            <a:ext uri="{FF2B5EF4-FFF2-40B4-BE49-F238E27FC236}">
              <a16:creationId xmlns:a16="http://schemas.microsoft.com/office/drawing/2014/main" id="{2B701FC3-5BC2-4CE9-9462-DD80FD4D0DEC}"/>
            </a:ext>
          </a:extLst>
        </xdr:cNvPr>
        <xdr:cNvSpPr/>
      </xdr:nvSpPr>
      <xdr:spPr>
        <a:xfrm>
          <a:off x="1079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164919</xdr:rowOff>
    </xdr:from>
    <xdr:to>
      <xdr:col>10</xdr:col>
      <xdr:colOff>114300</xdr:colOff>
      <xdr:row>61</xdr:row>
      <xdr:rowOff>13063</xdr:rowOff>
    </xdr:to>
    <xdr:cxnSp macro="">
      <xdr:nvCxnSpPr>
        <xdr:cNvPr id="196" name="直線コネクタ 195">
          <a:extLst>
            <a:ext uri="{FF2B5EF4-FFF2-40B4-BE49-F238E27FC236}">
              <a16:creationId xmlns:a16="http://schemas.microsoft.com/office/drawing/2014/main" id="{F64D9E98-4604-4746-9AFD-3A60E6821E9E}"/>
            </a:ext>
          </a:extLst>
        </xdr:cNvPr>
        <xdr:cNvCxnSpPr/>
      </xdr:nvCxnSpPr>
      <xdr:spPr>
        <a:xfrm>
          <a:off x="1130300" y="1045191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82590F-4E3C-4690-A707-6523BDEA1CDB}"/>
            </a:ext>
          </a:extLst>
        </xdr:cNvPr>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9925429-20F9-4575-8F87-2A777EA784FB}"/>
            </a:ext>
          </a:extLst>
        </xdr:cNvPr>
        <xdr:cNvSpPr txBox="1"/>
      </xdr:nvSpPr>
      <xdr:spPr>
        <a:xfrm>
          <a:off x="2705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F369999-B29D-4712-A694-444E53E7836A}"/>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DDC82D3-3ACD-4F42-B920-257C46A71A77}"/>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97444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10ACF4DF-4AE5-479F-ABB2-6FC9907F91BE}"/>
            </a:ext>
          </a:extLst>
        </xdr:cNvPr>
        <xdr:cNvSpPr txBox="1"/>
      </xdr:nvSpPr>
      <xdr:spPr>
        <a:xfrm>
          <a:off x="35820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D281D7E-E9D3-4E70-9938-F9112F664EFB}"/>
            </a:ext>
          </a:extLst>
        </xdr:cNvPr>
        <xdr:cNvSpPr txBox="1"/>
      </xdr:nvSpPr>
      <xdr:spPr>
        <a:xfrm>
          <a:off x="2705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41E01ED1-D875-4E0E-894B-0993D635CE69}"/>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35396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C11DD07-E00A-438E-9181-55829786773A}"/>
            </a:ext>
          </a:extLst>
        </xdr:cNvPr>
        <xdr:cNvSpPr txBox="1"/>
      </xdr:nvSpPr>
      <xdr:spPr>
        <a:xfrm>
          <a:off x="927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4CEDE5E-7F0F-4924-BC5E-81F388C648E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2F46815-6B40-4594-89BB-6093D0EC96B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01D50BF-516A-4CC5-AFC0-401003E4C51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CE77202-6CBE-4141-9C0E-78C0E4AECA9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452E705-70CE-47D3-9DBB-F65981835B4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DD949C-0879-4D93-9E46-50A5F6AC672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970E7AB-2486-487A-88EA-F76D283741E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135D9D9-EDB8-400F-B08C-C3F025B0ECE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42E43A1-3316-4F2E-B497-75A24603F0C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72BED62-588B-4D56-8ED1-F123F74E372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0898A5C-3DCA-45A9-A227-7739297E406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7F56BFF-4873-4F86-AC97-2BE52E3EE4E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CF477E9-12A6-49D3-A41A-D83535DDEC3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767ACDAC-2BA1-4D92-85C6-7008374CCAA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EF9F166-40C4-4E4D-85E7-EA79748230C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FDD92107-16CF-418E-9E9F-766F2F9E2EC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A044DA9-5B69-48C1-BB41-ADE5BDC6F09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1E460486-3792-4323-8E4D-83346DBBC37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5BDCF90-C990-49F3-AAA5-32E8A4C8687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8681CA17-C8AE-433D-BA03-94EB022FA88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D7148C1-9EF2-45F0-A80E-CD1EE07BD37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421152AD-D206-40D8-B41B-8F77F99CA14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5A8B7EA7-D969-44A4-8975-50B72279F52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F5392E8C-F254-4B9A-B9F0-893EED6C7A9D}"/>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91EB710-01C1-4DDF-8592-8163C308B9B0}"/>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977B9D7D-5008-4B5B-BB01-8DFA8D65C6EA}"/>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E84BDF07-0500-41BA-A1C9-E8E8E1D4016F}"/>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DDF309E9-DDDE-42B8-B627-79D6F92846E5}"/>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48AD55D6-E9B1-434C-B9FD-E20283A7193D}"/>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585EBD20-EB8D-4871-AD96-3BCAF9F8D1E8}"/>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06A1E38B-864A-448F-BC5D-C0566E58C3E4}"/>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6E04A2EB-4635-4D85-B4F5-11A65A31FA87}"/>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CBD6A598-03C7-4140-A751-E3B0C515EBE9}"/>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03554633-8ACE-48E2-8617-7BB21FB1027F}"/>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63D339C-783E-4484-B674-330A12A4612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91920C8-3F0C-4B51-83ED-6AD9E17971F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198D07E-4635-410C-AC5D-57B8290DB24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9F809AA-CA20-45B6-B9BB-89DE2EC9A48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4306532-EB25-4212-9CE0-A79EAD8DB17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86427</xdr:rowOff>
    </xdr:from>
    <xdr:to>
      <xdr:col>55</xdr:col>
      <xdr:colOff>50800</xdr:colOff>
      <xdr:row>63</xdr:row>
      <xdr:rowOff>16577</xdr:rowOff>
    </xdr:to>
    <xdr:sp macro="" textlink="">
      <xdr:nvSpPr>
        <xdr:cNvPr id="244" name="楕円 243">
          <a:extLst>
            <a:ext uri="{FF2B5EF4-FFF2-40B4-BE49-F238E27FC236}">
              <a16:creationId xmlns:a16="http://schemas.microsoft.com/office/drawing/2014/main" id="{5C3004DC-1BB7-4040-A4C1-E89BB3EFBF02}"/>
            </a:ext>
          </a:extLst>
        </xdr:cNvPr>
        <xdr:cNvSpPr/>
      </xdr:nvSpPr>
      <xdr:spPr>
        <a:xfrm>
          <a:off x="10426700" y="1071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64854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FCB7703B-0040-44A5-8F94-1059EDE2A02A}"/>
            </a:ext>
          </a:extLst>
        </xdr:cNvPr>
        <xdr:cNvSpPr txBox="1"/>
      </xdr:nvSpPr>
      <xdr:spPr>
        <a:xfrm>
          <a:off x="10515600" y="10694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90727</xdr:rowOff>
    </xdr:from>
    <xdr:to>
      <xdr:col>50</xdr:col>
      <xdr:colOff>165100</xdr:colOff>
      <xdr:row>63</xdr:row>
      <xdr:rowOff>20877</xdr:rowOff>
    </xdr:to>
    <xdr:sp macro="" textlink="">
      <xdr:nvSpPr>
        <xdr:cNvPr id="246" name="楕円 245">
          <a:extLst>
            <a:ext uri="{FF2B5EF4-FFF2-40B4-BE49-F238E27FC236}">
              <a16:creationId xmlns:a16="http://schemas.microsoft.com/office/drawing/2014/main" id="{F3086495-4737-4F73-BA72-9D3C32C6D025}"/>
            </a:ext>
          </a:extLst>
        </xdr:cNvPr>
        <xdr:cNvSpPr/>
      </xdr:nvSpPr>
      <xdr:spPr>
        <a:xfrm>
          <a:off x="9588500" y="1072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137227</xdr:rowOff>
    </xdr:from>
    <xdr:to>
      <xdr:col>55</xdr:col>
      <xdr:colOff>0</xdr:colOff>
      <xdr:row>62</xdr:row>
      <xdr:rowOff>141527</xdr:rowOff>
    </xdr:to>
    <xdr:cxnSp macro="">
      <xdr:nvCxnSpPr>
        <xdr:cNvPr id="247" name="直線コネクタ 246">
          <a:extLst>
            <a:ext uri="{FF2B5EF4-FFF2-40B4-BE49-F238E27FC236}">
              <a16:creationId xmlns:a16="http://schemas.microsoft.com/office/drawing/2014/main" id="{98750054-C300-41C2-AEDA-59852153240C}"/>
            </a:ext>
          </a:extLst>
        </xdr:cNvPr>
        <xdr:cNvCxnSpPr/>
      </xdr:nvCxnSpPr>
      <xdr:spPr>
        <a:xfrm flipV="1">
          <a:off x="9639300" y="10767127"/>
          <a:ext cx="8382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96779</xdr:rowOff>
    </xdr:from>
    <xdr:to>
      <xdr:col>46</xdr:col>
      <xdr:colOff>38100</xdr:colOff>
      <xdr:row>63</xdr:row>
      <xdr:rowOff>26929</xdr:rowOff>
    </xdr:to>
    <xdr:sp macro="" textlink="">
      <xdr:nvSpPr>
        <xdr:cNvPr id="248" name="楕円 247">
          <a:extLst>
            <a:ext uri="{FF2B5EF4-FFF2-40B4-BE49-F238E27FC236}">
              <a16:creationId xmlns:a16="http://schemas.microsoft.com/office/drawing/2014/main" id="{147105A5-2D18-4EA0-8299-59F4A331A5CA}"/>
            </a:ext>
          </a:extLst>
        </xdr:cNvPr>
        <xdr:cNvSpPr/>
      </xdr:nvSpPr>
      <xdr:spPr>
        <a:xfrm>
          <a:off x="8699500" y="1072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141527</xdr:rowOff>
    </xdr:from>
    <xdr:to>
      <xdr:col>50</xdr:col>
      <xdr:colOff>114300</xdr:colOff>
      <xdr:row>62</xdr:row>
      <xdr:rowOff>147579</xdr:rowOff>
    </xdr:to>
    <xdr:cxnSp macro="">
      <xdr:nvCxnSpPr>
        <xdr:cNvPr id="249" name="直線コネクタ 248">
          <a:extLst>
            <a:ext uri="{FF2B5EF4-FFF2-40B4-BE49-F238E27FC236}">
              <a16:creationId xmlns:a16="http://schemas.microsoft.com/office/drawing/2014/main" id="{3378D2FC-BCD9-4E2D-8917-AEDC768BB8C8}"/>
            </a:ext>
          </a:extLst>
        </xdr:cNvPr>
        <xdr:cNvCxnSpPr/>
      </xdr:nvCxnSpPr>
      <xdr:spPr>
        <a:xfrm flipV="1">
          <a:off x="8750300" y="10771427"/>
          <a:ext cx="889000" cy="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103035</xdr:rowOff>
    </xdr:from>
    <xdr:to>
      <xdr:col>41</xdr:col>
      <xdr:colOff>101600</xdr:colOff>
      <xdr:row>63</xdr:row>
      <xdr:rowOff>33185</xdr:rowOff>
    </xdr:to>
    <xdr:sp macro="" textlink="">
      <xdr:nvSpPr>
        <xdr:cNvPr id="250" name="楕円 249">
          <a:extLst>
            <a:ext uri="{FF2B5EF4-FFF2-40B4-BE49-F238E27FC236}">
              <a16:creationId xmlns:a16="http://schemas.microsoft.com/office/drawing/2014/main" id="{F3C590FD-3797-4B1F-894D-F2BC2E5FC223}"/>
            </a:ext>
          </a:extLst>
        </xdr:cNvPr>
        <xdr:cNvSpPr/>
      </xdr:nvSpPr>
      <xdr:spPr>
        <a:xfrm>
          <a:off x="7810500" y="107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147579</xdr:rowOff>
    </xdr:from>
    <xdr:to>
      <xdr:col>45</xdr:col>
      <xdr:colOff>177800</xdr:colOff>
      <xdr:row>62</xdr:row>
      <xdr:rowOff>153835</xdr:rowOff>
    </xdr:to>
    <xdr:cxnSp macro="">
      <xdr:nvCxnSpPr>
        <xdr:cNvPr id="251" name="直線コネクタ 250">
          <a:extLst>
            <a:ext uri="{FF2B5EF4-FFF2-40B4-BE49-F238E27FC236}">
              <a16:creationId xmlns:a16="http://schemas.microsoft.com/office/drawing/2014/main" id="{8FF437D9-9614-4BED-8EE3-92D56F1D457F}"/>
            </a:ext>
          </a:extLst>
        </xdr:cNvPr>
        <xdr:cNvCxnSpPr/>
      </xdr:nvCxnSpPr>
      <xdr:spPr>
        <a:xfrm flipV="1">
          <a:off x="7861300" y="10777479"/>
          <a:ext cx="889000" cy="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109541</xdr:rowOff>
    </xdr:from>
    <xdr:to>
      <xdr:col>36</xdr:col>
      <xdr:colOff>165100</xdr:colOff>
      <xdr:row>63</xdr:row>
      <xdr:rowOff>39691</xdr:rowOff>
    </xdr:to>
    <xdr:sp macro="" textlink="">
      <xdr:nvSpPr>
        <xdr:cNvPr id="252" name="楕円 251">
          <a:extLst>
            <a:ext uri="{FF2B5EF4-FFF2-40B4-BE49-F238E27FC236}">
              <a16:creationId xmlns:a16="http://schemas.microsoft.com/office/drawing/2014/main" id="{33F1BED2-1A6C-4240-8927-18C658431797}"/>
            </a:ext>
          </a:extLst>
        </xdr:cNvPr>
        <xdr:cNvSpPr/>
      </xdr:nvSpPr>
      <xdr:spPr>
        <a:xfrm>
          <a:off x="6921500" y="1073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153835</xdr:rowOff>
    </xdr:from>
    <xdr:to>
      <xdr:col>41</xdr:col>
      <xdr:colOff>50800</xdr:colOff>
      <xdr:row>62</xdr:row>
      <xdr:rowOff>160341</xdr:rowOff>
    </xdr:to>
    <xdr:cxnSp macro="">
      <xdr:nvCxnSpPr>
        <xdr:cNvPr id="253" name="直線コネクタ 252">
          <a:extLst>
            <a:ext uri="{FF2B5EF4-FFF2-40B4-BE49-F238E27FC236}">
              <a16:creationId xmlns:a16="http://schemas.microsoft.com/office/drawing/2014/main" id="{51904C03-7083-43B9-BF9A-57B8EAA6F061}"/>
            </a:ext>
          </a:extLst>
        </xdr:cNvPr>
        <xdr:cNvCxnSpPr/>
      </xdr:nvCxnSpPr>
      <xdr:spPr>
        <a:xfrm flipV="1">
          <a:off x="6972300" y="10783735"/>
          <a:ext cx="889000" cy="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C2443E9-A5CE-41A9-AA03-5D5610D6FBC5}"/>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6E521C0A-F742-4965-B0C1-2ABA417E51CD}"/>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621845F-C341-41B4-9131-E78C83C59FAB}"/>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8E68A2E-2412-41E2-9225-4520963AE7FB}"/>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12004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22B91BBA-44B2-4BEB-91A6-FA8187FB3DF8}"/>
            </a:ext>
          </a:extLst>
        </xdr:cNvPr>
        <xdr:cNvSpPr txBox="1"/>
      </xdr:nvSpPr>
      <xdr:spPr>
        <a:xfrm>
          <a:off x="9327095" y="1081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18056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6661D134-AAC2-4CDA-8CD4-4B3C7DC0A3B1}"/>
            </a:ext>
          </a:extLst>
        </xdr:cNvPr>
        <xdr:cNvSpPr txBox="1"/>
      </xdr:nvSpPr>
      <xdr:spPr>
        <a:xfrm>
          <a:off x="8450795" y="1081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24312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F9E03F9-46EE-4F15-ACF1-581F6F8F0FA8}"/>
            </a:ext>
          </a:extLst>
        </xdr:cNvPr>
        <xdr:cNvSpPr txBox="1"/>
      </xdr:nvSpPr>
      <xdr:spPr>
        <a:xfrm>
          <a:off x="7561795" y="1082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30818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3722E16A-EE8E-42FA-A5F3-F985DA390DFF}"/>
            </a:ext>
          </a:extLst>
        </xdr:cNvPr>
        <xdr:cNvSpPr txBox="1"/>
      </xdr:nvSpPr>
      <xdr:spPr>
        <a:xfrm>
          <a:off x="6672795" y="1083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7AE7B5D-3A4C-4285-80D1-E5FFD8BF333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F5B926A-1AEE-4880-8D13-F7E8C5972E3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064FF0D-04C6-4791-9601-C03A2A115B7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4165F9D-7D57-4015-AAA2-E6D62BDE92E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CFE27C4-158A-442F-8D52-354808E63D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FD68979-18CF-4909-A744-EA221999D2C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FC4EBAC-88A8-4E3A-805D-9E6D96D3BA8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E16DB88-DAC3-4209-81E2-6A37B67EC13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9D1E01F-2284-4019-9C46-0039EA644FB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028D4D5-1545-4A61-B1B0-668BCEFEC5D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235C001-753D-4244-A593-D140546B6D0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766C29C-0018-4DD8-B4E0-6C87C729A5A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E2DA3F6-E612-4CE7-B468-958536E2A32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F60A0BCD-7E9A-42C3-B2EA-217ACBD0203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1A48BD1F-BBC2-4FBD-B5E8-872EA3DCE6F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CD3A7726-1013-41D4-9D4E-F187AB41BE7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1F28E7C0-EB3C-4B86-BDC5-C6AEB2B6502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ADA9FB77-8F3D-4776-B8EA-74D24A3144A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9EC52D81-9461-419C-BF1D-C5D40E59C7B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C27CDE7C-38D0-4D71-961A-5FEF1DD2F79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AD4D5F9C-43EF-490B-8292-7438A412282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6354C14-0A37-4045-954C-B76E3FAED23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97252A5-7634-455F-AD75-CBC7A9871B8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46B58D11-A35E-4798-8B54-ABACDCD639D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DF824EEE-B934-40A1-9D54-2B021704E7C1}"/>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DF2B44EA-ADCE-4AE7-81F0-AC5FAC6A449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33993C04-ED4C-4EEE-A22D-4F423957158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1DB1B49E-5909-44FE-B329-2A59112BFAD9}"/>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D1BD8077-ACFD-4925-8A6D-AE3DD6974A88}"/>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D1C625D4-A2C1-41A0-B7B3-E827A3E42273}"/>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C6D5318D-7211-4D25-BDFC-E9A409FB1A77}"/>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2A5C46F1-38D9-4372-884A-16F20CAF64E7}"/>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AC68CFA6-B292-4D60-A97A-0CE83BBF98AA}"/>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9E693A2C-7FF4-48CD-BAA6-A27CDCBD247D}"/>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6C6416FF-6D94-4558-956A-A551FAE1BCC4}"/>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9DCDF29-27FF-474D-AD6B-9B044D984C9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5DCA212-7FB9-462F-A082-988B19AE6F2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FAA9C77-51E5-44D1-BF25-2CE21735D8A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6060A75-29B5-4F89-9EFE-D826B8959A9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B012E2A-A236-4F03-9730-314480CA89C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302" name="楕円 301">
          <a:extLst>
            <a:ext uri="{FF2B5EF4-FFF2-40B4-BE49-F238E27FC236}">
              <a16:creationId xmlns:a16="http://schemas.microsoft.com/office/drawing/2014/main" id="{FE4E8C63-B57F-4115-899A-C7C32665A476}"/>
            </a:ext>
          </a:extLst>
        </xdr:cNvPr>
        <xdr:cNvSpPr/>
      </xdr:nvSpPr>
      <xdr:spPr>
        <a:xfrm>
          <a:off x="45847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156863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5FD0BDBD-340F-4C24-A819-13F302DE1E9B}"/>
            </a:ext>
          </a:extLst>
        </xdr:cNvPr>
        <xdr:cNvSpPr txBox="1"/>
      </xdr:nvSpPr>
      <xdr:spPr>
        <a:xfrm>
          <a:off x="4673600" y="1404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116839</xdr:rowOff>
    </xdr:from>
    <xdr:to>
      <xdr:col>20</xdr:col>
      <xdr:colOff>38100</xdr:colOff>
      <xdr:row>83</xdr:row>
      <xdr:rowOff>46989</xdr:rowOff>
    </xdr:to>
    <xdr:sp macro="" textlink="">
      <xdr:nvSpPr>
        <xdr:cNvPr id="304" name="楕円 303">
          <a:extLst>
            <a:ext uri="{FF2B5EF4-FFF2-40B4-BE49-F238E27FC236}">
              <a16:creationId xmlns:a16="http://schemas.microsoft.com/office/drawing/2014/main" id="{BB927BCA-96C0-49BE-8246-31AC53F00F0B}"/>
            </a:ext>
          </a:extLst>
        </xdr:cNvPr>
        <xdr:cNvSpPr/>
      </xdr:nvSpPr>
      <xdr:spPr>
        <a:xfrm>
          <a:off x="3746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167639</xdr:rowOff>
    </xdr:from>
    <xdr:to>
      <xdr:col>24</xdr:col>
      <xdr:colOff>63500</xdr:colOff>
      <xdr:row>83</xdr:row>
      <xdr:rowOff>13336</xdr:rowOff>
    </xdr:to>
    <xdr:cxnSp macro="">
      <xdr:nvCxnSpPr>
        <xdr:cNvPr id="305" name="直線コネクタ 304">
          <a:extLst>
            <a:ext uri="{FF2B5EF4-FFF2-40B4-BE49-F238E27FC236}">
              <a16:creationId xmlns:a16="http://schemas.microsoft.com/office/drawing/2014/main" id="{20083BBD-2604-4FB9-9977-68A6D1BD1AFF}"/>
            </a:ext>
          </a:extLst>
        </xdr:cNvPr>
        <xdr:cNvCxnSpPr/>
      </xdr:nvCxnSpPr>
      <xdr:spPr>
        <a:xfrm>
          <a:off x="3797300" y="14226539"/>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88264</xdr:rowOff>
    </xdr:from>
    <xdr:to>
      <xdr:col>15</xdr:col>
      <xdr:colOff>101600</xdr:colOff>
      <xdr:row>83</xdr:row>
      <xdr:rowOff>18414</xdr:rowOff>
    </xdr:to>
    <xdr:sp macro="" textlink="">
      <xdr:nvSpPr>
        <xdr:cNvPr id="306" name="楕円 305">
          <a:extLst>
            <a:ext uri="{FF2B5EF4-FFF2-40B4-BE49-F238E27FC236}">
              <a16:creationId xmlns:a16="http://schemas.microsoft.com/office/drawing/2014/main" id="{5B3C8D0E-C72F-400A-B121-1EBA759C348E}"/>
            </a:ext>
          </a:extLst>
        </xdr:cNvPr>
        <xdr:cNvSpPr/>
      </xdr:nvSpPr>
      <xdr:spPr>
        <a:xfrm>
          <a:off x="2857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139064</xdr:rowOff>
    </xdr:from>
    <xdr:to>
      <xdr:col>19</xdr:col>
      <xdr:colOff>177800</xdr:colOff>
      <xdr:row>82</xdr:row>
      <xdr:rowOff>167639</xdr:rowOff>
    </xdr:to>
    <xdr:cxnSp macro="">
      <xdr:nvCxnSpPr>
        <xdr:cNvPr id="307" name="直線コネクタ 306">
          <a:extLst>
            <a:ext uri="{FF2B5EF4-FFF2-40B4-BE49-F238E27FC236}">
              <a16:creationId xmlns:a16="http://schemas.microsoft.com/office/drawing/2014/main" id="{D09295AE-0F1F-4882-895D-C97979BCA2B2}"/>
            </a:ext>
          </a:extLst>
        </xdr:cNvPr>
        <xdr:cNvCxnSpPr/>
      </xdr:nvCxnSpPr>
      <xdr:spPr>
        <a:xfrm>
          <a:off x="2908300" y="141979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82550</xdr:rowOff>
    </xdr:from>
    <xdr:to>
      <xdr:col>10</xdr:col>
      <xdr:colOff>165100</xdr:colOff>
      <xdr:row>83</xdr:row>
      <xdr:rowOff>12700</xdr:rowOff>
    </xdr:to>
    <xdr:sp macro="" textlink="">
      <xdr:nvSpPr>
        <xdr:cNvPr id="308" name="楕円 307">
          <a:extLst>
            <a:ext uri="{FF2B5EF4-FFF2-40B4-BE49-F238E27FC236}">
              <a16:creationId xmlns:a16="http://schemas.microsoft.com/office/drawing/2014/main" id="{2F4C780A-1B70-4543-8E5A-63BBD64C3026}"/>
            </a:ext>
          </a:extLst>
        </xdr:cNvPr>
        <xdr:cNvSpPr/>
      </xdr:nvSpPr>
      <xdr:spPr>
        <a:xfrm>
          <a:off x="1968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133350</xdr:rowOff>
    </xdr:from>
    <xdr:to>
      <xdr:col>15</xdr:col>
      <xdr:colOff>50800</xdr:colOff>
      <xdr:row>82</xdr:row>
      <xdr:rowOff>139064</xdr:rowOff>
    </xdr:to>
    <xdr:cxnSp macro="">
      <xdr:nvCxnSpPr>
        <xdr:cNvPr id="309" name="直線コネクタ 308">
          <a:extLst>
            <a:ext uri="{FF2B5EF4-FFF2-40B4-BE49-F238E27FC236}">
              <a16:creationId xmlns:a16="http://schemas.microsoft.com/office/drawing/2014/main" id="{FD985AAD-D80F-424D-9D85-B2A9F39502BE}"/>
            </a:ext>
          </a:extLst>
        </xdr:cNvPr>
        <xdr:cNvCxnSpPr/>
      </xdr:nvCxnSpPr>
      <xdr:spPr>
        <a:xfrm>
          <a:off x="2019300" y="141922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50164</xdr:rowOff>
    </xdr:from>
    <xdr:to>
      <xdr:col>6</xdr:col>
      <xdr:colOff>38100</xdr:colOff>
      <xdr:row>82</xdr:row>
      <xdr:rowOff>151764</xdr:rowOff>
    </xdr:to>
    <xdr:sp macro="" textlink="">
      <xdr:nvSpPr>
        <xdr:cNvPr id="310" name="楕円 309">
          <a:extLst>
            <a:ext uri="{FF2B5EF4-FFF2-40B4-BE49-F238E27FC236}">
              <a16:creationId xmlns:a16="http://schemas.microsoft.com/office/drawing/2014/main" id="{CD476195-ABED-4080-A47F-999B60F72192}"/>
            </a:ext>
          </a:extLst>
        </xdr:cNvPr>
        <xdr:cNvSpPr/>
      </xdr:nvSpPr>
      <xdr:spPr>
        <a:xfrm>
          <a:off x="1079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100964</xdr:rowOff>
    </xdr:from>
    <xdr:to>
      <xdr:col>10</xdr:col>
      <xdr:colOff>114300</xdr:colOff>
      <xdr:row>82</xdr:row>
      <xdr:rowOff>133350</xdr:rowOff>
    </xdr:to>
    <xdr:cxnSp macro="">
      <xdr:nvCxnSpPr>
        <xdr:cNvPr id="311" name="直線コネクタ 310">
          <a:extLst>
            <a:ext uri="{FF2B5EF4-FFF2-40B4-BE49-F238E27FC236}">
              <a16:creationId xmlns:a16="http://schemas.microsoft.com/office/drawing/2014/main" id="{B47A44F6-209B-4E75-A9EB-826A28A9CD83}"/>
            </a:ext>
          </a:extLst>
        </xdr:cNvPr>
        <xdr:cNvCxnSpPr/>
      </xdr:nvCxnSpPr>
      <xdr:spPr>
        <a:xfrm>
          <a:off x="1130300" y="141598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312" name="n_1aveValue【公営住宅】&#10;有形固定資産減価償却率">
          <a:extLst>
            <a:ext uri="{FF2B5EF4-FFF2-40B4-BE49-F238E27FC236}">
              <a16:creationId xmlns:a16="http://schemas.microsoft.com/office/drawing/2014/main" id="{70B19583-8508-47A1-8B47-7347ED5A2B28}"/>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3" name="n_2aveValue【公営住宅】&#10;有形固定資産減価償却率">
          <a:extLst>
            <a:ext uri="{FF2B5EF4-FFF2-40B4-BE49-F238E27FC236}">
              <a16:creationId xmlns:a16="http://schemas.microsoft.com/office/drawing/2014/main" id="{0FF29CE5-B962-4CD1-809A-DBC76F08B9EB}"/>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314" name="n_3aveValue【公営住宅】&#10;有形固定資産減価償却率">
          <a:extLst>
            <a:ext uri="{FF2B5EF4-FFF2-40B4-BE49-F238E27FC236}">
              <a16:creationId xmlns:a16="http://schemas.microsoft.com/office/drawing/2014/main" id="{8EF94524-B46C-4917-AA97-A4D328E52595}"/>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15" name="n_4aveValue【公営住宅】&#10;有形固定資産減価償却率">
          <a:extLst>
            <a:ext uri="{FF2B5EF4-FFF2-40B4-BE49-F238E27FC236}">
              <a16:creationId xmlns:a16="http://schemas.microsoft.com/office/drawing/2014/main" id="{F596E0EA-E31A-4838-A959-FEFA3467177A}"/>
            </a:ext>
          </a:extLst>
        </xdr:cNvPr>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63516</xdr:rowOff>
    </xdr:from>
    <xdr:ext cx="405111" cy="259045"/>
    <xdr:sp macro="" textlink="">
      <xdr:nvSpPr>
        <xdr:cNvPr id="316" name="n_1mainValue【公営住宅】&#10;有形固定資産減価償却率">
          <a:extLst>
            <a:ext uri="{FF2B5EF4-FFF2-40B4-BE49-F238E27FC236}">
              <a16:creationId xmlns:a16="http://schemas.microsoft.com/office/drawing/2014/main" id="{5BE65A36-6D08-48BD-BCE9-B070E3441A69}"/>
            </a:ext>
          </a:extLst>
        </xdr:cNvPr>
        <xdr:cNvSpPr txBox="1"/>
      </xdr:nvSpPr>
      <xdr:spPr>
        <a:xfrm>
          <a:off x="35820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34941</xdr:rowOff>
    </xdr:from>
    <xdr:ext cx="405111" cy="259045"/>
    <xdr:sp macro="" textlink="">
      <xdr:nvSpPr>
        <xdr:cNvPr id="317" name="n_2mainValue【公営住宅】&#10;有形固定資産減価償却率">
          <a:extLst>
            <a:ext uri="{FF2B5EF4-FFF2-40B4-BE49-F238E27FC236}">
              <a16:creationId xmlns:a16="http://schemas.microsoft.com/office/drawing/2014/main" id="{90390486-A94D-4476-A2C3-0E10DB2AAD97}"/>
            </a:ext>
          </a:extLst>
        </xdr:cNvPr>
        <xdr:cNvSpPr txBox="1"/>
      </xdr:nvSpPr>
      <xdr:spPr>
        <a:xfrm>
          <a:off x="27057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8" name="n_3mainValue【公営住宅】&#10;有形固定資産減価償却率">
          <a:extLst>
            <a:ext uri="{FF2B5EF4-FFF2-40B4-BE49-F238E27FC236}">
              <a16:creationId xmlns:a16="http://schemas.microsoft.com/office/drawing/2014/main" id="{CB2324F4-9A51-4979-A42D-FC88DCCD23E4}"/>
            </a:ext>
          </a:extLst>
        </xdr:cNvPr>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168291</xdr:rowOff>
    </xdr:from>
    <xdr:ext cx="405111" cy="259045"/>
    <xdr:sp macro="" textlink="">
      <xdr:nvSpPr>
        <xdr:cNvPr id="319" name="n_4mainValue【公営住宅】&#10;有形固定資産減価償却率">
          <a:extLst>
            <a:ext uri="{FF2B5EF4-FFF2-40B4-BE49-F238E27FC236}">
              <a16:creationId xmlns:a16="http://schemas.microsoft.com/office/drawing/2014/main" id="{5AC64F28-6481-4ACE-B37F-2B845A2C6381}"/>
            </a:ext>
          </a:extLst>
        </xdr:cNvPr>
        <xdr:cNvSpPr txBox="1"/>
      </xdr:nvSpPr>
      <xdr:spPr>
        <a:xfrm>
          <a:off x="927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4C96190-D67A-4158-955F-C8E244479BD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6EB8FD2A-88E7-41AE-AF49-984EAB03E92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A6451F7-11FF-4EDB-874F-C3349F25FD3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2660506-A549-4043-BC83-B2BE6F25A74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D86F4C1-07F2-4F1A-94E7-0B2D00DB6D9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EDBC3C5-33DB-47CB-8103-817F9B7D8D0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1E344B3D-20FE-4211-89F6-FD476C1AF2B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E71F113-3B97-497E-95CA-387470DB00B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D9D0E4D-846B-4FBD-A21F-99F68945E18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C9BA727-671B-4549-A0E4-6E7168F4EF1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17A15A0E-8AC8-4F90-AA93-78A21A792E3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E5B62E54-A7DD-48EA-908D-754CF18CF12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F0393283-EEBE-4778-874A-96B5E5B86DD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119D3DDE-7833-4DF4-BB45-A7F18EF175BB}"/>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BCCAF459-A93F-481B-A69F-0DC420AA423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FA2D4D39-0F84-4DCD-84D2-5CF66D217768}"/>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21D82EF5-5714-40C0-A059-1FCA3B572CF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1FACDCEF-4B5B-422C-B262-98ECD10236E6}"/>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6C6DEEC-25B3-4596-861D-C19B2E7761E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D1BA5906-759F-4ACE-B5F1-13918CC3E4C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65370CC1-6B23-46C7-980E-A35BA00826F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DF4E82BE-DAA9-474D-A7F8-3D7835BDB82E}"/>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9CD613D8-4B1D-42D4-A273-8BB52018DC7B}"/>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5B994CE2-39A9-4188-A729-5635B30CBCFA}"/>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BC5D673E-8F05-4D8C-AD76-E48EC621E703}"/>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08BE1808-FA0F-42AF-BDC4-9FAD0049429B}"/>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C848D408-B4CE-464A-A36A-A7713A5EDC89}"/>
            </a:ext>
          </a:extLst>
        </xdr:cNvPr>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140B6CC6-7269-41FC-BD00-E565AF2799F1}"/>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D2E290F9-2157-486B-B031-143117872260}"/>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83ADC9F8-11B0-4ADE-867E-006FE78B67D5}"/>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6B726E95-0A7C-4598-B3C6-A22336AFB3D2}"/>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947015E8-2643-4673-B923-51ADFB3F24F2}"/>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E57B097-C631-42EE-A461-1E3E9663349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6941D1A-0819-41F6-80AA-4441CBA06A3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67E41D2-3497-4BD4-8A4B-5B73B38E70A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063D089-3223-452B-89FD-645C413E31A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9AC53FF-98A2-461F-A570-6D9573F5183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32837</xdr:rowOff>
    </xdr:from>
    <xdr:to>
      <xdr:col>55</xdr:col>
      <xdr:colOff>50800</xdr:colOff>
      <xdr:row>85</xdr:row>
      <xdr:rowOff>134437</xdr:rowOff>
    </xdr:to>
    <xdr:sp macro="" textlink="">
      <xdr:nvSpPr>
        <xdr:cNvPr id="357" name="楕円 356">
          <a:extLst>
            <a:ext uri="{FF2B5EF4-FFF2-40B4-BE49-F238E27FC236}">
              <a16:creationId xmlns:a16="http://schemas.microsoft.com/office/drawing/2014/main" id="{C04498D5-752F-4273-8D8E-7A790C370CF0}"/>
            </a:ext>
          </a:extLst>
        </xdr:cNvPr>
        <xdr:cNvSpPr/>
      </xdr:nvSpPr>
      <xdr:spPr>
        <a:xfrm>
          <a:off x="10426700" y="1460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163664</xdr:rowOff>
    </xdr:from>
    <xdr:ext cx="469744" cy="259045"/>
    <xdr:sp macro="" textlink="">
      <xdr:nvSpPr>
        <xdr:cNvPr id="358" name="【公営住宅】&#10;一人当たり面積該当値テキスト">
          <a:extLst>
            <a:ext uri="{FF2B5EF4-FFF2-40B4-BE49-F238E27FC236}">
              <a16:creationId xmlns:a16="http://schemas.microsoft.com/office/drawing/2014/main" id="{4F6DC517-E63E-4AC7-9BC5-DBF3E2FB9E28}"/>
            </a:ext>
          </a:extLst>
        </xdr:cNvPr>
        <xdr:cNvSpPr txBox="1"/>
      </xdr:nvSpPr>
      <xdr:spPr>
        <a:xfrm>
          <a:off x="10515600" y="1439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34758</xdr:rowOff>
    </xdr:from>
    <xdr:to>
      <xdr:col>50</xdr:col>
      <xdr:colOff>165100</xdr:colOff>
      <xdr:row>85</xdr:row>
      <xdr:rowOff>136358</xdr:rowOff>
    </xdr:to>
    <xdr:sp macro="" textlink="">
      <xdr:nvSpPr>
        <xdr:cNvPr id="359" name="楕円 358">
          <a:extLst>
            <a:ext uri="{FF2B5EF4-FFF2-40B4-BE49-F238E27FC236}">
              <a16:creationId xmlns:a16="http://schemas.microsoft.com/office/drawing/2014/main" id="{F145D4DA-E88E-4C73-99B6-F141246C44AA}"/>
            </a:ext>
          </a:extLst>
        </xdr:cNvPr>
        <xdr:cNvSpPr/>
      </xdr:nvSpPr>
      <xdr:spPr>
        <a:xfrm>
          <a:off x="9588500" y="1460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83637</xdr:rowOff>
    </xdr:from>
    <xdr:to>
      <xdr:col>55</xdr:col>
      <xdr:colOff>0</xdr:colOff>
      <xdr:row>85</xdr:row>
      <xdr:rowOff>85558</xdr:rowOff>
    </xdr:to>
    <xdr:cxnSp macro="">
      <xdr:nvCxnSpPr>
        <xdr:cNvPr id="360" name="直線コネクタ 359">
          <a:extLst>
            <a:ext uri="{FF2B5EF4-FFF2-40B4-BE49-F238E27FC236}">
              <a16:creationId xmlns:a16="http://schemas.microsoft.com/office/drawing/2014/main" id="{6112D365-4206-44A8-8AE0-471009455311}"/>
            </a:ext>
          </a:extLst>
        </xdr:cNvPr>
        <xdr:cNvCxnSpPr/>
      </xdr:nvCxnSpPr>
      <xdr:spPr>
        <a:xfrm flipV="1">
          <a:off x="9639300" y="14656887"/>
          <a:ext cx="8382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37226</xdr:rowOff>
    </xdr:from>
    <xdr:to>
      <xdr:col>46</xdr:col>
      <xdr:colOff>38100</xdr:colOff>
      <xdr:row>85</xdr:row>
      <xdr:rowOff>138826</xdr:rowOff>
    </xdr:to>
    <xdr:sp macro="" textlink="">
      <xdr:nvSpPr>
        <xdr:cNvPr id="361" name="楕円 360">
          <a:extLst>
            <a:ext uri="{FF2B5EF4-FFF2-40B4-BE49-F238E27FC236}">
              <a16:creationId xmlns:a16="http://schemas.microsoft.com/office/drawing/2014/main" id="{2A1284C7-BCF3-4641-AB49-705B62A77438}"/>
            </a:ext>
          </a:extLst>
        </xdr:cNvPr>
        <xdr:cNvSpPr/>
      </xdr:nvSpPr>
      <xdr:spPr>
        <a:xfrm>
          <a:off x="8699500" y="1461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85558</xdr:rowOff>
    </xdr:from>
    <xdr:to>
      <xdr:col>50</xdr:col>
      <xdr:colOff>114300</xdr:colOff>
      <xdr:row>85</xdr:row>
      <xdr:rowOff>88026</xdr:rowOff>
    </xdr:to>
    <xdr:cxnSp macro="">
      <xdr:nvCxnSpPr>
        <xdr:cNvPr id="362" name="直線コネクタ 361">
          <a:extLst>
            <a:ext uri="{FF2B5EF4-FFF2-40B4-BE49-F238E27FC236}">
              <a16:creationId xmlns:a16="http://schemas.microsoft.com/office/drawing/2014/main" id="{FCABE70A-98BA-4F0E-A5D0-4E30A9D87BF1}"/>
            </a:ext>
          </a:extLst>
        </xdr:cNvPr>
        <xdr:cNvCxnSpPr/>
      </xdr:nvCxnSpPr>
      <xdr:spPr>
        <a:xfrm flipV="1">
          <a:off x="8750300" y="14658808"/>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39238</xdr:rowOff>
    </xdr:from>
    <xdr:to>
      <xdr:col>41</xdr:col>
      <xdr:colOff>101600</xdr:colOff>
      <xdr:row>85</xdr:row>
      <xdr:rowOff>140838</xdr:rowOff>
    </xdr:to>
    <xdr:sp macro="" textlink="">
      <xdr:nvSpPr>
        <xdr:cNvPr id="363" name="楕円 362">
          <a:extLst>
            <a:ext uri="{FF2B5EF4-FFF2-40B4-BE49-F238E27FC236}">
              <a16:creationId xmlns:a16="http://schemas.microsoft.com/office/drawing/2014/main" id="{B8227D73-DFC9-4785-9FCB-5C9C1C02C037}"/>
            </a:ext>
          </a:extLst>
        </xdr:cNvPr>
        <xdr:cNvSpPr/>
      </xdr:nvSpPr>
      <xdr:spPr>
        <a:xfrm>
          <a:off x="7810500" y="146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88026</xdr:rowOff>
    </xdr:from>
    <xdr:to>
      <xdr:col>45</xdr:col>
      <xdr:colOff>177800</xdr:colOff>
      <xdr:row>85</xdr:row>
      <xdr:rowOff>90038</xdr:rowOff>
    </xdr:to>
    <xdr:cxnSp macro="">
      <xdr:nvCxnSpPr>
        <xdr:cNvPr id="364" name="直線コネクタ 363">
          <a:extLst>
            <a:ext uri="{FF2B5EF4-FFF2-40B4-BE49-F238E27FC236}">
              <a16:creationId xmlns:a16="http://schemas.microsoft.com/office/drawing/2014/main" id="{C8E6644C-C177-425B-A9BD-20F92B64DF38}"/>
            </a:ext>
          </a:extLst>
        </xdr:cNvPr>
        <xdr:cNvCxnSpPr/>
      </xdr:nvCxnSpPr>
      <xdr:spPr>
        <a:xfrm flipV="1">
          <a:off x="7861300" y="1466127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41478</xdr:rowOff>
    </xdr:from>
    <xdr:to>
      <xdr:col>36</xdr:col>
      <xdr:colOff>165100</xdr:colOff>
      <xdr:row>85</xdr:row>
      <xdr:rowOff>143078</xdr:rowOff>
    </xdr:to>
    <xdr:sp macro="" textlink="">
      <xdr:nvSpPr>
        <xdr:cNvPr id="365" name="楕円 364">
          <a:extLst>
            <a:ext uri="{FF2B5EF4-FFF2-40B4-BE49-F238E27FC236}">
              <a16:creationId xmlns:a16="http://schemas.microsoft.com/office/drawing/2014/main" id="{402D0C31-BBEF-4080-A9C8-A39BAE37AD5C}"/>
            </a:ext>
          </a:extLst>
        </xdr:cNvPr>
        <xdr:cNvSpPr/>
      </xdr:nvSpPr>
      <xdr:spPr>
        <a:xfrm>
          <a:off x="6921500" y="1461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90038</xdr:rowOff>
    </xdr:from>
    <xdr:to>
      <xdr:col>41</xdr:col>
      <xdr:colOff>50800</xdr:colOff>
      <xdr:row>85</xdr:row>
      <xdr:rowOff>92278</xdr:rowOff>
    </xdr:to>
    <xdr:cxnSp macro="">
      <xdr:nvCxnSpPr>
        <xdr:cNvPr id="366" name="直線コネクタ 365">
          <a:extLst>
            <a:ext uri="{FF2B5EF4-FFF2-40B4-BE49-F238E27FC236}">
              <a16:creationId xmlns:a16="http://schemas.microsoft.com/office/drawing/2014/main" id="{8B1AAF02-FCFA-4547-9DA8-0A5B289B05AA}"/>
            </a:ext>
          </a:extLst>
        </xdr:cNvPr>
        <xdr:cNvCxnSpPr/>
      </xdr:nvCxnSpPr>
      <xdr:spPr>
        <a:xfrm flipV="1">
          <a:off x="6972300" y="14663288"/>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a:extLst>
            <a:ext uri="{FF2B5EF4-FFF2-40B4-BE49-F238E27FC236}">
              <a16:creationId xmlns:a16="http://schemas.microsoft.com/office/drawing/2014/main" id="{6927D1DD-757D-4B49-A70E-3BC51D684DAF}"/>
            </a:ext>
          </a:extLst>
        </xdr:cNvPr>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8" name="n_2aveValue【公営住宅】&#10;一人当たり面積">
          <a:extLst>
            <a:ext uri="{FF2B5EF4-FFF2-40B4-BE49-F238E27FC236}">
              <a16:creationId xmlns:a16="http://schemas.microsoft.com/office/drawing/2014/main" id="{6213F57E-5627-4B16-B2CC-3204955C2436}"/>
            </a:ext>
          </a:extLst>
        </xdr:cNvPr>
        <xdr:cNvSpPr txBox="1"/>
      </xdr:nvSpPr>
      <xdr:spPr>
        <a:xfrm>
          <a:off x="8515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69" name="n_3aveValue【公営住宅】&#10;一人当たり面積">
          <a:extLst>
            <a:ext uri="{FF2B5EF4-FFF2-40B4-BE49-F238E27FC236}">
              <a16:creationId xmlns:a16="http://schemas.microsoft.com/office/drawing/2014/main" id="{5BEB24E8-A863-4429-B2CA-275023D5F7BA}"/>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23105</xdr:rowOff>
    </xdr:from>
    <xdr:ext cx="469744" cy="259045"/>
    <xdr:sp macro="" textlink="">
      <xdr:nvSpPr>
        <xdr:cNvPr id="370" name="n_4aveValue【公営住宅】&#10;一人当たり面積">
          <a:extLst>
            <a:ext uri="{FF2B5EF4-FFF2-40B4-BE49-F238E27FC236}">
              <a16:creationId xmlns:a16="http://schemas.microsoft.com/office/drawing/2014/main" id="{9A0327CD-5D7D-4577-B7B1-56DA1571803F}"/>
            </a:ext>
          </a:extLst>
        </xdr:cNvPr>
        <xdr:cNvSpPr txBox="1"/>
      </xdr:nvSpPr>
      <xdr:spPr>
        <a:xfrm>
          <a:off x="6737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152885</xdr:rowOff>
    </xdr:from>
    <xdr:ext cx="469744" cy="259045"/>
    <xdr:sp macro="" textlink="">
      <xdr:nvSpPr>
        <xdr:cNvPr id="371" name="n_1mainValue【公営住宅】&#10;一人当たり面積">
          <a:extLst>
            <a:ext uri="{FF2B5EF4-FFF2-40B4-BE49-F238E27FC236}">
              <a16:creationId xmlns:a16="http://schemas.microsoft.com/office/drawing/2014/main" id="{7DEDA27A-0F06-4C1E-B6E4-C78344CAFA7B}"/>
            </a:ext>
          </a:extLst>
        </xdr:cNvPr>
        <xdr:cNvSpPr txBox="1"/>
      </xdr:nvSpPr>
      <xdr:spPr>
        <a:xfrm>
          <a:off x="9391727" y="1438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155353</xdr:rowOff>
    </xdr:from>
    <xdr:ext cx="469744" cy="259045"/>
    <xdr:sp macro="" textlink="">
      <xdr:nvSpPr>
        <xdr:cNvPr id="372" name="n_2mainValue【公営住宅】&#10;一人当たり面積">
          <a:extLst>
            <a:ext uri="{FF2B5EF4-FFF2-40B4-BE49-F238E27FC236}">
              <a16:creationId xmlns:a16="http://schemas.microsoft.com/office/drawing/2014/main" id="{E31D30BA-5CD4-4732-B627-959AE27117EC}"/>
            </a:ext>
          </a:extLst>
        </xdr:cNvPr>
        <xdr:cNvSpPr txBox="1"/>
      </xdr:nvSpPr>
      <xdr:spPr>
        <a:xfrm>
          <a:off x="8515427" y="1438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157365</xdr:rowOff>
    </xdr:from>
    <xdr:ext cx="469744" cy="259045"/>
    <xdr:sp macro="" textlink="">
      <xdr:nvSpPr>
        <xdr:cNvPr id="373" name="n_3mainValue【公営住宅】&#10;一人当たり面積">
          <a:extLst>
            <a:ext uri="{FF2B5EF4-FFF2-40B4-BE49-F238E27FC236}">
              <a16:creationId xmlns:a16="http://schemas.microsoft.com/office/drawing/2014/main" id="{07A77F39-4CE2-4F6B-B754-895A95E9AD10}"/>
            </a:ext>
          </a:extLst>
        </xdr:cNvPr>
        <xdr:cNvSpPr txBox="1"/>
      </xdr:nvSpPr>
      <xdr:spPr>
        <a:xfrm>
          <a:off x="7626427" y="1438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159605</xdr:rowOff>
    </xdr:from>
    <xdr:ext cx="469744" cy="259045"/>
    <xdr:sp macro="" textlink="">
      <xdr:nvSpPr>
        <xdr:cNvPr id="374" name="n_4mainValue【公営住宅】&#10;一人当たり面積">
          <a:extLst>
            <a:ext uri="{FF2B5EF4-FFF2-40B4-BE49-F238E27FC236}">
              <a16:creationId xmlns:a16="http://schemas.microsoft.com/office/drawing/2014/main" id="{CD65FAF0-BCF6-44C9-9931-4FD199AF30D4}"/>
            </a:ext>
          </a:extLst>
        </xdr:cNvPr>
        <xdr:cNvSpPr txBox="1"/>
      </xdr:nvSpPr>
      <xdr:spPr>
        <a:xfrm>
          <a:off x="6737427" y="1438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38BA06E0-F078-407A-8CF6-1E696AE0EA8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AC99134-105F-4F02-B20A-31CB7B8BC62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03C356A-9150-4696-9B19-79F8E2D7D20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50447386-7E22-497C-9CD6-1DF2DFF7BC0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A147E31-0336-4A66-92FB-D7F58291F6D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9B8505B-3372-4BC9-AB5E-06C8F757CB1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6937AD9-C309-4DC4-BCF6-54CDDD0CF84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B7549A1-D82F-4E96-9C0D-19652FCFB6C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93A30650-4E80-47DB-B9DE-87CC28D1AD1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7FCE063-78A9-4734-9AD1-2490571EA24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4C49CD8A-67AA-4629-AA6B-513AA32A563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7BA515BA-F528-43E4-AF6B-DF86FAB69B0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2C0E34F1-73F5-4875-BE5F-2E5396BF0A3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DE9674D-0ED5-4E02-A32F-E5B5BEDA0C6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C0F4F120-C624-4B5D-9F07-016A97114F0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29398C4A-35AB-4EE1-9CE5-2BF539EAB46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2651CE40-B174-4074-8BFC-2B1846CE88F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9810687F-1B2C-43EF-A9AB-5933759E373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B0151216-1EC7-4856-A898-62CCA9C8EAB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A609B26-614E-46A0-97A7-5D9F5A8EFE2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6283F669-17CC-4C01-9EA7-5D1ED7587DF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3B516A0D-A434-47D3-9F7F-0B93372F458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14EAF1F8-4EC0-453F-87EF-5DF9F4847F0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D2CBA9D2-0BBB-406E-B74B-B769A961D64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957BB751-6EDC-45DD-B88D-7A14C4A5174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4CFB17FA-F2BE-40DA-B769-C43AB3B094FF}"/>
            </a:ext>
          </a:extLst>
        </xdr:cNvPr>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8444AF1F-8EF5-4967-841D-7E43ED2FB387}"/>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C993FD0A-271B-4953-8D06-0CBE1330D9A5}"/>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876A08FB-0AEF-4BFF-AA87-F48DD7AF4EAE}"/>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BBA0FE2B-8E5F-4513-B9B9-C62776FEB21C}"/>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59345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D60F6806-751B-49CF-B577-C54FB0979354}"/>
            </a:ext>
          </a:extLst>
        </xdr:cNvPr>
        <xdr:cNvSpPr txBox="1"/>
      </xdr:nvSpPr>
      <xdr:spPr>
        <a:xfrm>
          <a:off x="4673600" y="18061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9B331FCB-6FE1-477D-967B-902390C84F91}"/>
            </a:ext>
          </a:extLst>
        </xdr:cNvPr>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92EF1596-01FE-42B7-A20E-908F5741B848}"/>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3214A09C-3D05-4D78-9D66-170E820AFA85}"/>
            </a:ext>
          </a:extLst>
        </xdr:cNvPr>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86808E20-DAC0-448A-AEC0-6140C3712A3E}"/>
            </a:ext>
          </a:extLst>
        </xdr:cNvPr>
        <xdr:cNvSpPr/>
      </xdr:nvSpPr>
      <xdr:spPr>
        <a:xfrm>
          <a:off x="1968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9A13D7A7-E700-481C-BB3D-38C5CDCE6314}"/>
            </a:ext>
          </a:extLst>
        </xdr:cNvPr>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08F4DD2-1103-4F66-BC09-3F61156D92F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B7D56D8-6560-4A8F-9F71-10119BF90CB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B61ECEF-E066-421A-8145-6C62AAAA79A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0EA81EB-5C36-4787-ABC3-5A3479BE70D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5286511-A348-4513-8E41-C0A8178C4DA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416" name="楕円 415">
          <a:extLst>
            <a:ext uri="{FF2B5EF4-FFF2-40B4-BE49-F238E27FC236}">
              <a16:creationId xmlns:a16="http://schemas.microsoft.com/office/drawing/2014/main" id="{F15C6612-C8A5-4B2A-9342-E83B34A644F1}"/>
            </a:ext>
          </a:extLst>
        </xdr:cNvPr>
        <xdr:cNvSpPr/>
      </xdr:nvSpPr>
      <xdr:spPr>
        <a:xfrm>
          <a:off x="4584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116857</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80FE60BA-3805-4C08-87CC-786B47918C6B}"/>
            </a:ext>
          </a:extLst>
        </xdr:cNvPr>
        <xdr:cNvSpPr txBox="1"/>
      </xdr:nvSpPr>
      <xdr:spPr>
        <a:xfrm>
          <a:off x="4673600"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61323</xdr:rowOff>
    </xdr:from>
    <xdr:to>
      <xdr:col>20</xdr:col>
      <xdr:colOff>38100</xdr:colOff>
      <xdr:row>103</xdr:row>
      <xdr:rowOff>162923</xdr:rowOff>
    </xdr:to>
    <xdr:sp macro="" textlink="">
      <xdr:nvSpPr>
        <xdr:cNvPr id="418" name="楕円 417">
          <a:extLst>
            <a:ext uri="{FF2B5EF4-FFF2-40B4-BE49-F238E27FC236}">
              <a16:creationId xmlns:a16="http://schemas.microsoft.com/office/drawing/2014/main" id="{E2F08170-3F7F-4398-BA2C-D01FDE52B2F0}"/>
            </a:ext>
          </a:extLst>
        </xdr:cNvPr>
        <xdr:cNvSpPr/>
      </xdr:nvSpPr>
      <xdr:spPr>
        <a:xfrm>
          <a:off x="37465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112123</xdr:rowOff>
    </xdr:from>
    <xdr:to>
      <xdr:col>24</xdr:col>
      <xdr:colOff>63500</xdr:colOff>
      <xdr:row>103</xdr:row>
      <xdr:rowOff>144780</xdr:rowOff>
    </xdr:to>
    <xdr:cxnSp macro="">
      <xdr:nvCxnSpPr>
        <xdr:cNvPr id="419" name="直線コネクタ 418">
          <a:extLst>
            <a:ext uri="{FF2B5EF4-FFF2-40B4-BE49-F238E27FC236}">
              <a16:creationId xmlns:a16="http://schemas.microsoft.com/office/drawing/2014/main" id="{EFF1D66F-0E63-41FF-BC7A-97DE149D472E}"/>
            </a:ext>
          </a:extLst>
        </xdr:cNvPr>
        <xdr:cNvCxnSpPr/>
      </xdr:nvCxnSpPr>
      <xdr:spPr>
        <a:xfrm>
          <a:off x="3797300" y="1777147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30299</xdr:rowOff>
    </xdr:from>
    <xdr:to>
      <xdr:col>15</xdr:col>
      <xdr:colOff>101600</xdr:colOff>
      <xdr:row>103</xdr:row>
      <xdr:rowOff>131899</xdr:rowOff>
    </xdr:to>
    <xdr:sp macro="" textlink="">
      <xdr:nvSpPr>
        <xdr:cNvPr id="420" name="楕円 419">
          <a:extLst>
            <a:ext uri="{FF2B5EF4-FFF2-40B4-BE49-F238E27FC236}">
              <a16:creationId xmlns:a16="http://schemas.microsoft.com/office/drawing/2014/main" id="{18B87413-5203-4DB3-AA9E-EB9ECB4F0DD3}"/>
            </a:ext>
          </a:extLst>
        </xdr:cNvPr>
        <xdr:cNvSpPr/>
      </xdr:nvSpPr>
      <xdr:spPr>
        <a:xfrm>
          <a:off x="2857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81099</xdr:rowOff>
    </xdr:from>
    <xdr:to>
      <xdr:col>19</xdr:col>
      <xdr:colOff>177800</xdr:colOff>
      <xdr:row>103</xdr:row>
      <xdr:rowOff>112123</xdr:rowOff>
    </xdr:to>
    <xdr:cxnSp macro="">
      <xdr:nvCxnSpPr>
        <xdr:cNvPr id="421" name="直線コネクタ 420">
          <a:extLst>
            <a:ext uri="{FF2B5EF4-FFF2-40B4-BE49-F238E27FC236}">
              <a16:creationId xmlns:a16="http://schemas.microsoft.com/office/drawing/2014/main" id="{7AC78FFF-CDBD-4358-B027-F6308816D4BD}"/>
            </a:ext>
          </a:extLst>
        </xdr:cNvPr>
        <xdr:cNvCxnSpPr/>
      </xdr:nvCxnSpPr>
      <xdr:spPr>
        <a:xfrm>
          <a:off x="2908300" y="177404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170724</xdr:rowOff>
    </xdr:from>
    <xdr:to>
      <xdr:col>10</xdr:col>
      <xdr:colOff>165100</xdr:colOff>
      <xdr:row>103</xdr:row>
      <xdr:rowOff>100874</xdr:rowOff>
    </xdr:to>
    <xdr:sp macro="" textlink="">
      <xdr:nvSpPr>
        <xdr:cNvPr id="422" name="楕円 421">
          <a:extLst>
            <a:ext uri="{FF2B5EF4-FFF2-40B4-BE49-F238E27FC236}">
              <a16:creationId xmlns:a16="http://schemas.microsoft.com/office/drawing/2014/main" id="{9CE622E4-9EE5-4A50-9B6F-03B8F8C4A595}"/>
            </a:ext>
          </a:extLst>
        </xdr:cNvPr>
        <xdr:cNvSpPr/>
      </xdr:nvSpPr>
      <xdr:spPr>
        <a:xfrm>
          <a:off x="19685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50074</xdr:rowOff>
    </xdr:from>
    <xdr:to>
      <xdr:col>15</xdr:col>
      <xdr:colOff>50800</xdr:colOff>
      <xdr:row>103</xdr:row>
      <xdr:rowOff>81099</xdr:rowOff>
    </xdr:to>
    <xdr:cxnSp macro="">
      <xdr:nvCxnSpPr>
        <xdr:cNvPr id="423" name="直線コネクタ 422">
          <a:extLst>
            <a:ext uri="{FF2B5EF4-FFF2-40B4-BE49-F238E27FC236}">
              <a16:creationId xmlns:a16="http://schemas.microsoft.com/office/drawing/2014/main" id="{C26E2547-1971-400F-AE7F-51A68FA02D53}"/>
            </a:ext>
          </a:extLst>
        </xdr:cNvPr>
        <xdr:cNvCxnSpPr/>
      </xdr:nvCxnSpPr>
      <xdr:spPr>
        <a:xfrm>
          <a:off x="2019300" y="177094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152763</xdr:rowOff>
    </xdr:from>
    <xdr:to>
      <xdr:col>6</xdr:col>
      <xdr:colOff>38100</xdr:colOff>
      <xdr:row>103</xdr:row>
      <xdr:rowOff>82913</xdr:rowOff>
    </xdr:to>
    <xdr:sp macro="" textlink="">
      <xdr:nvSpPr>
        <xdr:cNvPr id="424" name="楕円 423">
          <a:extLst>
            <a:ext uri="{FF2B5EF4-FFF2-40B4-BE49-F238E27FC236}">
              <a16:creationId xmlns:a16="http://schemas.microsoft.com/office/drawing/2014/main" id="{D35F6F8F-DF29-46D2-8C19-0467F9A93AA4}"/>
            </a:ext>
          </a:extLst>
        </xdr:cNvPr>
        <xdr:cNvSpPr/>
      </xdr:nvSpPr>
      <xdr:spPr>
        <a:xfrm>
          <a:off x="1079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32113</xdr:rowOff>
    </xdr:from>
    <xdr:to>
      <xdr:col>10</xdr:col>
      <xdr:colOff>114300</xdr:colOff>
      <xdr:row>103</xdr:row>
      <xdr:rowOff>50074</xdr:rowOff>
    </xdr:to>
    <xdr:cxnSp macro="">
      <xdr:nvCxnSpPr>
        <xdr:cNvPr id="425" name="直線コネクタ 424">
          <a:extLst>
            <a:ext uri="{FF2B5EF4-FFF2-40B4-BE49-F238E27FC236}">
              <a16:creationId xmlns:a16="http://schemas.microsoft.com/office/drawing/2014/main" id="{2BF77359-E02E-4003-BFCB-E0EB11F5AC98}"/>
            </a:ext>
          </a:extLst>
        </xdr:cNvPr>
        <xdr:cNvCxnSpPr/>
      </xdr:nvCxnSpPr>
      <xdr:spPr>
        <a:xfrm>
          <a:off x="1130300" y="1769146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26" name="n_1aveValue【港湾・漁港】&#10;有形固定資産減価償却率">
          <a:extLst>
            <a:ext uri="{FF2B5EF4-FFF2-40B4-BE49-F238E27FC236}">
              <a16:creationId xmlns:a16="http://schemas.microsoft.com/office/drawing/2014/main" id="{1B7284EE-5577-4A7B-8B7F-02519926198D}"/>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80571</xdr:rowOff>
    </xdr:from>
    <xdr:ext cx="405111" cy="259045"/>
    <xdr:sp macro="" textlink="">
      <xdr:nvSpPr>
        <xdr:cNvPr id="427" name="n_2aveValue【港湾・漁港】&#10;有形固定資産減価償却率">
          <a:extLst>
            <a:ext uri="{FF2B5EF4-FFF2-40B4-BE49-F238E27FC236}">
              <a16:creationId xmlns:a16="http://schemas.microsoft.com/office/drawing/2014/main" id="{8F85E8CD-0822-4D7D-80CB-A54166D71E56}"/>
            </a:ext>
          </a:extLst>
        </xdr:cNvPr>
        <xdr:cNvSpPr txBox="1"/>
      </xdr:nvSpPr>
      <xdr:spPr>
        <a:xfrm>
          <a:off x="2705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43015</xdr:rowOff>
    </xdr:from>
    <xdr:ext cx="405111" cy="259045"/>
    <xdr:sp macro="" textlink="">
      <xdr:nvSpPr>
        <xdr:cNvPr id="428" name="n_3aveValue【港湾・漁港】&#10;有形固定資産減価償却率">
          <a:extLst>
            <a:ext uri="{FF2B5EF4-FFF2-40B4-BE49-F238E27FC236}">
              <a16:creationId xmlns:a16="http://schemas.microsoft.com/office/drawing/2014/main" id="{EB16C79C-7A56-4C0E-BF0F-01360B9CB5B0}"/>
            </a:ext>
          </a:extLst>
        </xdr:cNvPr>
        <xdr:cNvSpPr txBox="1"/>
      </xdr:nvSpPr>
      <xdr:spPr>
        <a:xfrm>
          <a:off x="1816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16890</xdr:rowOff>
    </xdr:from>
    <xdr:ext cx="405111" cy="259045"/>
    <xdr:sp macro="" textlink="">
      <xdr:nvSpPr>
        <xdr:cNvPr id="429" name="n_4aveValue【港湾・漁港】&#10;有形固定資産減価償却率">
          <a:extLst>
            <a:ext uri="{FF2B5EF4-FFF2-40B4-BE49-F238E27FC236}">
              <a16:creationId xmlns:a16="http://schemas.microsoft.com/office/drawing/2014/main" id="{734FE084-71A5-4FA8-947C-D6040809636C}"/>
            </a:ext>
          </a:extLst>
        </xdr:cNvPr>
        <xdr:cNvSpPr txBox="1"/>
      </xdr:nvSpPr>
      <xdr:spPr>
        <a:xfrm>
          <a:off x="927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8000</xdr:rowOff>
    </xdr:from>
    <xdr:ext cx="405111" cy="259045"/>
    <xdr:sp macro="" textlink="">
      <xdr:nvSpPr>
        <xdr:cNvPr id="430" name="n_1mainValue【港湾・漁港】&#10;有形固定資産減価償却率">
          <a:extLst>
            <a:ext uri="{FF2B5EF4-FFF2-40B4-BE49-F238E27FC236}">
              <a16:creationId xmlns:a16="http://schemas.microsoft.com/office/drawing/2014/main" id="{99AE6079-578D-4A3A-B22D-A394C089A63C}"/>
            </a:ext>
          </a:extLst>
        </xdr:cNvPr>
        <xdr:cNvSpPr txBox="1"/>
      </xdr:nvSpPr>
      <xdr:spPr>
        <a:xfrm>
          <a:off x="35820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148426</xdr:rowOff>
    </xdr:from>
    <xdr:ext cx="405111" cy="259045"/>
    <xdr:sp macro="" textlink="">
      <xdr:nvSpPr>
        <xdr:cNvPr id="431" name="n_2mainValue【港湾・漁港】&#10;有形固定資産減価償却率">
          <a:extLst>
            <a:ext uri="{FF2B5EF4-FFF2-40B4-BE49-F238E27FC236}">
              <a16:creationId xmlns:a16="http://schemas.microsoft.com/office/drawing/2014/main" id="{370BBC24-744B-4906-992F-032142542AA0}"/>
            </a:ext>
          </a:extLst>
        </xdr:cNvPr>
        <xdr:cNvSpPr txBox="1"/>
      </xdr:nvSpPr>
      <xdr:spPr>
        <a:xfrm>
          <a:off x="2705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117401</xdr:rowOff>
    </xdr:from>
    <xdr:ext cx="405111" cy="259045"/>
    <xdr:sp macro="" textlink="">
      <xdr:nvSpPr>
        <xdr:cNvPr id="432" name="n_3mainValue【港湾・漁港】&#10;有形固定資産減価償却率">
          <a:extLst>
            <a:ext uri="{FF2B5EF4-FFF2-40B4-BE49-F238E27FC236}">
              <a16:creationId xmlns:a16="http://schemas.microsoft.com/office/drawing/2014/main" id="{A7A1CAF8-0CB1-4443-AF96-99EA94D9F5CC}"/>
            </a:ext>
          </a:extLst>
        </xdr:cNvPr>
        <xdr:cNvSpPr txBox="1"/>
      </xdr:nvSpPr>
      <xdr:spPr>
        <a:xfrm>
          <a:off x="1816744" y="1743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99440</xdr:rowOff>
    </xdr:from>
    <xdr:ext cx="405111" cy="259045"/>
    <xdr:sp macro="" textlink="">
      <xdr:nvSpPr>
        <xdr:cNvPr id="433" name="n_4mainValue【港湾・漁港】&#10;有形固定資産減価償却率">
          <a:extLst>
            <a:ext uri="{FF2B5EF4-FFF2-40B4-BE49-F238E27FC236}">
              <a16:creationId xmlns:a16="http://schemas.microsoft.com/office/drawing/2014/main" id="{DB16F1C3-DD03-4C0F-ADF4-6655004BC57A}"/>
            </a:ext>
          </a:extLst>
        </xdr:cNvPr>
        <xdr:cNvSpPr txBox="1"/>
      </xdr:nvSpPr>
      <xdr:spPr>
        <a:xfrm>
          <a:off x="927744" y="1741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B3451790-E57B-4884-9073-297569978C4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6ECBE54D-D1F6-451E-8867-47685E24003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49D6D1C2-3EED-4190-B502-910FDC2575E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8DCE6F48-F2F9-489F-A056-7265FD5A1A7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A01B43C0-1499-4AFB-A6ED-2DA9D93C35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A8167790-1FAB-4E57-9ACE-743404D9FF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A041E80-C85E-42E2-8FF3-83355812A93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F03FA633-BFE3-4E84-AA34-5C9B76883F1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33707868-91C2-4C33-9625-352DB27E4EE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EC2AAFC3-35F9-41C5-B49E-8018091CDCE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06C9E095-4512-4C56-BC8D-E6BBD799398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C69DB9A0-3D4E-414C-B3F9-008B947710E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811492E3-4A09-4B05-8A0B-FE8373871F95}"/>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C22C8F46-4F83-4A85-86AB-6C2AC34C1A6D}"/>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23B0DB2F-09CD-4EE8-B803-4B215EC7055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F31D46FE-EF42-4CB1-9427-B783512D92E1}"/>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679BD368-E035-4804-B12F-8719A6ADAE3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B594E98B-D4ED-4A7F-AEEE-2CADE844B1C5}"/>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3DF4D319-41B0-403A-BEDC-3B79DA4BE83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690CEACF-6716-4AA3-A5AF-C56D96800408}"/>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539BFB8B-311E-4D94-8879-B34ED85370E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BAE45B5A-5B1B-4F0C-A32A-F1C45C14C860}"/>
            </a:ext>
          </a:extLst>
        </xdr:cNvPr>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A609A5FF-B6A6-4DF4-8E20-980AEF396A38}"/>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DF849E6E-48F1-4FC5-B9BB-1F452F860F9D}"/>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E90534F5-8D41-4E8C-9722-2DA3E0649E37}"/>
            </a:ext>
          </a:extLst>
        </xdr:cNvPr>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CE094A3A-7ACF-4C88-A67B-07C42E964D21}"/>
            </a:ext>
          </a:extLst>
        </xdr:cNvPr>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17833987-5AB4-42F2-852D-65E7981F2786}"/>
            </a:ext>
          </a:extLst>
        </xdr:cNvPr>
        <xdr:cNvSpPr txBox="1"/>
      </xdr:nvSpPr>
      <xdr:spPr>
        <a:xfrm>
          <a:off x="10515600" y="18201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BC78E7F2-8A11-4939-B7A1-39543981EE8D}"/>
            </a:ext>
          </a:extLst>
        </xdr:cNvPr>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05AE53C5-2AE4-42F8-818A-4E1E2C810EAF}"/>
            </a:ext>
          </a:extLst>
        </xdr:cNvPr>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7FC83AE8-B32F-4C13-A926-658B2AA847E4}"/>
            </a:ext>
          </a:extLst>
        </xdr:cNvPr>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68432462-04D0-4786-AA29-E0908E47FA9B}"/>
            </a:ext>
          </a:extLst>
        </xdr:cNvPr>
        <xdr:cNvSpPr/>
      </xdr:nvSpPr>
      <xdr:spPr>
        <a:xfrm>
          <a:off x="7810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9C625D60-7DD4-4BA6-9AB0-06BCF6B90F19}"/>
            </a:ext>
          </a:extLst>
        </xdr:cNvPr>
        <xdr:cNvSpPr/>
      </xdr:nvSpPr>
      <xdr:spPr>
        <a:xfrm>
          <a:off x="6921500" y="1837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8A89601-A929-4639-A726-6AE75C4519E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C6D3D623-9822-4E17-94D1-1DEBA45571A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915C83B-916F-4685-BC01-04702A23CDF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CDCCEF0-570A-4BA7-9218-13F41A5890A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D6F11CF-094D-483D-8FD9-B2342097157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170433</xdr:rowOff>
    </xdr:from>
    <xdr:to>
      <xdr:col>55</xdr:col>
      <xdr:colOff>50800</xdr:colOff>
      <xdr:row>108</xdr:row>
      <xdr:rowOff>100583</xdr:rowOff>
    </xdr:to>
    <xdr:sp macro="" textlink="">
      <xdr:nvSpPr>
        <xdr:cNvPr id="471" name="楕円 470">
          <a:extLst>
            <a:ext uri="{FF2B5EF4-FFF2-40B4-BE49-F238E27FC236}">
              <a16:creationId xmlns:a16="http://schemas.microsoft.com/office/drawing/2014/main" id="{A8A04531-E1A0-4EA7-B794-87C74DB32CC7}"/>
            </a:ext>
          </a:extLst>
        </xdr:cNvPr>
        <xdr:cNvSpPr/>
      </xdr:nvSpPr>
      <xdr:spPr>
        <a:xfrm>
          <a:off x="10426700" y="185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85360</xdr:rowOff>
    </xdr:from>
    <xdr:ext cx="534377" cy="259045"/>
    <xdr:sp macro="" textlink="">
      <xdr:nvSpPr>
        <xdr:cNvPr id="472" name="【港湾・漁港】&#10;一人当たり有形固定資産（償却資産）額該当値テキスト">
          <a:extLst>
            <a:ext uri="{FF2B5EF4-FFF2-40B4-BE49-F238E27FC236}">
              <a16:creationId xmlns:a16="http://schemas.microsoft.com/office/drawing/2014/main" id="{89BC41D6-33C0-481E-AFE5-96DB010C0804}"/>
            </a:ext>
          </a:extLst>
        </xdr:cNvPr>
        <xdr:cNvSpPr txBox="1"/>
      </xdr:nvSpPr>
      <xdr:spPr>
        <a:xfrm>
          <a:off x="10515600" y="184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170836</xdr:rowOff>
    </xdr:from>
    <xdr:to>
      <xdr:col>50</xdr:col>
      <xdr:colOff>165100</xdr:colOff>
      <xdr:row>108</xdr:row>
      <xdr:rowOff>100986</xdr:rowOff>
    </xdr:to>
    <xdr:sp macro="" textlink="">
      <xdr:nvSpPr>
        <xdr:cNvPr id="473" name="楕円 472">
          <a:extLst>
            <a:ext uri="{FF2B5EF4-FFF2-40B4-BE49-F238E27FC236}">
              <a16:creationId xmlns:a16="http://schemas.microsoft.com/office/drawing/2014/main" id="{B42A2721-0046-4AD4-BCDE-A253B53B9912}"/>
            </a:ext>
          </a:extLst>
        </xdr:cNvPr>
        <xdr:cNvSpPr/>
      </xdr:nvSpPr>
      <xdr:spPr>
        <a:xfrm>
          <a:off x="9588500" y="185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49783</xdr:rowOff>
    </xdr:from>
    <xdr:to>
      <xdr:col>55</xdr:col>
      <xdr:colOff>0</xdr:colOff>
      <xdr:row>108</xdr:row>
      <xdr:rowOff>50186</xdr:rowOff>
    </xdr:to>
    <xdr:cxnSp macro="">
      <xdr:nvCxnSpPr>
        <xdr:cNvPr id="474" name="直線コネクタ 473">
          <a:extLst>
            <a:ext uri="{FF2B5EF4-FFF2-40B4-BE49-F238E27FC236}">
              <a16:creationId xmlns:a16="http://schemas.microsoft.com/office/drawing/2014/main" id="{D53434B1-E26D-413A-B491-84647AAF42AA}"/>
            </a:ext>
          </a:extLst>
        </xdr:cNvPr>
        <xdr:cNvCxnSpPr/>
      </xdr:nvCxnSpPr>
      <xdr:spPr>
        <a:xfrm flipV="1">
          <a:off x="9639300" y="18566383"/>
          <a:ext cx="8382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171394</xdr:rowOff>
    </xdr:from>
    <xdr:to>
      <xdr:col>46</xdr:col>
      <xdr:colOff>38100</xdr:colOff>
      <xdr:row>108</xdr:row>
      <xdr:rowOff>101544</xdr:rowOff>
    </xdr:to>
    <xdr:sp macro="" textlink="">
      <xdr:nvSpPr>
        <xdr:cNvPr id="475" name="楕円 474">
          <a:extLst>
            <a:ext uri="{FF2B5EF4-FFF2-40B4-BE49-F238E27FC236}">
              <a16:creationId xmlns:a16="http://schemas.microsoft.com/office/drawing/2014/main" id="{44CB4D07-1F76-4227-B82C-CF22F5F75D1D}"/>
            </a:ext>
          </a:extLst>
        </xdr:cNvPr>
        <xdr:cNvSpPr/>
      </xdr:nvSpPr>
      <xdr:spPr>
        <a:xfrm>
          <a:off x="8699500" y="1851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50186</xdr:rowOff>
    </xdr:from>
    <xdr:to>
      <xdr:col>50</xdr:col>
      <xdr:colOff>114300</xdr:colOff>
      <xdr:row>108</xdr:row>
      <xdr:rowOff>50744</xdr:rowOff>
    </xdr:to>
    <xdr:cxnSp macro="">
      <xdr:nvCxnSpPr>
        <xdr:cNvPr id="476" name="直線コネクタ 475">
          <a:extLst>
            <a:ext uri="{FF2B5EF4-FFF2-40B4-BE49-F238E27FC236}">
              <a16:creationId xmlns:a16="http://schemas.microsoft.com/office/drawing/2014/main" id="{03E6DD92-2950-40B3-8CC2-85A45DB11838}"/>
            </a:ext>
          </a:extLst>
        </xdr:cNvPr>
        <xdr:cNvCxnSpPr/>
      </xdr:nvCxnSpPr>
      <xdr:spPr>
        <a:xfrm flipV="1">
          <a:off x="8750300" y="18566786"/>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491</xdr:rowOff>
    </xdr:from>
    <xdr:to>
      <xdr:col>41</xdr:col>
      <xdr:colOff>101600</xdr:colOff>
      <xdr:row>108</xdr:row>
      <xdr:rowOff>102091</xdr:rowOff>
    </xdr:to>
    <xdr:sp macro="" textlink="">
      <xdr:nvSpPr>
        <xdr:cNvPr id="477" name="楕円 476">
          <a:extLst>
            <a:ext uri="{FF2B5EF4-FFF2-40B4-BE49-F238E27FC236}">
              <a16:creationId xmlns:a16="http://schemas.microsoft.com/office/drawing/2014/main" id="{83C9E68D-3A03-4C9F-87FE-6F66131CBF3A}"/>
            </a:ext>
          </a:extLst>
        </xdr:cNvPr>
        <xdr:cNvSpPr/>
      </xdr:nvSpPr>
      <xdr:spPr>
        <a:xfrm>
          <a:off x="7810500" y="1851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50744</xdr:rowOff>
    </xdr:from>
    <xdr:to>
      <xdr:col>45</xdr:col>
      <xdr:colOff>177800</xdr:colOff>
      <xdr:row>108</xdr:row>
      <xdr:rowOff>51291</xdr:rowOff>
    </xdr:to>
    <xdr:cxnSp macro="">
      <xdr:nvCxnSpPr>
        <xdr:cNvPr id="478" name="直線コネクタ 477">
          <a:extLst>
            <a:ext uri="{FF2B5EF4-FFF2-40B4-BE49-F238E27FC236}">
              <a16:creationId xmlns:a16="http://schemas.microsoft.com/office/drawing/2014/main" id="{AA63727F-AE76-4DDA-965B-CD16DF5D3038}"/>
            </a:ext>
          </a:extLst>
        </xdr:cNvPr>
        <xdr:cNvCxnSpPr/>
      </xdr:nvCxnSpPr>
      <xdr:spPr>
        <a:xfrm flipV="1">
          <a:off x="7861300" y="18567344"/>
          <a:ext cx="88900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1578</xdr:rowOff>
    </xdr:from>
    <xdr:to>
      <xdr:col>36</xdr:col>
      <xdr:colOff>165100</xdr:colOff>
      <xdr:row>108</xdr:row>
      <xdr:rowOff>103178</xdr:rowOff>
    </xdr:to>
    <xdr:sp macro="" textlink="">
      <xdr:nvSpPr>
        <xdr:cNvPr id="479" name="楕円 478">
          <a:extLst>
            <a:ext uri="{FF2B5EF4-FFF2-40B4-BE49-F238E27FC236}">
              <a16:creationId xmlns:a16="http://schemas.microsoft.com/office/drawing/2014/main" id="{58F4746E-4A19-4D6B-B57A-C7E3C43E2C3D}"/>
            </a:ext>
          </a:extLst>
        </xdr:cNvPr>
        <xdr:cNvSpPr/>
      </xdr:nvSpPr>
      <xdr:spPr>
        <a:xfrm>
          <a:off x="6921500" y="185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51291</xdr:rowOff>
    </xdr:from>
    <xdr:to>
      <xdr:col>41</xdr:col>
      <xdr:colOff>50800</xdr:colOff>
      <xdr:row>108</xdr:row>
      <xdr:rowOff>52378</xdr:rowOff>
    </xdr:to>
    <xdr:cxnSp macro="">
      <xdr:nvCxnSpPr>
        <xdr:cNvPr id="480" name="直線コネクタ 479">
          <a:extLst>
            <a:ext uri="{FF2B5EF4-FFF2-40B4-BE49-F238E27FC236}">
              <a16:creationId xmlns:a16="http://schemas.microsoft.com/office/drawing/2014/main" id="{210CC83B-01F6-4550-88AD-D559008013D0}"/>
            </a:ext>
          </a:extLst>
        </xdr:cNvPr>
        <xdr:cNvCxnSpPr/>
      </xdr:nvCxnSpPr>
      <xdr:spPr>
        <a:xfrm flipV="1">
          <a:off x="6972300" y="18567891"/>
          <a:ext cx="889000" cy="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124550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42862325-76E9-4FBA-A8D8-907F1CC9BD9E}"/>
            </a:ext>
          </a:extLst>
        </xdr:cNvPr>
        <xdr:cNvSpPr txBox="1"/>
      </xdr:nvSpPr>
      <xdr:spPr>
        <a:xfrm>
          <a:off x="93270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160334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9EE8E19C-3D3C-44B3-9395-D4D3224BCC13}"/>
            </a:ext>
          </a:extLst>
        </xdr:cNvPr>
        <xdr:cNvSpPr txBox="1"/>
      </xdr:nvSpPr>
      <xdr:spPr>
        <a:xfrm>
          <a:off x="8450795" y="1816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165867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E5118748-02B1-4DA5-8968-81070884C35A}"/>
            </a:ext>
          </a:extLst>
        </xdr:cNvPr>
        <xdr:cNvSpPr txBox="1"/>
      </xdr:nvSpPr>
      <xdr:spPr>
        <a:xfrm>
          <a:off x="7561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151590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5D0ED837-42F0-477B-A558-781F9ABA5AF4}"/>
            </a:ext>
          </a:extLst>
        </xdr:cNvPr>
        <xdr:cNvSpPr txBox="1"/>
      </xdr:nvSpPr>
      <xdr:spPr>
        <a:xfrm>
          <a:off x="6672795" y="1815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92113</xdr:rowOff>
    </xdr:from>
    <xdr:ext cx="534377" cy="259045"/>
    <xdr:sp macro="" textlink="">
      <xdr:nvSpPr>
        <xdr:cNvPr id="485" name="n_1mainValue【港湾・漁港】&#10;一人当たり有形固定資産（償却資産）額">
          <a:extLst>
            <a:ext uri="{FF2B5EF4-FFF2-40B4-BE49-F238E27FC236}">
              <a16:creationId xmlns:a16="http://schemas.microsoft.com/office/drawing/2014/main" id="{5CF1060D-828F-4BB4-977F-7ECB9DEB3346}"/>
            </a:ext>
          </a:extLst>
        </xdr:cNvPr>
        <xdr:cNvSpPr txBox="1"/>
      </xdr:nvSpPr>
      <xdr:spPr>
        <a:xfrm>
          <a:off x="9359411" y="186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92671</xdr:rowOff>
    </xdr:from>
    <xdr:ext cx="534377" cy="259045"/>
    <xdr:sp macro="" textlink="">
      <xdr:nvSpPr>
        <xdr:cNvPr id="486" name="n_2mainValue【港湾・漁港】&#10;一人当たり有形固定資産（償却資産）額">
          <a:extLst>
            <a:ext uri="{FF2B5EF4-FFF2-40B4-BE49-F238E27FC236}">
              <a16:creationId xmlns:a16="http://schemas.microsoft.com/office/drawing/2014/main" id="{D5FF4E19-B8DB-4E22-B0F7-1D98AF33D4C1}"/>
            </a:ext>
          </a:extLst>
        </xdr:cNvPr>
        <xdr:cNvSpPr txBox="1"/>
      </xdr:nvSpPr>
      <xdr:spPr>
        <a:xfrm>
          <a:off x="8483111" y="1860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93218</xdr:rowOff>
    </xdr:from>
    <xdr:ext cx="534377" cy="259045"/>
    <xdr:sp macro="" textlink="">
      <xdr:nvSpPr>
        <xdr:cNvPr id="487" name="n_3mainValue【港湾・漁港】&#10;一人当たり有形固定資産（償却資産）額">
          <a:extLst>
            <a:ext uri="{FF2B5EF4-FFF2-40B4-BE49-F238E27FC236}">
              <a16:creationId xmlns:a16="http://schemas.microsoft.com/office/drawing/2014/main" id="{905B0032-FAF1-4253-89D6-E1D273988690}"/>
            </a:ext>
          </a:extLst>
        </xdr:cNvPr>
        <xdr:cNvSpPr txBox="1"/>
      </xdr:nvSpPr>
      <xdr:spPr>
        <a:xfrm>
          <a:off x="7594111" y="1860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94305</xdr:rowOff>
    </xdr:from>
    <xdr:ext cx="534377" cy="259045"/>
    <xdr:sp macro="" textlink="">
      <xdr:nvSpPr>
        <xdr:cNvPr id="488" name="n_4mainValue【港湾・漁港】&#10;一人当たり有形固定資産（償却資産）額">
          <a:extLst>
            <a:ext uri="{FF2B5EF4-FFF2-40B4-BE49-F238E27FC236}">
              <a16:creationId xmlns:a16="http://schemas.microsoft.com/office/drawing/2014/main" id="{5E5A5609-DF74-4136-9EB8-FF71C4162A58}"/>
            </a:ext>
          </a:extLst>
        </xdr:cNvPr>
        <xdr:cNvSpPr txBox="1"/>
      </xdr:nvSpPr>
      <xdr:spPr>
        <a:xfrm>
          <a:off x="6705111" y="1861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B4EC1D5-3C77-460E-89B0-FD530ED4E91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1A945497-1651-4320-BC63-A83D06EB72D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3B9152EA-8A6B-41D7-B691-CDAB0ECB5FF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485EBE55-D916-45CA-8608-137C1D0F17F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AE2BFA57-0DF2-4B9A-A53B-9030359A75B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728C5DFF-F039-41C3-85A6-C9B2B78A51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AB7EAA9-B5AC-44B3-9CD6-091D940C48E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6A19E983-4A8B-4233-B173-32E7681E597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1A8E6FD6-C589-4E8E-A1F0-90508742319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E76CEC1E-8F42-459D-9724-5F60430247D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46FD179B-F53C-477C-8B3F-34154B44875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B234F8CB-3984-4379-BE29-4D845059AA6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B05B86B3-A00E-4602-A7F5-B9A9629E6E5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5CBDB9BA-07C6-4FAF-A311-80E49821436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C8BD1D0C-0A46-4D16-9BDE-DD67D705121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22C495C4-E7D6-43FA-8689-F3897FA6971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2DF9BE26-81C3-48AC-B6AE-E90F1E057F2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A07ABC16-BC3B-430E-A930-09D59F453F6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FE2A36F3-48CB-4F17-9332-100FA963824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10B37E6E-276B-4AFA-9349-CFCE751E6F6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C725A0C8-C422-4C88-9905-69361095501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09F5A503-4980-4C6F-935A-69F836B9C47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C178E86A-2C16-49E0-8074-49EDC55BE35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9B927EC2-F48E-4F73-AA88-00D56131AD9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5D7AA9AD-A50A-494D-BD0F-751169EDEE2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1070AA89-D403-4C65-BD77-E8222E7C258B}"/>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085FCD28-346E-466C-A73B-B3733F90E8F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CCB5FB56-0E9C-4961-A782-992BD0F4173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04FC67E1-328B-4070-8293-C077FC628B44}"/>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a:extLst>
            <a:ext uri="{FF2B5EF4-FFF2-40B4-BE49-F238E27FC236}">
              <a16:creationId xmlns:a16="http://schemas.microsoft.com/office/drawing/2014/main" id="{7718C6F0-60C9-4060-BC3F-2283FC232FE2}"/>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98BFCD99-EE92-4AA5-9031-83A8282E9263}"/>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a:extLst>
            <a:ext uri="{FF2B5EF4-FFF2-40B4-BE49-F238E27FC236}">
              <a16:creationId xmlns:a16="http://schemas.microsoft.com/office/drawing/2014/main" id="{1743629F-CFB8-4C3D-852B-AB792A15120F}"/>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a:extLst>
            <a:ext uri="{FF2B5EF4-FFF2-40B4-BE49-F238E27FC236}">
              <a16:creationId xmlns:a16="http://schemas.microsoft.com/office/drawing/2014/main" id="{41985BCD-DF41-4E8B-9161-229010DE6C7A}"/>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2" name="フローチャート: 判断 521">
          <a:extLst>
            <a:ext uri="{FF2B5EF4-FFF2-40B4-BE49-F238E27FC236}">
              <a16:creationId xmlns:a16="http://schemas.microsoft.com/office/drawing/2014/main" id="{10AEACF5-0584-43C1-9F8A-19B9E3BE230B}"/>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23" name="フローチャート: 判断 522">
          <a:extLst>
            <a:ext uri="{FF2B5EF4-FFF2-40B4-BE49-F238E27FC236}">
              <a16:creationId xmlns:a16="http://schemas.microsoft.com/office/drawing/2014/main" id="{7DEDB8B5-22E4-4753-8586-40442C19618F}"/>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524" name="フローチャート: 判断 523">
          <a:extLst>
            <a:ext uri="{FF2B5EF4-FFF2-40B4-BE49-F238E27FC236}">
              <a16:creationId xmlns:a16="http://schemas.microsoft.com/office/drawing/2014/main" id="{E6C3DB05-2AD2-4599-8CC7-2401F8D02563}"/>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42062B06-743C-4428-A23E-1130286EC5F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318F2AF-11E8-4885-94B0-E1DB0BCA3B7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0F40A5A-F950-4DE6-83A3-84E5D1378DD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BB4C50EA-D128-47EB-A4E1-0AACE0E533D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77E3AB4-DE41-41FF-ABF8-623AF38F309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530" name="楕円 529">
          <a:extLst>
            <a:ext uri="{FF2B5EF4-FFF2-40B4-BE49-F238E27FC236}">
              <a16:creationId xmlns:a16="http://schemas.microsoft.com/office/drawing/2014/main" id="{70E9FB77-D53E-42E5-B1B5-53B14F874616}"/>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531" name="【認定こども園・幼稚園・保育所】&#10;有形固定資産減価償却率該当値テキスト">
          <a:extLst>
            <a:ext uri="{FF2B5EF4-FFF2-40B4-BE49-F238E27FC236}">
              <a16:creationId xmlns:a16="http://schemas.microsoft.com/office/drawing/2014/main" id="{DD158CEC-439B-4322-BF65-F358DB6C0F77}"/>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532" name="楕円 531">
          <a:extLst>
            <a:ext uri="{FF2B5EF4-FFF2-40B4-BE49-F238E27FC236}">
              <a16:creationId xmlns:a16="http://schemas.microsoft.com/office/drawing/2014/main" id="{BE1BD067-D243-4973-9A46-0D06FB6632EA}"/>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533" name="直線コネクタ 532">
          <a:extLst>
            <a:ext uri="{FF2B5EF4-FFF2-40B4-BE49-F238E27FC236}">
              <a16:creationId xmlns:a16="http://schemas.microsoft.com/office/drawing/2014/main" id="{EB89AA43-FAA8-4C59-BE2F-B2EA99FD039C}"/>
            </a:ext>
          </a:extLst>
        </xdr:cNvPr>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25400</xdr:rowOff>
    </xdr:from>
    <xdr:to>
      <xdr:col>76</xdr:col>
      <xdr:colOff>165100</xdr:colOff>
      <xdr:row>42</xdr:row>
      <xdr:rowOff>127000</xdr:rowOff>
    </xdr:to>
    <xdr:sp macro="" textlink="">
      <xdr:nvSpPr>
        <xdr:cNvPr id="534" name="楕円 533">
          <a:extLst>
            <a:ext uri="{FF2B5EF4-FFF2-40B4-BE49-F238E27FC236}">
              <a16:creationId xmlns:a16="http://schemas.microsoft.com/office/drawing/2014/main" id="{5927F314-97FE-4361-A5B9-197AAD93E434}"/>
            </a:ext>
          </a:extLst>
        </xdr:cNvPr>
        <xdr:cNvSpPr/>
      </xdr:nvSpPr>
      <xdr:spPr>
        <a:xfrm>
          <a:off x="14541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76200</xdr:rowOff>
    </xdr:from>
    <xdr:to>
      <xdr:col>81</xdr:col>
      <xdr:colOff>50800</xdr:colOff>
      <xdr:row>42</xdr:row>
      <xdr:rowOff>92528</xdr:rowOff>
    </xdr:to>
    <xdr:cxnSp macro="">
      <xdr:nvCxnSpPr>
        <xdr:cNvPr id="535" name="直線コネクタ 534">
          <a:extLst>
            <a:ext uri="{FF2B5EF4-FFF2-40B4-BE49-F238E27FC236}">
              <a16:creationId xmlns:a16="http://schemas.microsoft.com/office/drawing/2014/main" id="{BFC05489-B60D-4166-A60E-58BBBE835D16}"/>
            </a:ext>
          </a:extLst>
        </xdr:cNvPr>
        <xdr:cNvCxnSpPr/>
      </xdr:nvCxnSpPr>
      <xdr:spPr>
        <a:xfrm>
          <a:off x="14592300" y="72771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160927</xdr:rowOff>
    </xdr:from>
    <xdr:to>
      <xdr:col>72</xdr:col>
      <xdr:colOff>38100</xdr:colOff>
      <xdr:row>42</xdr:row>
      <xdr:rowOff>91077</xdr:rowOff>
    </xdr:to>
    <xdr:sp macro="" textlink="">
      <xdr:nvSpPr>
        <xdr:cNvPr id="536" name="楕円 535">
          <a:extLst>
            <a:ext uri="{FF2B5EF4-FFF2-40B4-BE49-F238E27FC236}">
              <a16:creationId xmlns:a16="http://schemas.microsoft.com/office/drawing/2014/main" id="{A4BB0888-99EA-41D4-BE4D-C2D8A582793B}"/>
            </a:ext>
          </a:extLst>
        </xdr:cNvPr>
        <xdr:cNvSpPr/>
      </xdr:nvSpPr>
      <xdr:spPr>
        <a:xfrm>
          <a:off x="13652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40277</xdr:rowOff>
    </xdr:from>
    <xdr:to>
      <xdr:col>76</xdr:col>
      <xdr:colOff>114300</xdr:colOff>
      <xdr:row>42</xdr:row>
      <xdr:rowOff>76200</xdr:rowOff>
    </xdr:to>
    <xdr:cxnSp macro="">
      <xdr:nvCxnSpPr>
        <xdr:cNvPr id="537" name="直線コネクタ 536">
          <a:extLst>
            <a:ext uri="{FF2B5EF4-FFF2-40B4-BE49-F238E27FC236}">
              <a16:creationId xmlns:a16="http://schemas.microsoft.com/office/drawing/2014/main" id="{B6758002-54D8-4430-8C76-F9269B54F6BE}"/>
            </a:ext>
          </a:extLst>
        </xdr:cNvPr>
        <xdr:cNvCxnSpPr/>
      </xdr:nvCxnSpPr>
      <xdr:spPr>
        <a:xfrm>
          <a:off x="13703300" y="72411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907</xdr:rowOff>
    </xdr:from>
    <xdr:to>
      <xdr:col>67</xdr:col>
      <xdr:colOff>101600</xdr:colOff>
      <xdr:row>41</xdr:row>
      <xdr:rowOff>102507</xdr:rowOff>
    </xdr:to>
    <xdr:sp macro="" textlink="">
      <xdr:nvSpPr>
        <xdr:cNvPr id="538" name="楕円 537">
          <a:extLst>
            <a:ext uri="{FF2B5EF4-FFF2-40B4-BE49-F238E27FC236}">
              <a16:creationId xmlns:a16="http://schemas.microsoft.com/office/drawing/2014/main" id="{DB8845C3-D596-4B0F-8EEB-EFB9D500AA65}"/>
            </a:ext>
          </a:extLst>
        </xdr:cNvPr>
        <xdr:cNvSpPr/>
      </xdr:nvSpPr>
      <xdr:spPr>
        <a:xfrm>
          <a:off x="12763500" y="7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51707</xdr:rowOff>
    </xdr:from>
    <xdr:to>
      <xdr:col>71</xdr:col>
      <xdr:colOff>177800</xdr:colOff>
      <xdr:row>42</xdr:row>
      <xdr:rowOff>40277</xdr:rowOff>
    </xdr:to>
    <xdr:cxnSp macro="">
      <xdr:nvCxnSpPr>
        <xdr:cNvPr id="539" name="直線コネクタ 538">
          <a:extLst>
            <a:ext uri="{FF2B5EF4-FFF2-40B4-BE49-F238E27FC236}">
              <a16:creationId xmlns:a16="http://schemas.microsoft.com/office/drawing/2014/main" id="{FF14C35F-D687-415B-94B5-5D61ACDBA7BE}"/>
            </a:ext>
          </a:extLst>
        </xdr:cNvPr>
        <xdr:cNvCxnSpPr/>
      </xdr:nvCxnSpPr>
      <xdr:spPr>
        <a:xfrm>
          <a:off x="12814300" y="7081157"/>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3687F74D-FBEB-4256-8D0D-88B786427CBF}"/>
            </a:ext>
          </a:extLst>
        </xdr:cNvPr>
        <xdr:cNvSpPr txBox="1"/>
      </xdr:nvSpPr>
      <xdr:spPr>
        <a:xfrm>
          <a:off x="15266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4D8C22D2-1DF7-4767-B6D6-80297B9F735A}"/>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22C00307-489B-4FC2-8FFF-DBB480924C5D}"/>
            </a:ext>
          </a:extLst>
        </xdr:cNvPr>
        <xdr:cNvSpPr txBox="1"/>
      </xdr:nvSpPr>
      <xdr:spPr>
        <a:xfrm>
          <a:off x="13500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A73131-FAAD-427C-A53A-ECDB96F46672}"/>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544" name="n_1mainValue【認定こども園・幼稚園・保育所】&#10;有形固定資産減価償却率">
          <a:extLst>
            <a:ext uri="{FF2B5EF4-FFF2-40B4-BE49-F238E27FC236}">
              <a16:creationId xmlns:a16="http://schemas.microsoft.com/office/drawing/2014/main" id="{8C2E7FA2-CBFB-478C-B6AD-1C6525D5A74E}"/>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118127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CDAB00F4-25A6-457C-B274-DD85C18EBAF0}"/>
            </a:ext>
          </a:extLst>
        </xdr:cNvPr>
        <xdr:cNvSpPr txBox="1"/>
      </xdr:nvSpPr>
      <xdr:spPr>
        <a:xfrm>
          <a:off x="14389744" y="731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82204</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5E492FF3-BD27-4C43-B6C0-2E1E697724FA}"/>
            </a:ext>
          </a:extLst>
        </xdr:cNvPr>
        <xdr:cNvSpPr txBox="1"/>
      </xdr:nvSpPr>
      <xdr:spPr>
        <a:xfrm>
          <a:off x="135007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93634</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B056C952-95E2-428D-9222-E52BEF9AFDD2}"/>
            </a:ext>
          </a:extLst>
        </xdr:cNvPr>
        <xdr:cNvSpPr txBox="1"/>
      </xdr:nvSpPr>
      <xdr:spPr>
        <a:xfrm>
          <a:off x="12611744" y="712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AF02740C-6BB3-413F-8B8B-EEFD85520A2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376BD596-E7D8-4BED-8CC6-572E24201F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299BBFBE-88FA-40D7-BD0F-6AEEB6E13D1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BB79B56C-0F58-41A1-9FC5-86CE77A6317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775B7091-8790-4A61-8545-AC0295AB53F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C9AB0049-A177-4663-9C75-6C85373DD7D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C03C524B-31AA-4F82-8761-1B85212726B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9F80E19F-4A81-4CB7-9AFA-BFBFDA82AA9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2D93B97-98F4-4CDB-80AE-D2A98BFC76C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142034C4-79A3-4706-856E-C4A6F95CA94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74DBF840-AFE8-4E3F-B0FA-D17F7B34E8B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7B75BF4E-3383-4EE5-A572-3BCACC83B6A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2CFF9C96-063E-435E-8D37-D2350FB2050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DBD00409-7A5C-4C45-A3EF-840D3C7D118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A62A9828-43B8-4B14-9CDB-986FF67C4E9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57729798-C621-4CBE-BF9E-9B503CF4016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F2D6B36D-295A-4D13-94CF-A13B28F0D60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AEE5A439-1883-4292-B4FF-729C77C5E04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449F0148-EC44-45C9-B88F-AC11D9D2F35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B7761D8F-5DC4-458B-9AD8-FB6818EE4FB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B95CD614-006A-4F91-AE88-A56F271267C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a:extLst>
            <a:ext uri="{FF2B5EF4-FFF2-40B4-BE49-F238E27FC236}">
              <a16:creationId xmlns:a16="http://schemas.microsoft.com/office/drawing/2014/main" id="{01922A72-8D95-4AC1-A212-5E09F0CAE0DE}"/>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866E8B06-EF0B-43CE-B841-BCC6B46C5908}"/>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a:extLst>
            <a:ext uri="{FF2B5EF4-FFF2-40B4-BE49-F238E27FC236}">
              <a16:creationId xmlns:a16="http://schemas.microsoft.com/office/drawing/2014/main" id="{02E2A65E-25A6-40B0-9C18-5F5314A0523D}"/>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3ECC48E9-C31A-4C1A-AC2F-2AB64A973BFC}"/>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a:extLst>
            <a:ext uri="{FF2B5EF4-FFF2-40B4-BE49-F238E27FC236}">
              <a16:creationId xmlns:a16="http://schemas.microsoft.com/office/drawing/2014/main" id="{8AE5853D-68E6-4F5F-A697-002C1B8DBA8F}"/>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711CA4E0-5663-4BFE-B32A-04DD1B521E19}"/>
            </a:ext>
          </a:extLst>
        </xdr:cNvPr>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a:extLst>
            <a:ext uri="{FF2B5EF4-FFF2-40B4-BE49-F238E27FC236}">
              <a16:creationId xmlns:a16="http://schemas.microsoft.com/office/drawing/2014/main" id="{17CBED84-2B01-494D-B564-6A7D804A249F}"/>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a:extLst>
            <a:ext uri="{FF2B5EF4-FFF2-40B4-BE49-F238E27FC236}">
              <a16:creationId xmlns:a16="http://schemas.microsoft.com/office/drawing/2014/main" id="{F6F8BF85-52A8-42E0-A559-DBAED691D034}"/>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7" name="フローチャート: 判断 576">
          <a:extLst>
            <a:ext uri="{FF2B5EF4-FFF2-40B4-BE49-F238E27FC236}">
              <a16:creationId xmlns:a16="http://schemas.microsoft.com/office/drawing/2014/main" id="{AA62A558-BC49-4C1C-A5C6-ADFED305BD0D}"/>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578" name="フローチャート: 判断 577">
          <a:extLst>
            <a:ext uri="{FF2B5EF4-FFF2-40B4-BE49-F238E27FC236}">
              <a16:creationId xmlns:a16="http://schemas.microsoft.com/office/drawing/2014/main" id="{6AB59DBF-B6A5-4C44-AD73-4A7306D32563}"/>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79" name="フローチャート: 判断 578">
          <a:extLst>
            <a:ext uri="{FF2B5EF4-FFF2-40B4-BE49-F238E27FC236}">
              <a16:creationId xmlns:a16="http://schemas.microsoft.com/office/drawing/2014/main" id="{85C9629C-9171-4BC3-B1B1-47E67BA2C93F}"/>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E55C67DF-0BF4-46D8-98BF-FC90D6D6B92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68B6FE4C-0587-4110-A972-09F8ADCDD21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C370E21A-5B86-47AE-B081-E07A8BB1E71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4EB6682-9D94-47DB-8055-23F7A09CD35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60D7E5B-612E-4704-B8B2-B47E25E5660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32258</xdr:rowOff>
    </xdr:from>
    <xdr:to>
      <xdr:col>116</xdr:col>
      <xdr:colOff>114300</xdr:colOff>
      <xdr:row>41</xdr:row>
      <xdr:rowOff>133858</xdr:rowOff>
    </xdr:to>
    <xdr:sp macro="" textlink="">
      <xdr:nvSpPr>
        <xdr:cNvPr id="585" name="楕円 584">
          <a:extLst>
            <a:ext uri="{FF2B5EF4-FFF2-40B4-BE49-F238E27FC236}">
              <a16:creationId xmlns:a16="http://schemas.microsoft.com/office/drawing/2014/main" id="{55A514A7-D3E9-47C6-A676-B28103131E5D}"/>
            </a:ext>
          </a:extLst>
        </xdr:cNvPr>
        <xdr:cNvSpPr/>
      </xdr:nvSpPr>
      <xdr:spPr>
        <a:xfrm>
          <a:off x="221107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118635</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ADCEFB00-20D8-418E-9EA0-282454F95014}"/>
            </a:ext>
          </a:extLst>
        </xdr:cNvPr>
        <xdr:cNvSpPr txBox="1"/>
      </xdr:nvSpPr>
      <xdr:spPr>
        <a:xfrm>
          <a:off x="22199600" y="69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34544</xdr:rowOff>
    </xdr:from>
    <xdr:to>
      <xdr:col>112</xdr:col>
      <xdr:colOff>38100</xdr:colOff>
      <xdr:row>41</xdr:row>
      <xdr:rowOff>136144</xdr:rowOff>
    </xdr:to>
    <xdr:sp macro="" textlink="">
      <xdr:nvSpPr>
        <xdr:cNvPr id="587" name="楕円 586">
          <a:extLst>
            <a:ext uri="{FF2B5EF4-FFF2-40B4-BE49-F238E27FC236}">
              <a16:creationId xmlns:a16="http://schemas.microsoft.com/office/drawing/2014/main" id="{155D5A08-0860-4DDC-A7B1-60A2D0C02B86}"/>
            </a:ext>
          </a:extLst>
        </xdr:cNvPr>
        <xdr:cNvSpPr/>
      </xdr:nvSpPr>
      <xdr:spPr>
        <a:xfrm>
          <a:off x="212725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83058</xdr:rowOff>
    </xdr:from>
    <xdr:to>
      <xdr:col>116</xdr:col>
      <xdr:colOff>63500</xdr:colOff>
      <xdr:row>41</xdr:row>
      <xdr:rowOff>85344</xdr:rowOff>
    </xdr:to>
    <xdr:cxnSp macro="">
      <xdr:nvCxnSpPr>
        <xdr:cNvPr id="588" name="直線コネクタ 587">
          <a:extLst>
            <a:ext uri="{FF2B5EF4-FFF2-40B4-BE49-F238E27FC236}">
              <a16:creationId xmlns:a16="http://schemas.microsoft.com/office/drawing/2014/main" id="{CFCC90A7-3296-4397-8356-E67D2692CEA6}"/>
            </a:ext>
          </a:extLst>
        </xdr:cNvPr>
        <xdr:cNvCxnSpPr/>
      </xdr:nvCxnSpPr>
      <xdr:spPr>
        <a:xfrm flipV="1">
          <a:off x="21323300" y="71125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34544</xdr:rowOff>
    </xdr:from>
    <xdr:to>
      <xdr:col>107</xdr:col>
      <xdr:colOff>101600</xdr:colOff>
      <xdr:row>41</xdr:row>
      <xdr:rowOff>136144</xdr:rowOff>
    </xdr:to>
    <xdr:sp macro="" textlink="">
      <xdr:nvSpPr>
        <xdr:cNvPr id="589" name="楕円 588">
          <a:extLst>
            <a:ext uri="{FF2B5EF4-FFF2-40B4-BE49-F238E27FC236}">
              <a16:creationId xmlns:a16="http://schemas.microsoft.com/office/drawing/2014/main" id="{85BD2DAD-AAB9-4293-98E9-7C3EC5EEC327}"/>
            </a:ext>
          </a:extLst>
        </xdr:cNvPr>
        <xdr:cNvSpPr/>
      </xdr:nvSpPr>
      <xdr:spPr>
        <a:xfrm>
          <a:off x="203835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85344</xdr:rowOff>
    </xdr:from>
    <xdr:to>
      <xdr:col>111</xdr:col>
      <xdr:colOff>177800</xdr:colOff>
      <xdr:row>41</xdr:row>
      <xdr:rowOff>85344</xdr:rowOff>
    </xdr:to>
    <xdr:cxnSp macro="">
      <xdr:nvCxnSpPr>
        <xdr:cNvPr id="590" name="直線コネクタ 589">
          <a:extLst>
            <a:ext uri="{FF2B5EF4-FFF2-40B4-BE49-F238E27FC236}">
              <a16:creationId xmlns:a16="http://schemas.microsoft.com/office/drawing/2014/main" id="{3DF076F4-49C2-4F51-B0E9-5333F14830C6}"/>
            </a:ext>
          </a:extLst>
        </xdr:cNvPr>
        <xdr:cNvCxnSpPr/>
      </xdr:nvCxnSpPr>
      <xdr:spPr>
        <a:xfrm>
          <a:off x="20434300" y="711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34544</xdr:rowOff>
    </xdr:from>
    <xdr:to>
      <xdr:col>102</xdr:col>
      <xdr:colOff>165100</xdr:colOff>
      <xdr:row>41</xdr:row>
      <xdr:rowOff>136144</xdr:rowOff>
    </xdr:to>
    <xdr:sp macro="" textlink="">
      <xdr:nvSpPr>
        <xdr:cNvPr id="591" name="楕円 590">
          <a:extLst>
            <a:ext uri="{FF2B5EF4-FFF2-40B4-BE49-F238E27FC236}">
              <a16:creationId xmlns:a16="http://schemas.microsoft.com/office/drawing/2014/main" id="{03F749E3-CB73-44E7-85CC-2ACF53D0206D}"/>
            </a:ext>
          </a:extLst>
        </xdr:cNvPr>
        <xdr:cNvSpPr/>
      </xdr:nvSpPr>
      <xdr:spPr>
        <a:xfrm>
          <a:off x="194945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85344</xdr:rowOff>
    </xdr:from>
    <xdr:to>
      <xdr:col>107</xdr:col>
      <xdr:colOff>50800</xdr:colOff>
      <xdr:row>41</xdr:row>
      <xdr:rowOff>85344</xdr:rowOff>
    </xdr:to>
    <xdr:cxnSp macro="">
      <xdr:nvCxnSpPr>
        <xdr:cNvPr id="592" name="直線コネクタ 591">
          <a:extLst>
            <a:ext uri="{FF2B5EF4-FFF2-40B4-BE49-F238E27FC236}">
              <a16:creationId xmlns:a16="http://schemas.microsoft.com/office/drawing/2014/main" id="{B060E180-ACD9-4846-ABD4-07FA95D8069C}"/>
            </a:ext>
          </a:extLst>
        </xdr:cNvPr>
        <xdr:cNvCxnSpPr/>
      </xdr:nvCxnSpPr>
      <xdr:spPr>
        <a:xfrm>
          <a:off x="19545300" y="711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146558</xdr:rowOff>
    </xdr:from>
    <xdr:to>
      <xdr:col>98</xdr:col>
      <xdr:colOff>38100</xdr:colOff>
      <xdr:row>41</xdr:row>
      <xdr:rowOff>76708</xdr:rowOff>
    </xdr:to>
    <xdr:sp macro="" textlink="">
      <xdr:nvSpPr>
        <xdr:cNvPr id="593" name="楕円 592">
          <a:extLst>
            <a:ext uri="{FF2B5EF4-FFF2-40B4-BE49-F238E27FC236}">
              <a16:creationId xmlns:a16="http://schemas.microsoft.com/office/drawing/2014/main" id="{DB1FEBD6-C2EB-4556-8DA7-F2AF49710AD4}"/>
            </a:ext>
          </a:extLst>
        </xdr:cNvPr>
        <xdr:cNvSpPr/>
      </xdr:nvSpPr>
      <xdr:spPr>
        <a:xfrm>
          <a:off x="186055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25908</xdr:rowOff>
    </xdr:from>
    <xdr:to>
      <xdr:col>102</xdr:col>
      <xdr:colOff>114300</xdr:colOff>
      <xdr:row>41</xdr:row>
      <xdr:rowOff>85344</xdr:rowOff>
    </xdr:to>
    <xdr:cxnSp macro="">
      <xdr:nvCxnSpPr>
        <xdr:cNvPr id="594" name="直線コネクタ 593">
          <a:extLst>
            <a:ext uri="{FF2B5EF4-FFF2-40B4-BE49-F238E27FC236}">
              <a16:creationId xmlns:a16="http://schemas.microsoft.com/office/drawing/2014/main" id="{8F2F0F2F-C4FB-40FE-B313-7A84CF979997}"/>
            </a:ext>
          </a:extLst>
        </xdr:cNvPr>
        <xdr:cNvCxnSpPr/>
      </xdr:nvCxnSpPr>
      <xdr:spPr>
        <a:xfrm>
          <a:off x="18656300" y="705535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45E2F3F2-B564-4F43-95BB-4F6FE1AD8635}"/>
            </a:ext>
          </a:extLst>
        </xdr:cNvPr>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7E4D207E-A631-4AB9-BB8C-194493EE6D98}"/>
            </a:ext>
          </a:extLst>
        </xdr:cNvPr>
        <xdr:cNvSpPr txBox="1"/>
      </xdr:nvSpPr>
      <xdr:spPr>
        <a:xfrm>
          <a:off x="20199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129811</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1600FC2A-3BCA-45FB-AF42-E2F94DA7251F}"/>
            </a:ext>
          </a:extLst>
        </xdr:cNvPr>
        <xdr:cNvSpPr txBox="1"/>
      </xdr:nvSpPr>
      <xdr:spPr>
        <a:xfrm>
          <a:off x="19310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FE3D43E9-26FB-4BB0-AFE1-3C6F0B7844A5}"/>
            </a:ext>
          </a:extLst>
        </xdr:cNvPr>
        <xdr:cNvSpPr txBox="1"/>
      </xdr:nvSpPr>
      <xdr:spPr>
        <a:xfrm>
          <a:off x="18421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127271</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D1E6F7A6-2EAF-4AFB-B884-20AFCB271A27}"/>
            </a:ext>
          </a:extLst>
        </xdr:cNvPr>
        <xdr:cNvSpPr txBox="1"/>
      </xdr:nvSpPr>
      <xdr:spPr>
        <a:xfrm>
          <a:off x="21075727" y="715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127271</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E913FEFD-8878-4E38-8B53-6E8CFD89AB2C}"/>
            </a:ext>
          </a:extLst>
        </xdr:cNvPr>
        <xdr:cNvSpPr txBox="1"/>
      </xdr:nvSpPr>
      <xdr:spPr>
        <a:xfrm>
          <a:off x="20199427" y="715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127271</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BB2DF7BD-9CDB-498B-9287-F9562D39B126}"/>
            </a:ext>
          </a:extLst>
        </xdr:cNvPr>
        <xdr:cNvSpPr txBox="1"/>
      </xdr:nvSpPr>
      <xdr:spPr>
        <a:xfrm>
          <a:off x="19310427" y="715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67835</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6906E813-05DA-423D-BC04-E85E3DE57348}"/>
            </a:ext>
          </a:extLst>
        </xdr:cNvPr>
        <xdr:cNvSpPr txBox="1"/>
      </xdr:nvSpPr>
      <xdr:spPr>
        <a:xfrm>
          <a:off x="18421427"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A300F0DE-E04F-4669-81FF-86E5AB0DB1E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4BCA516C-13E6-4A32-824D-06C7AF1F4F3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4FB22C5F-6EED-4B48-9F75-CD0FE81ADEA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BE48FE3B-9260-45F7-8926-915F68AC8EB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9BE73990-A5C5-433F-BC6F-8D4E0E93423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75FABBCF-92AF-4DD7-A8A6-37FBBAF9CC9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A1C62B1E-8A96-4314-8E12-6958C8DD2A3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328CA243-6A86-488E-B291-0D9729D6CC9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C1F34058-BFAD-4CE7-A715-EBE364B1F8C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F1BF6A73-BE8A-4D14-8FE4-57F0B6D4D9F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65860F33-6459-4BBD-A675-678F70591A4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A6D76206-F1A3-4EE7-96DA-C108CEDC4CA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9D0ED555-0C58-4B1F-B5FD-145D038795F4}"/>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6B06584D-108B-4486-BA15-D544393208B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5060895C-398C-49BA-B41F-B2040E0F6D1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4FDD63A5-0CC3-4E5F-86AD-219B5BC7E16A}"/>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2533A4BF-1E38-412E-8D64-B537ED73B16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D02ADFDF-5DFF-477B-9462-C97E393C90FF}"/>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622CB230-A766-4954-85A6-3B18D235FBE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77785E46-4657-46B9-8DA4-D2C7EFB2202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F8853506-F94B-4A83-A486-C59BD7998FF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48BD623B-47D5-4863-ACD0-C4FED0D50FF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a:extLst>
            <a:ext uri="{FF2B5EF4-FFF2-40B4-BE49-F238E27FC236}">
              <a16:creationId xmlns:a16="http://schemas.microsoft.com/office/drawing/2014/main" id="{190FE735-D566-4B31-ADCB-8BA6BC09E358}"/>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109CD6D8-B410-43CD-B893-9747576702F9}"/>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a:extLst>
            <a:ext uri="{FF2B5EF4-FFF2-40B4-BE49-F238E27FC236}">
              <a16:creationId xmlns:a16="http://schemas.microsoft.com/office/drawing/2014/main" id="{28908EF8-C244-42B2-821A-ADA84A5E7CB9}"/>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0E4BDF2A-CE65-4FF5-9515-FB3D17555AA5}"/>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a:extLst>
            <a:ext uri="{FF2B5EF4-FFF2-40B4-BE49-F238E27FC236}">
              <a16:creationId xmlns:a16="http://schemas.microsoft.com/office/drawing/2014/main" id="{C56A962F-7502-4BF6-8367-01971D026E7F}"/>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7710C33B-F426-4680-AFA6-9BD7B06F4332}"/>
            </a:ext>
          </a:extLst>
        </xdr:cNvPr>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a:extLst>
            <a:ext uri="{FF2B5EF4-FFF2-40B4-BE49-F238E27FC236}">
              <a16:creationId xmlns:a16="http://schemas.microsoft.com/office/drawing/2014/main" id="{021FD337-132E-4D14-AB2A-B1C5C9F95031}"/>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a:extLst>
            <a:ext uri="{FF2B5EF4-FFF2-40B4-BE49-F238E27FC236}">
              <a16:creationId xmlns:a16="http://schemas.microsoft.com/office/drawing/2014/main" id="{EADAC1D7-73FC-478B-8F11-CB0C97F3ED21}"/>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33" name="フローチャート: 判断 632">
          <a:extLst>
            <a:ext uri="{FF2B5EF4-FFF2-40B4-BE49-F238E27FC236}">
              <a16:creationId xmlns:a16="http://schemas.microsoft.com/office/drawing/2014/main" id="{E60B4C27-E9C3-452B-B9D5-89A6BEA02AD8}"/>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34" name="フローチャート: 判断 633">
          <a:extLst>
            <a:ext uri="{FF2B5EF4-FFF2-40B4-BE49-F238E27FC236}">
              <a16:creationId xmlns:a16="http://schemas.microsoft.com/office/drawing/2014/main" id="{0096F4B4-41C8-44DB-8CD9-83E3E7BB8C96}"/>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35" name="フローチャート: 判断 634">
          <a:extLst>
            <a:ext uri="{FF2B5EF4-FFF2-40B4-BE49-F238E27FC236}">
              <a16:creationId xmlns:a16="http://schemas.microsoft.com/office/drawing/2014/main" id="{21FE00B2-A3A0-4680-8DF7-169282DEBC75}"/>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847221EC-D4C0-4316-A5B2-1449EF0BD2E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5FFA33E0-A256-44A4-B97B-C5B58E83C39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47499AA9-4B81-496A-AC45-49377EA19F2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7EBA3D54-A4DB-45A0-B3A9-C419DBC49B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CAD01756-DF90-44C0-AE2B-772AC91D329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31496</xdr:rowOff>
    </xdr:from>
    <xdr:to>
      <xdr:col>85</xdr:col>
      <xdr:colOff>177800</xdr:colOff>
      <xdr:row>57</xdr:row>
      <xdr:rowOff>133096</xdr:rowOff>
    </xdr:to>
    <xdr:sp macro="" textlink="">
      <xdr:nvSpPr>
        <xdr:cNvPr id="641" name="楕円 640">
          <a:extLst>
            <a:ext uri="{FF2B5EF4-FFF2-40B4-BE49-F238E27FC236}">
              <a16:creationId xmlns:a16="http://schemas.microsoft.com/office/drawing/2014/main" id="{EA034979-277B-470F-BC9D-A9D6F820B252}"/>
            </a:ext>
          </a:extLst>
        </xdr:cNvPr>
        <xdr:cNvSpPr/>
      </xdr:nvSpPr>
      <xdr:spPr>
        <a:xfrm>
          <a:off x="16268700" y="98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54373</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488EAD7E-A121-4450-B202-2D6AABBD1FED}"/>
            </a:ext>
          </a:extLst>
        </xdr:cNvPr>
        <xdr:cNvSpPr txBox="1"/>
      </xdr:nvSpPr>
      <xdr:spPr>
        <a:xfrm>
          <a:off x="16357600" y="965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40640</xdr:rowOff>
    </xdr:from>
    <xdr:to>
      <xdr:col>81</xdr:col>
      <xdr:colOff>101600</xdr:colOff>
      <xdr:row>57</xdr:row>
      <xdr:rowOff>142240</xdr:rowOff>
    </xdr:to>
    <xdr:sp macro="" textlink="">
      <xdr:nvSpPr>
        <xdr:cNvPr id="643" name="楕円 642">
          <a:extLst>
            <a:ext uri="{FF2B5EF4-FFF2-40B4-BE49-F238E27FC236}">
              <a16:creationId xmlns:a16="http://schemas.microsoft.com/office/drawing/2014/main" id="{90314EFF-AF64-439B-8283-F03D0C932D09}"/>
            </a:ext>
          </a:extLst>
        </xdr:cNvPr>
        <xdr:cNvSpPr/>
      </xdr:nvSpPr>
      <xdr:spPr>
        <a:xfrm>
          <a:off x="15430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82296</xdr:rowOff>
    </xdr:from>
    <xdr:to>
      <xdr:col>85</xdr:col>
      <xdr:colOff>127000</xdr:colOff>
      <xdr:row>57</xdr:row>
      <xdr:rowOff>91440</xdr:rowOff>
    </xdr:to>
    <xdr:cxnSp macro="">
      <xdr:nvCxnSpPr>
        <xdr:cNvPr id="644" name="直線コネクタ 643">
          <a:extLst>
            <a:ext uri="{FF2B5EF4-FFF2-40B4-BE49-F238E27FC236}">
              <a16:creationId xmlns:a16="http://schemas.microsoft.com/office/drawing/2014/main" id="{3486238F-A8AD-4751-8D08-342B249D44BC}"/>
            </a:ext>
          </a:extLst>
        </xdr:cNvPr>
        <xdr:cNvCxnSpPr/>
      </xdr:nvCxnSpPr>
      <xdr:spPr>
        <a:xfrm flipV="1">
          <a:off x="15481300" y="985494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166370</xdr:rowOff>
    </xdr:from>
    <xdr:to>
      <xdr:col>76</xdr:col>
      <xdr:colOff>165100</xdr:colOff>
      <xdr:row>57</xdr:row>
      <xdr:rowOff>96520</xdr:rowOff>
    </xdr:to>
    <xdr:sp macro="" textlink="">
      <xdr:nvSpPr>
        <xdr:cNvPr id="645" name="楕円 644">
          <a:extLst>
            <a:ext uri="{FF2B5EF4-FFF2-40B4-BE49-F238E27FC236}">
              <a16:creationId xmlns:a16="http://schemas.microsoft.com/office/drawing/2014/main" id="{0A4CE2E3-0BAA-4025-9975-A8194C8F4B82}"/>
            </a:ext>
          </a:extLst>
        </xdr:cNvPr>
        <xdr:cNvSpPr/>
      </xdr:nvSpPr>
      <xdr:spPr>
        <a:xfrm>
          <a:off x="14541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45720</xdr:rowOff>
    </xdr:from>
    <xdr:to>
      <xdr:col>81</xdr:col>
      <xdr:colOff>50800</xdr:colOff>
      <xdr:row>57</xdr:row>
      <xdr:rowOff>91440</xdr:rowOff>
    </xdr:to>
    <xdr:cxnSp macro="">
      <xdr:nvCxnSpPr>
        <xdr:cNvPr id="646" name="直線コネクタ 645">
          <a:extLst>
            <a:ext uri="{FF2B5EF4-FFF2-40B4-BE49-F238E27FC236}">
              <a16:creationId xmlns:a16="http://schemas.microsoft.com/office/drawing/2014/main" id="{300B2239-ACAC-4B1D-AB05-F06BBC6D2D1B}"/>
            </a:ext>
          </a:extLst>
        </xdr:cNvPr>
        <xdr:cNvCxnSpPr/>
      </xdr:nvCxnSpPr>
      <xdr:spPr>
        <a:xfrm>
          <a:off x="14592300" y="98183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84074</xdr:rowOff>
    </xdr:from>
    <xdr:to>
      <xdr:col>72</xdr:col>
      <xdr:colOff>38100</xdr:colOff>
      <xdr:row>58</xdr:row>
      <xdr:rowOff>14224</xdr:rowOff>
    </xdr:to>
    <xdr:sp macro="" textlink="">
      <xdr:nvSpPr>
        <xdr:cNvPr id="647" name="楕円 646">
          <a:extLst>
            <a:ext uri="{FF2B5EF4-FFF2-40B4-BE49-F238E27FC236}">
              <a16:creationId xmlns:a16="http://schemas.microsoft.com/office/drawing/2014/main" id="{770DF285-D025-453C-95F1-2CA4C4B8DE5C}"/>
            </a:ext>
          </a:extLst>
        </xdr:cNvPr>
        <xdr:cNvSpPr/>
      </xdr:nvSpPr>
      <xdr:spPr>
        <a:xfrm>
          <a:off x="13652500" y="98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45720</xdr:rowOff>
    </xdr:from>
    <xdr:to>
      <xdr:col>76</xdr:col>
      <xdr:colOff>114300</xdr:colOff>
      <xdr:row>57</xdr:row>
      <xdr:rowOff>134874</xdr:rowOff>
    </xdr:to>
    <xdr:cxnSp macro="">
      <xdr:nvCxnSpPr>
        <xdr:cNvPr id="648" name="直線コネクタ 647">
          <a:extLst>
            <a:ext uri="{FF2B5EF4-FFF2-40B4-BE49-F238E27FC236}">
              <a16:creationId xmlns:a16="http://schemas.microsoft.com/office/drawing/2014/main" id="{2C75E93F-A4E3-4229-8C67-79349A206B5F}"/>
            </a:ext>
          </a:extLst>
        </xdr:cNvPr>
        <xdr:cNvCxnSpPr/>
      </xdr:nvCxnSpPr>
      <xdr:spPr>
        <a:xfrm flipV="1">
          <a:off x="13703300" y="981837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70358</xdr:rowOff>
    </xdr:from>
    <xdr:to>
      <xdr:col>67</xdr:col>
      <xdr:colOff>101600</xdr:colOff>
      <xdr:row>58</xdr:row>
      <xdr:rowOff>508</xdr:rowOff>
    </xdr:to>
    <xdr:sp macro="" textlink="">
      <xdr:nvSpPr>
        <xdr:cNvPr id="649" name="楕円 648">
          <a:extLst>
            <a:ext uri="{FF2B5EF4-FFF2-40B4-BE49-F238E27FC236}">
              <a16:creationId xmlns:a16="http://schemas.microsoft.com/office/drawing/2014/main" id="{8CB48925-B8AB-4F48-81BB-51DF382BD2FA}"/>
            </a:ext>
          </a:extLst>
        </xdr:cNvPr>
        <xdr:cNvSpPr/>
      </xdr:nvSpPr>
      <xdr:spPr>
        <a:xfrm>
          <a:off x="127635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121158</xdr:rowOff>
    </xdr:from>
    <xdr:to>
      <xdr:col>71</xdr:col>
      <xdr:colOff>177800</xdr:colOff>
      <xdr:row>57</xdr:row>
      <xdr:rowOff>134874</xdr:rowOff>
    </xdr:to>
    <xdr:cxnSp macro="">
      <xdr:nvCxnSpPr>
        <xdr:cNvPr id="650" name="直線コネクタ 649">
          <a:extLst>
            <a:ext uri="{FF2B5EF4-FFF2-40B4-BE49-F238E27FC236}">
              <a16:creationId xmlns:a16="http://schemas.microsoft.com/office/drawing/2014/main" id="{40358E1A-2CFD-4761-AAC2-D97B1DEA65B5}"/>
            </a:ext>
          </a:extLst>
        </xdr:cNvPr>
        <xdr:cNvCxnSpPr/>
      </xdr:nvCxnSpPr>
      <xdr:spPr>
        <a:xfrm>
          <a:off x="12814300" y="98938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651" name="n_1aveValue【学校施設】&#10;有形固定資産減価償却率">
          <a:extLst>
            <a:ext uri="{FF2B5EF4-FFF2-40B4-BE49-F238E27FC236}">
              <a16:creationId xmlns:a16="http://schemas.microsoft.com/office/drawing/2014/main" id="{337BE984-7EDA-4F64-8DC5-DE47C4961024}"/>
            </a:ext>
          </a:extLst>
        </xdr:cNvPr>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32783</xdr:rowOff>
    </xdr:from>
    <xdr:ext cx="405111" cy="259045"/>
    <xdr:sp macro="" textlink="">
      <xdr:nvSpPr>
        <xdr:cNvPr id="652" name="n_2aveValue【学校施設】&#10;有形固定資産減価償却率">
          <a:extLst>
            <a:ext uri="{FF2B5EF4-FFF2-40B4-BE49-F238E27FC236}">
              <a16:creationId xmlns:a16="http://schemas.microsoft.com/office/drawing/2014/main" id="{E5D633F8-842F-4113-BD94-36F07A992BBB}"/>
            </a:ext>
          </a:extLst>
        </xdr:cNvPr>
        <xdr:cNvSpPr txBox="1"/>
      </xdr:nvSpPr>
      <xdr:spPr>
        <a:xfrm>
          <a:off x="14389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9923</xdr:rowOff>
    </xdr:from>
    <xdr:ext cx="405111" cy="259045"/>
    <xdr:sp macro="" textlink="">
      <xdr:nvSpPr>
        <xdr:cNvPr id="653" name="n_3aveValue【学校施設】&#10;有形固定資産減価償却率">
          <a:extLst>
            <a:ext uri="{FF2B5EF4-FFF2-40B4-BE49-F238E27FC236}">
              <a16:creationId xmlns:a16="http://schemas.microsoft.com/office/drawing/2014/main" id="{9BDD610B-0426-4388-8B8E-509F0BB1FD2B}"/>
            </a:ext>
          </a:extLst>
        </xdr:cNvPr>
        <xdr:cNvSpPr txBox="1"/>
      </xdr:nvSpPr>
      <xdr:spPr>
        <a:xfrm>
          <a:off x="13500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167657</xdr:rowOff>
    </xdr:from>
    <xdr:ext cx="405111" cy="259045"/>
    <xdr:sp macro="" textlink="">
      <xdr:nvSpPr>
        <xdr:cNvPr id="654" name="n_4aveValue【学校施設】&#10;有形固定資産減価償却率">
          <a:extLst>
            <a:ext uri="{FF2B5EF4-FFF2-40B4-BE49-F238E27FC236}">
              <a16:creationId xmlns:a16="http://schemas.microsoft.com/office/drawing/2014/main" id="{2716C071-A712-4585-9937-CE8FEF60A027}"/>
            </a:ext>
          </a:extLst>
        </xdr:cNvPr>
        <xdr:cNvSpPr txBox="1"/>
      </xdr:nvSpPr>
      <xdr:spPr>
        <a:xfrm>
          <a:off x="12611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158767</xdr:rowOff>
    </xdr:from>
    <xdr:ext cx="405111" cy="259045"/>
    <xdr:sp macro="" textlink="">
      <xdr:nvSpPr>
        <xdr:cNvPr id="655" name="n_1mainValue【学校施設】&#10;有形固定資産減価償却率">
          <a:extLst>
            <a:ext uri="{FF2B5EF4-FFF2-40B4-BE49-F238E27FC236}">
              <a16:creationId xmlns:a16="http://schemas.microsoft.com/office/drawing/2014/main" id="{F7D4D3FD-ACD8-4353-8DA4-731321C4FFF2}"/>
            </a:ext>
          </a:extLst>
        </xdr:cNvPr>
        <xdr:cNvSpPr txBox="1"/>
      </xdr:nvSpPr>
      <xdr:spPr>
        <a:xfrm>
          <a:off x="15266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113047</xdr:rowOff>
    </xdr:from>
    <xdr:ext cx="405111" cy="259045"/>
    <xdr:sp macro="" textlink="">
      <xdr:nvSpPr>
        <xdr:cNvPr id="656" name="n_2mainValue【学校施設】&#10;有形固定資産減価償却率">
          <a:extLst>
            <a:ext uri="{FF2B5EF4-FFF2-40B4-BE49-F238E27FC236}">
              <a16:creationId xmlns:a16="http://schemas.microsoft.com/office/drawing/2014/main" id="{2E1E6004-B696-400B-9BC6-C173C627A05D}"/>
            </a:ext>
          </a:extLst>
        </xdr:cNvPr>
        <xdr:cNvSpPr txBox="1"/>
      </xdr:nvSpPr>
      <xdr:spPr>
        <a:xfrm>
          <a:off x="143897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30751</xdr:rowOff>
    </xdr:from>
    <xdr:ext cx="405111" cy="259045"/>
    <xdr:sp macro="" textlink="">
      <xdr:nvSpPr>
        <xdr:cNvPr id="657" name="n_3mainValue【学校施設】&#10;有形固定資産減価償却率">
          <a:extLst>
            <a:ext uri="{FF2B5EF4-FFF2-40B4-BE49-F238E27FC236}">
              <a16:creationId xmlns:a16="http://schemas.microsoft.com/office/drawing/2014/main" id="{63A90BCA-70DC-40B3-ADA4-64AFB357DC0F}"/>
            </a:ext>
          </a:extLst>
        </xdr:cNvPr>
        <xdr:cNvSpPr txBox="1"/>
      </xdr:nvSpPr>
      <xdr:spPr>
        <a:xfrm>
          <a:off x="13500744" y="963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17035</xdr:rowOff>
    </xdr:from>
    <xdr:ext cx="405111" cy="259045"/>
    <xdr:sp macro="" textlink="">
      <xdr:nvSpPr>
        <xdr:cNvPr id="658" name="n_4mainValue【学校施設】&#10;有形固定資産減価償却率">
          <a:extLst>
            <a:ext uri="{FF2B5EF4-FFF2-40B4-BE49-F238E27FC236}">
              <a16:creationId xmlns:a16="http://schemas.microsoft.com/office/drawing/2014/main" id="{9F373090-FE71-470C-8C88-7435DC83ED53}"/>
            </a:ext>
          </a:extLst>
        </xdr:cNvPr>
        <xdr:cNvSpPr txBox="1"/>
      </xdr:nvSpPr>
      <xdr:spPr>
        <a:xfrm>
          <a:off x="12611744" y="961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7D9121B0-CB96-4B73-8B2D-080DA8A5E0B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08953D3-A0BF-45CF-BB0C-428920ACDF0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A91535B9-4B6D-4FA4-A4DD-48003C190FA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2655A8DC-BF16-461A-A42A-E45BAAE8F3C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17D42652-11FF-4EF1-9574-D7CB0D8ADB0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3C03F796-5D67-4618-8C41-BECF49553F4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3572B836-AC52-44C6-81ED-D85E348094B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009571AC-025E-4B73-9030-F1B607EFE67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F4E4251D-71A0-422B-BEB6-2D066E25E83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A5516F93-A912-4286-8425-5DDA8C3ACBF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6FB3C135-479E-4850-91E0-AB824114401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6ADB15F3-A4F0-4479-9B52-23D00BE181C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B4BE76AD-AE18-4459-8EDA-B41D4F5DBA7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084FDA4D-374F-493E-A877-F8CA2581A4E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24059562-119B-487B-B97D-D415B6268DD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8CC635AB-CA88-463B-99BB-69C2C0B5268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8B8086AC-9656-4CB5-B745-E05C5EF4D69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FB283F81-3463-4F6E-9EE1-3F635E1FCD5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E3DBE43C-9E9C-4F63-9372-8DEF6B3C0C6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48207B62-E8C4-4C31-9008-EBBD53FCD3F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35B54DFE-B50A-4D02-A85C-E444DE2E846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229A6B1D-49C0-4ABC-8A3A-F7B76D0DB85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C1943099-EABE-4A24-8776-3D233C5E789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a:extLst>
            <a:ext uri="{FF2B5EF4-FFF2-40B4-BE49-F238E27FC236}">
              <a16:creationId xmlns:a16="http://schemas.microsoft.com/office/drawing/2014/main" id="{14B1BD04-657B-4CB7-BFF5-AD34F043F60B}"/>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a:extLst>
            <a:ext uri="{FF2B5EF4-FFF2-40B4-BE49-F238E27FC236}">
              <a16:creationId xmlns:a16="http://schemas.microsoft.com/office/drawing/2014/main" id="{17F9049E-493B-4935-B4A4-3384165F6277}"/>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a:extLst>
            <a:ext uri="{FF2B5EF4-FFF2-40B4-BE49-F238E27FC236}">
              <a16:creationId xmlns:a16="http://schemas.microsoft.com/office/drawing/2014/main" id="{75472A12-D938-4356-B584-236E021CECC5}"/>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a:extLst>
            <a:ext uri="{FF2B5EF4-FFF2-40B4-BE49-F238E27FC236}">
              <a16:creationId xmlns:a16="http://schemas.microsoft.com/office/drawing/2014/main" id="{AFE68E26-E1B7-4EF9-B9B6-7D3937D8BBE8}"/>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a:extLst>
            <a:ext uri="{FF2B5EF4-FFF2-40B4-BE49-F238E27FC236}">
              <a16:creationId xmlns:a16="http://schemas.microsoft.com/office/drawing/2014/main" id="{ED091D37-33C3-4030-9972-25C9B82D8DE3}"/>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687" name="【学校施設】&#10;一人当たり面積平均値テキスト">
          <a:extLst>
            <a:ext uri="{FF2B5EF4-FFF2-40B4-BE49-F238E27FC236}">
              <a16:creationId xmlns:a16="http://schemas.microsoft.com/office/drawing/2014/main" id="{77479792-85CF-45E4-8FF3-2D550B69E7F6}"/>
            </a:ext>
          </a:extLst>
        </xdr:cNvPr>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a:extLst>
            <a:ext uri="{FF2B5EF4-FFF2-40B4-BE49-F238E27FC236}">
              <a16:creationId xmlns:a16="http://schemas.microsoft.com/office/drawing/2014/main" id="{BD713C3E-DE34-4F78-B1F2-66CCE2D4C855}"/>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a:extLst>
            <a:ext uri="{FF2B5EF4-FFF2-40B4-BE49-F238E27FC236}">
              <a16:creationId xmlns:a16="http://schemas.microsoft.com/office/drawing/2014/main" id="{879E4E98-DAE4-4FEE-8CC3-BB64EA13F226}"/>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90" name="フローチャート: 判断 689">
          <a:extLst>
            <a:ext uri="{FF2B5EF4-FFF2-40B4-BE49-F238E27FC236}">
              <a16:creationId xmlns:a16="http://schemas.microsoft.com/office/drawing/2014/main" id="{6DCB0544-5B65-444F-9DC7-DB8DC745228F}"/>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91" name="フローチャート: 判断 690">
          <a:extLst>
            <a:ext uri="{FF2B5EF4-FFF2-40B4-BE49-F238E27FC236}">
              <a16:creationId xmlns:a16="http://schemas.microsoft.com/office/drawing/2014/main" id="{E0BBDB17-66E3-42EF-9B4E-8A186FC70E29}"/>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692" name="フローチャート: 判断 691">
          <a:extLst>
            <a:ext uri="{FF2B5EF4-FFF2-40B4-BE49-F238E27FC236}">
              <a16:creationId xmlns:a16="http://schemas.microsoft.com/office/drawing/2014/main" id="{43F33B73-F34D-4E5A-885C-0568BF3831B3}"/>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86D9A0D-6E5B-40E3-A3A0-C233C8394C1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64B641F-073A-40B2-B9BE-050DD924C48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BB4BF87D-F1BE-4C37-A2EC-08D343E7E63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C876E9BB-B204-4BBE-B4A5-B913E48B3FB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896A9B71-42D3-43AE-88CB-3CDF53EC91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144272</xdr:rowOff>
    </xdr:from>
    <xdr:to>
      <xdr:col>116</xdr:col>
      <xdr:colOff>114300</xdr:colOff>
      <xdr:row>61</xdr:row>
      <xdr:rowOff>74422</xdr:rowOff>
    </xdr:to>
    <xdr:sp macro="" textlink="">
      <xdr:nvSpPr>
        <xdr:cNvPr id="698" name="楕円 697">
          <a:extLst>
            <a:ext uri="{FF2B5EF4-FFF2-40B4-BE49-F238E27FC236}">
              <a16:creationId xmlns:a16="http://schemas.microsoft.com/office/drawing/2014/main" id="{D18E18A4-D39D-48B6-8768-4FFDA0B4C36F}"/>
            </a:ext>
          </a:extLst>
        </xdr:cNvPr>
        <xdr:cNvSpPr/>
      </xdr:nvSpPr>
      <xdr:spPr>
        <a:xfrm>
          <a:off x="22110700" y="1043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167149</xdr:rowOff>
    </xdr:from>
    <xdr:ext cx="469744" cy="259045"/>
    <xdr:sp macro="" textlink="">
      <xdr:nvSpPr>
        <xdr:cNvPr id="699" name="【学校施設】&#10;一人当たり面積該当値テキスト">
          <a:extLst>
            <a:ext uri="{FF2B5EF4-FFF2-40B4-BE49-F238E27FC236}">
              <a16:creationId xmlns:a16="http://schemas.microsoft.com/office/drawing/2014/main" id="{43C632D3-ABEA-46B2-BD35-F72C8504A1D5}"/>
            </a:ext>
          </a:extLst>
        </xdr:cNvPr>
        <xdr:cNvSpPr txBox="1"/>
      </xdr:nvSpPr>
      <xdr:spPr>
        <a:xfrm>
          <a:off x="22199600" y="1028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121031</xdr:rowOff>
    </xdr:from>
    <xdr:to>
      <xdr:col>112</xdr:col>
      <xdr:colOff>38100</xdr:colOff>
      <xdr:row>61</xdr:row>
      <xdr:rowOff>51181</xdr:rowOff>
    </xdr:to>
    <xdr:sp macro="" textlink="">
      <xdr:nvSpPr>
        <xdr:cNvPr id="700" name="楕円 699">
          <a:extLst>
            <a:ext uri="{FF2B5EF4-FFF2-40B4-BE49-F238E27FC236}">
              <a16:creationId xmlns:a16="http://schemas.microsoft.com/office/drawing/2014/main" id="{9CCBA8DD-2699-485C-B1FB-E055015F9D34}"/>
            </a:ext>
          </a:extLst>
        </xdr:cNvPr>
        <xdr:cNvSpPr/>
      </xdr:nvSpPr>
      <xdr:spPr>
        <a:xfrm>
          <a:off x="21272500" y="1040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381</xdr:rowOff>
    </xdr:from>
    <xdr:to>
      <xdr:col>116</xdr:col>
      <xdr:colOff>63500</xdr:colOff>
      <xdr:row>61</xdr:row>
      <xdr:rowOff>23622</xdr:rowOff>
    </xdr:to>
    <xdr:cxnSp macro="">
      <xdr:nvCxnSpPr>
        <xdr:cNvPr id="701" name="直線コネクタ 700">
          <a:extLst>
            <a:ext uri="{FF2B5EF4-FFF2-40B4-BE49-F238E27FC236}">
              <a16:creationId xmlns:a16="http://schemas.microsoft.com/office/drawing/2014/main" id="{781DA52D-60CD-4F7F-9222-A7F70BF881FC}"/>
            </a:ext>
          </a:extLst>
        </xdr:cNvPr>
        <xdr:cNvCxnSpPr/>
      </xdr:nvCxnSpPr>
      <xdr:spPr>
        <a:xfrm>
          <a:off x="21323300" y="10458831"/>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132652</xdr:rowOff>
    </xdr:from>
    <xdr:to>
      <xdr:col>107</xdr:col>
      <xdr:colOff>101600</xdr:colOff>
      <xdr:row>61</xdr:row>
      <xdr:rowOff>62802</xdr:rowOff>
    </xdr:to>
    <xdr:sp macro="" textlink="">
      <xdr:nvSpPr>
        <xdr:cNvPr id="702" name="楕円 701">
          <a:extLst>
            <a:ext uri="{FF2B5EF4-FFF2-40B4-BE49-F238E27FC236}">
              <a16:creationId xmlns:a16="http://schemas.microsoft.com/office/drawing/2014/main" id="{A98261A9-C1FA-4D70-BA42-C74456232862}"/>
            </a:ext>
          </a:extLst>
        </xdr:cNvPr>
        <xdr:cNvSpPr/>
      </xdr:nvSpPr>
      <xdr:spPr>
        <a:xfrm>
          <a:off x="20383500" y="104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381</xdr:rowOff>
    </xdr:from>
    <xdr:to>
      <xdr:col>111</xdr:col>
      <xdr:colOff>177800</xdr:colOff>
      <xdr:row>61</xdr:row>
      <xdr:rowOff>12002</xdr:rowOff>
    </xdr:to>
    <xdr:cxnSp macro="">
      <xdr:nvCxnSpPr>
        <xdr:cNvPr id="703" name="直線コネクタ 702">
          <a:extLst>
            <a:ext uri="{FF2B5EF4-FFF2-40B4-BE49-F238E27FC236}">
              <a16:creationId xmlns:a16="http://schemas.microsoft.com/office/drawing/2014/main" id="{8D6FDA81-8A07-4AED-8F80-AF1869CDDB16}"/>
            </a:ext>
          </a:extLst>
        </xdr:cNvPr>
        <xdr:cNvCxnSpPr/>
      </xdr:nvCxnSpPr>
      <xdr:spPr>
        <a:xfrm flipV="1">
          <a:off x="20434300" y="10458831"/>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xdr:rowOff>
    </xdr:from>
    <xdr:to>
      <xdr:col>102</xdr:col>
      <xdr:colOff>165100</xdr:colOff>
      <xdr:row>61</xdr:row>
      <xdr:rowOff>113665</xdr:rowOff>
    </xdr:to>
    <xdr:sp macro="" textlink="">
      <xdr:nvSpPr>
        <xdr:cNvPr id="704" name="楕円 703">
          <a:extLst>
            <a:ext uri="{FF2B5EF4-FFF2-40B4-BE49-F238E27FC236}">
              <a16:creationId xmlns:a16="http://schemas.microsoft.com/office/drawing/2014/main" id="{AFB1D1AA-3049-4F88-9D02-9B9EFDFC2D5A}"/>
            </a:ext>
          </a:extLst>
        </xdr:cNvPr>
        <xdr:cNvSpPr/>
      </xdr:nvSpPr>
      <xdr:spPr>
        <a:xfrm>
          <a:off x="19494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12002</xdr:rowOff>
    </xdr:from>
    <xdr:to>
      <xdr:col>107</xdr:col>
      <xdr:colOff>50800</xdr:colOff>
      <xdr:row>61</xdr:row>
      <xdr:rowOff>62865</xdr:rowOff>
    </xdr:to>
    <xdr:cxnSp macro="">
      <xdr:nvCxnSpPr>
        <xdr:cNvPr id="705" name="直線コネクタ 704">
          <a:extLst>
            <a:ext uri="{FF2B5EF4-FFF2-40B4-BE49-F238E27FC236}">
              <a16:creationId xmlns:a16="http://schemas.microsoft.com/office/drawing/2014/main" id="{F19992C9-AC21-4B39-B967-7DC53ACAF0E1}"/>
            </a:ext>
          </a:extLst>
        </xdr:cNvPr>
        <xdr:cNvCxnSpPr/>
      </xdr:nvCxnSpPr>
      <xdr:spPr>
        <a:xfrm flipV="1">
          <a:off x="19545300" y="10470452"/>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153988</xdr:rowOff>
    </xdr:from>
    <xdr:to>
      <xdr:col>98</xdr:col>
      <xdr:colOff>38100</xdr:colOff>
      <xdr:row>61</xdr:row>
      <xdr:rowOff>84138</xdr:rowOff>
    </xdr:to>
    <xdr:sp macro="" textlink="">
      <xdr:nvSpPr>
        <xdr:cNvPr id="706" name="楕円 705">
          <a:extLst>
            <a:ext uri="{FF2B5EF4-FFF2-40B4-BE49-F238E27FC236}">
              <a16:creationId xmlns:a16="http://schemas.microsoft.com/office/drawing/2014/main" id="{4E720828-FFD3-4421-86BE-8D5B62B7F9BC}"/>
            </a:ext>
          </a:extLst>
        </xdr:cNvPr>
        <xdr:cNvSpPr/>
      </xdr:nvSpPr>
      <xdr:spPr>
        <a:xfrm>
          <a:off x="18605500" y="1044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33338</xdr:rowOff>
    </xdr:from>
    <xdr:to>
      <xdr:col>102</xdr:col>
      <xdr:colOff>114300</xdr:colOff>
      <xdr:row>61</xdr:row>
      <xdr:rowOff>62865</xdr:rowOff>
    </xdr:to>
    <xdr:cxnSp macro="">
      <xdr:nvCxnSpPr>
        <xdr:cNvPr id="707" name="直線コネクタ 706">
          <a:extLst>
            <a:ext uri="{FF2B5EF4-FFF2-40B4-BE49-F238E27FC236}">
              <a16:creationId xmlns:a16="http://schemas.microsoft.com/office/drawing/2014/main" id="{7E9B5013-EACD-48B1-A7DD-D85FE39B6209}"/>
            </a:ext>
          </a:extLst>
        </xdr:cNvPr>
        <xdr:cNvCxnSpPr/>
      </xdr:nvCxnSpPr>
      <xdr:spPr>
        <a:xfrm>
          <a:off x="18656300" y="10491788"/>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708" name="n_1aveValue【学校施設】&#10;一人当たり面積">
          <a:extLst>
            <a:ext uri="{FF2B5EF4-FFF2-40B4-BE49-F238E27FC236}">
              <a16:creationId xmlns:a16="http://schemas.microsoft.com/office/drawing/2014/main" id="{F1263132-6336-4F82-B57D-0A97F7268125}"/>
            </a:ext>
          </a:extLst>
        </xdr:cNvPr>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709" name="n_2aveValue【学校施設】&#10;一人当たり面積">
          <a:extLst>
            <a:ext uri="{FF2B5EF4-FFF2-40B4-BE49-F238E27FC236}">
              <a16:creationId xmlns:a16="http://schemas.microsoft.com/office/drawing/2014/main" id="{93D34753-9B36-4FFB-B437-7F792884DC36}"/>
            </a:ext>
          </a:extLst>
        </xdr:cNvPr>
        <xdr:cNvSpPr txBox="1"/>
      </xdr:nvSpPr>
      <xdr:spPr>
        <a:xfrm>
          <a:off x="201994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710" name="n_3aveValue【学校施設】&#10;一人当たり面積">
          <a:extLst>
            <a:ext uri="{FF2B5EF4-FFF2-40B4-BE49-F238E27FC236}">
              <a16:creationId xmlns:a16="http://schemas.microsoft.com/office/drawing/2014/main" id="{25D9B44C-74A6-4257-A62B-B1D5E081499D}"/>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macro="" textlink="">
      <xdr:nvSpPr>
        <xdr:cNvPr id="711" name="n_4aveValue【学校施設】&#10;一人当たり面積">
          <a:extLst>
            <a:ext uri="{FF2B5EF4-FFF2-40B4-BE49-F238E27FC236}">
              <a16:creationId xmlns:a16="http://schemas.microsoft.com/office/drawing/2014/main" id="{12176BC3-3A3B-47DD-B48C-DE0676B9F459}"/>
            </a:ext>
          </a:extLst>
        </xdr:cNvPr>
        <xdr:cNvSpPr txBox="1"/>
      </xdr:nvSpPr>
      <xdr:spPr>
        <a:xfrm>
          <a:off x="18421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67708</xdr:rowOff>
    </xdr:from>
    <xdr:ext cx="469744" cy="259045"/>
    <xdr:sp macro="" textlink="">
      <xdr:nvSpPr>
        <xdr:cNvPr id="712" name="n_1mainValue【学校施設】&#10;一人当たり面積">
          <a:extLst>
            <a:ext uri="{FF2B5EF4-FFF2-40B4-BE49-F238E27FC236}">
              <a16:creationId xmlns:a16="http://schemas.microsoft.com/office/drawing/2014/main" id="{C1308A90-BD1E-4B9B-9251-3BB08BE4BD19}"/>
            </a:ext>
          </a:extLst>
        </xdr:cNvPr>
        <xdr:cNvSpPr txBox="1"/>
      </xdr:nvSpPr>
      <xdr:spPr>
        <a:xfrm>
          <a:off x="21075727" y="1018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79329</xdr:rowOff>
    </xdr:from>
    <xdr:ext cx="469744" cy="259045"/>
    <xdr:sp macro="" textlink="">
      <xdr:nvSpPr>
        <xdr:cNvPr id="713" name="n_2mainValue【学校施設】&#10;一人当たり面積">
          <a:extLst>
            <a:ext uri="{FF2B5EF4-FFF2-40B4-BE49-F238E27FC236}">
              <a16:creationId xmlns:a16="http://schemas.microsoft.com/office/drawing/2014/main" id="{1443CA6C-F8EF-4F47-8CB6-415751B334E9}"/>
            </a:ext>
          </a:extLst>
        </xdr:cNvPr>
        <xdr:cNvSpPr txBox="1"/>
      </xdr:nvSpPr>
      <xdr:spPr>
        <a:xfrm>
          <a:off x="20199427" y="1019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130192</xdr:rowOff>
    </xdr:from>
    <xdr:ext cx="469744" cy="259045"/>
    <xdr:sp macro="" textlink="">
      <xdr:nvSpPr>
        <xdr:cNvPr id="714" name="n_3mainValue【学校施設】&#10;一人当たり面積">
          <a:extLst>
            <a:ext uri="{FF2B5EF4-FFF2-40B4-BE49-F238E27FC236}">
              <a16:creationId xmlns:a16="http://schemas.microsoft.com/office/drawing/2014/main" id="{4A760212-1241-4CA5-A834-B25A6E1BB90A}"/>
            </a:ext>
          </a:extLst>
        </xdr:cNvPr>
        <xdr:cNvSpPr txBox="1"/>
      </xdr:nvSpPr>
      <xdr:spPr>
        <a:xfrm>
          <a:off x="19310427" y="1024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100665</xdr:rowOff>
    </xdr:from>
    <xdr:ext cx="469744" cy="259045"/>
    <xdr:sp macro="" textlink="">
      <xdr:nvSpPr>
        <xdr:cNvPr id="715" name="n_4mainValue【学校施設】&#10;一人当たり面積">
          <a:extLst>
            <a:ext uri="{FF2B5EF4-FFF2-40B4-BE49-F238E27FC236}">
              <a16:creationId xmlns:a16="http://schemas.microsoft.com/office/drawing/2014/main" id="{5BA652F4-8A28-451A-B161-292C580C4F53}"/>
            </a:ext>
          </a:extLst>
        </xdr:cNvPr>
        <xdr:cNvSpPr txBox="1"/>
      </xdr:nvSpPr>
      <xdr:spPr>
        <a:xfrm>
          <a:off x="18421427" y="1021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71DB6921-51CB-46D8-B326-06F28BA1028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E549E6CB-27DB-4D7E-98BB-DA9165FD59F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4BB76335-47F5-4DE2-816E-841D0F1E238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69F2098C-0397-4CB9-BD7B-58BD69D96FB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25BBEE14-2E12-40CB-9444-4955FB406FF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AFBFAC03-1BF5-4928-BC7C-CF29A510BCE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33660960-10E9-4FFB-8E52-3CF9458EA25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79DDA743-738E-429F-BDFE-7DBE64EDC9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3D961D91-1A34-4956-930E-E9E6877034A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8A016A08-6E89-488C-A1BC-68E8BA93089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42A009BE-3804-4691-9BDE-D2457D34A2A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AC150F63-9176-4092-A907-4C9365A411C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1FB6A3E2-DD4B-4417-8D48-2D52A1257A5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94CF1FD9-7E91-4293-87C9-D73B701329D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A6DFEAE3-9CA3-44DB-926D-BBD6F056360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44282658-0DBF-4A12-B719-1B4676ECB0D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2409F698-BB69-4CCE-BBF3-852400D2554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66159E98-D349-4E0E-9C4B-542A0918645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68487C0F-2248-4F0B-B578-AEE6E12B328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236594F9-7833-4F3F-8AEE-B09AD3DB9AA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06BE56E2-D7A2-4FBA-A972-92E8C56B757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E75FACF3-8BA6-457E-976E-1DF3F824574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8F1DF637-48A9-44F9-ACAE-316D59B3161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8038EED9-7B96-4A63-89E6-229A9CF66E5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C62F6D95-A5F7-4BF4-813B-4BF3EE9EC93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CD20E62C-8CFB-4794-98BD-E345B96FB262}"/>
            </a:ext>
          </a:extLst>
        </xdr:cNvPr>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児童館】&#10;有形固定資産減価償却率最小値テキスト">
          <a:extLst>
            <a:ext uri="{FF2B5EF4-FFF2-40B4-BE49-F238E27FC236}">
              <a16:creationId xmlns:a16="http://schemas.microsoft.com/office/drawing/2014/main" id="{6E563E0C-2F12-4CA3-9D0B-FA750B41464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99F9340F-49C4-4B1C-8017-CDDFD05B8E9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744" name="【児童館】&#10;有形固定資産減価償却率最大値テキスト">
          <a:extLst>
            <a:ext uri="{FF2B5EF4-FFF2-40B4-BE49-F238E27FC236}">
              <a16:creationId xmlns:a16="http://schemas.microsoft.com/office/drawing/2014/main" id="{9DAFD7D1-BECC-4E86-9F6A-A4B3AD5F4272}"/>
            </a:ext>
          </a:extLst>
        </xdr:cNvPr>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745" name="直線コネクタ 744">
          <a:extLst>
            <a:ext uri="{FF2B5EF4-FFF2-40B4-BE49-F238E27FC236}">
              <a16:creationId xmlns:a16="http://schemas.microsoft.com/office/drawing/2014/main" id="{63B54651-9DD2-40E1-B2C2-0EB88DCBC1E8}"/>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746" name="【児童館】&#10;有形固定資産減価償却率平均値テキスト">
          <a:extLst>
            <a:ext uri="{FF2B5EF4-FFF2-40B4-BE49-F238E27FC236}">
              <a16:creationId xmlns:a16="http://schemas.microsoft.com/office/drawing/2014/main" id="{55F24D3D-AC9F-4C51-82CA-B640D8A15648}"/>
            </a:ext>
          </a:extLst>
        </xdr:cNvPr>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47" name="フローチャート: 判断 746">
          <a:extLst>
            <a:ext uri="{FF2B5EF4-FFF2-40B4-BE49-F238E27FC236}">
              <a16:creationId xmlns:a16="http://schemas.microsoft.com/office/drawing/2014/main" id="{48D19FB6-B8F9-4C96-90F8-FC2A21A02E7C}"/>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748" name="フローチャート: 判断 747">
          <a:extLst>
            <a:ext uri="{FF2B5EF4-FFF2-40B4-BE49-F238E27FC236}">
              <a16:creationId xmlns:a16="http://schemas.microsoft.com/office/drawing/2014/main" id="{CE9F5C4C-21B2-48AE-98C6-9E81B8793B0B}"/>
            </a:ext>
          </a:extLst>
        </xdr:cNvPr>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749" name="フローチャート: 判断 748">
          <a:extLst>
            <a:ext uri="{FF2B5EF4-FFF2-40B4-BE49-F238E27FC236}">
              <a16:creationId xmlns:a16="http://schemas.microsoft.com/office/drawing/2014/main" id="{AFF107E2-D3CE-4830-AC3E-4798F382FA6B}"/>
            </a:ext>
          </a:extLst>
        </xdr:cNvPr>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750" name="フローチャート: 判断 749">
          <a:extLst>
            <a:ext uri="{FF2B5EF4-FFF2-40B4-BE49-F238E27FC236}">
              <a16:creationId xmlns:a16="http://schemas.microsoft.com/office/drawing/2014/main" id="{CC6756E0-2B81-4FF5-81B1-3CA6D62E7001}"/>
            </a:ext>
          </a:extLst>
        </xdr:cNvPr>
        <xdr:cNvSpPr/>
      </xdr:nvSpPr>
      <xdr:spPr>
        <a:xfrm>
          <a:off x="13652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51" name="フローチャート: 判断 750">
          <a:extLst>
            <a:ext uri="{FF2B5EF4-FFF2-40B4-BE49-F238E27FC236}">
              <a16:creationId xmlns:a16="http://schemas.microsoft.com/office/drawing/2014/main" id="{8CA7C861-5B42-47A6-BFFF-DAF4626C1FD1}"/>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2E413DC9-66DB-4D8B-ADC3-A12C50B8FE5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8FDDEB9-568C-4CD5-990C-6A54F4950E5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179304FA-507E-4B7B-B5B3-EF606F5E28F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E5096BAF-7FDC-4985-88E5-651B6090DDA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81EECD6D-3DAB-4288-BD9A-529AFF0A620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166914</xdr:rowOff>
    </xdr:from>
    <xdr:to>
      <xdr:col>85</xdr:col>
      <xdr:colOff>177800</xdr:colOff>
      <xdr:row>85</xdr:row>
      <xdr:rowOff>97064</xdr:rowOff>
    </xdr:to>
    <xdr:sp macro="" textlink="">
      <xdr:nvSpPr>
        <xdr:cNvPr id="757" name="楕円 756">
          <a:extLst>
            <a:ext uri="{FF2B5EF4-FFF2-40B4-BE49-F238E27FC236}">
              <a16:creationId xmlns:a16="http://schemas.microsoft.com/office/drawing/2014/main" id="{8C326980-6CB8-4E31-8A23-BCD65624C817}"/>
            </a:ext>
          </a:extLst>
        </xdr:cNvPr>
        <xdr:cNvSpPr/>
      </xdr:nvSpPr>
      <xdr:spPr>
        <a:xfrm>
          <a:off x="162687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145341</xdr:rowOff>
    </xdr:from>
    <xdr:ext cx="405111" cy="259045"/>
    <xdr:sp macro="" textlink="">
      <xdr:nvSpPr>
        <xdr:cNvPr id="758" name="【児童館】&#10;有形固定資産減価償却率該当値テキスト">
          <a:extLst>
            <a:ext uri="{FF2B5EF4-FFF2-40B4-BE49-F238E27FC236}">
              <a16:creationId xmlns:a16="http://schemas.microsoft.com/office/drawing/2014/main" id="{3773DF8E-7DA7-4D96-BDA6-05794C4A210D}"/>
            </a:ext>
          </a:extLst>
        </xdr:cNvPr>
        <xdr:cNvSpPr txBox="1"/>
      </xdr:nvSpPr>
      <xdr:spPr>
        <a:xfrm>
          <a:off x="16357600"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134257</xdr:rowOff>
    </xdr:from>
    <xdr:to>
      <xdr:col>81</xdr:col>
      <xdr:colOff>101600</xdr:colOff>
      <xdr:row>85</xdr:row>
      <xdr:rowOff>64407</xdr:rowOff>
    </xdr:to>
    <xdr:sp macro="" textlink="">
      <xdr:nvSpPr>
        <xdr:cNvPr id="759" name="楕円 758">
          <a:extLst>
            <a:ext uri="{FF2B5EF4-FFF2-40B4-BE49-F238E27FC236}">
              <a16:creationId xmlns:a16="http://schemas.microsoft.com/office/drawing/2014/main" id="{3B362CCC-4A7A-4F74-9374-0F29DF051EC7}"/>
            </a:ext>
          </a:extLst>
        </xdr:cNvPr>
        <xdr:cNvSpPr/>
      </xdr:nvSpPr>
      <xdr:spPr>
        <a:xfrm>
          <a:off x="15430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13607</xdr:rowOff>
    </xdr:from>
    <xdr:to>
      <xdr:col>85</xdr:col>
      <xdr:colOff>127000</xdr:colOff>
      <xdr:row>85</xdr:row>
      <xdr:rowOff>46264</xdr:rowOff>
    </xdr:to>
    <xdr:cxnSp macro="">
      <xdr:nvCxnSpPr>
        <xdr:cNvPr id="760" name="直線コネクタ 759">
          <a:extLst>
            <a:ext uri="{FF2B5EF4-FFF2-40B4-BE49-F238E27FC236}">
              <a16:creationId xmlns:a16="http://schemas.microsoft.com/office/drawing/2014/main" id="{864EB60A-DCD8-4996-9216-4C3CE0CBE4F7}"/>
            </a:ext>
          </a:extLst>
        </xdr:cNvPr>
        <xdr:cNvCxnSpPr/>
      </xdr:nvCxnSpPr>
      <xdr:spPr>
        <a:xfrm>
          <a:off x="15481300" y="145868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101600</xdr:rowOff>
    </xdr:from>
    <xdr:to>
      <xdr:col>76</xdr:col>
      <xdr:colOff>165100</xdr:colOff>
      <xdr:row>85</xdr:row>
      <xdr:rowOff>31750</xdr:rowOff>
    </xdr:to>
    <xdr:sp macro="" textlink="">
      <xdr:nvSpPr>
        <xdr:cNvPr id="761" name="楕円 760">
          <a:extLst>
            <a:ext uri="{FF2B5EF4-FFF2-40B4-BE49-F238E27FC236}">
              <a16:creationId xmlns:a16="http://schemas.microsoft.com/office/drawing/2014/main" id="{DD06BBA1-7D26-4827-BA3F-9DBA9B9049DB}"/>
            </a:ext>
          </a:extLst>
        </xdr:cNvPr>
        <xdr:cNvSpPr/>
      </xdr:nvSpPr>
      <xdr:spPr>
        <a:xfrm>
          <a:off x="1454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152400</xdr:rowOff>
    </xdr:from>
    <xdr:to>
      <xdr:col>81</xdr:col>
      <xdr:colOff>50800</xdr:colOff>
      <xdr:row>85</xdr:row>
      <xdr:rowOff>13607</xdr:rowOff>
    </xdr:to>
    <xdr:cxnSp macro="">
      <xdr:nvCxnSpPr>
        <xdr:cNvPr id="762" name="直線コネクタ 761">
          <a:extLst>
            <a:ext uri="{FF2B5EF4-FFF2-40B4-BE49-F238E27FC236}">
              <a16:creationId xmlns:a16="http://schemas.microsoft.com/office/drawing/2014/main" id="{6E0746FB-EC2D-42FE-861C-0C325A24824C}"/>
            </a:ext>
          </a:extLst>
        </xdr:cNvPr>
        <xdr:cNvCxnSpPr/>
      </xdr:nvCxnSpPr>
      <xdr:spPr>
        <a:xfrm>
          <a:off x="14592300" y="1455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68943</xdr:rowOff>
    </xdr:from>
    <xdr:to>
      <xdr:col>72</xdr:col>
      <xdr:colOff>38100</xdr:colOff>
      <xdr:row>84</xdr:row>
      <xdr:rowOff>170543</xdr:rowOff>
    </xdr:to>
    <xdr:sp macro="" textlink="">
      <xdr:nvSpPr>
        <xdr:cNvPr id="763" name="楕円 762">
          <a:extLst>
            <a:ext uri="{FF2B5EF4-FFF2-40B4-BE49-F238E27FC236}">
              <a16:creationId xmlns:a16="http://schemas.microsoft.com/office/drawing/2014/main" id="{E413DB94-8E36-40BB-8E6C-A35D5A67C1F7}"/>
            </a:ext>
          </a:extLst>
        </xdr:cNvPr>
        <xdr:cNvSpPr/>
      </xdr:nvSpPr>
      <xdr:spPr>
        <a:xfrm>
          <a:off x="13652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119743</xdr:rowOff>
    </xdr:from>
    <xdr:to>
      <xdr:col>76</xdr:col>
      <xdr:colOff>114300</xdr:colOff>
      <xdr:row>84</xdr:row>
      <xdr:rowOff>152400</xdr:rowOff>
    </xdr:to>
    <xdr:cxnSp macro="">
      <xdr:nvCxnSpPr>
        <xdr:cNvPr id="764" name="直線コネクタ 763">
          <a:extLst>
            <a:ext uri="{FF2B5EF4-FFF2-40B4-BE49-F238E27FC236}">
              <a16:creationId xmlns:a16="http://schemas.microsoft.com/office/drawing/2014/main" id="{B664F838-6FCB-4D59-ACB4-093EFBEDA60F}"/>
            </a:ext>
          </a:extLst>
        </xdr:cNvPr>
        <xdr:cNvCxnSpPr/>
      </xdr:nvCxnSpPr>
      <xdr:spPr>
        <a:xfrm>
          <a:off x="13703300" y="1452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36286</xdr:rowOff>
    </xdr:from>
    <xdr:to>
      <xdr:col>67</xdr:col>
      <xdr:colOff>101600</xdr:colOff>
      <xdr:row>84</xdr:row>
      <xdr:rowOff>137886</xdr:rowOff>
    </xdr:to>
    <xdr:sp macro="" textlink="">
      <xdr:nvSpPr>
        <xdr:cNvPr id="765" name="楕円 764">
          <a:extLst>
            <a:ext uri="{FF2B5EF4-FFF2-40B4-BE49-F238E27FC236}">
              <a16:creationId xmlns:a16="http://schemas.microsoft.com/office/drawing/2014/main" id="{9899A001-FE11-4286-85B7-C7B354C5B12A}"/>
            </a:ext>
          </a:extLst>
        </xdr:cNvPr>
        <xdr:cNvSpPr/>
      </xdr:nvSpPr>
      <xdr:spPr>
        <a:xfrm>
          <a:off x="12763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87086</xdr:rowOff>
    </xdr:from>
    <xdr:to>
      <xdr:col>71</xdr:col>
      <xdr:colOff>177800</xdr:colOff>
      <xdr:row>84</xdr:row>
      <xdr:rowOff>119743</xdr:rowOff>
    </xdr:to>
    <xdr:cxnSp macro="">
      <xdr:nvCxnSpPr>
        <xdr:cNvPr id="766" name="直線コネクタ 765">
          <a:extLst>
            <a:ext uri="{FF2B5EF4-FFF2-40B4-BE49-F238E27FC236}">
              <a16:creationId xmlns:a16="http://schemas.microsoft.com/office/drawing/2014/main" id="{FE7EB065-A76A-4371-ABF3-8B7EDA718E10}"/>
            </a:ext>
          </a:extLst>
        </xdr:cNvPr>
        <xdr:cNvCxnSpPr/>
      </xdr:nvCxnSpPr>
      <xdr:spPr>
        <a:xfrm>
          <a:off x="12814300" y="14488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767" name="n_1aveValue【児童館】&#10;有形固定資産減価償却率">
          <a:extLst>
            <a:ext uri="{FF2B5EF4-FFF2-40B4-BE49-F238E27FC236}">
              <a16:creationId xmlns:a16="http://schemas.microsoft.com/office/drawing/2014/main" id="{7E6FE4B3-9DDB-4B05-ABD6-2148E491FD71}"/>
            </a:ext>
          </a:extLst>
        </xdr:cNvPr>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768" name="n_2aveValue【児童館】&#10;有形固定資産減価償却率">
          <a:extLst>
            <a:ext uri="{FF2B5EF4-FFF2-40B4-BE49-F238E27FC236}">
              <a16:creationId xmlns:a16="http://schemas.microsoft.com/office/drawing/2014/main" id="{B5D8A650-D210-44AA-A5E8-F80558395BEC}"/>
            </a:ext>
          </a:extLst>
        </xdr:cNvPr>
        <xdr:cNvSpPr txBox="1"/>
      </xdr:nvSpPr>
      <xdr:spPr>
        <a:xfrm>
          <a:off x="14389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156046</xdr:rowOff>
    </xdr:from>
    <xdr:ext cx="405111" cy="259045"/>
    <xdr:sp macro="" textlink="">
      <xdr:nvSpPr>
        <xdr:cNvPr id="769" name="n_3aveValue【児童館】&#10;有形固定資産減価償却率">
          <a:extLst>
            <a:ext uri="{FF2B5EF4-FFF2-40B4-BE49-F238E27FC236}">
              <a16:creationId xmlns:a16="http://schemas.microsoft.com/office/drawing/2014/main" id="{F729AD12-CCA7-4D16-AC97-65DB4836402D}"/>
            </a:ext>
          </a:extLst>
        </xdr:cNvPr>
        <xdr:cNvSpPr txBox="1"/>
      </xdr:nvSpPr>
      <xdr:spPr>
        <a:xfrm>
          <a:off x="13500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70" name="n_4aveValue【児童館】&#10;有形固定資産減価償却率">
          <a:extLst>
            <a:ext uri="{FF2B5EF4-FFF2-40B4-BE49-F238E27FC236}">
              <a16:creationId xmlns:a16="http://schemas.microsoft.com/office/drawing/2014/main" id="{0FDBC8C6-EB3D-421A-8393-34A3336D9A91}"/>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55534</xdr:rowOff>
    </xdr:from>
    <xdr:ext cx="405111" cy="259045"/>
    <xdr:sp macro="" textlink="">
      <xdr:nvSpPr>
        <xdr:cNvPr id="771" name="n_1mainValue【児童館】&#10;有形固定資産減価償却率">
          <a:extLst>
            <a:ext uri="{FF2B5EF4-FFF2-40B4-BE49-F238E27FC236}">
              <a16:creationId xmlns:a16="http://schemas.microsoft.com/office/drawing/2014/main" id="{B52C2E0F-2658-4DF3-B0E4-2D41C708BE7F}"/>
            </a:ext>
          </a:extLst>
        </xdr:cNvPr>
        <xdr:cNvSpPr txBox="1"/>
      </xdr:nvSpPr>
      <xdr:spPr>
        <a:xfrm>
          <a:off x="152660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22877</xdr:rowOff>
    </xdr:from>
    <xdr:ext cx="405111" cy="259045"/>
    <xdr:sp macro="" textlink="">
      <xdr:nvSpPr>
        <xdr:cNvPr id="772" name="n_2mainValue【児童館】&#10;有形固定資産減価償却率">
          <a:extLst>
            <a:ext uri="{FF2B5EF4-FFF2-40B4-BE49-F238E27FC236}">
              <a16:creationId xmlns:a16="http://schemas.microsoft.com/office/drawing/2014/main" id="{D3DFB89E-06BF-4416-BFDE-8045280576F6}"/>
            </a:ext>
          </a:extLst>
        </xdr:cNvPr>
        <xdr:cNvSpPr txBox="1"/>
      </xdr:nvSpPr>
      <xdr:spPr>
        <a:xfrm>
          <a:off x="14389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161670</xdr:rowOff>
    </xdr:from>
    <xdr:ext cx="405111" cy="259045"/>
    <xdr:sp macro="" textlink="">
      <xdr:nvSpPr>
        <xdr:cNvPr id="773" name="n_3mainValue【児童館】&#10;有形固定資産減価償却率">
          <a:extLst>
            <a:ext uri="{FF2B5EF4-FFF2-40B4-BE49-F238E27FC236}">
              <a16:creationId xmlns:a16="http://schemas.microsoft.com/office/drawing/2014/main" id="{0AAB8A23-6F85-437F-B8B3-EF037DC25EF2}"/>
            </a:ext>
          </a:extLst>
        </xdr:cNvPr>
        <xdr:cNvSpPr txBox="1"/>
      </xdr:nvSpPr>
      <xdr:spPr>
        <a:xfrm>
          <a:off x="13500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129013</xdr:rowOff>
    </xdr:from>
    <xdr:ext cx="405111" cy="259045"/>
    <xdr:sp macro="" textlink="">
      <xdr:nvSpPr>
        <xdr:cNvPr id="774" name="n_4mainValue【児童館】&#10;有形固定資産減価償却率">
          <a:extLst>
            <a:ext uri="{FF2B5EF4-FFF2-40B4-BE49-F238E27FC236}">
              <a16:creationId xmlns:a16="http://schemas.microsoft.com/office/drawing/2014/main" id="{AB420B16-9B82-45DB-9081-6A10D49B69D0}"/>
            </a:ext>
          </a:extLst>
        </xdr:cNvPr>
        <xdr:cNvSpPr txBox="1"/>
      </xdr:nvSpPr>
      <xdr:spPr>
        <a:xfrm>
          <a:off x="126117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55D187AF-7443-486A-8EC0-6BAF203287A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56F40358-CF68-44C8-9721-C6215440A74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920DF6FB-3BD3-4D8C-8DC8-6AC5CFF6FA8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3500652-7FA5-43B5-B967-F07DFD87A4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7680704C-1FF8-482A-9F01-3000052780A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4564FCBF-C522-4BD6-A4AD-836BF83DE6E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411DA669-1C50-4526-9680-2879D428CBC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E2947A2F-2783-4E19-8ECD-3B7074CB597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98D17B0A-5710-4F99-9A88-F0DDB2A75F8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727F6899-9BBD-439E-A2AF-15F19848FCA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570596B9-8E59-46C3-B472-2C555FF5FCD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A6A48090-0FF3-40A4-AD5C-61B4FFE4B76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C6DAAEEA-A164-44EF-8699-3403A5BEEF8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425A67DF-691B-4D62-B4F6-1CCCA4CA305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CB5FC70B-D955-4E0A-960E-FA90F58AF20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EEA74FF8-1C37-48BF-9C01-EA510734F62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8F061E70-0CED-43DD-BF7E-6FFE0C5AE1D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BC404373-FD48-4C15-B005-59C8246E19A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6D9C6B65-271D-4EBB-876B-5424EB0AFDA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6F01368E-6F28-45E1-9A2D-AF80C842615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6BFDA097-62A9-45F8-8873-990FFFA8E0A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87EEEE25-1BE7-49EA-8DE7-13F6AFA2AA5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201DE23A-A25A-493F-BC93-7A7C6FBD9FB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8D1CE7BB-9C64-4D6B-93C1-654DF1B7345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0E1DDC0B-056B-40D7-B468-45BB75249FD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800" name="直線コネクタ 799">
          <a:extLst>
            <a:ext uri="{FF2B5EF4-FFF2-40B4-BE49-F238E27FC236}">
              <a16:creationId xmlns:a16="http://schemas.microsoft.com/office/drawing/2014/main" id="{C7455EAB-4364-4826-ADB9-2F7E52B18F2F}"/>
            </a:ext>
          </a:extLst>
        </xdr:cNvPr>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801" name="【児童館】&#10;一人当たり面積最小値テキスト">
          <a:extLst>
            <a:ext uri="{FF2B5EF4-FFF2-40B4-BE49-F238E27FC236}">
              <a16:creationId xmlns:a16="http://schemas.microsoft.com/office/drawing/2014/main" id="{46F73176-93C8-4A3E-9ED2-51269DCF2D38}"/>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2" name="直線コネクタ 801">
          <a:extLst>
            <a:ext uri="{FF2B5EF4-FFF2-40B4-BE49-F238E27FC236}">
              <a16:creationId xmlns:a16="http://schemas.microsoft.com/office/drawing/2014/main" id="{8F09EA8D-E48D-440E-BBD4-CF8816E95D15}"/>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03" name="【児童館】&#10;一人当たり面積最大値テキスト">
          <a:extLst>
            <a:ext uri="{FF2B5EF4-FFF2-40B4-BE49-F238E27FC236}">
              <a16:creationId xmlns:a16="http://schemas.microsoft.com/office/drawing/2014/main" id="{E4A11517-5C79-4435-9E92-8F9F3F3763FB}"/>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04" name="直線コネクタ 803">
          <a:extLst>
            <a:ext uri="{FF2B5EF4-FFF2-40B4-BE49-F238E27FC236}">
              <a16:creationId xmlns:a16="http://schemas.microsoft.com/office/drawing/2014/main" id="{9B1901DC-875C-437E-9407-2ECBD6CD5B9D}"/>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168020</xdr:rowOff>
    </xdr:from>
    <xdr:ext cx="469744" cy="259045"/>
    <xdr:sp macro="" textlink="">
      <xdr:nvSpPr>
        <xdr:cNvPr id="805" name="【児童館】&#10;一人当たり面積平均値テキスト">
          <a:extLst>
            <a:ext uri="{FF2B5EF4-FFF2-40B4-BE49-F238E27FC236}">
              <a16:creationId xmlns:a16="http://schemas.microsoft.com/office/drawing/2014/main" id="{FF823E35-A3D9-4F26-99B9-AFC1F849CA1E}"/>
            </a:ext>
          </a:extLst>
        </xdr:cNvPr>
        <xdr:cNvSpPr txBox="1"/>
      </xdr:nvSpPr>
      <xdr:spPr>
        <a:xfrm>
          <a:off x="22199600" y="1439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806" name="フローチャート: 判断 805">
          <a:extLst>
            <a:ext uri="{FF2B5EF4-FFF2-40B4-BE49-F238E27FC236}">
              <a16:creationId xmlns:a16="http://schemas.microsoft.com/office/drawing/2014/main" id="{8BA4B905-B410-483F-8D8C-6449A14DFEA8}"/>
            </a:ext>
          </a:extLst>
        </xdr:cNvPr>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807" name="フローチャート: 判断 806">
          <a:extLst>
            <a:ext uri="{FF2B5EF4-FFF2-40B4-BE49-F238E27FC236}">
              <a16:creationId xmlns:a16="http://schemas.microsoft.com/office/drawing/2014/main" id="{68391885-451B-4B42-9ED0-4E442E0D4CEB}"/>
            </a:ext>
          </a:extLst>
        </xdr:cNvPr>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8" name="フローチャート: 判断 807">
          <a:extLst>
            <a:ext uri="{FF2B5EF4-FFF2-40B4-BE49-F238E27FC236}">
              <a16:creationId xmlns:a16="http://schemas.microsoft.com/office/drawing/2014/main" id="{6C7D54C7-3DEE-4235-AA5F-00E6B311897B}"/>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809" name="フローチャート: 判断 808">
          <a:extLst>
            <a:ext uri="{FF2B5EF4-FFF2-40B4-BE49-F238E27FC236}">
              <a16:creationId xmlns:a16="http://schemas.microsoft.com/office/drawing/2014/main" id="{2692B5ED-C4B7-4F57-92A9-731E8F3B9529}"/>
            </a:ext>
          </a:extLst>
        </xdr:cNvPr>
        <xdr:cNvSpPr/>
      </xdr:nvSpPr>
      <xdr:spPr>
        <a:xfrm>
          <a:off x="19494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10" name="フローチャート: 判断 809">
          <a:extLst>
            <a:ext uri="{FF2B5EF4-FFF2-40B4-BE49-F238E27FC236}">
              <a16:creationId xmlns:a16="http://schemas.microsoft.com/office/drawing/2014/main" id="{E6CA0F67-C2B2-484E-8803-C0293C4348A4}"/>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CBFEF238-A2E0-4DCA-A6CF-DB097F3FA17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DF37ACB5-C398-43DB-96E2-A58F2FCB2E0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7BB4EDC3-ECE2-4C90-AB52-A0A769E89DF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D8A3683F-A3FF-49B8-9304-A9DAADA4A30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DC7541CC-822D-49B7-9F0B-74B3AB62FE4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63500</xdr:rowOff>
    </xdr:from>
    <xdr:to>
      <xdr:col>116</xdr:col>
      <xdr:colOff>114300</xdr:colOff>
      <xdr:row>86</xdr:row>
      <xdr:rowOff>165100</xdr:rowOff>
    </xdr:to>
    <xdr:sp macro="" textlink="">
      <xdr:nvSpPr>
        <xdr:cNvPr id="816" name="楕円 815">
          <a:extLst>
            <a:ext uri="{FF2B5EF4-FFF2-40B4-BE49-F238E27FC236}">
              <a16:creationId xmlns:a16="http://schemas.microsoft.com/office/drawing/2014/main" id="{D277D5F1-7AB2-4D68-A53B-1022210D3586}"/>
            </a:ext>
          </a:extLst>
        </xdr:cNvPr>
        <xdr:cNvSpPr/>
      </xdr:nvSpPr>
      <xdr:spPr>
        <a:xfrm>
          <a:off x="22110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149877</xdr:rowOff>
    </xdr:from>
    <xdr:ext cx="469744" cy="259045"/>
    <xdr:sp macro="" textlink="">
      <xdr:nvSpPr>
        <xdr:cNvPr id="817" name="【児童館】&#10;一人当たり面積該当値テキスト">
          <a:extLst>
            <a:ext uri="{FF2B5EF4-FFF2-40B4-BE49-F238E27FC236}">
              <a16:creationId xmlns:a16="http://schemas.microsoft.com/office/drawing/2014/main" id="{0386391D-0859-4E89-A98A-99E53037A746}"/>
            </a:ext>
          </a:extLst>
        </xdr:cNvPr>
        <xdr:cNvSpPr txBox="1"/>
      </xdr:nvSpPr>
      <xdr:spPr>
        <a:xfrm>
          <a:off x="22199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63500</xdr:rowOff>
    </xdr:from>
    <xdr:to>
      <xdr:col>112</xdr:col>
      <xdr:colOff>38100</xdr:colOff>
      <xdr:row>86</xdr:row>
      <xdr:rowOff>165100</xdr:rowOff>
    </xdr:to>
    <xdr:sp macro="" textlink="">
      <xdr:nvSpPr>
        <xdr:cNvPr id="818" name="楕円 817">
          <a:extLst>
            <a:ext uri="{FF2B5EF4-FFF2-40B4-BE49-F238E27FC236}">
              <a16:creationId xmlns:a16="http://schemas.microsoft.com/office/drawing/2014/main" id="{69EDB8F0-85E3-448C-8AA4-4205967AAB20}"/>
            </a:ext>
          </a:extLst>
        </xdr:cNvPr>
        <xdr:cNvSpPr/>
      </xdr:nvSpPr>
      <xdr:spPr>
        <a:xfrm>
          <a:off x="2127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114300</xdr:rowOff>
    </xdr:from>
    <xdr:to>
      <xdr:col>116</xdr:col>
      <xdr:colOff>63500</xdr:colOff>
      <xdr:row>86</xdr:row>
      <xdr:rowOff>114300</xdr:rowOff>
    </xdr:to>
    <xdr:cxnSp macro="">
      <xdr:nvCxnSpPr>
        <xdr:cNvPr id="819" name="直線コネクタ 818">
          <a:extLst>
            <a:ext uri="{FF2B5EF4-FFF2-40B4-BE49-F238E27FC236}">
              <a16:creationId xmlns:a16="http://schemas.microsoft.com/office/drawing/2014/main" id="{C8E13AB3-CE07-4C62-882C-9077B0398881}"/>
            </a:ext>
          </a:extLst>
        </xdr:cNvPr>
        <xdr:cNvCxnSpPr/>
      </xdr:nvCxnSpPr>
      <xdr:spPr>
        <a:xfrm>
          <a:off x="21323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63500</xdr:rowOff>
    </xdr:from>
    <xdr:to>
      <xdr:col>107</xdr:col>
      <xdr:colOff>101600</xdr:colOff>
      <xdr:row>86</xdr:row>
      <xdr:rowOff>165100</xdr:rowOff>
    </xdr:to>
    <xdr:sp macro="" textlink="">
      <xdr:nvSpPr>
        <xdr:cNvPr id="820" name="楕円 819">
          <a:extLst>
            <a:ext uri="{FF2B5EF4-FFF2-40B4-BE49-F238E27FC236}">
              <a16:creationId xmlns:a16="http://schemas.microsoft.com/office/drawing/2014/main" id="{A4ADE6EA-5BFE-4B20-A95B-D0D913F5F276}"/>
            </a:ext>
          </a:extLst>
        </xdr:cNvPr>
        <xdr:cNvSpPr/>
      </xdr:nvSpPr>
      <xdr:spPr>
        <a:xfrm>
          <a:off x="2038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114300</xdr:rowOff>
    </xdr:from>
    <xdr:to>
      <xdr:col>111</xdr:col>
      <xdr:colOff>177800</xdr:colOff>
      <xdr:row>86</xdr:row>
      <xdr:rowOff>114300</xdr:rowOff>
    </xdr:to>
    <xdr:cxnSp macro="">
      <xdr:nvCxnSpPr>
        <xdr:cNvPr id="821" name="直線コネクタ 820">
          <a:extLst>
            <a:ext uri="{FF2B5EF4-FFF2-40B4-BE49-F238E27FC236}">
              <a16:creationId xmlns:a16="http://schemas.microsoft.com/office/drawing/2014/main" id="{1C124C67-C3F0-4124-A2FF-4E81E7CAC3E1}"/>
            </a:ext>
          </a:extLst>
        </xdr:cNvPr>
        <xdr:cNvCxnSpPr/>
      </xdr:nvCxnSpPr>
      <xdr:spPr>
        <a:xfrm>
          <a:off x="2043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63500</xdr:rowOff>
    </xdr:from>
    <xdr:to>
      <xdr:col>102</xdr:col>
      <xdr:colOff>165100</xdr:colOff>
      <xdr:row>86</xdr:row>
      <xdr:rowOff>165100</xdr:rowOff>
    </xdr:to>
    <xdr:sp macro="" textlink="">
      <xdr:nvSpPr>
        <xdr:cNvPr id="822" name="楕円 821">
          <a:extLst>
            <a:ext uri="{FF2B5EF4-FFF2-40B4-BE49-F238E27FC236}">
              <a16:creationId xmlns:a16="http://schemas.microsoft.com/office/drawing/2014/main" id="{0C563182-B519-47A2-B8DA-921EA5FE0D71}"/>
            </a:ext>
          </a:extLst>
        </xdr:cNvPr>
        <xdr:cNvSpPr/>
      </xdr:nvSpPr>
      <xdr:spPr>
        <a:xfrm>
          <a:off x="19494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114300</xdr:rowOff>
    </xdr:from>
    <xdr:to>
      <xdr:col>107</xdr:col>
      <xdr:colOff>50800</xdr:colOff>
      <xdr:row>86</xdr:row>
      <xdr:rowOff>114300</xdr:rowOff>
    </xdr:to>
    <xdr:cxnSp macro="">
      <xdr:nvCxnSpPr>
        <xdr:cNvPr id="823" name="直線コネクタ 822">
          <a:extLst>
            <a:ext uri="{FF2B5EF4-FFF2-40B4-BE49-F238E27FC236}">
              <a16:creationId xmlns:a16="http://schemas.microsoft.com/office/drawing/2014/main" id="{F6F93639-C5BC-4D24-B747-89AED629D696}"/>
            </a:ext>
          </a:extLst>
        </xdr:cNvPr>
        <xdr:cNvCxnSpPr/>
      </xdr:nvCxnSpPr>
      <xdr:spPr>
        <a:xfrm>
          <a:off x="19545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63500</xdr:rowOff>
    </xdr:from>
    <xdr:to>
      <xdr:col>98</xdr:col>
      <xdr:colOff>38100</xdr:colOff>
      <xdr:row>86</xdr:row>
      <xdr:rowOff>165100</xdr:rowOff>
    </xdr:to>
    <xdr:sp macro="" textlink="">
      <xdr:nvSpPr>
        <xdr:cNvPr id="824" name="楕円 823">
          <a:extLst>
            <a:ext uri="{FF2B5EF4-FFF2-40B4-BE49-F238E27FC236}">
              <a16:creationId xmlns:a16="http://schemas.microsoft.com/office/drawing/2014/main" id="{11776ACD-695F-458A-A40B-46EE1AF1FA39}"/>
            </a:ext>
          </a:extLst>
        </xdr:cNvPr>
        <xdr:cNvSpPr/>
      </xdr:nvSpPr>
      <xdr:spPr>
        <a:xfrm>
          <a:off x="18605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114300</xdr:rowOff>
    </xdr:from>
    <xdr:to>
      <xdr:col>102</xdr:col>
      <xdr:colOff>114300</xdr:colOff>
      <xdr:row>86</xdr:row>
      <xdr:rowOff>114300</xdr:rowOff>
    </xdr:to>
    <xdr:cxnSp macro="">
      <xdr:nvCxnSpPr>
        <xdr:cNvPr id="825" name="直線コネクタ 824">
          <a:extLst>
            <a:ext uri="{FF2B5EF4-FFF2-40B4-BE49-F238E27FC236}">
              <a16:creationId xmlns:a16="http://schemas.microsoft.com/office/drawing/2014/main" id="{3470FA86-F3A8-46BA-9310-6AFE6AB8AA40}"/>
            </a:ext>
          </a:extLst>
        </xdr:cNvPr>
        <xdr:cNvCxnSpPr/>
      </xdr:nvCxnSpPr>
      <xdr:spPr>
        <a:xfrm>
          <a:off x="18656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102706</xdr:rowOff>
    </xdr:from>
    <xdr:ext cx="469744" cy="259045"/>
    <xdr:sp macro="" textlink="">
      <xdr:nvSpPr>
        <xdr:cNvPr id="826" name="n_1aveValue【児童館】&#10;一人当たり面積">
          <a:extLst>
            <a:ext uri="{FF2B5EF4-FFF2-40B4-BE49-F238E27FC236}">
              <a16:creationId xmlns:a16="http://schemas.microsoft.com/office/drawing/2014/main" id="{96D6D1C4-1366-4B29-B807-ADE95DB5BF18}"/>
            </a:ext>
          </a:extLst>
        </xdr:cNvPr>
        <xdr:cNvSpPr txBox="1"/>
      </xdr:nvSpPr>
      <xdr:spPr>
        <a:xfrm>
          <a:off x="21075727"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27" name="n_2aveValue【児童館】&#10;一人当たり面積">
          <a:extLst>
            <a:ext uri="{FF2B5EF4-FFF2-40B4-BE49-F238E27FC236}">
              <a16:creationId xmlns:a16="http://schemas.microsoft.com/office/drawing/2014/main" id="{3C95C222-19DE-4EE3-B126-FE6439E0FAFB}"/>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70048</xdr:rowOff>
    </xdr:from>
    <xdr:ext cx="469744" cy="259045"/>
    <xdr:sp macro="" textlink="">
      <xdr:nvSpPr>
        <xdr:cNvPr id="828" name="n_3aveValue【児童館】&#10;一人当たり面積">
          <a:extLst>
            <a:ext uri="{FF2B5EF4-FFF2-40B4-BE49-F238E27FC236}">
              <a16:creationId xmlns:a16="http://schemas.microsoft.com/office/drawing/2014/main" id="{B161004B-B06A-413E-B7E7-607DEE092AEE}"/>
            </a:ext>
          </a:extLst>
        </xdr:cNvPr>
        <xdr:cNvSpPr txBox="1"/>
      </xdr:nvSpPr>
      <xdr:spPr>
        <a:xfrm>
          <a:off x="19310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29" name="n_4aveValue【児童館】&#10;一人当たり面積">
          <a:extLst>
            <a:ext uri="{FF2B5EF4-FFF2-40B4-BE49-F238E27FC236}">
              <a16:creationId xmlns:a16="http://schemas.microsoft.com/office/drawing/2014/main" id="{AC5E7615-92E0-4CAB-B21F-93E0D07001DA}"/>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156227</xdr:rowOff>
    </xdr:from>
    <xdr:ext cx="469744" cy="259045"/>
    <xdr:sp macro="" textlink="">
      <xdr:nvSpPr>
        <xdr:cNvPr id="830" name="n_1mainValue【児童館】&#10;一人当たり面積">
          <a:extLst>
            <a:ext uri="{FF2B5EF4-FFF2-40B4-BE49-F238E27FC236}">
              <a16:creationId xmlns:a16="http://schemas.microsoft.com/office/drawing/2014/main" id="{5E9A68C4-3A69-4E9B-B192-B264472521EE}"/>
            </a:ext>
          </a:extLst>
        </xdr:cNvPr>
        <xdr:cNvSpPr txBox="1"/>
      </xdr:nvSpPr>
      <xdr:spPr>
        <a:xfrm>
          <a:off x="21075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156227</xdr:rowOff>
    </xdr:from>
    <xdr:ext cx="469744" cy="259045"/>
    <xdr:sp macro="" textlink="">
      <xdr:nvSpPr>
        <xdr:cNvPr id="831" name="n_2mainValue【児童館】&#10;一人当たり面積">
          <a:extLst>
            <a:ext uri="{FF2B5EF4-FFF2-40B4-BE49-F238E27FC236}">
              <a16:creationId xmlns:a16="http://schemas.microsoft.com/office/drawing/2014/main" id="{292CC3CF-0CD4-4ED6-8225-A837034F990E}"/>
            </a:ext>
          </a:extLst>
        </xdr:cNvPr>
        <xdr:cNvSpPr txBox="1"/>
      </xdr:nvSpPr>
      <xdr:spPr>
        <a:xfrm>
          <a:off x="2019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156227</xdr:rowOff>
    </xdr:from>
    <xdr:ext cx="469744" cy="259045"/>
    <xdr:sp macro="" textlink="">
      <xdr:nvSpPr>
        <xdr:cNvPr id="832" name="n_3mainValue【児童館】&#10;一人当たり面積">
          <a:extLst>
            <a:ext uri="{FF2B5EF4-FFF2-40B4-BE49-F238E27FC236}">
              <a16:creationId xmlns:a16="http://schemas.microsoft.com/office/drawing/2014/main" id="{100B6B5D-0CCB-4BA7-9F30-95428EC1AAFF}"/>
            </a:ext>
          </a:extLst>
        </xdr:cNvPr>
        <xdr:cNvSpPr txBox="1"/>
      </xdr:nvSpPr>
      <xdr:spPr>
        <a:xfrm>
          <a:off x="19310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156227</xdr:rowOff>
    </xdr:from>
    <xdr:ext cx="469744" cy="259045"/>
    <xdr:sp macro="" textlink="">
      <xdr:nvSpPr>
        <xdr:cNvPr id="833" name="n_4mainValue【児童館】&#10;一人当たり面積">
          <a:extLst>
            <a:ext uri="{FF2B5EF4-FFF2-40B4-BE49-F238E27FC236}">
              <a16:creationId xmlns:a16="http://schemas.microsoft.com/office/drawing/2014/main" id="{F8E55563-2B21-467B-9ED7-27D97FA3E42B}"/>
            </a:ext>
          </a:extLst>
        </xdr:cNvPr>
        <xdr:cNvSpPr txBox="1"/>
      </xdr:nvSpPr>
      <xdr:spPr>
        <a:xfrm>
          <a:off x="18421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EDDE0D76-2173-4B41-AEFF-1A9FE7630F1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921713C6-FE4E-454C-B9F2-0F69FA88BD1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D359F592-90C9-4EF5-9170-3AA0B8FF312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920A10B0-E94D-46DD-87B2-071971CEB3D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510F8D8F-751C-43B4-9F36-353A43AD00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20EFE088-91D9-4CEB-981F-AC562FC0677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FCA2A61D-296A-4FB4-B11D-F69E88C18C5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AC635E7E-9702-4506-A09F-DE3A095A140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040ABD02-A343-449A-9549-56A0F59A060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97349538-D115-4CBF-94B1-DB3433B289F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B41A437F-C380-4996-924F-29DE412D5D8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2578A58D-BF4A-4F87-B784-646A6B379F1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6FC91AEF-B8C1-4302-84FC-AFB29BD2860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115C4A18-1AA9-4206-9728-7F62EE943AD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654ECCAA-E2EA-49B4-B21A-AC831A6A2F3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0181717B-D535-45F6-999D-F29E69C12BD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5E938EBD-0A37-4FC9-96D7-D3933285DF7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D159C9D0-0CC5-4E78-B24E-CF9B054ED77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DCC130A4-681F-404C-BEC1-12DD285A14C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7763ECB4-469F-492B-8E35-6A1E7D14731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66D71B62-C037-4E8E-9147-087755C5CAC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05135EB4-A14A-4C34-90B8-F60ECB15671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6229FE9E-7010-4694-BF7E-CEA402F254F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FFA016B2-B84B-44D9-BFB9-CAEA648F8EC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858" name="直線コネクタ 857">
          <a:extLst>
            <a:ext uri="{FF2B5EF4-FFF2-40B4-BE49-F238E27FC236}">
              <a16:creationId xmlns:a16="http://schemas.microsoft.com/office/drawing/2014/main" id="{455A4C1F-2E5A-4093-BDC1-62976BC29B41}"/>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9" name="【公民館】&#10;有形固定資産減価償却率最小値テキスト">
          <a:extLst>
            <a:ext uri="{FF2B5EF4-FFF2-40B4-BE49-F238E27FC236}">
              <a16:creationId xmlns:a16="http://schemas.microsoft.com/office/drawing/2014/main" id="{F2A23BDA-02B5-498E-8A03-03EB8DF061F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0" name="直線コネクタ 859">
          <a:extLst>
            <a:ext uri="{FF2B5EF4-FFF2-40B4-BE49-F238E27FC236}">
              <a16:creationId xmlns:a16="http://schemas.microsoft.com/office/drawing/2014/main" id="{894F59E5-E948-40F5-93C7-B44D91D8084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861" name="【公民館】&#10;有形固定資産減価償却率最大値テキスト">
          <a:extLst>
            <a:ext uri="{FF2B5EF4-FFF2-40B4-BE49-F238E27FC236}">
              <a16:creationId xmlns:a16="http://schemas.microsoft.com/office/drawing/2014/main" id="{C2F25C2A-6724-4B98-8868-54E9145C1AF1}"/>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862" name="直線コネクタ 861">
          <a:extLst>
            <a:ext uri="{FF2B5EF4-FFF2-40B4-BE49-F238E27FC236}">
              <a16:creationId xmlns:a16="http://schemas.microsoft.com/office/drawing/2014/main" id="{A692D2D1-5ACF-4D60-A0E2-9A349990CE26}"/>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863" name="【公民館】&#10;有形固定資産減価償却率平均値テキスト">
          <a:extLst>
            <a:ext uri="{FF2B5EF4-FFF2-40B4-BE49-F238E27FC236}">
              <a16:creationId xmlns:a16="http://schemas.microsoft.com/office/drawing/2014/main" id="{D0E5943A-6CF6-461F-85BE-36FBAD8E7A51}"/>
            </a:ext>
          </a:extLst>
        </xdr:cNvPr>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864" name="フローチャート: 判断 863">
          <a:extLst>
            <a:ext uri="{FF2B5EF4-FFF2-40B4-BE49-F238E27FC236}">
              <a16:creationId xmlns:a16="http://schemas.microsoft.com/office/drawing/2014/main" id="{81AA3627-2981-4327-946D-5C289E8938A0}"/>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865" name="フローチャート: 判断 864">
          <a:extLst>
            <a:ext uri="{FF2B5EF4-FFF2-40B4-BE49-F238E27FC236}">
              <a16:creationId xmlns:a16="http://schemas.microsoft.com/office/drawing/2014/main" id="{4508B519-67D8-42F4-A5D7-8E1E1DCA24BF}"/>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866" name="フローチャート: 判断 865">
          <a:extLst>
            <a:ext uri="{FF2B5EF4-FFF2-40B4-BE49-F238E27FC236}">
              <a16:creationId xmlns:a16="http://schemas.microsoft.com/office/drawing/2014/main" id="{E2AE10D9-FD8D-437E-8B80-AA0F7E19430E}"/>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67" name="フローチャート: 判断 866">
          <a:extLst>
            <a:ext uri="{FF2B5EF4-FFF2-40B4-BE49-F238E27FC236}">
              <a16:creationId xmlns:a16="http://schemas.microsoft.com/office/drawing/2014/main" id="{74823901-2A6B-45D9-A797-977109EF73E7}"/>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868" name="フローチャート: 判断 867">
          <a:extLst>
            <a:ext uri="{FF2B5EF4-FFF2-40B4-BE49-F238E27FC236}">
              <a16:creationId xmlns:a16="http://schemas.microsoft.com/office/drawing/2014/main" id="{7B84A451-6A9C-41B4-AFF3-90FC93685FCE}"/>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4D542B85-DE31-4CEE-B076-832364930E6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B2AC5AF0-B0CD-4D47-84B6-6E883725AB9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966DB97F-FEE1-47D4-86FB-963EE125E7B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98CA5E07-2947-49E1-BE2F-07488FCD0F8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BE83B87F-93DF-47F9-8C9E-C335D472412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874" name="楕円 873">
          <a:extLst>
            <a:ext uri="{FF2B5EF4-FFF2-40B4-BE49-F238E27FC236}">
              <a16:creationId xmlns:a16="http://schemas.microsoft.com/office/drawing/2014/main" id="{FF33335F-88E5-4D9B-A9DA-3CF6715B5EC5}"/>
            </a:ext>
          </a:extLst>
        </xdr:cNvPr>
        <xdr:cNvSpPr/>
      </xdr:nvSpPr>
      <xdr:spPr>
        <a:xfrm>
          <a:off x="162687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61613</xdr:rowOff>
    </xdr:from>
    <xdr:ext cx="405111" cy="259045"/>
    <xdr:sp macro="" textlink="">
      <xdr:nvSpPr>
        <xdr:cNvPr id="875" name="【公民館】&#10;有形固定資産減価償却率該当値テキスト">
          <a:extLst>
            <a:ext uri="{FF2B5EF4-FFF2-40B4-BE49-F238E27FC236}">
              <a16:creationId xmlns:a16="http://schemas.microsoft.com/office/drawing/2014/main" id="{D3672A5B-4EE9-479E-896A-58BB6E9F33BB}"/>
            </a:ext>
          </a:extLst>
        </xdr:cNvPr>
        <xdr:cNvSpPr txBox="1"/>
      </xdr:nvSpPr>
      <xdr:spPr>
        <a:xfrm>
          <a:off x="16357600"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6350</xdr:rowOff>
    </xdr:from>
    <xdr:to>
      <xdr:col>81</xdr:col>
      <xdr:colOff>101600</xdr:colOff>
      <xdr:row>104</xdr:row>
      <xdr:rowOff>107950</xdr:rowOff>
    </xdr:to>
    <xdr:sp macro="" textlink="">
      <xdr:nvSpPr>
        <xdr:cNvPr id="876" name="楕円 875">
          <a:extLst>
            <a:ext uri="{FF2B5EF4-FFF2-40B4-BE49-F238E27FC236}">
              <a16:creationId xmlns:a16="http://schemas.microsoft.com/office/drawing/2014/main" id="{F4B76D06-D9AB-41F0-82FE-AA02333CDD0E}"/>
            </a:ext>
          </a:extLst>
        </xdr:cNvPr>
        <xdr:cNvSpPr/>
      </xdr:nvSpPr>
      <xdr:spPr>
        <a:xfrm>
          <a:off x="15430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57150</xdr:rowOff>
    </xdr:from>
    <xdr:to>
      <xdr:col>85</xdr:col>
      <xdr:colOff>127000</xdr:colOff>
      <xdr:row>104</xdr:row>
      <xdr:rowOff>89536</xdr:rowOff>
    </xdr:to>
    <xdr:cxnSp macro="">
      <xdr:nvCxnSpPr>
        <xdr:cNvPr id="877" name="直線コネクタ 876">
          <a:extLst>
            <a:ext uri="{FF2B5EF4-FFF2-40B4-BE49-F238E27FC236}">
              <a16:creationId xmlns:a16="http://schemas.microsoft.com/office/drawing/2014/main" id="{36D6B7D9-7B07-446F-8342-379A17ACF460}"/>
            </a:ext>
          </a:extLst>
        </xdr:cNvPr>
        <xdr:cNvCxnSpPr/>
      </xdr:nvCxnSpPr>
      <xdr:spPr>
        <a:xfrm>
          <a:off x="15481300" y="178879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878" name="楕円 877">
          <a:extLst>
            <a:ext uri="{FF2B5EF4-FFF2-40B4-BE49-F238E27FC236}">
              <a16:creationId xmlns:a16="http://schemas.microsoft.com/office/drawing/2014/main" id="{EB57274F-77E1-434A-99F6-C2B998CD55DA}"/>
            </a:ext>
          </a:extLst>
        </xdr:cNvPr>
        <xdr:cNvSpPr/>
      </xdr:nvSpPr>
      <xdr:spPr>
        <a:xfrm>
          <a:off x="14541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41911</xdr:rowOff>
    </xdr:from>
    <xdr:to>
      <xdr:col>81</xdr:col>
      <xdr:colOff>50800</xdr:colOff>
      <xdr:row>104</xdr:row>
      <xdr:rowOff>57150</xdr:rowOff>
    </xdr:to>
    <xdr:cxnSp macro="">
      <xdr:nvCxnSpPr>
        <xdr:cNvPr id="879" name="直線コネクタ 878">
          <a:extLst>
            <a:ext uri="{FF2B5EF4-FFF2-40B4-BE49-F238E27FC236}">
              <a16:creationId xmlns:a16="http://schemas.microsoft.com/office/drawing/2014/main" id="{635C5C17-D30B-41CE-87BA-63F0959B1938}"/>
            </a:ext>
          </a:extLst>
        </xdr:cNvPr>
        <xdr:cNvCxnSpPr/>
      </xdr:nvCxnSpPr>
      <xdr:spPr>
        <a:xfrm>
          <a:off x="14592300" y="178727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880" name="楕円 879">
          <a:extLst>
            <a:ext uri="{FF2B5EF4-FFF2-40B4-BE49-F238E27FC236}">
              <a16:creationId xmlns:a16="http://schemas.microsoft.com/office/drawing/2014/main" id="{4859A392-9731-43EC-A989-88531EBE2531}"/>
            </a:ext>
          </a:extLst>
        </xdr:cNvPr>
        <xdr:cNvSpPr/>
      </xdr:nvSpPr>
      <xdr:spPr>
        <a:xfrm>
          <a:off x="1365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41911</xdr:rowOff>
    </xdr:from>
    <xdr:to>
      <xdr:col>76</xdr:col>
      <xdr:colOff>114300</xdr:colOff>
      <xdr:row>105</xdr:row>
      <xdr:rowOff>41911</xdr:rowOff>
    </xdr:to>
    <xdr:cxnSp macro="">
      <xdr:nvCxnSpPr>
        <xdr:cNvPr id="881" name="直線コネクタ 880">
          <a:extLst>
            <a:ext uri="{FF2B5EF4-FFF2-40B4-BE49-F238E27FC236}">
              <a16:creationId xmlns:a16="http://schemas.microsoft.com/office/drawing/2014/main" id="{F1A663E3-1252-4BA2-BE08-1A4C69160014}"/>
            </a:ext>
          </a:extLst>
        </xdr:cNvPr>
        <xdr:cNvCxnSpPr/>
      </xdr:nvCxnSpPr>
      <xdr:spPr>
        <a:xfrm flipV="1">
          <a:off x="13703300" y="17872711"/>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130175</xdr:rowOff>
    </xdr:from>
    <xdr:to>
      <xdr:col>67</xdr:col>
      <xdr:colOff>101600</xdr:colOff>
      <xdr:row>105</xdr:row>
      <xdr:rowOff>60325</xdr:rowOff>
    </xdr:to>
    <xdr:sp macro="" textlink="">
      <xdr:nvSpPr>
        <xdr:cNvPr id="882" name="楕円 881">
          <a:extLst>
            <a:ext uri="{FF2B5EF4-FFF2-40B4-BE49-F238E27FC236}">
              <a16:creationId xmlns:a16="http://schemas.microsoft.com/office/drawing/2014/main" id="{29BA6C4D-6E4D-4991-8283-D520DA4BB7CA}"/>
            </a:ext>
          </a:extLst>
        </xdr:cNvPr>
        <xdr:cNvSpPr/>
      </xdr:nvSpPr>
      <xdr:spPr>
        <a:xfrm>
          <a:off x="12763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9525</xdr:rowOff>
    </xdr:from>
    <xdr:to>
      <xdr:col>71</xdr:col>
      <xdr:colOff>177800</xdr:colOff>
      <xdr:row>105</xdr:row>
      <xdr:rowOff>41911</xdr:rowOff>
    </xdr:to>
    <xdr:cxnSp macro="">
      <xdr:nvCxnSpPr>
        <xdr:cNvPr id="883" name="直線コネクタ 882">
          <a:extLst>
            <a:ext uri="{FF2B5EF4-FFF2-40B4-BE49-F238E27FC236}">
              <a16:creationId xmlns:a16="http://schemas.microsoft.com/office/drawing/2014/main" id="{7D34B434-A65B-4287-B4B2-703F2A84BD0A}"/>
            </a:ext>
          </a:extLst>
        </xdr:cNvPr>
        <xdr:cNvCxnSpPr/>
      </xdr:nvCxnSpPr>
      <xdr:spPr>
        <a:xfrm>
          <a:off x="12814300" y="180117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884" name="n_1aveValue【公民館】&#10;有形固定資産減価償却率">
          <a:extLst>
            <a:ext uri="{FF2B5EF4-FFF2-40B4-BE49-F238E27FC236}">
              <a16:creationId xmlns:a16="http://schemas.microsoft.com/office/drawing/2014/main" id="{3F105CBA-769F-4C12-AF1F-D5924C261DDB}"/>
            </a:ext>
          </a:extLst>
        </xdr:cNvPr>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885" name="n_2aveValue【公民館】&#10;有形固定資産減価償却率">
          <a:extLst>
            <a:ext uri="{FF2B5EF4-FFF2-40B4-BE49-F238E27FC236}">
              <a16:creationId xmlns:a16="http://schemas.microsoft.com/office/drawing/2014/main" id="{02A4C269-0D46-4F42-B9D1-971B1DAE26BE}"/>
            </a:ext>
          </a:extLst>
        </xdr:cNvPr>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86" name="n_3aveValue【公民館】&#10;有形固定資産減価償却率">
          <a:extLst>
            <a:ext uri="{FF2B5EF4-FFF2-40B4-BE49-F238E27FC236}">
              <a16:creationId xmlns:a16="http://schemas.microsoft.com/office/drawing/2014/main" id="{55DAADE3-C7F8-4D93-8C55-B2E075CF578C}"/>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887" name="n_4aveValue【公民館】&#10;有形固定資産減価償却率">
          <a:extLst>
            <a:ext uri="{FF2B5EF4-FFF2-40B4-BE49-F238E27FC236}">
              <a16:creationId xmlns:a16="http://schemas.microsoft.com/office/drawing/2014/main" id="{ABE2FE78-E867-4910-A788-701C1C4BEDAC}"/>
            </a:ext>
          </a:extLst>
        </xdr:cNvPr>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124477</xdr:rowOff>
    </xdr:from>
    <xdr:ext cx="405111" cy="259045"/>
    <xdr:sp macro="" textlink="">
      <xdr:nvSpPr>
        <xdr:cNvPr id="888" name="n_1mainValue【公民館】&#10;有形固定資産減価償却率">
          <a:extLst>
            <a:ext uri="{FF2B5EF4-FFF2-40B4-BE49-F238E27FC236}">
              <a16:creationId xmlns:a16="http://schemas.microsoft.com/office/drawing/2014/main" id="{F94BB423-49DC-4B1F-8764-9E16CD782BEA}"/>
            </a:ext>
          </a:extLst>
        </xdr:cNvPr>
        <xdr:cNvSpPr txBox="1"/>
      </xdr:nvSpPr>
      <xdr:spPr>
        <a:xfrm>
          <a:off x="152660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macro="" textlink="">
      <xdr:nvSpPr>
        <xdr:cNvPr id="889" name="n_2mainValue【公民館】&#10;有形固定資産減価償却率">
          <a:extLst>
            <a:ext uri="{FF2B5EF4-FFF2-40B4-BE49-F238E27FC236}">
              <a16:creationId xmlns:a16="http://schemas.microsoft.com/office/drawing/2014/main" id="{BACD69CE-6E64-4814-8400-F96FAB8101E0}"/>
            </a:ext>
          </a:extLst>
        </xdr:cNvPr>
        <xdr:cNvSpPr txBox="1"/>
      </xdr:nvSpPr>
      <xdr:spPr>
        <a:xfrm>
          <a:off x="14389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83838</xdr:rowOff>
    </xdr:from>
    <xdr:ext cx="405111" cy="259045"/>
    <xdr:sp macro="" textlink="">
      <xdr:nvSpPr>
        <xdr:cNvPr id="890" name="n_3mainValue【公民館】&#10;有形固定資産減価償却率">
          <a:extLst>
            <a:ext uri="{FF2B5EF4-FFF2-40B4-BE49-F238E27FC236}">
              <a16:creationId xmlns:a16="http://schemas.microsoft.com/office/drawing/2014/main" id="{574A3F33-03B9-4A51-B29A-1CA981E9F9D6}"/>
            </a:ext>
          </a:extLst>
        </xdr:cNvPr>
        <xdr:cNvSpPr txBox="1"/>
      </xdr:nvSpPr>
      <xdr:spPr>
        <a:xfrm>
          <a:off x="13500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51452</xdr:rowOff>
    </xdr:from>
    <xdr:ext cx="405111" cy="259045"/>
    <xdr:sp macro="" textlink="">
      <xdr:nvSpPr>
        <xdr:cNvPr id="891" name="n_4mainValue【公民館】&#10;有形固定資産減価償却率">
          <a:extLst>
            <a:ext uri="{FF2B5EF4-FFF2-40B4-BE49-F238E27FC236}">
              <a16:creationId xmlns:a16="http://schemas.microsoft.com/office/drawing/2014/main" id="{E25DA8DE-01B6-4528-9EC8-E500AF2DC133}"/>
            </a:ext>
          </a:extLst>
        </xdr:cNvPr>
        <xdr:cNvSpPr txBox="1"/>
      </xdr:nvSpPr>
      <xdr:spPr>
        <a:xfrm>
          <a:off x="126117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FDE3CCBF-41B5-400D-AB18-B88D96C6088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CB4A2BD3-E2D4-45D8-9376-947E7456D83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19C0BE26-33EA-4815-A193-58F1CB530CE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BA0B1539-4BB8-46B8-9CA1-04B0CC6AC59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514395B3-DD15-46B4-BBC9-22DAC6FE44C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2E97FF37-3F29-4AF4-879D-8B1702BE40C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7CDDB6AA-D934-43D9-9E34-C12A151F0D5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5C4B6941-09A1-4F0E-8924-835498AE937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F80850A3-17C1-4191-A30D-11702F55DAE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E4436BBB-ADC7-48DB-84A1-2592D702895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2" name="直線コネクタ 901">
          <a:extLst>
            <a:ext uri="{FF2B5EF4-FFF2-40B4-BE49-F238E27FC236}">
              <a16:creationId xmlns:a16="http://schemas.microsoft.com/office/drawing/2014/main" id="{03FEC671-08BC-4C0F-B0AB-F47023C56B3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3" name="テキスト ボックス 902">
          <a:extLst>
            <a:ext uri="{FF2B5EF4-FFF2-40B4-BE49-F238E27FC236}">
              <a16:creationId xmlns:a16="http://schemas.microsoft.com/office/drawing/2014/main" id="{5F19AA92-3963-4F5F-9F86-55FF9209E81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4" name="直線コネクタ 903">
          <a:extLst>
            <a:ext uri="{FF2B5EF4-FFF2-40B4-BE49-F238E27FC236}">
              <a16:creationId xmlns:a16="http://schemas.microsoft.com/office/drawing/2014/main" id="{BF907C97-F0F6-46FA-9625-061C6CC5F38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5" name="テキスト ボックス 904">
          <a:extLst>
            <a:ext uri="{FF2B5EF4-FFF2-40B4-BE49-F238E27FC236}">
              <a16:creationId xmlns:a16="http://schemas.microsoft.com/office/drawing/2014/main" id="{8C15613E-0EC7-4091-A7BF-7AB3F6567A3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6" name="直線コネクタ 905">
          <a:extLst>
            <a:ext uri="{FF2B5EF4-FFF2-40B4-BE49-F238E27FC236}">
              <a16:creationId xmlns:a16="http://schemas.microsoft.com/office/drawing/2014/main" id="{7953A1FF-445C-4A9F-9580-F9C2B132C5D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7" name="テキスト ボックス 906">
          <a:extLst>
            <a:ext uri="{FF2B5EF4-FFF2-40B4-BE49-F238E27FC236}">
              <a16:creationId xmlns:a16="http://schemas.microsoft.com/office/drawing/2014/main" id="{39016958-D0D9-47AF-B89B-2C954CE683C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8" name="直線コネクタ 907">
          <a:extLst>
            <a:ext uri="{FF2B5EF4-FFF2-40B4-BE49-F238E27FC236}">
              <a16:creationId xmlns:a16="http://schemas.microsoft.com/office/drawing/2014/main" id="{1C99FDBC-742E-413E-ADC5-87DED171267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9" name="テキスト ボックス 908">
          <a:extLst>
            <a:ext uri="{FF2B5EF4-FFF2-40B4-BE49-F238E27FC236}">
              <a16:creationId xmlns:a16="http://schemas.microsoft.com/office/drawing/2014/main" id="{31727E93-B1C0-4469-9EAA-EE5D8C6EDD8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0" name="直線コネクタ 909">
          <a:extLst>
            <a:ext uri="{FF2B5EF4-FFF2-40B4-BE49-F238E27FC236}">
              <a16:creationId xmlns:a16="http://schemas.microsoft.com/office/drawing/2014/main" id="{D551F3DA-1199-4C4C-9A42-FFDBC826A7F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1" name="テキスト ボックス 910">
          <a:extLst>
            <a:ext uri="{FF2B5EF4-FFF2-40B4-BE49-F238E27FC236}">
              <a16:creationId xmlns:a16="http://schemas.microsoft.com/office/drawing/2014/main" id="{349EF882-5F1C-44E6-A9F4-1F567545B5F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2" name="直線コネクタ 911">
          <a:extLst>
            <a:ext uri="{FF2B5EF4-FFF2-40B4-BE49-F238E27FC236}">
              <a16:creationId xmlns:a16="http://schemas.microsoft.com/office/drawing/2014/main" id="{1ED0C416-8295-4B6D-829D-7819DF8A4A0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3" name="テキスト ボックス 912">
          <a:extLst>
            <a:ext uri="{FF2B5EF4-FFF2-40B4-BE49-F238E27FC236}">
              <a16:creationId xmlns:a16="http://schemas.microsoft.com/office/drawing/2014/main" id="{DDC94230-89DC-40AC-BD2B-9AE09607133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495157FD-46A6-47C1-9213-4C440B79812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29F93B20-9067-4340-86C9-9C43AEC0583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B32F9749-743F-4B2B-871F-5A19B3F9A51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917" name="直線コネクタ 916">
          <a:extLst>
            <a:ext uri="{FF2B5EF4-FFF2-40B4-BE49-F238E27FC236}">
              <a16:creationId xmlns:a16="http://schemas.microsoft.com/office/drawing/2014/main" id="{9AA4B993-DED9-418F-B23C-40A469533630}"/>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8" name="【公民館】&#10;一人当たり面積最小値テキスト">
          <a:extLst>
            <a:ext uri="{FF2B5EF4-FFF2-40B4-BE49-F238E27FC236}">
              <a16:creationId xmlns:a16="http://schemas.microsoft.com/office/drawing/2014/main" id="{245D11A0-6235-4F62-B768-2ED967C70D42}"/>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9" name="直線コネクタ 918">
          <a:extLst>
            <a:ext uri="{FF2B5EF4-FFF2-40B4-BE49-F238E27FC236}">
              <a16:creationId xmlns:a16="http://schemas.microsoft.com/office/drawing/2014/main" id="{0A60F0EC-F34E-456B-820B-C634AACDEF1D}"/>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0" name="【公民館】&#10;一人当たり面積最大値テキスト">
          <a:extLst>
            <a:ext uri="{FF2B5EF4-FFF2-40B4-BE49-F238E27FC236}">
              <a16:creationId xmlns:a16="http://schemas.microsoft.com/office/drawing/2014/main" id="{E5C2E528-1333-423A-A2EF-452A9BE9E43B}"/>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1" name="直線コネクタ 920">
          <a:extLst>
            <a:ext uri="{FF2B5EF4-FFF2-40B4-BE49-F238E27FC236}">
              <a16:creationId xmlns:a16="http://schemas.microsoft.com/office/drawing/2014/main" id="{E64BA08E-6746-4AA3-B88B-3C76B9AB1FB6}"/>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922" name="【公民館】&#10;一人当たり面積平均値テキスト">
          <a:extLst>
            <a:ext uri="{FF2B5EF4-FFF2-40B4-BE49-F238E27FC236}">
              <a16:creationId xmlns:a16="http://schemas.microsoft.com/office/drawing/2014/main" id="{894A91D4-9E95-4389-AFE2-85498B4C4F66}"/>
            </a:ext>
          </a:extLst>
        </xdr:cNvPr>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23" name="フローチャート: 判断 922">
          <a:extLst>
            <a:ext uri="{FF2B5EF4-FFF2-40B4-BE49-F238E27FC236}">
              <a16:creationId xmlns:a16="http://schemas.microsoft.com/office/drawing/2014/main" id="{ADDDB5CF-3E45-4A8A-8D02-61FF60DEA826}"/>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924" name="フローチャート: 判断 923">
          <a:extLst>
            <a:ext uri="{FF2B5EF4-FFF2-40B4-BE49-F238E27FC236}">
              <a16:creationId xmlns:a16="http://schemas.microsoft.com/office/drawing/2014/main" id="{EE78308D-4767-41B3-9525-2D575347DE4D}"/>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25" name="フローチャート: 判断 924">
          <a:extLst>
            <a:ext uri="{FF2B5EF4-FFF2-40B4-BE49-F238E27FC236}">
              <a16:creationId xmlns:a16="http://schemas.microsoft.com/office/drawing/2014/main" id="{3F7AD31C-6023-4B88-B682-057C341DDCE0}"/>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926" name="フローチャート: 判断 925">
          <a:extLst>
            <a:ext uri="{FF2B5EF4-FFF2-40B4-BE49-F238E27FC236}">
              <a16:creationId xmlns:a16="http://schemas.microsoft.com/office/drawing/2014/main" id="{28DD27A6-F87A-45CA-A14E-C51461062AF9}"/>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927" name="フローチャート: 判断 926">
          <a:extLst>
            <a:ext uri="{FF2B5EF4-FFF2-40B4-BE49-F238E27FC236}">
              <a16:creationId xmlns:a16="http://schemas.microsoft.com/office/drawing/2014/main" id="{6F02E386-512C-4F06-BB0C-707A467FE072}"/>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356D9306-BF7C-41E1-B248-2383EC6DF38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3E417B8D-F15D-4EED-B626-EF2D6A9CA01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92DFD17-5433-47AB-8793-674352A869F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488DB860-CCC2-4A8E-B216-7F97CE53C35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06BB9CF-6E99-4B94-9E59-B995EF00DB1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125005</xdr:rowOff>
    </xdr:from>
    <xdr:to>
      <xdr:col>116</xdr:col>
      <xdr:colOff>114300</xdr:colOff>
      <xdr:row>106</xdr:row>
      <xdr:rowOff>55155</xdr:rowOff>
    </xdr:to>
    <xdr:sp macro="" textlink="">
      <xdr:nvSpPr>
        <xdr:cNvPr id="933" name="楕円 932">
          <a:extLst>
            <a:ext uri="{FF2B5EF4-FFF2-40B4-BE49-F238E27FC236}">
              <a16:creationId xmlns:a16="http://schemas.microsoft.com/office/drawing/2014/main" id="{BA7928B8-DE43-4FEF-A53E-3F0157355962}"/>
            </a:ext>
          </a:extLst>
        </xdr:cNvPr>
        <xdr:cNvSpPr/>
      </xdr:nvSpPr>
      <xdr:spPr>
        <a:xfrm>
          <a:off x="221107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147882</xdr:rowOff>
    </xdr:from>
    <xdr:ext cx="469744" cy="259045"/>
    <xdr:sp macro="" textlink="">
      <xdr:nvSpPr>
        <xdr:cNvPr id="934" name="【公民館】&#10;一人当たり面積該当値テキスト">
          <a:extLst>
            <a:ext uri="{FF2B5EF4-FFF2-40B4-BE49-F238E27FC236}">
              <a16:creationId xmlns:a16="http://schemas.microsoft.com/office/drawing/2014/main" id="{5A21FD48-ABCD-4D4B-8892-3A96A852518A}"/>
            </a:ext>
          </a:extLst>
        </xdr:cNvPr>
        <xdr:cNvSpPr txBox="1"/>
      </xdr:nvSpPr>
      <xdr:spPr>
        <a:xfrm>
          <a:off x="22199600" y="1797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133169</xdr:rowOff>
    </xdr:from>
    <xdr:to>
      <xdr:col>112</xdr:col>
      <xdr:colOff>38100</xdr:colOff>
      <xdr:row>106</xdr:row>
      <xdr:rowOff>63319</xdr:rowOff>
    </xdr:to>
    <xdr:sp macro="" textlink="">
      <xdr:nvSpPr>
        <xdr:cNvPr id="935" name="楕円 934">
          <a:extLst>
            <a:ext uri="{FF2B5EF4-FFF2-40B4-BE49-F238E27FC236}">
              <a16:creationId xmlns:a16="http://schemas.microsoft.com/office/drawing/2014/main" id="{5ED3AC54-A181-4F17-80ED-215B6AEBA24D}"/>
            </a:ext>
          </a:extLst>
        </xdr:cNvPr>
        <xdr:cNvSpPr/>
      </xdr:nvSpPr>
      <xdr:spPr>
        <a:xfrm>
          <a:off x="21272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4355</xdr:rowOff>
    </xdr:from>
    <xdr:to>
      <xdr:col>116</xdr:col>
      <xdr:colOff>63500</xdr:colOff>
      <xdr:row>106</xdr:row>
      <xdr:rowOff>12519</xdr:rowOff>
    </xdr:to>
    <xdr:cxnSp macro="">
      <xdr:nvCxnSpPr>
        <xdr:cNvPr id="936" name="直線コネクタ 935">
          <a:extLst>
            <a:ext uri="{FF2B5EF4-FFF2-40B4-BE49-F238E27FC236}">
              <a16:creationId xmlns:a16="http://schemas.microsoft.com/office/drawing/2014/main" id="{7B567150-A053-4C99-B290-35243F55BE60}"/>
            </a:ext>
          </a:extLst>
        </xdr:cNvPr>
        <xdr:cNvCxnSpPr/>
      </xdr:nvCxnSpPr>
      <xdr:spPr>
        <a:xfrm flipV="1">
          <a:off x="21323300" y="18178055"/>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142966</xdr:rowOff>
    </xdr:from>
    <xdr:to>
      <xdr:col>107</xdr:col>
      <xdr:colOff>101600</xdr:colOff>
      <xdr:row>106</xdr:row>
      <xdr:rowOff>73116</xdr:rowOff>
    </xdr:to>
    <xdr:sp macro="" textlink="">
      <xdr:nvSpPr>
        <xdr:cNvPr id="937" name="楕円 936">
          <a:extLst>
            <a:ext uri="{FF2B5EF4-FFF2-40B4-BE49-F238E27FC236}">
              <a16:creationId xmlns:a16="http://schemas.microsoft.com/office/drawing/2014/main" id="{DBB88F1E-E7AF-41FC-B9F8-B79F1FDB13B7}"/>
            </a:ext>
          </a:extLst>
        </xdr:cNvPr>
        <xdr:cNvSpPr/>
      </xdr:nvSpPr>
      <xdr:spPr>
        <a:xfrm>
          <a:off x="20383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12519</xdr:rowOff>
    </xdr:from>
    <xdr:to>
      <xdr:col>111</xdr:col>
      <xdr:colOff>177800</xdr:colOff>
      <xdr:row>106</xdr:row>
      <xdr:rowOff>22316</xdr:rowOff>
    </xdr:to>
    <xdr:cxnSp macro="">
      <xdr:nvCxnSpPr>
        <xdr:cNvPr id="938" name="直線コネクタ 937">
          <a:extLst>
            <a:ext uri="{FF2B5EF4-FFF2-40B4-BE49-F238E27FC236}">
              <a16:creationId xmlns:a16="http://schemas.microsoft.com/office/drawing/2014/main" id="{87DDCC2B-5A20-4D1F-97E9-EB9506E85C66}"/>
            </a:ext>
          </a:extLst>
        </xdr:cNvPr>
        <xdr:cNvCxnSpPr/>
      </xdr:nvCxnSpPr>
      <xdr:spPr>
        <a:xfrm flipV="1">
          <a:off x="20434300" y="1818621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138068</xdr:rowOff>
    </xdr:from>
    <xdr:to>
      <xdr:col>102</xdr:col>
      <xdr:colOff>165100</xdr:colOff>
      <xdr:row>106</xdr:row>
      <xdr:rowOff>68218</xdr:rowOff>
    </xdr:to>
    <xdr:sp macro="" textlink="">
      <xdr:nvSpPr>
        <xdr:cNvPr id="939" name="楕円 938">
          <a:extLst>
            <a:ext uri="{FF2B5EF4-FFF2-40B4-BE49-F238E27FC236}">
              <a16:creationId xmlns:a16="http://schemas.microsoft.com/office/drawing/2014/main" id="{3F9ACE20-F7D0-43E6-9958-0AE8B179418B}"/>
            </a:ext>
          </a:extLst>
        </xdr:cNvPr>
        <xdr:cNvSpPr/>
      </xdr:nvSpPr>
      <xdr:spPr>
        <a:xfrm>
          <a:off x="19494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17418</xdr:rowOff>
    </xdr:from>
    <xdr:to>
      <xdr:col>107</xdr:col>
      <xdr:colOff>50800</xdr:colOff>
      <xdr:row>106</xdr:row>
      <xdr:rowOff>22316</xdr:rowOff>
    </xdr:to>
    <xdr:cxnSp macro="">
      <xdr:nvCxnSpPr>
        <xdr:cNvPr id="940" name="直線コネクタ 939">
          <a:extLst>
            <a:ext uri="{FF2B5EF4-FFF2-40B4-BE49-F238E27FC236}">
              <a16:creationId xmlns:a16="http://schemas.microsoft.com/office/drawing/2014/main" id="{59FACD85-C1D7-4540-8B5D-4E3D278F37A3}"/>
            </a:ext>
          </a:extLst>
        </xdr:cNvPr>
        <xdr:cNvCxnSpPr/>
      </xdr:nvCxnSpPr>
      <xdr:spPr>
        <a:xfrm>
          <a:off x="19545300" y="18191118"/>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149498</xdr:rowOff>
    </xdr:from>
    <xdr:to>
      <xdr:col>98</xdr:col>
      <xdr:colOff>38100</xdr:colOff>
      <xdr:row>106</xdr:row>
      <xdr:rowOff>79648</xdr:rowOff>
    </xdr:to>
    <xdr:sp macro="" textlink="">
      <xdr:nvSpPr>
        <xdr:cNvPr id="941" name="楕円 940">
          <a:extLst>
            <a:ext uri="{FF2B5EF4-FFF2-40B4-BE49-F238E27FC236}">
              <a16:creationId xmlns:a16="http://schemas.microsoft.com/office/drawing/2014/main" id="{BE814FEC-55ED-4838-AB51-EC4EF58E4047}"/>
            </a:ext>
          </a:extLst>
        </xdr:cNvPr>
        <xdr:cNvSpPr/>
      </xdr:nvSpPr>
      <xdr:spPr>
        <a:xfrm>
          <a:off x="18605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17418</xdr:rowOff>
    </xdr:from>
    <xdr:to>
      <xdr:col>102</xdr:col>
      <xdr:colOff>114300</xdr:colOff>
      <xdr:row>106</xdr:row>
      <xdr:rowOff>28848</xdr:rowOff>
    </xdr:to>
    <xdr:cxnSp macro="">
      <xdr:nvCxnSpPr>
        <xdr:cNvPr id="942" name="直線コネクタ 941">
          <a:extLst>
            <a:ext uri="{FF2B5EF4-FFF2-40B4-BE49-F238E27FC236}">
              <a16:creationId xmlns:a16="http://schemas.microsoft.com/office/drawing/2014/main" id="{B9720AA8-1E47-4EDA-91D2-30BBA7F4A539}"/>
            </a:ext>
          </a:extLst>
        </xdr:cNvPr>
        <xdr:cNvCxnSpPr/>
      </xdr:nvCxnSpPr>
      <xdr:spPr>
        <a:xfrm flipV="1">
          <a:off x="18656300" y="181911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62609</xdr:rowOff>
    </xdr:from>
    <xdr:ext cx="469744" cy="259045"/>
    <xdr:sp macro="" textlink="">
      <xdr:nvSpPr>
        <xdr:cNvPr id="943" name="n_1aveValue【公民館】&#10;一人当たり面積">
          <a:extLst>
            <a:ext uri="{FF2B5EF4-FFF2-40B4-BE49-F238E27FC236}">
              <a16:creationId xmlns:a16="http://schemas.microsoft.com/office/drawing/2014/main" id="{DF987F76-0A93-4349-A783-59D373FD8C35}"/>
            </a:ext>
          </a:extLst>
        </xdr:cNvPr>
        <xdr:cNvSpPr txBox="1"/>
      </xdr:nvSpPr>
      <xdr:spPr>
        <a:xfrm>
          <a:off x="210757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944" name="n_2aveValue【公民館】&#10;一人当たり面積">
          <a:extLst>
            <a:ext uri="{FF2B5EF4-FFF2-40B4-BE49-F238E27FC236}">
              <a16:creationId xmlns:a16="http://schemas.microsoft.com/office/drawing/2014/main" id="{6BAB7BA2-49A4-49B4-9FC2-2B0CC8EC7CA8}"/>
            </a:ext>
          </a:extLst>
        </xdr:cNvPr>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62609</xdr:rowOff>
    </xdr:from>
    <xdr:ext cx="469744" cy="259045"/>
    <xdr:sp macro="" textlink="">
      <xdr:nvSpPr>
        <xdr:cNvPr id="945" name="n_3aveValue【公民館】&#10;一人当たり面積">
          <a:extLst>
            <a:ext uri="{FF2B5EF4-FFF2-40B4-BE49-F238E27FC236}">
              <a16:creationId xmlns:a16="http://schemas.microsoft.com/office/drawing/2014/main" id="{7933CE38-7B13-4F06-A6DE-F77BC105DC20}"/>
            </a:ext>
          </a:extLst>
        </xdr:cNvPr>
        <xdr:cNvSpPr txBox="1"/>
      </xdr:nvSpPr>
      <xdr:spPr>
        <a:xfrm>
          <a:off x="19310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946" name="n_4aveValue【公民館】&#10;一人当たり面積">
          <a:extLst>
            <a:ext uri="{FF2B5EF4-FFF2-40B4-BE49-F238E27FC236}">
              <a16:creationId xmlns:a16="http://schemas.microsoft.com/office/drawing/2014/main" id="{B0C1506B-33D0-4DA1-88B1-AD1C8CA22975}"/>
            </a:ext>
          </a:extLst>
        </xdr:cNvPr>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79846</xdr:rowOff>
    </xdr:from>
    <xdr:ext cx="469744" cy="259045"/>
    <xdr:sp macro="" textlink="">
      <xdr:nvSpPr>
        <xdr:cNvPr id="947" name="n_1mainValue【公民館】&#10;一人当たり面積">
          <a:extLst>
            <a:ext uri="{FF2B5EF4-FFF2-40B4-BE49-F238E27FC236}">
              <a16:creationId xmlns:a16="http://schemas.microsoft.com/office/drawing/2014/main" id="{91E2ED19-D061-4F6F-B0EB-15B04278D157}"/>
            </a:ext>
          </a:extLst>
        </xdr:cNvPr>
        <xdr:cNvSpPr txBox="1"/>
      </xdr:nvSpPr>
      <xdr:spPr>
        <a:xfrm>
          <a:off x="21075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89643</xdr:rowOff>
    </xdr:from>
    <xdr:ext cx="469744" cy="259045"/>
    <xdr:sp macro="" textlink="">
      <xdr:nvSpPr>
        <xdr:cNvPr id="948" name="n_2mainValue【公民館】&#10;一人当たり面積">
          <a:extLst>
            <a:ext uri="{FF2B5EF4-FFF2-40B4-BE49-F238E27FC236}">
              <a16:creationId xmlns:a16="http://schemas.microsoft.com/office/drawing/2014/main" id="{60AAAB4A-8144-461B-91E2-E1CFAC5E2C98}"/>
            </a:ext>
          </a:extLst>
        </xdr:cNvPr>
        <xdr:cNvSpPr txBox="1"/>
      </xdr:nvSpPr>
      <xdr:spPr>
        <a:xfrm>
          <a:off x="20199427" y="1792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84745</xdr:rowOff>
    </xdr:from>
    <xdr:ext cx="469744" cy="259045"/>
    <xdr:sp macro="" textlink="">
      <xdr:nvSpPr>
        <xdr:cNvPr id="949" name="n_3mainValue【公民館】&#10;一人当たり面積">
          <a:extLst>
            <a:ext uri="{FF2B5EF4-FFF2-40B4-BE49-F238E27FC236}">
              <a16:creationId xmlns:a16="http://schemas.microsoft.com/office/drawing/2014/main" id="{AF5AC99D-9979-4434-9696-50D999784CFC}"/>
            </a:ext>
          </a:extLst>
        </xdr:cNvPr>
        <xdr:cNvSpPr txBox="1"/>
      </xdr:nvSpPr>
      <xdr:spPr>
        <a:xfrm>
          <a:off x="19310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96175</xdr:rowOff>
    </xdr:from>
    <xdr:ext cx="469744" cy="259045"/>
    <xdr:sp macro="" textlink="">
      <xdr:nvSpPr>
        <xdr:cNvPr id="950" name="n_4mainValue【公民館】&#10;一人当たり面積">
          <a:extLst>
            <a:ext uri="{FF2B5EF4-FFF2-40B4-BE49-F238E27FC236}">
              <a16:creationId xmlns:a16="http://schemas.microsoft.com/office/drawing/2014/main" id="{2FD6A1CC-22B2-45AC-8FA6-65D6A54F7AE2}"/>
            </a:ext>
          </a:extLst>
        </xdr:cNvPr>
        <xdr:cNvSpPr txBox="1"/>
      </xdr:nvSpPr>
      <xdr:spPr>
        <a:xfrm>
          <a:off x="18421427" y="1792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94CAC97E-3DDD-4CAC-BF9E-2CA223DA872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48752208-C103-47CA-98FB-918DE2638CA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109CAD49-9E01-4083-B9C6-FE3D50AA6B4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い施設は、道路、認定こども園・幼稚園・保育所及び児童館である。インフラ資産については、市民生命・生活・経済活動に直結するものであることから単純に削減することはできないが、老朽化する施設の維持・修繕費用の増大に対応するため、従来の事後保全型から、予防保全型へと転換を図るとともに、安全性・信頼性を確保しながら、施設の修繕・更新に係る費用を縮減する必要がある。今後も公共施設等総合管理計画に基づく個別施設計画を基本とし、老朽化対策に取り組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DF83F97-A221-4120-BD99-8B1C48647DD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554D45A-C5E8-4739-B597-7B2C2CDA6C3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184F19-EA5A-46DA-AB32-43CE1D61FAC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234273B-5A03-4CEA-AD07-450D3757BB4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A168F93-65BE-46B6-8CEF-89CED97D914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CC7FF6A-97FF-4A0A-A2A7-1BE3F088C50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D8E19C-0935-4073-8458-3FB095767FD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2BC651-6E00-42A9-B442-769C3D6BDB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43385C3-2F91-45D2-B4D0-8D4BB0DE95D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8B47991-CDF2-48A4-9378-6F4E3B27CF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21,369
21,110
130.55
20,958,327
20,174,730
666,996
9,295,032
18,155,103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40E3060-7B97-4BD9-A16F-891542253A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E53D380-8A79-45FF-BFA5-9CC4A52A606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7E9DA1-74EA-481D-BE54-3D1AF5E995D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78295C5-A538-4E10-B62A-C07DB470562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BF17B21-315E-4B9A-93A4-AD873FA7BBC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0605BE8-F490-4C32-8A06-BD053E60ACF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E47870-39B1-4F57-B7FA-98FDCD0BCB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8E34A70-5487-44BF-9966-7AD8E2D974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F655145-90B2-4B0E-9988-961E6FFBF4C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792337C-5A5E-49AE-86B0-E8895EAC29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E0FD128-1CF9-4554-9D72-0C77473EA1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AB5B07-0EAE-4A5C-BDA4-E9A2799DB76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A513F4C-51F8-40FA-9FD3-DFE0F59362E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1EFD536-D41C-4610-919D-776A0166093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7F9BBD-E9D8-4B80-B4C1-01A2B6470CD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6852246-A2D5-4B65-A917-70C14A80BD3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8D527EF-DE9D-48C5-A2A1-3D9F6E5D43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6B7709-4BE3-4560-830D-18A1C77DF44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618A292-A25F-4970-AF11-AA9B5FB6C9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E5B9B14-4CD6-4B04-9365-0FEA1669C92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EBEEF97-2DC4-4FDD-8468-9696A663B75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D326E4B-C000-4926-B65C-F66B8BC0808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EE77BE8-5E3F-4E99-869B-79FE846570D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A05CFFD-7F26-4980-82AF-07709F56210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0B9078F-5E93-441A-BCA3-B413A8D79EA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902AAEF-1115-4042-B049-195A95CAD80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29120B9-9CDC-45A1-8090-CF50791CF08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F63D5EA-247C-4945-A710-1245200EF44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B6DCD9E-A75C-4B0E-A92B-AA72DED55BA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DCCDDFC-B15A-422B-8B12-6B02F7E16DF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993A23-0606-4FFF-B3B2-2BBDD08EEA4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69F0B91-E748-45E9-8ED7-8373B083466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8A3E748-AEC5-43F5-A3BC-47C890CD6A2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D1481BA-ECBC-4966-B353-0C98871E8D7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6BB35C2-27C8-4545-AE73-9B838FE4CAD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C186366-4B22-4CBB-A87F-16A79964310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29E589C-C0AF-44D3-BC15-77179E073E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36A2D6E-A3A3-4044-9E38-A84916CE7CF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8490840-E98B-4B83-92E0-3398EEE3BC2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C71DF23-D78F-4EDB-803B-5C66D75D6A9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F671D40-A044-4690-82EC-483C2CA5D3A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3E09714C-72DA-4A0E-9F54-CB9D5B6C858F}"/>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FC43631-996D-4A99-89C4-D1A20F60AC2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CCE9BA87-51B1-4E15-BED8-22AF12F066F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56D6606D-7DE4-4AFE-912A-AE5AC40BC752}"/>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184AC79A-DF50-4787-B15F-C51F2840C52F}"/>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D77488A4-9486-45CE-865D-8CB4BFB1EFAA}"/>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8B7623D1-4EC7-457E-A7D9-8B3627D03D0C}"/>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E5BDB19C-04C8-4062-87F8-8467DBBF21F3}"/>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id="{D23AD45C-01FB-4DC8-8B27-58BB67D7B02B}"/>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27F52445-753E-4618-BA3D-191E29C860F0}"/>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6B901257-A79C-4A71-B88A-9153D6C35ADE}"/>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82AE65BF-C947-4EB4-AFE9-22DE868AAB85}"/>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EE385389-FC89-43FB-B431-42DEBA4D7A87}"/>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A3A28F14-4398-4FFD-91A8-C801F9FAF8DA}"/>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4BAFCF0-EB83-4FC1-8E52-CA9AEC11492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31F2225-C970-454B-AB18-7295962E9A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31EC56-5AC8-4D2C-90DC-FA6BDC5801A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9640CF3-A38C-4E03-9B52-DCF37E95F47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C9FBB8A-8328-4B87-A8BE-F10F2F3C53B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118110</xdr:rowOff>
    </xdr:from>
    <xdr:to>
      <xdr:col>24</xdr:col>
      <xdr:colOff>114300</xdr:colOff>
      <xdr:row>37</xdr:row>
      <xdr:rowOff>48260</xdr:rowOff>
    </xdr:to>
    <xdr:sp macro="" textlink="">
      <xdr:nvSpPr>
        <xdr:cNvPr id="72" name="楕円 71">
          <a:extLst>
            <a:ext uri="{FF2B5EF4-FFF2-40B4-BE49-F238E27FC236}">
              <a16:creationId xmlns:a16="http://schemas.microsoft.com/office/drawing/2014/main" id="{F91C90B6-8547-4F90-8229-596C365AE068}"/>
            </a:ext>
          </a:extLst>
        </xdr:cNvPr>
        <xdr:cNvSpPr/>
      </xdr:nvSpPr>
      <xdr:spPr>
        <a:xfrm>
          <a:off x="45847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96537</xdr:rowOff>
    </xdr:from>
    <xdr:ext cx="405111" cy="259045"/>
    <xdr:sp macro="" textlink="">
      <xdr:nvSpPr>
        <xdr:cNvPr id="73" name="【図書館】&#10;有形固定資産減価償却率該当値テキスト">
          <a:extLst>
            <a:ext uri="{FF2B5EF4-FFF2-40B4-BE49-F238E27FC236}">
              <a16:creationId xmlns:a16="http://schemas.microsoft.com/office/drawing/2014/main" id="{EEB2F82A-708A-4F86-8585-43B484966822}"/>
            </a:ext>
          </a:extLst>
        </xdr:cNvPr>
        <xdr:cNvSpPr txBox="1"/>
      </xdr:nvSpPr>
      <xdr:spPr>
        <a:xfrm>
          <a:off x="4673600"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110490</xdr:rowOff>
    </xdr:from>
    <xdr:to>
      <xdr:col>20</xdr:col>
      <xdr:colOff>38100</xdr:colOff>
      <xdr:row>37</xdr:row>
      <xdr:rowOff>40640</xdr:rowOff>
    </xdr:to>
    <xdr:sp macro="" textlink="">
      <xdr:nvSpPr>
        <xdr:cNvPr id="74" name="楕円 73">
          <a:extLst>
            <a:ext uri="{FF2B5EF4-FFF2-40B4-BE49-F238E27FC236}">
              <a16:creationId xmlns:a16="http://schemas.microsoft.com/office/drawing/2014/main" id="{387A5D30-2D9F-4209-9965-89D2540D1A07}"/>
            </a:ext>
          </a:extLst>
        </xdr:cNvPr>
        <xdr:cNvSpPr/>
      </xdr:nvSpPr>
      <xdr:spPr>
        <a:xfrm>
          <a:off x="37465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161290</xdr:rowOff>
    </xdr:from>
    <xdr:to>
      <xdr:col>24</xdr:col>
      <xdr:colOff>63500</xdr:colOff>
      <xdr:row>36</xdr:row>
      <xdr:rowOff>168910</xdr:rowOff>
    </xdr:to>
    <xdr:cxnSp macro="">
      <xdr:nvCxnSpPr>
        <xdr:cNvPr id="75" name="直線コネクタ 74">
          <a:extLst>
            <a:ext uri="{FF2B5EF4-FFF2-40B4-BE49-F238E27FC236}">
              <a16:creationId xmlns:a16="http://schemas.microsoft.com/office/drawing/2014/main" id="{403FA531-22DD-4A07-8CC9-E77A9B9D7FC1}"/>
            </a:ext>
          </a:extLst>
        </xdr:cNvPr>
        <xdr:cNvCxnSpPr/>
      </xdr:nvCxnSpPr>
      <xdr:spPr>
        <a:xfrm>
          <a:off x="3797300" y="63334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86360</xdr:rowOff>
    </xdr:from>
    <xdr:to>
      <xdr:col>15</xdr:col>
      <xdr:colOff>101600</xdr:colOff>
      <xdr:row>37</xdr:row>
      <xdr:rowOff>16510</xdr:rowOff>
    </xdr:to>
    <xdr:sp macro="" textlink="">
      <xdr:nvSpPr>
        <xdr:cNvPr id="76" name="楕円 75">
          <a:extLst>
            <a:ext uri="{FF2B5EF4-FFF2-40B4-BE49-F238E27FC236}">
              <a16:creationId xmlns:a16="http://schemas.microsoft.com/office/drawing/2014/main" id="{3D0C2EB4-545B-4119-8700-B659D2B60926}"/>
            </a:ext>
          </a:extLst>
        </xdr:cNvPr>
        <xdr:cNvSpPr/>
      </xdr:nvSpPr>
      <xdr:spPr>
        <a:xfrm>
          <a:off x="2857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137160</xdr:rowOff>
    </xdr:from>
    <xdr:to>
      <xdr:col>19</xdr:col>
      <xdr:colOff>177800</xdr:colOff>
      <xdr:row>36</xdr:row>
      <xdr:rowOff>161290</xdr:rowOff>
    </xdr:to>
    <xdr:cxnSp macro="">
      <xdr:nvCxnSpPr>
        <xdr:cNvPr id="77" name="直線コネクタ 76">
          <a:extLst>
            <a:ext uri="{FF2B5EF4-FFF2-40B4-BE49-F238E27FC236}">
              <a16:creationId xmlns:a16="http://schemas.microsoft.com/office/drawing/2014/main" id="{95C1EEDD-A4A3-4959-A08B-E1C559572C74}"/>
            </a:ext>
          </a:extLst>
        </xdr:cNvPr>
        <xdr:cNvCxnSpPr/>
      </xdr:nvCxnSpPr>
      <xdr:spPr>
        <a:xfrm>
          <a:off x="2908300" y="63093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60960</xdr:rowOff>
    </xdr:from>
    <xdr:to>
      <xdr:col>10</xdr:col>
      <xdr:colOff>165100</xdr:colOff>
      <xdr:row>36</xdr:row>
      <xdr:rowOff>162560</xdr:rowOff>
    </xdr:to>
    <xdr:sp macro="" textlink="">
      <xdr:nvSpPr>
        <xdr:cNvPr id="78" name="楕円 77">
          <a:extLst>
            <a:ext uri="{FF2B5EF4-FFF2-40B4-BE49-F238E27FC236}">
              <a16:creationId xmlns:a16="http://schemas.microsoft.com/office/drawing/2014/main" id="{79715D3D-E8A0-47AB-A53E-720DC17E111F}"/>
            </a:ext>
          </a:extLst>
        </xdr:cNvPr>
        <xdr:cNvSpPr/>
      </xdr:nvSpPr>
      <xdr:spPr>
        <a:xfrm>
          <a:off x="19685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111760</xdr:rowOff>
    </xdr:from>
    <xdr:to>
      <xdr:col>15</xdr:col>
      <xdr:colOff>50800</xdr:colOff>
      <xdr:row>36</xdr:row>
      <xdr:rowOff>137160</xdr:rowOff>
    </xdr:to>
    <xdr:cxnSp macro="">
      <xdr:nvCxnSpPr>
        <xdr:cNvPr id="79" name="直線コネクタ 78">
          <a:extLst>
            <a:ext uri="{FF2B5EF4-FFF2-40B4-BE49-F238E27FC236}">
              <a16:creationId xmlns:a16="http://schemas.microsoft.com/office/drawing/2014/main" id="{B608ACF2-C6AE-401C-9E10-CD6126ABDA36}"/>
            </a:ext>
          </a:extLst>
        </xdr:cNvPr>
        <xdr:cNvCxnSpPr/>
      </xdr:nvCxnSpPr>
      <xdr:spPr>
        <a:xfrm>
          <a:off x="2019300" y="62839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35560</xdr:rowOff>
    </xdr:from>
    <xdr:to>
      <xdr:col>6</xdr:col>
      <xdr:colOff>38100</xdr:colOff>
      <xdr:row>36</xdr:row>
      <xdr:rowOff>137160</xdr:rowOff>
    </xdr:to>
    <xdr:sp macro="" textlink="">
      <xdr:nvSpPr>
        <xdr:cNvPr id="80" name="楕円 79">
          <a:extLst>
            <a:ext uri="{FF2B5EF4-FFF2-40B4-BE49-F238E27FC236}">
              <a16:creationId xmlns:a16="http://schemas.microsoft.com/office/drawing/2014/main" id="{A4463FBE-CEC7-4450-931E-1B6D742D3B69}"/>
            </a:ext>
          </a:extLst>
        </xdr:cNvPr>
        <xdr:cNvSpPr/>
      </xdr:nvSpPr>
      <xdr:spPr>
        <a:xfrm>
          <a:off x="1079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86360</xdr:rowOff>
    </xdr:from>
    <xdr:to>
      <xdr:col>10</xdr:col>
      <xdr:colOff>114300</xdr:colOff>
      <xdr:row>36</xdr:row>
      <xdr:rowOff>111760</xdr:rowOff>
    </xdr:to>
    <xdr:cxnSp macro="">
      <xdr:nvCxnSpPr>
        <xdr:cNvPr id="81" name="直線コネクタ 80">
          <a:extLst>
            <a:ext uri="{FF2B5EF4-FFF2-40B4-BE49-F238E27FC236}">
              <a16:creationId xmlns:a16="http://schemas.microsoft.com/office/drawing/2014/main" id="{B591E1EF-E1B0-40D5-9363-42146EF8A11E}"/>
            </a:ext>
          </a:extLst>
        </xdr:cNvPr>
        <xdr:cNvCxnSpPr/>
      </xdr:nvCxnSpPr>
      <xdr:spPr>
        <a:xfrm>
          <a:off x="1130300" y="62585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8938E909-8E40-4621-80BE-85C7B0CE3C60}"/>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id="{67BEF601-D2D2-4C94-8BA9-87C777D6BF80}"/>
            </a:ext>
          </a:extLst>
        </xdr:cNvPr>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a16="http://schemas.microsoft.com/office/drawing/2014/main" id="{25CFE177-A882-4B6D-99AE-1E3788AE0DFC}"/>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F5481E94-E8DA-45C7-BD12-469A3F503A78}"/>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31767</xdr:rowOff>
    </xdr:from>
    <xdr:ext cx="405111" cy="259045"/>
    <xdr:sp macro="" textlink="">
      <xdr:nvSpPr>
        <xdr:cNvPr id="86" name="n_1mainValue【図書館】&#10;有形固定資産減価償却率">
          <a:extLst>
            <a:ext uri="{FF2B5EF4-FFF2-40B4-BE49-F238E27FC236}">
              <a16:creationId xmlns:a16="http://schemas.microsoft.com/office/drawing/2014/main" id="{2E2D1CBC-9E78-4278-A518-EF66DD7720D2}"/>
            </a:ext>
          </a:extLst>
        </xdr:cNvPr>
        <xdr:cNvSpPr txBox="1"/>
      </xdr:nvSpPr>
      <xdr:spPr>
        <a:xfrm>
          <a:off x="3582044" y="637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7637</xdr:rowOff>
    </xdr:from>
    <xdr:ext cx="405111" cy="259045"/>
    <xdr:sp macro="" textlink="">
      <xdr:nvSpPr>
        <xdr:cNvPr id="87" name="n_2mainValue【図書館】&#10;有形固定資産減価償却率">
          <a:extLst>
            <a:ext uri="{FF2B5EF4-FFF2-40B4-BE49-F238E27FC236}">
              <a16:creationId xmlns:a16="http://schemas.microsoft.com/office/drawing/2014/main" id="{407A0203-21C6-4640-8FE2-8231230635CA}"/>
            </a:ext>
          </a:extLst>
        </xdr:cNvPr>
        <xdr:cNvSpPr txBox="1"/>
      </xdr:nvSpPr>
      <xdr:spPr>
        <a:xfrm>
          <a:off x="2705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153687</xdr:rowOff>
    </xdr:from>
    <xdr:ext cx="405111" cy="259045"/>
    <xdr:sp macro="" textlink="">
      <xdr:nvSpPr>
        <xdr:cNvPr id="88" name="n_3mainValue【図書館】&#10;有形固定資産減価償却率">
          <a:extLst>
            <a:ext uri="{FF2B5EF4-FFF2-40B4-BE49-F238E27FC236}">
              <a16:creationId xmlns:a16="http://schemas.microsoft.com/office/drawing/2014/main" id="{D3DF4F67-6696-4DCB-90F4-B34FC8BA7B96}"/>
            </a:ext>
          </a:extLst>
        </xdr:cNvPr>
        <xdr:cNvSpPr txBox="1"/>
      </xdr:nvSpPr>
      <xdr:spPr>
        <a:xfrm>
          <a:off x="1816744" y="6325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128287</xdr:rowOff>
    </xdr:from>
    <xdr:ext cx="405111" cy="259045"/>
    <xdr:sp macro="" textlink="">
      <xdr:nvSpPr>
        <xdr:cNvPr id="89" name="n_4mainValue【図書館】&#10;有形固定資産減価償却率">
          <a:extLst>
            <a:ext uri="{FF2B5EF4-FFF2-40B4-BE49-F238E27FC236}">
              <a16:creationId xmlns:a16="http://schemas.microsoft.com/office/drawing/2014/main" id="{38214D39-C669-41DC-9F51-E44B269014D4}"/>
            </a:ext>
          </a:extLst>
        </xdr:cNvPr>
        <xdr:cNvSpPr txBox="1"/>
      </xdr:nvSpPr>
      <xdr:spPr>
        <a:xfrm>
          <a:off x="927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83973383-2FFA-4A46-9398-3822100B016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45E783B1-5899-406F-8C92-8F912CC9C2F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53C5420-3C9F-4283-AA52-B0F7AC1AD7F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3B129C05-9288-4C74-B28E-E0B1EA1FCE7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E20B79A3-55ED-4913-A021-A4AC41C1DBF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A7476564-09C8-412B-8872-8374AF94D5D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EA62CCF0-AB2F-4615-A8E7-8EEB3A07E5A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67E4CEE1-D50A-450A-8A12-80B1E23E308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2D5EF2BC-D055-4462-ACD5-544DCC2C174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54DCC7E7-DF95-47F6-9D2C-43294E69BA6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C12C1342-1C31-4FF3-A325-35EB9382EDA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C3204BEA-90F9-4C14-B35A-BCFFDDC02AC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E7C4F465-B48B-4378-8AB7-55AF557CED2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B42535B3-D1B0-4B28-877E-CC6CAE0D053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50530099-D649-4B61-984E-67F09A2651F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1ABDC8C6-5C7C-4C76-99C0-AA9A24599B8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7E3D55C1-08AD-49FF-879C-E3C94662FA2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DDC3C97C-4A12-4D08-A133-E57FE27DA68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1C24EACA-2961-41A9-AE3B-BE56CB8F91E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F0C8C726-7CD4-4FF9-AC8B-C0F947719B1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06A2057-5C1D-423A-9943-24500B40F5A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944A6ED-1873-433D-9477-EAC9AC269FA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CE164FA-31C6-49C9-A2DD-036A6BEDEE1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B8398BE7-A0B9-4F12-A481-182DD9D39EBE}"/>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283F7523-CA76-46AB-A2B1-6C8A5E691A80}"/>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AC368FA8-0660-487C-ADD4-46C49B96C79B}"/>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D1341513-D256-40B4-9342-2031A4001092}"/>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1D75EB4D-2DB5-47B4-865D-A72AAB527060}"/>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38117</xdr:rowOff>
    </xdr:from>
    <xdr:ext cx="469744" cy="259045"/>
    <xdr:sp macro="" textlink="">
      <xdr:nvSpPr>
        <xdr:cNvPr id="118" name="【図書館】&#10;一人当たり面積平均値テキスト">
          <a:extLst>
            <a:ext uri="{FF2B5EF4-FFF2-40B4-BE49-F238E27FC236}">
              <a16:creationId xmlns:a16="http://schemas.microsoft.com/office/drawing/2014/main" id="{E7B14356-FFF9-424A-B9A2-708D1B7C0608}"/>
            </a:ext>
          </a:extLst>
        </xdr:cNvPr>
        <xdr:cNvSpPr txBox="1"/>
      </xdr:nvSpPr>
      <xdr:spPr>
        <a:xfrm>
          <a:off x="10515600" y="6896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8548F3A5-EB8E-4C35-A467-F4970AB72CC0}"/>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3AB2E943-B6C5-4845-991A-D56064D9927F}"/>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CDDE7894-10EA-4547-B657-D676C3FC675F}"/>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529ACE15-371B-4C9E-9D05-C26E234D870A}"/>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1076176B-F3A2-404F-AC2B-4269ED0BEA54}"/>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8FBE70C-DBBA-408A-A1D0-BDDE891536D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EB708A5-7E25-47E8-8B02-B01F11928BA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B98D75F-D309-4A05-B56E-A605FC01E06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D80DC16-B4FF-4574-8609-81D1ECFCA9B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A8AB846-C8E9-4E84-BCC1-10DDE5619A6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33020</xdr:rowOff>
    </xdr:from>
    <xdr:to>
      <xdr:col>55</xdr:col>
      <xdr:colOff>50800</xdr:colOff>
      <xdr:row>40</xdr:row>
      <xdr:rowOff>134620</xdr:rowOff>
    </xdr:to>
    <xdr:sp macro="" textlink="">
      <xdr:nvSpPr>
        <xdr:cNvPr id="129" name="楕円 128">
          <a:extLst>
            <a:ext uri="{FF2B5EF4-FFF2-40B4-BE49-F238E27FC236}">
              <a16:creationId xmlns:a16="http://schemas.microsoft.com/office/drawing/2014/main" id="{08DE8ACF-AA3C-4978-9841-E69BDA68B2C9}"/>
            </a:ext>
          </a:extLst>
        </xdr:cNvPr>
        <xdr:cNvSpPr/>
      </xdr:nvSpPr>
      <xdr:spPr>
        <a:xfrm>
          <a:off x="10426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55897</xdr:rowOff>
    </xdr:from>
    <xdr:ext cx="469744" cy="259045"/>
    <xdr:sp macro="" textlink="">
      <xdr:nvSpPr>
        <xdr:cNvPr id="130" name="【図書館】&#10;一人当たり面積該当値テキスト">
          <a:extLst>
            <a:ext uri="{FF2B5EF4-FFF2-40B4-BE49-F238E27FC236}">
              <a16:creationId xmlns:a16="http://schemas.microsoft.com/office/drawing/2014/main" id="{0280DD85-79DB-4594-A4CC-5ACEAA1786AD}"/>
            </a:ext>
          </a:extLst>
        </xdr:cNvPr>
        <xdr:cNvSpPr txBox="1"/>
      </xdr:nvSpPr>
      <xdr:spPr>
        <a:xfrm>
          <a:off x="10515600"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36830</xdr:rowOff>
    </xdr:from>
    <xdr:to>
      <xdr:col>50</xdr:col>
      <xdr:colOff>165100</xdr:colOff>
      <xdr:row>40</xdr:row>
      <xdr:rowOff>138430</xdr:rowOff>
    </xdr:to>
    <xdr:sp macro="" textlink="">
      <xdr:nvSpPr>
        <xdr:cNvPr id="131" name="楕円 130">
          <a:extLst>
            <a:ext uri="{FF2B5EF4-FFF2-40B4-BE49-F238E27FC236}">
              <a16:creationId xmlns:a16="http://schemas.microsoft.com/office/drawing/2014/main" id="{EFA67851-AF31-42E0-831A-E8960CA87EE7}"/>
            </a:ext>
          </a:extLst>
        </xdr:cNvPr>
        <xdr:cNvSpPr/>
      </xdr:nvSpPr>
      <xdr:spPr>
        <a:xfrm>
          <a:off x="9588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83820</xdr:rowOff>
    </xdr:from>
    <xdr:to>
      <xdr:col>55</xdr:col>
      <xdr:colOff>0</xdr:colOff>
      <xdr:row>40</xdr:row>
      <xdr:rowOff>87630</xdr:rowOff>
    </xdr:to>
    <xdr:cxnSp macro="">
      <xdr:nvCxnSpPr>
        <xdr:cNvPr id="132" name="直線コネクタ 131">
          <a:extLst>
            <a:ext uri="{FF2B5EF4-FFF2-40B4-BE49-F238E27FC236}">
              <a16:creationId xmlns:a16="http://schemas.microsoft.com/office/drawing/2014/main" id="{99BCEB37-10F7-4166-AC1B-8B8CE931C171}"/>
            </a:ext>
          </a:extLst>
        </xdr:cNvPr>
        <xdr:cNvCxnSpPr/>
      </xdr:nvCxnSpPr>
      <xdr:spPr>
        <a:xfrm flipV="1">
          <a:off x="9639300" y="69418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44450</xdr:rowOff>
    </xdr:from>
    <xdr:to>
      <xdr:col>46</xdr:col>
      <xdr:colOff>38100</xdr:colOff>
      <xdr:row>40</xdr:row>
      <xdr:rowOff>146050</xdr:rowOff>
    </xdr:to>
    <xdr:sp macro="" textlink="">
      <xdr:nvSpPr>
        <xdr:cNvPr id="133" name="楕円 132">
          <a:extLst>
            <a:ext uri="{FF2B5EF4-FFF2-40B4-BE49-F238E27FC236}">
              <a16:creationId xmlns:a16="http://schemas.microsoft.com/office/drawing/2014/main" id="{72AD6F5B-6CB0-4718-8202-34404B25C9B5}"/>
            </a:ext>
          </a:extLst>
        </xdr:cNvPr>
        <xdr:cNvSpPr/>
      </xdr:nvSpPr>
      <xdr:spPr>
        <a:xfrm>
          <a:off x="8699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87630</xdr:rowOff>
    </xdr:from>
    <xdr:to>
      <xdr:col>50</xdr:col>
      <xdr:colOff>114300</xdr:colOff>
      <xdr:row>40</xdr:row>
      <xdr:rowOff>95250</xdr:rowOff>
    </xdr:to>
    <xdr:cxnSp macro="">
      <xdr:nvCxnSpPr>
        <xdr:cNvPr id="134" name="直線コネクタ 133">
          <a:extLst>
            <a:ext uri="{FF2B5EF4-FFF2-40B4-BE49-F238E27FC236}">
              <a16:creationId xmlns:a16="http://schemas.microsoft.com/office/drawing/2014/main" id="{3807DBA3-6D39-4034-B75E-0BC9DC48256B}"/>
            </a:ext>
          </a:extLst>
        </xdr:cNvPr>
        <xdr:cNvCxnSpPr/>
      </xdr:nvCxnSpPr>
      <xdr:spPr>
        <a:xfrm flipV="1">
          <a:off x="8750300" y="6945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5" name="楕円 134">
          <a:extLst>
            <a:ext uri="{FF2B5EF4-FFF2-40B4-BE49-F238E27FC236}">
              <a16:creationId xmlns:a16="http://schemas.microsoft.com/office/drawing/2014/main" id="{778BCD59-D38A-4A1A-B585-6EA8F3D0F129}"/>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95250</xdr:rowOff>
    </xdr:from>
    <xdr:to>
      <xdr:col>45</xdr:col>
      <xdr:colOff>177800</xdr:colOff>
      <xdr:row>40</xdr:row>
      <xdr:rowOff>99060</xdr:rowOff>
    </xdr:to>
    <xdr:cxnSp macro="">
      <xdr:nvCxnSpPr>
        <xdr:cNvPr id="136" name="直線コネクタ 135">
          <a:extLst>
            <a:ext uri="{FF2B5EF4-FFF2-40B4-BE49-F238E27FC236}">
              <a16:creationId xmlns:a16="http://schemas.microsoft.com/office/drawing/2014/main" id="{24D16E0B-5134-46D6-AEC1-0176940281C7}"/>
            </a:ext>
          </a:extLst>
        </xdr:cNvPr>
        <xdr:cNvCxnSpPr/>
      </xdr:nvCxnSpPr>
      <xdr:spPr>
        <a:xfrm flipV="1">
          <a:off x="7861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52070</xdr:rowOff>
    </xdr:from>
    <xdr:to>
      <xdr:col>36</xdr:col>
      <xdr:colOff>165100</xdr:colOff>
      <xdr:row>40</xdr:row>
      <xdr:rowOff>153670</xdr:rowOff>
    </xdr:to>
    <xdr:sp macro="" textlink="">
      <xdr:nvSpPr>
        <xdr:cNvPr id="137" name="楕円 136">
          <a:extLst>
            <a:ext uri="{FF2B5EF4-FFF2-40B4-BE49-F238E27FC236}">
              <a16:creationId xmlns:a16="http://schemas.microsoft.com/office/drawing/2014/main" id="{6AF1BF02-852C-4D37-9024-F9DE914DE3A5}"/>
            </a:ext>
          </a:extLst>
        </xdr:cNvPr>
        <xdr:cNvSpPr/>
      </xdr:nvSpPr>
      <xdr:spPr>
        <a:xfrm>
          <a:off x="6921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102870</xdr:rowOff>
    </xdr:to>
    <xdr:cxnSp macro="">
      <xdr:nvCxnSpPr>
        <xdr:cNvPr id="138" name="直線コネクタ 137">
          <a:extLst>
            <a:ext uri="{FF2B5EF4-FFF2-40B4-BE49-F238E27FC236}">
              <a16:creationId xmlns:a16="http://schemas.microsoft.com/office/drawing/2014/main" id="{9C29EE3B-4053-497E-A64C-DE4CDA35B966}"/>
            </a:ext>
          </a:extLst>
        </xdr:cNvPr>
        <xdr:cNvCxnSpPr/>
      </xdr:nvCxnSpPr>
      <xdr:spPr>
        <a:xfrm flipV="1">
          <a:off x="6972300" y="695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9" name="n_1aveValue【図書館】&#10;一人当たり面積">
          <a:extLst>
            <a:ext uri="{FF2B5EF4-FFF2-40B4-BE49-F238E27FC236}">
              <a16:creationId xmlns:a16="http://schemas.microsoft.com/office/drawing/2014/main" id="{A4BAB94C-3860-4670-B29D-5679CE20D6D7}"/>
            </a:ext>
          </a:extLst>
        </xdr:cNvPr>
        <xdr:cNvSpPr txBox="1"/>
      </xdr:nvSpPr>
      <xdr:spPr>
        <a:xfrm>
          <a:off x="9391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40" name="n_2aveValue【図書館】&#10;一人当たり面積">
          <a:extLst>
            <a:ext uri="{FF2B5EF4-FFF2-40B4-BE49-F238E27FC236}">
              <a16:creationId xmlns:a16="http://schemas.microsoft.com/office/drawing/2014/main" id="{FD262AC3-6AB5-4247-87C5-33898DBEFA79}"/>
            </a:ext>
          </a:extLst>
        </xdr:cNvPr>
        <xdr:cNvSpPr txBox="1"/>
      </xdr:nvSpPr>
      <xdr:spPr>
        <a:xfrm>
          <a:off x="8515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1" name="n_3aveValue【図書館】&#10;一人当たり面積">
          <a:extLst>
            <a:ext uri="{FF2B5EF4-FFF2-40B4-BE49-F238E27FC236}">
              <a16:creationId xmlns:a16="http://schemas.microsoft.com/office/drawing/2014/main" id="{1613B487-6807-4776-802A-7ED59A181A78}"/>
            </a:ext>
          </a:extLst>
        </xdr:cNvPr>
        <xdr:cNvSpPr txBox="1"/>
      </xdr:nvSpPr>
      <xdr:spPr>
        <a:xfrm>
          <a:off x="7626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7637</xdr:rowOff>
    </xdr:from>
    <xdr:ext cx="469744" cy="259045"/>
    <xdr:sp macro="" textlink="">
      <xdr:nvSpPr>
        <xdr:cNvPr id="142" name="n_4aveValue【図書館】&#10;一人当たり面積">
          <a:extLst>
            <a:ext uri="{FF2B5EF4-FFF2-40B4-BE49-F238E27FC236}">
              <a16:creationId xmlns:a16="http://schemas.microsoft.com/office/drawing/2014/main" id="{5C8CBA70-ED1A-49B9-A948-D7752A4E0A85}"/>
            </a:ext>
          </a:extLst>
        </xdr:cNvPr>
        <xdr:cNvSpPr txBox="1"/>
      </xdr:nvSpPr>
      <xdr:spPr>
        <a:xfrm>
          <a:off x="6737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154957</xdr:rowOff>
    </xdr:from>
    <xdr:ext cx="469744" cy="259045"/>
    <xdr:sp macro="" textlink="">
      <xdr:nvSpPr>
        <xdr:cNvPr id="143" name="n_1mainValue【図書館】&#10;一人当たり面積">
          <a:extLst>
            <a:ext uri="{FF2B5EF4-FFF2-40B4-BE49-F238E27FC236}">
              <a16:creationId xmlns:a16="http://schemas.microsoft.com/office/drawing/2014/main" id="{383F3B7F-31C6-48BD-A44C-15B7015809A4}"/>
            </a:ext>
          </a:extLst>
        </xdr:cNvPr>
        <xdr:cNvSpPr txBox="1"/>
      </xdr:nvSpPr>
      <xdr:spPr>
        <a:xfrm>
          <a:off x="93917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162577</xdr:rowOff>
    </xdr:from>
    <xdr:ext cx="469744" cy="259045"/>
    <xdr:sp macro="" textlink="">
      <xdr:nvSpPr>
        <xdr:cNvPr id="144" name="n_2mainValue【図書館】&#10;一人当たり面積">
          <a:extLst>
            <a:ext uri="{FF2B5EF4-FFF2-40B4-BE49-F238E27FC236}">
              <a16:creationId xmlns:a16="http://schemas.microsoft.com/office/drawing/2014/main" id="{31150454-F431-4351-BEBC-52939D9D5D9E}"/>
            </a:ext>
          </a:extLst>
        </xdr:cNvPr>
        <xdr:cNvSpPr txBox="1"/>
      </xdr:nvSpPr>
      <xdr:spPr>
        <a:xfrm>
          <a:off x="8515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166387</xdr:rowOff>
    </xdr:from>
    <xdr:ext cx="469744" cy="259045"/>
    <xdr:sp macro="" textlink="">
      <xdr:nvSpPr>
        <xdr:cNvPr id="145" name="n_3mainValue【図書館】&#10;一人当たり面積">
          <a:extLst>
            <a:ext uri="{FF2B5EF4-FFF2-40B4-BE49-F238E27FC236}">
              <a16:creationId xmlns:a16="http://schemas.microsoft.com/office/drawing/2014/main" id="{9E3550E2-1441-4D14-A5DF-52DF973356C4}"/>
            </a:ext>
          </a:extLst>
        </xdr:cNvPr>
        <xdr:cNvSpPr txBox="1"/>
      </xdr:nvSpPr>
      <xdr:spPr>
        <a:xfrm>
          <a:off x="7626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170197</xdr:rowOff>
    </xdr:from>
    <xdr:ext cx="469744" cy="259045"/>
    <xdr:sp macro="" textlink="">
      <xdr:nvSpPr>
        <xdr:cNvPr id="146" name="n_4mainValue【図書館】&#10;一人当たり面積">
          <a:extLst>
            <a:ext uri="{FF2B5EF4-FFF2-40B4-BE49-F238E27FC236}">
              <a16:creationId xmlns:a16="http://schemas.microsoft.com/office/drawing/2014/main" id="{198DEDC3-76DC-4D52-B880-1665E93C4520}"/>
            </a:ext>
          </a:extLst>
        </xdr:cNvPr>
        <xdr:cNvSpPr txBox="1"/>
      </xdr:nvSpPr>
      <xdr:spPr>
        <a:xfrm>
          <a:off x="6737427"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9E19E69-C906-4604-A42C-382CF803E94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C15C660-0736-4343-9821-2DD992F32A3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B61C2C3-6671-472C-9218-2A13DB44EB7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944350B-CCE3-4C73-8149-615DEE5728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C351F1E-4A03-4E7F-ABBB-D29D53647D5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D49FA7E-1C89-4532-8199-AB3AE5D2F33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8E8012B-8005-45B2-A289-B22AB426690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DD84AD4-2363-4322-8FC9-4D877A9CF0C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B9CAD2C-BABD-49D4-8C13-5A99BD7602A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17FB73D-6A9C-4236-AB01-DAF209AB18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9C02831-45E7-4B77-AD01-D3749088E04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CB502BD-6540-4FF6-8468-DB5CEF5C415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AE8C7AA-DB72-4505-AFFA-256F81270B7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7E51A37-F47C-48B9-93F1-D6A81244F35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4A02330-5110-4841-A34D-E3003650CBE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1B026C7-1B46-4C71-810A-7D6EB59D6BF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58ACEDB-EC37-4891-ADC8-608AF5D0FC3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87ABDDA-1C62-4717-BF8B-C3E6C5A9B3C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238BC90-6E71-467E-97E9-E29DFE1B629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6877DD79-C4D7-4903-86B6-13EB443E0F9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613835F-FFAA-42A5-AD6A-7AC3F77417C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9CE2C3E-A508-43D0-8019-9397164DF5B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34151ACB-7EFB-40D8-B582-679D80A62EB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C57CF2C-4D91-4D33-AE74-37135F68EF5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9E01337-2261-4D8C-8D27-25BC820D8ACF}"/>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87BA803E-A83B-4D19-A898-3870BBCF2B0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A0FF167D-B2D6-4B45-B537-9533AE06F3C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31C3BE5E-70C5-4D10-AEC3-56803A00CB6E}"/>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436E1426-013E-4784-89F6-723C6D8FBB44}"/>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3A87063-332B-433C-B73E-63CB6C35B822}"/>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E14B41AD-D57A-495B-8DFE-F96CE7D0B9C8}"/>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F7E8211A-5978-4A2F-AA3A-73C9A562073C}"/>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E58F8CDC-D3AC-4860-BBCC-A53B19BAE085}"/>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F8FD824B-A08A-4500-8A79-610E7E8326BA}"/>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5535EEF7-864E-4E7A-BA7B-91C7A7D85BAD}"/>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9F04577-FCEF-41AF-AB1C-64065CBC9EE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98242C0-63B0-4A62-982A-D9EEE9E0D4B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C6196B3-2F79-452B-989D-8719D1F059C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15D8CD9-1106-4CAC-B0C7-804C5722212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17E8CE0-2634-4CE3-B9E9-02C464B973B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23495</xdr:rowOff>
    </xdr:from>
    <xdr:to>
      <xdr:col>24</xdr:col>
      <xdr:colOff>114300</xdr:colOff>
      <xdr:row>58</xdr:row>
      <xdr:rowOff>125095</xdr:rowOff>
    </xdr:to>
    <xdr:sp macro="" textlink="">
      <xdr:nvSpPr>
        <xdr:cNvPr id="187" name="楕円 186">
          <a:extLst>
            <a:ext uri="{FF2B5EF4-FFF2-40B4-BE49-F238E27FC236}">
              <a16:creationId xmlns:a16="http://schemas.microsoft.com/office/drawing/2014/main" id="{8CDD31A3-956E-4D07-B765-395A6F03B2AA}"/>
            </a:ext>
          </a:extLst>
        </xdr:cNvPr>
        <xdr:cNvSpPr/>
      </xdr:nvSpPr>
      <xdr:spPr>
        <a:xfrm>
          <a:off x="45847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46372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EE8C416-2411-478F-AC8F-67C9E9B662DB}"/>
            </a:ext>
          </a:extLst>
        </xdr:cNvPr>
        <xdr:cNvSpPr txBox="1"/>
      </xdr:nvSpPr>
      <xdr:spPr>
        <a:xfrm>
          <a:off x="4673600"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156845</xdr:rowOff>
    </xdr:from>
    <xdr:to>
      <xdr:col>20</xdr:col>
      <xdr:colOff>38100</xdr:colOff>
      <xdr:row>58</xdr:row>
      <xdr:rowOff>86995</xdr:rowOff>
    </xdr:to>
    <xdr:sp macro="" textlink="">
      <xdr:nvSpPr>
        <xdr:cNvPr id="189" name="楕円 188">
          <a:extLst>
            <a:ext uri="{FF2B5EF4-FFF2-40B4-BE49-F238E27FC236}">
              <a16:creationId xmlns:a16="http://schemas.microsoft.com/office/drawing/2014/main" id="{413BF10F-C6CD-4903-AD31-6E505E548DB1}"/>
            </a:ext>
          </a:extLst>
        </xdr:cNvPr>
        <xdr:cNvSpPr/>
      </xdr:nvSpPr>
      <xdr:spPr>
        <a:xfrm>
          <a:off x="3746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36195</xdr:rowOff>
    </xdr:from>
    <xdr:to>
      <xdr:col>24</xdr:col>
      <xdr:colOff>63500</xdr:colOff>
      <xdr:row>58</xdr:row>
      <xdr:rowOff>74295</xdr:rowOff>
    </xdr:to>
    <xdr:cxnSp macro="">
      <xdr:nvCxnSpPr>
        <xdr:cNvPr id="190" name="直線コネクタ 189">
          <a:extLst>
            <a:ext uri="{FF2B5EF4-FFF2-40B4-BE49-F238E27FC236}">
              <a16:creationId xmlns:a16="http://schemas.microsoft.com/office/drawing/2014/main" id="{C84ED0AC-C4EB-463A-A825-508CAC44CE33}"/>
            </a:ext>
          </a:extLst>
        </xdr:cNvPr>
        <xdr:cNvCxnSpPr/>
      </xdr:nvCxnSpPr>
      <xdr:spPr>
        <a:xfrm>
          <a:off x="3797300" y="99802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118745</xdr:rowOff>
    </xdr:from>
    <xdr:to>
      <xdr:col>15</xdr:col>
      <xdr:colOff>101600</xdr:colOff>
      <xdr:row>58</xdr:row>
      <xdr:rowOff>48895</xdr:rowOff>
    </xdr:to>
    <xdr:sp macro="" textlink="">
      <xdr:nvSpPr>
        <xdr:cNvPr id="191" name="楕円 190">
          <a:extLst>
            <a:ext uri="{FF2B5EF4-FFF2-40B4-BE49-F238E27FC236}">
              <a16:creationId xmlns:a16="http://schemas.microsoft.com/office/drawing/2014/main" id="{BEF349DA-EFDC-42CC-936B-2B4171EEC6DE}"/>
            </a:ext>
          </a:extLst>
        </xdr:cNvPr>
        <xdr:cNvSpPr/>
      </xdr:nvSpPr>
      <xdr:spPr>
        <a:xfrm>
          <a:off x="2857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169545</xdr:rowOff>
    </xdr:from>
    <xdr:to>
      <xdr:col>19</xdr:col>
      <xdr:colOff>177800</xdr:colOff>
      <xdr:row>58</xdr:row>
      <xdr:rowOff>36195</xdr:rowOff>
    </xdr:to>
    <xdr:cxnSp macro="">
      <xdr:nvCxnSpPr>
        <xdr:cNvPr id="192" name="直線コネクタ 191">
          <a:extLst>
            <a:ext uri="{FF2B5EF4-FFF2-40B4-BE49-F238E27FC236}">
              <a16:creationId xmlns:a16="http://schemas.microsoft.com/office/drawing/2014/main" id="{2EA86D94-A5B0-47E7-9821-7B4C35B0AAC8}"/>
            </a:ext>
          </a:extLst>
        </xdr:cNvPr>
        <xdr:cNvCxnSpPr/>
      </xdr:nvCxnSpPr>
      <xdr:spPr>
        <a:xfrm>
          <a:off x="2908300" y="99421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80645</xdr:rowOff>
    </xdr:from>
    <xdr:to>
      <xdr:col>10</xdr:col>
      <xdr:colOff>165100</xdr:colOff>
      <xdr:row>58</xdr:row>
      <xdr:rowOff>10795</xdr:rowOff>
    </xdr:to>
    <xdr:sp macro="" textlink="">
      <xdr:nvSpPr>
        <xdr:cNvPr id="193" name="楕円 192">
          <a:extLst>
            <a:ext uri="{FF2B5EF4-FFF2-40B4-BE49-F238E27FC236}">
              <a16:creationId xmlns:a16="http://schemas.microsoft.com/office/drawing/2014/main" id="{E55D7D5B-898D-40A4-9FA3-3F74BF7C949F}"/>
            </a:ext>
          </a:extLst>
        </xdr:cNvPr>
        <xdr:cNvSpPr/>
      </xdr:nvSpPr>
      <xdr:spPr>
        <a:xfrm>
          <a:off x="1968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131445</xdr:rowOff>
    </xdr:from>
    <xdr:to>
      <xdr:col>15</xdr:col>
      <xdr:colOff>50800</xdr:colOff>
      <xdr:row>57</xdr:row>
      <xdr:rowOff>169545</xdr:rowOff>
    </xdr:to>
    <xdr:cxnSp macro="">
      <xdr:nvCxnSpPr>
        <xdr:cNvPr id="194" name="直線コネクタ 193">
          <a:extLst>
            <a:ext uri="{FF2B5EF4-FFF2-40B4-BE49-F238E27FC236}">
              <a16:creationId xmlns:a16="http://schemas.microsoft.com/office/drawing/2014/main" id="{DA7EC9C5-9136-45EC-999B-87364B5A695E}"/>
            </a:ext>
          </a:extLst>
        </xdr:cNvPr>
        <xdr:cNvCxnSpPr/>
      </xdr:nvCxnSpPr>
      <xdr:spPr>
        <a:xfrm>
          <a:off x="2019300" y="99040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38735</xdr:rowOff>
    </xdr:from>
    <xdr:to>
      <xdr:col>6</xdr:col>
      <xdr:colOff>38100</xdr:colOff>
      <xdr:row>59</xdr:row>
      <xdr:rowOff>140335</xdr:rowOff>
    </xdr:to>
    <xdr:sp macro="" textlink="">
      <xdr:nvSpPr>
        <xdr:cNvPr id="195" name="楕円 194">
          <a:extLst>
            <a:ext uri="{FF2B5EF4-FFF2-40B4-BE49-F238E27FC236}">
              <a16:creationId xmlns:a16="http://schemas.microsoft.com/office/drawing/2014/main" id="{EC732ACA-03CE-4431-A3DB-8E0A9053DDF9}"/>
            </a:ext>
          </a:extLst>
        </xdr:cNvPr>
        <xdr:cNvSpPr/>
      </xdr:nvSpPr>
      <xdr:spPr>
        <a:xfrm>
          <a:off x="1079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131445</xdr:rowOff>
    </xdr:from>
    <xdr:to>
      <xdr:col>10</xdr:col>
      <xdr:colOff>114300</xdr:colOff>
      <xdr:row>59</xdr:row>
      <xdr:rowOff>89535</xdr:rowOff>
    </xdr:to>
    <xdr:cxnSp macro="">
      <xdr:nvCxnSpPr>
        <xdr:cNvPr id="196" name="直線コネクタ 195">
          <a:extLst>
            <a:ext uri="{FF2B5EF4-FFF2-40B4-BE49-F238E27FC236}">
              <a16:creationId xmlns:a16="http://schemas.microsoft.com/office/drawing/2014/main" id="{E0D4AF50-D52C-4015-9B91-26C8B1B42B87}"/>
            </a:ext>
          </a:extLst>
        </xdr:cNvPr>
        <xdr:cNvCxnSpPr/>
      </xdr:nvCxnSpPr>
      <xdr:spPr>
        <a:xfrm flipV="1">
          <a:off x="1130300" y="9904095"/>
          <a:ext cx="8890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97" name="n_1aveValue【体育館・プール】&#10;有形固定資産減価償却率">
          <a:extLst>
            <a:ext uri="{FF2B5EF4-FFF2-40B4-BE49-F238E27FC236}">
              <a16:creationId xmlns:a16="http://schemas.microsoft.com/office/drawing/2014/main" id="{DDC73769-626F-4C23-A37C-07BB88ECB5B2}"/>
            </a:ext>
          </a:extLst>
        </xdr:cNvPr>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98" name="n_2aveValue【体育館・プール】&#10;有形固定資産減価償却率">
          <a:extLst>
            <a:ext uri="{FF2B5EF4-FFF2-40B4-BE49-F238E27FC236}">
              <a16:creationId xmlns:a16="http://schemas.microsoft.com/office/drawing/2014/main" id="{1CFE3AFD-EE71-4C78-B423-A85FEA15C367}"/>
            </a:ext>
          </a:extLst>
        </xdr:cNvPr>
        <xdr:cNvSpPr txBox="1"/>
      </xdr:nvSpPr>
      <xdr:spPr>
        <a:xfrm>
          <a:off x="2705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99" name="n_3aveValue【体育館・プール】&#10;有形固定資産減価償却率">
          <a:extLst>
            <a:ext uri="{FF2B5EF4-FFF2-40B4-BE49-F238E27FC236}">
              <a16:creationId xmlns:a16="http://schemas.microsoft.com/office/drawing/2014/main" id="{BF6E8473-90D4-494F-BC7B-726078F6596F}"/>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0" name="n_4aveValue【体育館・プール】&#10;有形固定資産減価償却率">
          <a:extLst>
            <a:ext uri="{FF2B5EF4-FFF2-40B4-BE49-F238E27FC236}">
              <a16:creationId xmlns:a16="http://schemas.microsoft.com/office/drawing/2014/main" id="{BAD9B402-6BD9-4CB6-8EA8-97BE8D77E8C5}"/>
            </a:ext>
          </a:extLst>
        </xdr:cNvPr>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103522</xdr:rowOff>
    </xdr:from>
    <xdr:ext cx="405111" cy="259045"/>
    <xdr:sp macro="" textlink="">
      <xdr:nvSpPr>
        <xdr:cNvPr id="201" name="n_1mainValue【体育館・プール】&#10;有形固定資産減価償却率">
          <a:extLst>
            <a:ext uri="{FF2B5EF4-FFF2-40B4-BE49-F238E27FC236}">
              <a16:creationId xmlns:a16="http://schemas.microsoft.com/office/drawing/2014/main" id="{7CA99F28-9FDC-49C0-8F4F-EC59972DB499}"/>
            </a:ext>
          </a:extLst>
        </xdr:cNvPr>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65422</xdr:rowOff>
    </xdr:from>
    <xdr:ext cx="405111" cy="259045"/>
    <xdr:sp macro="" textlink="">
      <xdr:nvSpPr>
        <xdr:cNvPr id="202" name="n_2mainValue【体育館・プール】&#10;有形固定資産減価償却率">
          <a:extLst>
            <a:ext uri="{FF2B5EF4-FFF2-40B4-BE49-F238E27FC236}">
              <a16:creationId xmlns:a16="http://schemas.microsoft.com/office/drawing/2014/main" id="{A7428045-02BB-45C1-A4AD-51EC0A3CB866}"/>
            </a:ext>
          </a:extLst>
        </xdr:cNvPr>
        <xdr:cNvSpPr txBox="1"/>
      </xdr:nvSpPr>
      <xdr:spPr>
        <a:xfrm>
          <a:off x="27057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27322</xdr:rowOff>
    </xdr:from>
    <xdr:ext cx="405111" cy="259045"/>
    <xdr:sp macro="" textlink="">
      <xdr:nvSpPr>
        <xdr:cNvPr id="203" name="n_3mainValue【体育館・プール】&#10;有形固定資産減価償却率">
          <a:extLst>
            <a:ext uri="{FF2B5EF4-FFF2-40B4-BE49-F238E27FC236}">
              <a16:creationId xmlns:a16="http://schemas.microsoft.com/office/drawing/2014/main" id="{97F85F6B-EFAB-4DCD-A9CD-2F938732D3AD}"/>
            </a:ext>
          </a:extLst>
        </xdr:cNvPr>
        <xdr:cNvSpPr txBox="1"/>
      </xdr:nvSpPr>
      <xdr:spPr>
        <a:xfrm>
          <a:off x="1816744"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156862</xdr:rowOff>
    </xdr:from>
    <xdr:ext cx="405111" cy="259045"/>
    <xdr:sp macro="" textlink="">
      <xdr:nvSpPr>
        <xdr:cNvPr id="204" name="n_4mainValue【体育館・プール】&#10;有形固定資産減価償却率">
          <a:extLst>
            <a:ext uri="{FF2B5EF4-FFF2-40B4-BE49-F238E27FC236}">
              <a16:creationId xmlns:a16="http://schemas.microsoft.com/office/drawing/2014/main" id="{52A888DB-20B0-439E-B6F5-645741EE519A}"/>
            </a:ext>
          </a:extLst>
        </xdr:cNvPr>
        <xdr:cNvSpPr txBox="1"/>
      </xdr:nvSpPr>
      <xdr:spPr>
        <a:xfrm>
          <a:off x="927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75B797E-CAD9-47F4-A4F7-EBBE277290A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1E14972-B1C8-4554-919C-197E48B1BF9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5A69C5B-7D34-479E-9936-F58A439935C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9C25AED-53EB-4648-987F-35547665DCF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DC12061-B7A3-4AC3-9DB9-24AB5DBCE1A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A7F02A3-4155-4AB0-A243-B2E3955222F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0E95EE5-0BBC-48A1-A75A-53242938544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7B34501-DA2D-499B-B6AD-FFBA459CDFE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4F7A7DE-2133-4457-9F67-AC3CAB7C7BA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30E4928-DBF0-4251-A191-2D9578D7825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131072A-9F9C-4022-830F-51E58382C34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8959D49-B209-4CDE-995F-FF8CC10D7AD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AA98E90-7F51-475B-AD2F-3345EC801CC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32516F90-C110-48BA-B6CF-C8498DF2882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81738FF-6DB9-4A35-8B86-38C6B076292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E114F66D-7D54-4EFC-A511-1D0744DDC2B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EEBFAEE-1543-4DF9-8ECA-4020BC5A63E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944C58E0-4E96-4A0E-B81C-B692525D357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AC641F3-F8EA-4DE5-BFCC-849952E66D6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7C45E659-B505-46B3-9472-83EE1E8FFED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1E6FAAE-40E1-430A-A05E-62D7FDB8A22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1C10CD2-837C-491B-9DA5-9FF2FD7A2D3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1C6281A-C241-4714-A87F-FF9C55644B2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AF341E13-F41A-45E4-A166-E70076F594DC}"/>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6EE597A6-7203-4F5F-AFC7-99279C81C31D}"/>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B0484E43-0669-414A-BEB2-4656E7CBA85F}"/>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D135D7D3-DECD-41A2-81FA-7270F842EB30}"/>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F2D9405F-F51F-487C-88AE-8EEA61C8B870}"/>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33" name="【体育館・プール】&#10;一人当たり面積平均値テキスト">
          <a:extLst>
            <a:ext uri="{FF2B5EF4-FFF2-40B4-BE49-F238E27FC236}">
              <a16:creationId xmlns:a16="http://schemas.microsoft.com/office/drawing/2014/main" id="{E6C0F0BF-9019-4C4F-A8F9-04EE3CFE4A2D}"/>
            </a:ext>
          </a:extLst>
        </xdr:cNvPr>
        <xdr:cNvSpPr txBox="1"/>
      </xdr:nvSpPr>
      <xdr:spPr>
        <a:xfrm>
          <a:off x="10515600" y="1069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5ACDC45F-AAA1-4E7B-860D-996DFC7112D4}"/>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18D8B8BD-B809-422F-8890-B9B595D9440B}"/>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359BC416-2AFF-4288-983B-417F237DE05F}"/>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52F85FED-898B-4B5E-A321-25E190FDF293}"/>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7C67D7E5-2872-491E-8860-67BABDD1BD69}"/>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49D2F44-BAA1-495E-BF6F-37DD8A294D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7B2A2F6-B3BC-49AF-BAF9-E1DF550BDA2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80F2B4C-C639-44DC-B46D-4EAB8027722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AFC66A5-D6C8-4809-B942-15A72383C0D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5B3E64C-DC6B-4470-93AB-9C61B902202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78740</xdr:rowOff>
    </xdr:from>
    <xdr:to>
      <xdr:col>55</xdr:col>
      <xdr:colOff>50800</xdr:colOff>
      <xdr:row>64</xdr:row>
      <xdr:rowOff>8890</xdr:rowOff>
    </xdr:to>
    <xdr:sp macro="" textlink="">
      <xdr:nvSpPr>
        <xdr:cNvPr id="244" name="楕円 243">
          <a:extLst>
            <a:ext uri="{FF2B5EF4-FFF2-40B4-BE49-F238E27FC236}">
              <a16:creationId xmlns:a16="http://schemas.microsoft.com/office/drawing/2014/main" id="{05166C11-F375-48F3-ABFD-13C0DB121C0C}"/>
            </a:ext>
          </a:extLst>
        </xdr:cNvPr>
        <xdr:cNvSpPr/>
      </xdr:nvSpPr>
      <xdr:spPr>
        <a:xfrm>
          <a:off x="104267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16400</xdr:rowOff>
    </xdr:from>
    <xdr:ext cx="469744" cy="259045"/>
    <xdr:sp macro="" textlink="">
      <xdr:nvSpPr>
        <xdr:cNvPr id="245" name="【体育館・プール】&#10;一人当たり面積該当値テキスト">
          <a:extLst>
            <a:ext uri="{FF2B5EF4-FFF2-40B4-BE49-F238E27FC236}">
              <a16:creationId xmlns:a16="http://schemas.microsoft.com/office/drawing/2014/main" id="{FD7FBB46-7906-498F-9B53-81D09B843E8D}"/>
            </a:ext>
          </a:extLst>
        </xdr:cNvPr>
        <xdr:cNvSpPr txBox="1"/>
      </xdr:nvSpPr>
      <xdr:spPr>
        <a:xfrm>
          <a:off x="10515600" y="1081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80645</xdr:rowOff>
    </xdr:from>
    <xdr:to>
      <xdr:col>50</xdr:col>
      <xdr:colOff>165100</xdr:colOff>
      <xdr:row>64</xdr:row>
      <xdr:rowOff>10795</xdr:rowOff>
    </xdr:to>
    <xdr:sp macro="" textlink="">
      <xdr:nvSpPr>
        <xdr:cNvPr id="246" name="楕円 245">
          <a:extLst>
            <a:ext uri="{FF2B5EF4-FFF2-40B4-BE49-F238E27FC236}">
              <a16:creationId xmlns:a16="http://schemas.microsoft.com/office/drawing/2014/main" id="{89625793-62BA-47EC-A31E-18098915B879}"/>
            </a:ext>
          </a:extLst>
        </xdr:cNvPr>
        <xdr:cNvSpPr/>
      </xdr:nvSpPr>
      <xdr:spPr>
        <a:xfrm>
          <a:off x="95885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129540</xdr:rowOff>
    </xdr:from>
    <xdr:to>
      <xdr:col>55</xdr:col>
      <xdr:colOff>0</xdr:colOff>
      <xdr:row>63</xdr:row>
      <xdr:rowOff>131445</xdr:rowOff>
    </xdr:to>
    <xdr:cxnSp macro="">
      <xdr:nvCxnSpPr>
        <xdr:cNvPr id="247" name="直線コネクタ 246">
          <a:extLst>
            <a:ext uri="{FF2B5EF4-FFF2-40B4-BE49-F238E27FC236}">
              <a16:creationId xmlns:a16="http://schemas.microsoft.com/office/drawing/2014/main" id="{7F8D067F-26F7-4573-8D21-41EFC2F26C75}"/>
            </a:ext>
          </a:extLst>
        </xdr:cNvPr>
        <xdr:cNvCxnSpPr/>
      </xdr:nvCxnSpPr>
      <xdr:spPr>
        <a:xfrm flipV="1">
          <a:off x="9639300" y="109308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82931</xdr:rowOff>
    </xdr:from>
    <xdr:to>
      <xdr:col>46</xdr:col>
      <xdr:colOff>38100</xdr:colOff>
      <xdr:row>64</xdr:row>
      <xdr:rowOff>13081</xdr:rowOff>
    </xdr:to>
    <xdr:sp macro="" textlink="">
      <xdr:nvSpPr>
        <xdr:cNvPr id="248" name="楕円 247">
          <a:extLst>
            <a:ext uri="{FF2B5EF4-FFF2-40B4-BE49-F238E27FC236}">
              <a16:creationId xmlns:a16="http://schemas.microsoft.com/office/drawing/2014/main" id="{E969E5BC-EDEC-4135-9DDF-D517B4F80448}"/>
            </a:ext>
          </a:extLst>
        </xdr:cNvPr>
        <xdr:cNvSpPr/>
      </xdr:nvSpPr>
      <xdr:spPr>
        <a:xfrm>
          <a:off x="8699500" y="1088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131445</xdr:rowOff>
    </xdr:from>
    <xdr:to>
      <xdr:col>50</xdr:col>
      <xdr:colOff>114300</xdr:colOff>
      <xdr:row>63</xdr:row>
      <xdr:rowOff>133731</xdr:rowOff>
    </xdr:to>
    <xdr:cxnSp macro="">
      <xdr:nvCxnSpPr>
        <xdr:cNvPr id="249" name="直線コネクタ 248">
          <a:extLst>
            <a:ext uri="{FF2B5EF4-FFF2-40B4-BE49-F238E27FC236}">
              <a16:creationId xmlns:a16="http://schemas.microsoft.com/office/drawing/2014/main" id="{CB437D2F-C3AA-4B5A-B777-2FCC26B6DCC0}"/>
            </a:ext>
          </a:extLst>
        </xdr:cNvPr>
        <xdr:cNvCxnSpPr/>
      </xdr:nvCxnSpPr>
      <xdr:spPr>
        <a:xfrm flipV="1">
          <a:off x="8750300" y="1093279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84836</xdr:rowOff>
    </xdr:from>
    <xdr:to>
      <xdr:col>41</xdr:col>
      <xdr:colOff>101600</xdr:colOff>
      <xdr:row>64</xdr:row>
      <xdr:rowOff>14986</xdr:rowOff>
    </xdr:to>
    <xdr:sp macro="" textlink="">
      <xdr:nvSpPr>
        <xdr:cNvPr id="250" name="楕円 249">
          <a:extLst>
            <a:ext uri="{FF2B5EF4-FFF2-40B4-BE49-F238E27FC236}">
              <a16:creationId xmlns:a16="http://schemas.microsoft.com/office/drawing/2014/main" id="{2019838B-4DAC-4B4B-BCC1-503760C5F029}"/>
            </a:ext>
          </a:extLst>
        </xdr:cNvPr>
        <xdr:cNvSpPr/>
      </xdr:nvSpPr>
      <xdr:spPr>
        <a:xfrm>
          <a:off x="7810500" y="108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133731</xdr:rowOff>
    </xdr:from>
    <xdr:to>
      <xdr:col>45</xdr:col>
      <xdr:colOff>177800</xdr:colOff>
      <xdr:row>63</xdr:row>
      <xdr:rowOff>135636</xdr:rowOff>
    </xdr:to>
    <xdr:cxnSp macro="">
      <xdr:nvCxnSpPr>
        <xdr:cNvPr id="251" name="直線コネクタ 250">
          <a:extLst>
            <a:ext uri="{FF2B5EF4-FFF2-40B4-BE49-F238E27FC236}">
              <a16:creationId xmlns:a16="http://schemas.microsoft.com/office/drawing/2014/main" id="{C7F5BB83-8922-4D95-90E3-220394B203AB}"/>
            </a:ext>
          </a:extLst>
        </xdr:cNvPr>
        <xdr:cNvCxnSpPr/>
      </xdr:nvCxnSpPr>
      <xdr:spPr>
        <a:xfrm flipV="1">
          <a:off x="7861300" y="1093508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137033</xdr:rowOff>
    </xdr:from>
    <xdr:to>
      <xdr:col>36</xdr:col>
      <xdr:colOff>165100</xdr:colOff>
      <xdr:row>64</xdr:row>
      <xdr:rowOff>67183</xdr:rowOff>
    </xdr:to>
    <xdr:sp macro="" textlink="">
      <xdr:nvSpPr>
        <xdr:cNvPr id="252" name="楕円 251">
          <a:extLst>
            <a:ext uri="{FF2B5EF4-FFF2-40B4-BE49-F238E27FC236}">
              <a16:creationId xmlns:a16="http://schemas.microsoft.com/office/drawing/2014/main" id="{F27FDEA0-CD91-4217-8CD3-21DDF164F66A}"/>
            </a:ext>
          </a:extLst>
        </xdr:cNvPr>
        <xdr:cNvSpPr/>
      </xdr:nvSpPr>
      <xdr:spPr>
        <a:xfrm>
          <a:off x="6921500" y="1093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135636</xdr:rowOff>
    </xdr:from>
    <xdr:to>
      <xdr:col>41</xdr:col>
      <xdr:colOff>50800</xdr:colOff>
      <xdr:row>64</xdr:row>
      <xdr:rowOff>16383</xdr:rowOff>
    </xdr:to>
    <xdr:cxnSp macro="">
      <xdr:nvCxnSpPr>
        <xdr:cNvPr id="253" name="直線コネクタ 252">
          <a:extLst>
            <a:ext uri="{FF2B5EF4-FFF2-40B4-BE49-F238E27FC236}">
              <a16:creationId xmlns:a16="http://schemas.microsoft.com/office/drawing/2014/main" id="{14554C40-9353-4593-89E0-723794F3E005}"/>
            </a:ext>
          </a:extLst>
        </xdr:cNvPr>
        <xdr:cNvCxnSpPr/>
      </xdr:nvCxnSpPr>
      <xdr:spPr>
        <a:xfrm flipV="1">
          <a:off x="6972300" y="10936986"/>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54" name="n_1aveValue【体育館・プール】&#10;一人当たり面積">
          <a:extLst>
            <a:ext uri="{FF2B5EF4-FFF2-40B4-BE49-F238E27FC236}">
              <a16:creationId xmlns:a16="http://schemas.microsoft.com/office/drawing/2014/main" id="{8C33514F-865B-4562-B0AA-230873438CA3}"/>
            </a:ext>
          </a:extLst>
        </xdr:cNvPr>
        <xdr:cNvSpPr txBox="1"/>
      </xdr:nvSpPr>
      <xdr:spPr>
        <a:xfrm>
          <a:off x="93917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271</xdr:rowOff>
    </xdr:from>
    <xdr:ext cx="469744" cy="259045"/>
    <xdr:sp macro="" textlink="">
      <xdr:nvSpPr>
        <xdr:cNvPr id="255" name="n_2aveValue【体育館・プール】&#10;一人当たり面積">
          <a:extLst>
            <a:ext uri="{FF2B5EF4-FFF2-40B4-BE49-F238E27FC236}">
              <a16:creationId xmlns:a16="http://schemas.microsoft.com/office/drawing/2014/main" id="{172D275E-8CA0-499D-9D70-B6C0C7C95CEE}"/>
            </a:ext>
          </a:extLst>
        </xdr:cNvPr>
        <xdr:cNvSpPr txBox="1"/>
      </xdr:nvSpPr>
      <xdr:spPr>
        <a:xfrm>
          <a:off x="8515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12463</xdr:rowOff>
    </xdr:from>
    <xdr:ext cx="469744" cy="259045"/>
    <xdr:sp macro="" textlink="">
      <xdr:nvSpPr>
        <xdr:cNvPr id="256" name="n_3aveValue【体育館・プール】&#10;一人当たり面積">
          <a:extLst>
            <a:ext uri="{FF2B5EF4-FFF2-40B4-BE49-F238E27FC236}">
              <a16:creationId xmlns:a16="http://schemas.microsoft.com/office/drawing/2014/main" id="{2A2727E2-80FE-4968-B378-3F7A07BA2F6A}"/>
            </a:ext>
          </a:extLst>
        </xdr:cNvPr>
        <xdr:cNvSpPr txBox="1"/>
      </xdr:nvSpPr>
      <xdr:spPr>
        <a:xfrm>
          <a:off x="7626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15511</xdr:rowOff>
    </xdr:from>
    <xdr:ext cx="469744" cy="259045"/>
    <xdr:sp macro="" textlink="">
      <xdr:nvSpPr>
        <xdr:cNvPr id="257" name="n_4aveValue【体育館・プール】&#10;一人当たり面積">
          <a:extLst>
            <a:ext uri="{FF2B5EF4-FFF2-40B4-BE49-F238E27FC236}">
              <a16:creationId xmlns:a16="http://schemas.microsoft.com/office/drawing/2014/main" id="{A1E8DF66-DD63-4FB9-98DA-CF09B704F54E}"/>
            </a:ext>
          </a:extLst>
        </xdr:cNvPr>
        <xdr:cNvSpPr txBox="1"/>
      </xdr:nvSpPr>
      <xdr:spPr>
        <a:xfrm>
          <a:off x="6737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1922</xdr:rowOff>
    </xdr:from>
    <xdr:ext cx="469744" cy="259045"/>
    <xdr:sp macro="" textlink="">
      <xdr:nvSpPr>
        <xdr:cNvPr id="258" name="n_1mainValue【体育館・プール】&#10;一人当たり面積">
          <a:extLst>
            <a:ext uri="{FF2B5EF4-FFF2-40B4-BE49-F238E27FC236}">
              <a16:creationId xmlns:a16="http://schemas.microsoft.com/office/drawing/2014/main" id="{12D10A40-C531-4486-A0E5-9AC7BF18FC78}"/>
            </a:ext>
          </a:extLst>
        </xdr:cNvPr>
        <xdr:cNvSpPr txBox="1"/>
      </xdr:nvSpPr>
      <xdr:spPr>
        <a:xfrm>
          <a:off x="9391727" y="1097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4208</xdr:rowOff>
    </xdr:from>
    <xdr:ext cx="469744" cy="259045"/>
    <xdr:sp macro="" textlink="">
      <xdr:nvSpPr>
        <xdr:cNvPr id="259" name="n_2mainValue【体育館・プール】&#10;一人当たり面積">
          <a:extLst>
            <a:ext uri="{FF2B5EF4-FFF2-40B4-BE49-F238E27FC236}">
              <a16:creationId xmlns:a16="http://schemas.microsoft.com/office/drawing/2014/main" id="{3B489B3E-BFA8-4C39-AFFE-8F8721C89A2E}"/>
            </a:ext>
          </a:extLst>
        </xdr:cNvPr>
        <xdr:cNvSpPr txBox="1"/>
      </xdr:nvSpPr>
      <xdr:spPr>
        <a:xfrm>
          <a:off x="8515427" y="1097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6113</xdr:rowOff>
    </xdr:from>
    <xdr:ext cx="469744" cy="259045"/>
    <xdr:sp macro="" textlink="">
      <xdr:nvSpPr>
        <xdr:cNvPr id="260" name="n_3mainValue【体育館・プール】&#10;一人当たり面積">
          <a:extLst>
            <a:ext uri="{FF2B5EF4-FFF2-40B4-BE49-F238E27FC236}">
              <a16:creationId xmlns:a16="http://schemas.microsoft.com/office/drawing/2014/main" id="{2C83D042-8CE4-4DAF-B4EF-D2B738445B04}"/>
            </a:ext>
          </a:extLst>
        </xdr:cNvPr>
        <xdr:cNvSpPr txBox="1"/>
      </xdr:nvSpPr>
      <xdr:spPr>
        <a:xfrm>
          <a:off x="7626427" y="1097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58310</xdr:rowOff>
    </xdr:from>
    <xdr:ext cx="469744" cy="259045"/>
    <xdr:sp macro="" textlink="">
      <xdr:nvSpPr>
        <xdr:cNvPr id="261" name="n_4mainValue【体育館・プール】&#10;一人当たり面積">
          <a:extLst>
            <a:ext uri="{FF2B5EF4-FFF2-40B4-BE49-F238E27FC236}">
              <a16:creationId xmlns:a16="http://schemas.microsoft.com/office/drawing/2014/main" id="{933159D6-1337-4723-863C-3D347BAD7231}"/>
            </a:ext>
          </a:extLst>
        </xdr:cNvPr>
        <xdr:cNvSpPr txBox="1"/>
      </xdr:nvSpPr>
      <xdr:spPr>
        <a:xfrm>
          <a:off x="6737427" y="1103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23F80CF-9C41-4AB6-A165-51D65EF1956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734A650-90F3-4FCF-94B0-A9DBFE46553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3B9A2EE-19C2-4C34-8723-F483E9313C6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9B9D584-03CF-4F25-B040-5747AEA7853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D88211-1AA6-494B-B166-FE78A598237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D54146E-F844-469C-B3C5-FF975388C8E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FD4EC1A-90EF-4AD8-A67D-D55BCA20B1D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6A19AE-0F71-416E-9910-B6E90430314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9365FCD-9E56-4493-8106-69DFC9A9421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E792760-41A3-4AF1-83BE-AA5F88027C2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E0115ED-2048-4517-A4BE-F97F0289FA7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6F1A566E-923B-42FB-B853-E6BB5B6EE7D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F9D6C64-6A69-4961-8800-CD7CA7650C2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CA83BC54-654D-4ECD-9A50-84717F81B82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7AE47873-415B-4541-AF58-2B5BD92A7CF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E80E95D5-3875-4092-A847-080FB4ABA9F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2409BE8B-6A95-435E-B110-17DC1C6C3CD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73E30F80-6523-44CE-8770-D16A3A93AC0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69D62F25-428D-4C1C-920C-654069FD2E3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46FC86A9-AA7C-4BB8-A6C3-8E61D39A0B5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A41A095E-B3A9-40F6-B330-697BF371C3E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4B5EC431-E17A-47E8-BAC7-6D163F4613B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41701E99-6A3B-40ED-ACC4-2DCF7C45367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F1F7602-1DCF-4E9D-9F68-36A5BFAE598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489DA71-814B-45E2-AE32-C9F2E295FBA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7D62F96-3AA7-4669-9389-95D08292EEEF}"/>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78B7507A-0328-4201-98F8-F0C494F8FC3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6B788ACA-CEC8-49D8-9BB1-8BE1DEB3F6F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3962421A-EC09-49F1-BD52-04F48CC363E9}"/>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DDC80B3A-F4AA-411B-AB9B-815A606F58D8}"/>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102888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423FC200-4A33-4C51-ACB9-0FC0DA400C15}"/>
            </a:ext>
          </a:extLst>
        </xdr:cNvPr>
        <xdr:cNvSpPr txBox="1"/>
      </xdr:nvSpPr>
      <xdr:spPr>
        <a:xfrm>
          <a:off x="4673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D1462656-B07B-488B-A56B-91484926B06D}"/>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3D693917-0383-41D0-9807-4B9DBBC94994}"/>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5C25767B-3D06-4392-B1FB-9A191CD8C37A}"/>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49BED75F-C850-4ABA-89A7-84AF424E649F}"/>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5CED1060-5813-4475-AB00-673B447C974C}"/>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19F1FFF-9722-4155-9F1A-EAB12559CE5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6AAB32E-FBC2-4051-82FA-3E3AD57F74E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05C5238-A56E-4F8C-9286-264256D1564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1D38349-6E6E-49C3-91CE-FE72C8E4F3C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2A7E143-FD4C-455A-8812-FD4B3550ABB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67311</xdr:rowOff>
    </xdr:from>
    <xdr:to>
      <xdr:col>24</xdr:col>
      <xdr:colOff>114300</xdr:colOff>
      <xdr:row>78</xdr:row>
      <xdr:rowOff>168911</xdr:rowOff>
    </xdr:to>
    <xdr:sp macro="" textlink="">
      <xdr:nvSpPr>
        <xdr:cNvPr id="303" name="楕円 302">
          <a:extLst>
            <a:ext uri="{FF2B5EF4-FFF2-40B4-BE49-F238E27FC236}">
              <a16:creationId xmlns:a16="http://schemas.microsoft.com/office/drawing/2014/main" id="{C0B343FA-F982-4277-BC18-CF109EDA37EA}"/>
            </a:ext>
          </a:extLst>
        </xdr:cNvPr>
        <xdr:cNvSpPr/>
      </xdr:nvSpPr>
      <xdr:spPr>
        <a:xfrm>
          <a:off x="45847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20338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28606394-1118-45C9-B946-A43D9B664214}"/>
            </a:ext>
          </a:extLst>
        </xdr:cNvPr>
        <xdr:cNvSpPr txBox="1"/>
      </xdr:nvSpPr>
      <xdr:spPr>
        <a:xfrm>
          <a:off x="4673600" y="13393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15058</xdr:rowOff>
    </xdr:from>
    <xdr:to>
      <xdr:col>20</xdr:col>
      <xdr:colOff>38100</xdr:colOff>
      <xdr:row>78</xdr:row>
      <xdr:rowOff>116658</xdr:rowOff>
    </xdr:to>
    <xdr:sp macro="" textlink="">
      <xdr:nvSpPr>
        <xdr:cNvPr id="305" name="楕円 304">
          <a:extLst>
            <a:ext uri="{FF2B5EF4-FFF2-40B4-BE49-F238E27FC236}">
              <a16:creationId xmlns:a16="http://schemas.microsoft.com/office/drawing/2014/main" id="{79304479-9D7F-4CEF-9DDA-610403F15BFC}"/>
            </a:ext>
          </a:extLst>
        </xdr:cNvPr>
        <xdr:cNvSpPr/>
      </xdr:nvSpPr>
      <xdr:spPr>
        <a:xfrm>
          <a:off x="3746500" y="133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65858</xdr:rowOff>
    </xdr:from>
    <xdr:to>
      <xdr:col>24</xdr:col>
      <xdr:colOff>63500</xdr:colOff>
      <xdr:row>78</xdr:row>
      <xdr:rowOff>118111</xdr:rowOff>
    </xdr:to>
    <xdr:cxnSp macro="">
      <xdr:nvCxnSpPr>
        <xdr:cNvPr id="306" name="直線コネクタ 305">
          <a:extLst>
            <a:ext uri="{FF2B5EF4-FFF2-40B4-BE49-F238E27FC236}">
              <a16:creationId xmlns:a16="http://schemas.microsoft.com/office/drawing/2014/main" id="{C2F204E0-A345-47D3-AA63-4D69D30BA1F3}"/>
            </a:ext>
          </a:extLst>
        </xdr:cNvPr>
        <xdr:cNvCxnSpPr/>
      </xdr:nvCxnSpPr>
      <xdr:spPr>
        <a:xfrm>
          <a:off x="3797300" y="13438958"/>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134257</xdr:rowOff>
    </xdr:from>
    <xdr:to>
      <xdr:col>15</xdr:col>
      <xdr:colOff>101600</xdr:colOff>
      <xdr:row>78</xdr:row>
      <xdr:rowOff>64407</xdr:rowOff>
    </xdr:to>
    <xdr:sp macro="" textlink="">
      <xdr:nvSpPr>
        <xdr:cNvPr id="307" name="楕円 306">
          <a:extLst>
            <a:ext uri="{FF2B5EF4-FFF2-40B4-BE49-F238E27FC236}">
              <a16:creationId xmlns:a16="http://schemas.microsoft.com/office/drawing/2014/main" id="{6DC6D510-194A-430C-9F9E-585FB91E1808}"/>
            </a:ext>
          </a:extLst>
        </xdr:cNvPr>
        <xdr:cNvSpPr/>
      </xdr:nvSpPr>
      <xdr:spPr>
        <a:xfrm>
          <a:off x="2857500" y="1333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13607</xdr:rowOff>
    </xdr:from>
    <xdr:to>
      <xdr:col>19</xdr:col>
      <xdr:colOff>177800</xdr:colOff>
      <xdr:row>78</xdr:row>
      <xdr:rowOff>65858</xdr:rowOff>
    </xdr:to>
    <xdr:cxnSp macro="">
      <xdr:nvCxnSpPr>
        <xdr:cNvPr id="308" name="直線コネクタ 307">
          <a:extLst>
            <a:ext uri="{FF2B5EF4-FFF2-40B4-BE49-F238E27FC236}">
              <a16:creationId xmlns:a16="http://schemas.microsoft.com/office/drawing/2014/main" id="{80A60160-F438-4102-B5D6-7D1A365B78C1}"/>
            </a:ext>
          </a:extLst>
        </xdr:cNvPr>
        <xdr:cNvCxnSpPr/>
      </xdr:nvCxnSpPr>
      <xdr:spPr>
        <a:xfrm>
          <a:off x="2908300" y="1338670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44450</xdr:rowOff>
    </xdr:from>
    <xdr:to>
      <xdr:col>10</xdr:col>
      <xdr:colOff>165100</xdr:colOff>
      <xdr:row>84</xdr:row>
      <xdr:rowOff>146050</xdr:rowOff>
    </xdr:to>
    <xdr:sp macro="" textlink="">
      <xdr:nvSpPr>
        <xdr:cNvPr id="309" name="楕円 308">
          <a:extLst>
            <a:ext uri="{FF2B5EF4-FFF2-40B4-BE49-F238E27FC236}">
              <a16:creationId xmlns:a16="http://schemas.microsoft.com/office/drawing/2014/main" id="{61069349-4AF7-41C9-8462-B391AA8D3200}"/>
            </a:ext>
          </a:extLst>
        </xdr:cNvPr>
        <xdr:cNvSpPr/>
      </xdr:nvSpPr>
      <xdr:spPr>
        <a:xfrm>
          <a:off x="1968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13607</xdr:rowOff>
    </xdr:from>
    <xdr:to>
      <xdr:col>15</xdr:col>
      <xdr:colOff>50800</xdr:colOff>
      <xdr:row>84</xdr:row>
      <xdr:rowOff>95250</xdr:rowOff>
    </xdr:to>
    <xdr:cxnSp macro="">
      <xdr:nvCxnSpPr>
        <xdr:cNvPr id="310" name="直線コネクタ 309">
          <a:extLst>
            <a:ext uri="{FF2B5EF4-FFF2-40B4-BE49-F238E27FC236}">
              <a16:creationId xmlns:a16="http://schemas.microsoft.com/office/drawing/2014/main" id="{4B282A03-FEEA-4492-9007-6B53AA537B10}"/>
            </a:ext>
          </a:extLst>
        </xdr:cNvPr>
        <xdr:cNvCxnSpPr/>
      </xdr:nvCxnSpPr>
      <xdr:spPr>
        <a:xfrm flipV="1">
          <a:off x="2019300" y="13386707"/>
          <a:ext cx="889000" cy="11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10161</xdr:rowOff>
    </xdr:from>
    <xdr:to>
      <xdr:col>6</xdr:col>
      <xdr:colOff>38100</xdr:colOff>
      <xdr:row>84</xdr:row>
      <xdr:rowOff>111761</xdr:rowOff>
    </xdr:to>
    <xdr:sp macro="" textlink="">
      <xdr:nvSpPr>
        <xdr:cNvPr id="311" name="楕円 310">
          <a:extLst>
            <a:ext uri="{FF2B5EF4-FFF2-40B4-BE49-F238E27FC236}">
              <a16:creationId xmlns:a16="http://schemas.microsoft.com/office/drawing/2014/main" id="{18421155-BB22-4E89-BFE1-58123BDBC39B}"/>
            </a:ext>
          </a:extLst>
        </xdr:cNvPr>
        <xdr:cNvSpPr/>
      </xdr:nvSpPr>
      <xdr:spPr>
        <a:xfrm>
          <a:off x="1079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60961</xdr:rowOff>
    </xdr:from>
    <xdr:to>
      <xdr:col>10</xdr:col>
      <xdr:colOff>114300</xdr:colOff>
      <xdr:row>84</xdr:row>
      <xdr:rowOff>95250</xdr:rowOff>
    </xdr:to>
    <xdr:cxnSp macro="">
      <xdr:nvCxnSpPr>
        <xdr:cNvPr id="312" name="直線コネクタ 311">
          <a:extLst>
            <a:ext uri="{FF2B5EF4-FFF2-40B4-BE49-F238E27FC236}">
              <a16:creationId xmlns:a16="http://schemas.microsoft.com/office/drawing/2014/main" id="{3E0A9F65-24AD-4BEB-ABB7-FBBE745F7455}"/>
            </a:ext>
          </a:extLst>
        </xdr:cNvPr>
        <xdr:cNvCxnSpPr/>
      </xdr:nvCxnSpPr>
      <xdr:spPr>
        <a:xfrm>
          <a:off x="1130300" y="144627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24509</xdr:rowOff>
    </xdr:from>
    <xdr:ext cx="405111" cy="259045"/>
    <xdr:sp macro="" textlink="">
      <xdr:nvSpPr>
        <xdr:cNvPr id="313" name="n_1aveValue【福祉施設】&#10;有形固定資産減価償却率">
          <a:extLst>
            <a:ext uri="{FF2B5EF4-FFF2-40B4-BE49-F238E27FC236}">
              <a16:creationId xmlns:a16="http://schemas.microsoft.com/office/drawing/2014/main" id="{84B79D40-348B-4F55-A3FC-4592524480A1}"/>
            </a:ext>
          </a:extLst>
        </xdr:cNvPr>
        <xdr:cNvSpPr txBox="1"/>
      </xdr:nvSpPr>
      <xdr:spPr>
        <a:xfrm>
          <a:off x="3582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164935</xdr:rowOff>
    </xdr:from>
    <xdr:ext cx="405111" cy="259045"/>
    <xdr:sp macro="" textlink="">
      <xdr:nvSpPr>
        <xdr:cNvPr id="314" name="n_2aveValue【福祉施設】&#10;有形固定資産減価償却率">
          <a:extLst>
            <a:ext uri="{FF2B5EF4-FFF2-40B4-BE49-F238E27FC236}">
              <a16:creationId xmlns:a16="http://schemas.microsoft.com/office/drawing/2014/main" id="{404D78B6-2464-4049-B3BE-A60C9DA32FEF}"/>
            </a:ext>
          </a:extLst>
        </xdr:cNvPr>
        <xdr:cNvSpPr txBox="1"/>
      </xdr:nvSpPr>
      <xdr:spPr>
        <a:xfrm>
          <a:off x="270574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id="{65F4AAD0-C45D-4290-AECA-EE8F833F812A}"/>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id="{F1F228B1-3154-4BDA-AAE9-BD95E5CAEB64}"/>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133185</xdr:rowOff>
    </xdr:from>
    <xdr:ext cx="340478" cy="259045"/>
    <xdr:sp macro="" textlink="">
      <xdr:nvSpPr>
        <xdr:cNvPr id="317" name="n_1mainValue【福祉施設】&#10;有形固定資産減価償却率">
          <a:extLst>
            <a:ext uri="{FF2B5EF4-FFF2-40B4-BE49-F238E27FC236}">
              <a16:creationId xmlns:a16="http://schemas.microsoft.com/office/drawing/2014/main" id="{91ECF284-B386-4A25-B8CE-12617A780580}"/>
            </a:ext>
          </a:extLst>
        </xdr:cNvPr>
        <xdr:cNvSpPr txBox="1"/>
      </xdr:nvSpPr>
      <xdr:spPr>
        <a:xfrm>
          <a:off x="3614361" y="13163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80934</xdr:rowOff>
    </xdr:from>
    <xdr:ext cx="340478" cy="259045"/>
    <xdr:sp macro="" textlink="">
      <xdr:nvSpPr>
        <xdr:cNvPr id="318" name="n_2mainValue【福祉施設】&#10;有形固定資産減価償却率">
          <a:extLst>
            <a:ext uri="{FF2B5EF4-FFF2-40B4-BE49-F238E27FC236}">
              <a16:creationId xmlns:a16="http://schemas.microsoft.com/office/drawing/2014/main" id="{44FCE998-2F0D-4CE4-9276-7AC3699BDE17}"/>
            </a:ext>
          </a:extLst>
        </xdr:cNvPr>
        <xdr:cNvSpPr txBox="1"/>
      </xdr:nvSpPr>
      <xdr:spPr>
        <a:xfrm>
          <a:off x="2738061" y="13111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137177</xdr:rowOff>
    </xdr:from>
    <xdr:ext cx="405111" cy="259045"/>
    <xdr:sp macro="" textlink="">
      <xdr:nvSpPr>
        <xdr:cNvPr id="319" name="n_3mainValue【福祉施設】&#10;有形固定資産減価償却率">
          <a:extLst>
            <a:ext uri="{FF2B5EF4-FFF2-40B4-BE49-F238E27FC236}">
              <a16:creationId xmlns:a16="http://schemas.microsoft.com/office/drawing/2014/main" id="{288F1093-A027-4F4F-8230-75F2A36A423A}"/>
            </a:ext>
          </a:extLst>
        </xdr:cNvPr>
        <xdr:cNvSpPr txBox="1"/>
      </xdr:nvSpPr>
      <xdr:spPr>
        <a:xfrm>
          <a:off x="1816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102888</xdr:rowOff>
    </xdr:from>
    <xdr:ext cx="405111" cy="259045"/>
    <xdr:sp macro="" textlink="">
      <xdr:nvSpPr>
        <xdr:cNvPr id="320" name="n_4mainValue【福祉施設】&#10;有形固定資産減価償却率">
          <a:extLst>
            <a:ext uri="{FF2B5EF4-FFF2-40B4-BE49-F238E27FC236}">
              <a16:creationId xmlns:a16="http://schemas.microsoft.com/office/drawing/2014/main" id="{44B08F95-BAD8-4F1A-B74D-13F0CD561651}"/>
            </a:ext>
          </a:extLst>
        </xdr:cNvPr>
        <xdr:cNvSpPr txBox="1"/>
      </xdr:nvSpPr>
      <xdr:spPr>
        <a:xfrm>
          <a:off x="927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B6F4EC9-1BC4-42C5-A094-8F320E67680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3B3491E9-56AA-4283-86F7-A95DA371AB6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6E80C7E-0337-40ED-8050-0928CB1F4A4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CD49DA5-C3D2-48D4-88DA-F868131D13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F9CF4F6A-B418-48AC-91BD-DB54C1DBF49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E108918-347C-43D0-AAD2-143F3E89C66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6AE879F-7573-4FEA-A714-0E437473BA6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DD76C06-221B-4E2F-A6A3-DB6CB8C3B0F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3D3914B9-25FC-4899-8DFA-8E29C84F375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99F5979-1D0F-4AE9-81B7-2325D2CBBFC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2CB101BE-D784-4857-B865-06A3D7FBBEE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F476485-D0E5-4BFD-9491-A91EEA227E3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74B216E3-C68A-47D4-A4CC-59A7EE2F15B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38EF924C-7157-4223-B9C3-07BCE37ABE9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7874BA53-FFF1-4F61-9A37-ABD6DF453E5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CBE68BDD-7FB7-4753-AD7C-75275DFE327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76AEA868-2DE7-4EEA-BC42-AFB94394029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29BE9B00-CC59-431A-8FD3-B6313571CFB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72372A11-7386-47D2-B83D-44D6DB9792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8813EF83-56D8-45FB-8353-9D2D7C68A68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B5EC8A2A-1541-41A4-B05C-3C7DD214D2E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9A56904D-FD27-4890-B77F-BC74D5355617}"/>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2D5D930A-8F8D-4B34-A3BD-668B1A0F8739}"/>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1192C359-A9F8-49F2-8A6A-16F3168ED7E6}"/>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42D18D9F-6EBC-4973-B322-E09D1933D059}"/>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815B2D1D-BF73-40B0-AC85-399D53AFB023}"/>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AC66E582-A169-482B-84E7-B7C1E07D9005}"/>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EF30F5AC-8AC1-4443-BEEE-692444E6B78A}"/>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1D4F4E53-D925-42EF-8EBA-8B50A63CAEA1}"/>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E2F847E8-1ADC-4231-AF1B-789BBBB4924E}"/>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3F83A2FF-1323-4315-9F61-B05C80C4ABB5}"/>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B4140574-B685-4884-A9C0-3940A1674715}"/>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7C30406-303A-4FB6-B0A9-7A8BD3AD401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CD79809-A37B-4DC0-82D8-66EC39DC794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E301BCC-C0E8-485E-A951-8FDC09E08AE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3610001-6EC1-489E-8A27-4DFFB9D4386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E0C56D2-B2E0-4567-9F0D-7509546F930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119887</xdr:rowOff>
    </xdr:from>
    <xdr:to>
      <xdr:col>55</xdr:col>
      <xdr:colOff>50800</xdr:colOff>
      <xdr:row>86</xdr:row>
      <xdr:rowOff>50037</xdr:rowOff>
    </xdr:to>
    <xdr:sp macro="" textlink="">
      <xdr:nvSpPr>
        <xdr:cNvPr id="358" name="楕円 357">
          <a:extLst>
            <a:ext uri="{FF2B5EF4-FFF2-40B4-BE49-F238E27FC236}">
              <a16:creationId xmlns:a16="http://schemas.microsoft.com/office/drawing/2014/main" id="{25386D03-065A-41FB-AEAD-48FB5F01E435}"/>
            </a:ext>
          </a:extLst>
        </xdr:cNvPr>
        <xdr:cNvSpPr/>
      </xdr:nvSpPr>
      <xdr:spPr>
        <a:xfrm>
          <a:off x="104267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34814</xdr:rowOff>
    </xdr:from>
    <xdr:ext cx="469744" cy="259045"/>
    <xdr:sp macro="" textlink="">
      <xdr:nvSpPr>
        <xdr:cNvPr id="359" name="【福祉施設】&#10;一人当たり面積該当値テキスト">
          <a:extLst>
            <a:ext uri="{FF2B5EF4-FFF2-40B4-BE49-F238E27FC236}">
              <a16:creationId xmlns:a16="http://schemas.microsoft.com/office/drawing/2014/main" id="{3C7EC358-D8AD-48A6-8863-F907D9684BA5}"/>
            </a:ext>
          </a:extLst>
        </xdr:cNvPr>
        <xdr:cNvSpPr txBox="1"/>
      </xdr:nvSpPr>
      <xdr:spPr>
        <a:xfrm>
          <a:off x="10515600" y="1460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119887</xdr:rowOff>
    </xdr:from>
    <xdr:to>
      <xdr:col>50</xdr:col>
      <xdr:colOff>165100</xdr:colOff>
      <xdr:row>86</xdr:row>
      <xdr:rowOff>50037</xdr:rowOff>
    </xdr:to>
    <xdr:sp macro="" textlink="">
      <xdr:nvSpPr>
        <xdr:cNvPr id="360" name="楕円 359">
          <a:extLst>
            <a:ext uri="{FF2B5EF4-FFF2-40B4-BE49-F238E27FC236}">
              <a16:creationId xmlns:a16="http://schemas.microsoft.com/office/drawing/2014/main" id="{67CA7629-3691-4FF3-857F-D97DE4974C2E}"/>
            </a:ext>
          </a:extLst>
        </xdr:cNvPr>
        <xdr:cNvSpPr/>
      </xdr:nvSpPr>
      <xdr:spPr>
        <a:xfrm>
          <a:off x="9588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170687</xdr:rowOff>
    </xdr:from>
    <xdr:to>
      <xdr:col>55</xdr:col>
      <xdr:colOff>0</xdr:colOff>
      <xdr:row>85</xdr:row>
      <xdr:rowOff>170687</xdr:rowOff>
    </xdr:to>
    <xdr:cxnSp macro="">
      <xdr:nvCxnSpPr>
        <xdr:cNvPr id="361" name="直線コネクタ 360">
          <a:extLst>
            <a:ext uri="{FF2B5EF4-FFF2-40B4-BE49-F238E27FC236}">
              <a16:creationId xmlns:a16="http://schemas.microsoft.com/office/drawing/2014/main" id="{E8033B6A-CB26-4B24-A2D0-52F3A357B0C9}"/>
            </a:ext>
          </a:extLst>
        </xdr:cNvPr>
        <xdr:cNvCxnSpPr/>
      </xdr:nvCxnSpPr>
      <xdr:spPr>
        <a:xfrm>
          <a:off x="9639300" y="14743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122174</xdr:rowOff>
    </xdr:from>
    <xdr:to>
      <xdr:col>46</xdr:col>
      <xdr:colOff>38100</xdr:colOff>
      <xdr:row>86</xdr:row>
      <xdr:rowOff>52324</xdr:rowOff>
    </xdr:to>
    <xdr:sp macro="" textlink="">
      <xdr:nvSpPr>
        <xdr:cNvPr id="362" name="楕円 361">
          <a:extLst>
            <a:ext uri="{FF2B5EF4-FFF2-40B4-BE49-F238E27FC236}">
              <a16:creationId xmlns:a16="http://schemas.microsoft.com/office/drawing/2014/main" id="{FECC53CB-5D19-421D-A219-ADC0AD00C45C}"/>
            </a:ext>
          </a:extLst>
        </xdr:cNvPr>
        <xdr:cNvSpPr/>
      </xdr:nvSpPr>
      <xdr:spPr>
        <a:xfrm>
          <a:off x="8699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170687</xdr:rowOff>
    </xdr:from>
    <xdr:to>
      <xdr:col>50</xdr:col>
      <xdr:colOff>114300</xdr:colOff>
      <xdr:row>86</xdr:row>
      <xdr:rowOff>1524</xdr:rowOff>
    </xdr:to>
    <xdr:cxnSp macro="">
      <xdr:nvCxnSpPr>
        <xdr:cNvPr id="363" name="直線コネクタ 362">
          <a:extLst>
            <a:ext uri="{FF2B5EF4-FFF2-40B4-BE49-F238E27FC236}">
              <a16:creationId xmlns:a16="http://schemas.microsoft.com/office/drawing/2014/main" id="{6854E625-EE5C-444D-BB9A-05AE0FB7B129}"/>
            </a:ext>
          </a:extLst>
        </xdr:cNvPr>
        <xdr:cNvCxnSpPr/>
      </xdr:nvCxnSpPr>
      <xdr:spPr>
        <a:xfrm flipV="1">
          <a:off x="8750300" y="1474393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78739</xdr:rowOff>
    </xdr:from>
    <xdr:to>
      <xdr:col>41</xdr:col>
      <xdr:colOff>101600</xdr:colOff>
      <xdr:row>86</xdr:row>
      <xdr:rowOff>8889</xdr:rowOff>
    </xdr:to>
    <xdr:sp macro="" textlink="">
      <xdr:nvSpPr>
        <xdr:cNvPr id="364" name="楕円 363">
          <a:extLst>
            <a:ext uri="{FF2B5EF4-FFF2-40B4-BE49-F238E27FC236}">
              <a16:creationId xmlns:a16="http://schemas.microsoft.com/office/drawing/2014/main" id="{89B7F284-0299-40F3-9D0D-7939547E9460}"/>
            </a:ext>
          </a:extLst>
        </xdr:cNvPr>
        <xdr:cNvSpPr/>
      </xdr:nvSpPr>
      <xdr:spPr>
        <a:xfrm>
          <a:off x="781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86</xdr:row>
      <xdr:rowOff>1524</xdr:rowOff>
    </xdr:to>
    <xdr:cxnSp macro="">
      <xdr:nvCxnSpPr>
        <xdr:cNvPr id="365" name="直線コネクタ 364">
          <a:extLst>
            <a:ext uri="{FF2B5EF4-FFF2-40B4-BE49-F238E27FC236}">
              <a16:creationId xmlns:a16="http://schemas.microsoft.com/office/drawing/2014/main" id="{A8F21F39-0FB0-4CFE-A417-3C2A14224A0A}"/>
            </a:ext>
          </a:extLst>
        </xdr:cNvPr>
        <xdr:cNvCxnSpPr/>
      </xdr:nvCxnSpPr>
      <xdr:spPr>
        <a:xfrm>
          <a:off x="7861300" y="1470278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78739</xdr:rowOff>
    </xdr:from>
    <xdr:to>
      <xdr:col>36</xdr:col>
      <xdr:colOff>165100</xdr:colOff>
      <xdr:row>86</xdr:row>
      <xdr:rowOff>8889</xdr:rowOff>
    </xdr:to>
    <xdr:sp macro="" textlink="">
      <xdr:nvSpPr>
        <xdr:cNvPr id="366" name="楕円 365">
          <a:extLst>
            <a:ext uri="{FF2B5EF4-FFF2-40B4-BE49-F238E27FC236}">
              <a16:creationId xmlns:a16="http://schemas.microsoft.com/office/drawing/2014/main" id="{A9656928-4CFE-4794-A1D1-A381E9A6CEB0}"/>
            </a:ext>
          </a:extLst>
        </xdr:cNvPr>
        <xdr:cNvSpPr/>
      </xdr:nvSpPr>
      <xdr:spPr>
        <a:xfrm>
          <a:off x="692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129539</xdr:rowOff>
    </xdr:from>
    <xdr:to>
      <xdr:col>41</xdr:col>
      <xdr:colOff>50800</xdr:colOff>
      <xdr:row>85</xdr:row>
      <xdr:rowOff>129539</xdr:rowOff>
    </xdr:to>
    <xdr:cxnSp macro="">
      <xdr:nvCxnSpPr>
        <xdr:cNvPr id="367" name="直線コネクタ 366">
          <a:extLst>
            <a:ext uri="{FF2B5EF4-FFF2-40B4-BE49-F238E27FC236}">
              <a16:creationId xmlns:a16="http://schemas.microsoft.com/office/drawing/2014/main" id="{F3340CFE-5A5F-4D7F-9C47-659A690C5F2B}"/>
            </a:ext>
          </a:extLst>
        </xdr:cNvPr>
        <xdr:cNvCxnSpPr/>
      </xdr:nvCxnSpPr>
      <xdr:spPr>
        <a:xfrm>
          <a:off x="6972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a:extLst>
            <a:ext uri="{FF2B5EF4-FFF2-40B4-BE49-F238E27FC236}">
              <a16:creationId xmlns:a16="http://schemas.microsoft.com/office/drawing/2014/main" id="{EABC6CEF-5B8B-49DC-8D83-0B8194C7FEA8}"/>
            </a:ext>
          </a:extLst>
        </xdr:cNvPr>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a:extLst>
            <a:ext uri="{FF2B5EF4-FFF2-40B4-BE49-F238E27FC236}">
              <a16:creationId xmlns:a16="http://schemas.microsoft.com/office/drawing/2014/main" id="{FB90B3A4-8BCD-452E-BDB0-6DF788E7090D}"/>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0" name="n_3aveValue【福祉施設】&#10;一人当たり面積">
          <a:extLst>
            <a:ext uri="{FF2B5EF4-FFF2-40B4-BE49-F238E27FC236}">
              <a16:creationId xmlns:a16="http://schemas.microsoft.com/office/drawing/2014/main" id="{D2516F25-EA1C-4A7F-B339-B317E752ACDA}"/>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a:extLst>
            <a:ext uri="{FF2B5EF4-FFF2-40B4-BE49-F238E27FC236}">
              <a16:creationId xmlns:a16="http://schemas.microsoft.com/office/drawing/2014/main" id="{75D2940E-A2FC-4F6E-84A0-A6DE4B3C4A48}"/>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41164</xdr:rowOff>
    </xdr:from>
    <xdr:ext cx="469744" cy="259045"/>
    <xdr:sp macro="" textlink="">
      <xdr:nvSpPr>
        <xdr:cNvPr id="372" name="n_1mainValue【福祉施設】&#10;一人当たり面積">
          <a:extLst>
            <a:ext uri="{FF2B5EF4-FFF2-40B4-BE49-F238E27FC236}">
              <a16:creationId xmlns:a16="http://schemas.microsoft.com/office/drawing/2014/main" id="{AF25730E-7E6E-4436-892F-915D85FFB5F8}"/>
            </a:ext>
          </a:extLst>
        </xdr:cNvPr>
        <xdr:cNvSpPr txBox="1"/>
      </xdr:nvSpPr>
      <xdr:spPr>
        <a:xfrm>
          <a:off x="93917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43451</xdr:rowOff>
    </xdr:from>
    <xdr:ext cx="469744" cy="259045"/>
    <xdr:sp macro="" textlink="">
      <xdr:nvSpPr>
        <xdr:cNvPr id="373" name="n_2mainValue【福祉施設】&#10;一人当たり面積">
          <a:extLst>
            <a:ext uri="{FF2B5EF4-FFF2-40B4-BE49-F238E27FC236}">
              <a16:creationId xmlns:a16="http://schemas.microsoft.com/office/drawing/2014/main" id="{43247736-5B0E-43CD-B26E-710C3BA30D5E}"/>
            </a:ext>
          </a:extLst>
        </xdr:cNvPr>
        <xdr:cNvSpPr txBox="1"/>
      </xdr:nvSpPr>
      <xdr:spPr>
        <a:xfrm>
          <a:off x="8515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xdr:rowOff>
    </xdr:from>
    <xdr:ext cx="469744" cy="259045"/>
    <xdr:sp macro="" textlink="">
      <xdr:nvSpPr>
        <xdr:cNvPr id="374" name="n_3mainValue【福祉施設】&#10;一人当たり面積">
          <a:extLst>
            <a:ext uri="{FF2B5EF4-FFF2-40B4-BE49-F238E27FC236}">
              <a16:creationId xmlns:a16="http://schemas.microsoft.com/office/drawing/2014/main" id="{8E62BD4F-7252-496D-92C6-50C0F9D1D972}"/>
            </a:ext>
          </a:extLst>
        </xdr:cNvPr>
        <xdr:cNvSpPr txBox="1"/>
      </xdr:nvSpPr>
      <xdr:spPr>
        <a:xfrm>
          <a:off x="7626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375" name="n_4mainValue【福祉施設】&#10;一人当たり面積">
          <a:extLst>
            <a:ext uri="{FF2B5EF4-FFF2-40B4-BE49-F238E27FC236}">
              <a16:creationId xmlns:a16="http://schemas.microsoft.com/office/drawing/2014/main" id="{874D4193-6A77-4F87-BE81-9F4C4DFC2468}"/>
            </a:ext>
          </a:extLst>
        </xdr:cNvPr>
        <xdr:cNvSpPr txBox="1"/>
      </xdr:nvSpPr>
      <xdr:spPr>
        <a:xfrm>
          <a:off x="6737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FEDFF356-F94D-4A59-88F5-302A47F66B3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D36F8721-8509-407B-9823-9A88DC8FDC4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DB421A97-A20E-4CF4-9FCD-8FDDC95E4B5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9725B15C-29F5-439E-8C64-57F3432700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48489E4C-BBD7-47AB-B35B-86D128F7CA8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FD9890EF-CB86-42C9-9E11-CD2C7FD5F84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670DAE0B-88FE-4EBE-83D4-916C33ACE63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7B693531-B4E7-4A93-8ABE-8A4347CDEF1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DF57636D-A0C2-4DAC-A5DB-5C7651C2ED9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909B6619-2B70-47EA-93A6-1FDB651A0ED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5BC0BF0D-51A7-4FA2-8E7F-F08E9411557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2FC0634D-A31D-442B-8E42-8821D8BD840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3B6CF03C-C983-40F8-85A3-4D51EE3D30A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430844AA-5C59-449C-B981-204527C2E45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1065ED61-7D0A-4CA6-B850-EC07BA6B0E1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29CB2290-B27A-4AEC-80DF-4673682B82A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8CD5FDCE-7902-4DB1-B322-AF6B3F740A5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0855D7FB-D404-4768-8511-391FDCC0477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B1C6EE1E-44E7-4B08-975E-607401FBF8E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932C17A4-ECD7-4394-AAE2-CB700859D0C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6A7C0D65-DF78-4350-A26C-8D85959575B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02221A49-6B2D-44F3-AA7E-33D668096F7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17EB18E3-A9D7-4EE5-A9C5-B2E595BD1AD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76048CAB-EF1A-48BA-B816-3821F7EABBA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24F089AA-5D1C-49B7-A2E0-8F1111616AB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5F0A2108-53D1-4641-946F-32EE0F66884E}"/>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EB774761-A684-4E39-9673-1F483434E52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BF0DA43B-490E-4848-8DCF-DE865DF7B80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8ED5DA46-831E-43EF-810B-76CEAEC8F52A}"/>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83766CF7-D050-4526-8691-66B84D8EF502}"/>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705B5362-9DDD-4649-B10F-227A3D8DDC13}"/>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47F06BBB-9FA2-44A5-82F8-F40131DC51F8}"/>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F046862F-95BF-421A-B747-CD529810977E}"/>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B246D534-354B-44F3-B67C-BBD2611FAE2E}"/>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id="{52F6518E-3229-420F-9975-91F0414EB628}"/>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id="{D062237A-44C9-4FC4-8C57-F36D13E054E7}"/>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AA23415-B702-4C4C-99B2-581E654DF07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C9C19FF-7170-4A47-814E-111671327C2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D625EE6-77B2-40EF-B400-9DE420155B8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7281D76-F6E1-4D07-A379-26244CAD019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C1906B2-003D-4C56-AA36-B645E09273C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17" name="楕円 416">
          <a:extLst>
            <a:ext uri="{FF2B5EF4-FFF2-40B4-BE49-F238E27FC236}">
              <a16:creationId xmlns:a16="http://schemas.microsoft.com/office/drawing/2014/main" id="{CD0E70D7-0B68-4E78-8546-E63A8380C3C6}"/>
            </a:ext>
          </a:extLst>
        </xdr:cNvPr>
        <xdr:cNvSpPr/>
      </xdr:nvSpPr>
      <xdr:spPr>
        <a:xfrm>
          <a:off x="4584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72407</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A7FA6A68-A60F-49E2-85E5-585381F62DEB}"/>
            </a:ext>
          </a:extLst>
        </xdr:cNvPr>
        <xdr:cNvSpPr txBox="1"/>
      </xdr:nvSpPr>
      <xdr:spPr>
        <a:xfrm>
          <a:off x="4673600"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59689</xdr:rowOff>
    </xdr:from>
    <xdr:to>
      <xdr:col>20</xdr:col>
      <xdr:colOff>38100</xdr:colOff>
      <xdr:row>104</xdr:row>
      <xdr:rowOff>161289</xdr:rowOff>
    </xdr:to>
    <xdr:sp macro="" textlink="">
      <xdr:nvSpPr>
        <xdr:cNvPr id="419" name="楕円 418">
          <a:extLst>
            <a:ext uri="{FF2B5EF4-FFF2-40B4-BE49-F238E27FC236}">
              <a16:creationId xmlns:a16="http://schemas.microsoft.com/office/drawing/2014/main" id="{FCFC39C6-D8B1-4368-9D73-8B1EB2970D7A}"/>
            </a:ext>
          </a:extLst>
        </xdr:cNvPr>
        <xdr:cNvSpPr/>
      </xdr:nvSpPr>
      <xdr:spPr>
        <a:xfrm>
          <a:off x="3746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110489</xdr:rowOff>
    </xdr:from>
    <xdr:to>
      <xdr:col>24</xdr:col>
      <xdr:colOff>63500</xdr:colOff>
      <xdr:row>104</xdr:row>
      <xdr:rowOff>144780</xdr:rowOff>
    </xdr:to>
    <xdr:cxnSp macro="">
      <xdr:nvCxnSpPr>
        <xdr:cNvPr id="420" name="直線コネクタ 419">
          <a:extLst>
            <a:ext uri="{FF2B5EF4-FFF2-40B4-BE49-F238E27FC236}">
              <a16:creationId xmlns:a16="http://schemas.microsoft.com/office/drawing/2014/main" id="{57D21AB0-A768-4D1F-A9AC-A3E1EB4E5488}"/>
            </a:ext>
          </a:extLst>
        </xdr:cNvPr>
        <xdr:cNvCxnSpPr/>
      </xdr:nvCxnSpPr>
      <xdr:spPr>
        <a:xfrm>
          <a:off x="3797300" y="179412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27032</xdr:rowOff>
    </xdr:from>
    <xdr:to>
      <xdr:col>15</xdr:col>
      <xdr:colOff>101600</xdr:colOff>
      <xdr:row>104</xdr:row>
      <xdr:rowOff>128632</xdr:rowOff>
    </xdr:to>
    <xdr:sp macro="" textlink="">
      <xdr:nvSpPr>
        <xdr:cNvPr id="421" name="楕円 420">
          <a:extLst>
            <a:ext uri="{FF2B5EF4-FFF2-40B4-BE49-F238E27FC236}">
              <a16:creationId xmlns:a16="http://schemas.microsoft.com/office/drawing/2014/main" id="{11311FE2-5A74-4141-99E5-80F9905C261D}"/>
            </a:ext>
          </a:extLst>
        </xdr:cNvPr>
        <xdr:cNvSpPr/>
      </xdr:nvSpPr>
      <xdr:spPr>
        <a:xfrm>
          <a:off x="2857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77832</xdr:rowOff>
    </xdr:from>
    <xdr:to>
      <xdr:col>19</xdr:col>
      <xdr:colOff>177800</xdr:colOff>
      <xdr:row>104</xdr:row>
      <xdr:rowOff>110489</xdr:rowOff>
    </xdr:to>
    <xdr:cxnSp macro="">
      <xdr:nvCxnSpPr>
        <xdr:cNvPr id="422" name="直線コネクタ 421">
          <a:extLst>
            <a:ext uri="{FF2B5EF4-FFF2-40B4-BE49-F238E27FC236}">
              <a16:creationId xmlns:a16="http://schemas.microsoft.com/office/drawing/2014/main" id="{9B0E52C3-F797-4C8C-9373-07958B6A6057}"/>
            </a:ext>
          </a:extLst>
        </xdr:cNvPr>
        <xdr:cNvCxnSpPr/>
      </xdr:nvCxnSpPr>
      <xdr:spPr>
        <a:xfrm>
          <a:off x="2908300" y="179086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164193</xdr:rowOff>
    </xdr:from>
    <xdr:to>
      <xdr:col>10</xdr:col>
      <xdr:colOff>165100</xdr:colOff>
      <xdr:row>104</xdr:row>
      <xdr:rowOff>94343</xdr:rowOff>
    </xdr:to>
    <xdr:sp macro="" textlink="">
      <xdr:nvSpPr>
        <xdr:cNvPr id="423" name="楕円 422">
          <a:extLst>
            <a:ext uri="{FF2B5EF4-FFF2-40B4-BE49-F238E27FC236}">
              <a16:creationId xmlns:a16="http://schemas.microsoft.com/office/drawing/2014/main" id="{A054C068-9AEE-42A5-9E4C-EA5D4F2A2373}"/>
            </a:ext>
          </a:extLst>
        </xdr:cNvPr>
        <xdr:cNvSpPr/>
      </xdr:nvSpPr>
      <xdr:spPr>
        <a:xfrm>
          <a:off x="1968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43543</xdr:rowOff>
    </xdr:from>
    <xdr:to>
      <xdr:col>15</xdr:col>
      <xdr:colOff>50800</xdr:colOff>
      <xdr:row>104</xdr:row>
      <xdr:rowOff>77832</xdr:rowOff>
    </xdr:to>
    <xdr:cxnSp macro="">
      <xdr:nvCxnSpPr>
        <xdr:cNvPr id="424" name="直線コネクタ 423">
          <a:extLst>
            <a:ext uri="{FF2B5EF4-FFF2-40B4-BE49-F238E27FC236}">
              <a16:creationId xmlns:a16="http://schemas.microsoft.com/office/drawing/2014/main" id="{E672FC86-28D3-4A85-9EE3-5507F9C7068F}"/>
            </a:ext>
          </a:extLst>
        </xdr:cNvPr>
        <xdr:cNvCxnSpPr/>
      </xdr:nvCxnSpPr>
      <xdr:spPr>
        <a:xfrm>
          <a:off x="2019300" y="178743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131536</xdr:rowOff>
    </xdr:from>
    <xdr:to>
      <xdr:col>6</xdr:col>
      <xdr:colOff>38100</xdr:colOff>
      <xdr:row>104</xdr:row>
      <xdr:rowOff>61686</xdr:rowOff>
    </xdr:to>
    <xdr:sp macro="" textlink="">
      <xdr:nvSpPr>
        <xdr:cNvPr id="425" name="楕円 424">
          <a:extLst>
            <a:ext uri="{FF2B5EF4-FFF2-40B4-BE49-F238E27FC236}">
              <a16:creationId xmlns:a16="http://schemas.microsoft.com/office/drawing/2014/main" id="{EDFCCEE9-20AC-4569-B3A6-09D787CD0433}"/>
            </a:ext>
          </a:extLst>
        </xdr:cNvPr>
        <xdr:cNvSpPr/>
      </xdr:nvSpPr>
      <xdr:spPr>
        <a:xfrm>
          <a:off x="1079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10886</xdr:rowOff>
    </xdr:from>
    <xdr:to>
      <xdr:col>10</xdr:col>
      <xdr:colOff>114300</xdr:colOff>
      <xdr:row>104</xdr:row>
      <xdr:rowOff>43543</xdr:rowOff>
    </xdr:to>
    <xdr:cxnSp macro="">
      <xdr:nvCxnSpPr>
        <xdr:cNvPr id="426" name="直線コネクタ 425">
          <a:extLst>
            <a:ext uri="{FF2B5EF4-FFF2-40B4-BE49-F238E27FC236}">
              <a16:creationId xmlns:a16="http://schemas.microsoft.com/office/drawing/2014/main" id="{2B78B771-D987-4A4B-872F-A6A56249B9A7}"/>
            </a:ext>
          </a:extLst>
        </xdr:cNvPr>
        <xdr:cNvCxnSpPr/>
      </xdr:nvCxnSpPr>
      <xdr:spPr>
        <a:xfrm>
          <a:off x="1130300" y="1784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4E3F51CF-1970-4E71-BAEC-1335C7C55001}"/>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macro="" textlink="">
      <xdr:nvSpPr>
        <xdr:cNvPr id="428" name="n_2aveValue【市民会館】&#10;有形固定資産減価償却率">
          <a:extLst>
            <a:ext uri="{FF2B5EF4-FFF2-40B4-BE49-F238E27FC236}">
              <a16:creationId xmlns:a16="http://schemas.microsoft.com/office/drawing/2014/main" id="{9FF6DA71-2287-4DEA-87F9-0589101CC358}"/>
            </a:ext>
          </a:extLst>
        </xdr:cNvPr>
        <xdr:cNvSpPr txBox="1"/>
      </xdr:nvSpPr>
      <xdr:spPr>
        <a:xfrm>
          <a:off x="2705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124658</xdr:rowOff>
    </xdr:from>
    <xdr:ext cx="405111" cy="259045"/>
    <xdr:sp macro="" textlink="">
      <xdr:nvSpPr>
        <xdr:cNvPr id="429" name="n_3aveValue【市民会館】&#10;有形固定資産減価償却率">
          <a:extLst>
            <a:ext uri="{FF2B5EF4-FFF2-40B4-BE49-F238E27FC236}">
              <a16:creationId xmlns:a16="http://schemas.microsoft.com/office/drawing/2014/main" id="{AAA96275-0A8B-47C7-A860-18D90182C536}"/>
            </a:ext>
          </a:extLst>
        </xdr:cNvPr>
        <xdr:cNvSpPr txBox="1"/>
      </xdr:nvSpPr>
      <xdr:spPr>
        <a:xfrm>
          <a:off x="1816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103432</xdr:rowOff>
    </xdr:from>
    <xdr:ext cx="405111" cy="259045"/>
    <xdr:sp macro="" textlink="">
      <xdr:nvSpPr>
        <xdr:cNvPr id="430" name="n_4aveValue【市民会館】&#10;有形固定資産減価償却率">
          <a:extLst>
            <a:ext uri="{FF2B5EF4-FFF2-40B4-BE49-F238E27FC236}">
              <a16:creationId xmlns:a16="http://schemas.microsoft.com/office/drawing/2014/main" id="{D173BE70-15E3-4531-9803-2E01BC1581EF}"/>
            </a:ext>
          </a:extLst>
        </xdr:cNvPr>
        <xdr:cNvSpPr txBox="1"/>
      </xdr:nvSpPr>
      <xdr:spPr>
        <a:xfrm>
          <a:off x="927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152416</xdr:rowOff>
    </xdr:from>
    <xdr:ext cx="405111" cy="259045"/>
    <xdr:sp macro="" textlink="">
      <xdr:nvSpPr>
        <xdr:cNvPr id="431" name="n_1mainValue【市民会館】&#10;有形固定資産減価償却率">
          <a:extLst>
            <a:ext uri="{FF2B5EF4-FFF2-40B4-BE49-F238E27FC236}">
              <a16:creationId xmlns:a16="http://schemas.microsoft.com/office/drawing/2014/main" id="{BD5ADAE3-57F5-40C6-9E2E-E3A1F70D2D1B}"/>
            </a:ext>
          </a:extLst>
        </xdr:cNvPr>
        <xdr:cNvSpPr txBox="1"/>
      </xdr:nvSpPr>
      <xdr:spPr>
        <a:xfrm>
          <a:off x="3582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32" name="n_2mainValue【市民会館】&#10;有形固定資産減価償却率">
          <a:extLst>
            <a:ext uri="{FF2B5EF4-FFF2-40B4-BE49-F238E27FC236}">
              <a16:creationId xmlns:a16="http://schemas.microsoft.com/office/drawing/2014/main" id="{2C7BB26D-214E-4E87-9BA5-18E4773B96A5}"/>
            </a:ext>
          </a:extLst>
        </xdr:cNvPr>
        <xdr:cNvSpPr txBox="1"/>
      </xdr:nvSpPr>
      <xdr:spPr>
        <a:xfrm>
          <a:off x="2705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110870</xdr:rowOff>
    </xdr:from>
    <xdr:ext cx="405111" cy="259045"/>
    <xdr:sp macro="" textlink="">
      <xdr:nvSpPr>
        <xdr:cNvPr id="433" name="n_3mainValue【市民会館】&#10;有形固定資産減価償却率">
          <a:extLst>
            <a:ext uri="{FF2B5EF4-FFF2-40B4-BE49-F238E27FC236}">
              <a16:creationId xmlns:a16="http://schemas.microsoft.com/office/drawing/2014/main" id="{CB1A7A53-A10C-4AE4-B2DB-8F82FDFF4C5A}"/>
            </a:ext>
          </a:extLst>
        </xdr:cNvPr>
        <xdr:cNvSpPr txBox="1"/>
      </xdr:nvSpPr>
      <xdr:spPr>
        <a:xfrm>
          <a:off x="1816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78213</xdr:rowOff>
    </xdr:from>
    <xdr:ext cx="405111" cy="259045"/>
    <xdr:sp macro="" textlink="">
      <xdr:nvSpPr>
        <xdr:cNvPr id="434" name="n_4mainValue【市民会館】&#10;有形固定資産減価償却率">
          <a:extLst>
            <a:ext uri="{FF2B5EF4-FFF2-40B4-BE49-F238E27FC236}">
              <a16:creationId xmlns:a16="http://schemas.microsoft.com/office/drawing/2014/main" id="{44749DBD-ED7A-40DD-830A-9BE7725322B6}"/>
            </a:ext>
          </a:extLst>
        </xdr:cNvPr>
        <xdr:cNvSpPr txBox="1"/>
      </xdr:nvSpPr>
      <xdr:spPr>
        <a:xfrm>
          <a:off x="927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D55D1128-DE9C-4D2B-9E4D-26A360891A2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4BB5F826-087E-4DAD-80C2-E69765A8436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D8922E70-A1DF-451C-A5B5-E14B248FB6F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9B86132A-4409-4F9E-8F47-70A780FF008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3F11AC69-054E-469A-9E48-3F80B99DADA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BA04D9A2-54F2-4057-8DC3-015EB688A94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CC8D5C39-8C3C-4F46-9FCD-6BC99B0E69A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AB5890E5-0D11-4CF8-B7FA-97D30FF0566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C30DC793-3638-4855-8C58-EA932A5DC3D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2F751A61-5CFF-4EE8-B1BD-62019287E6C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5C89DAAA-69A0-4861-9180-53ABA1F752C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6F13D191-D660-484A-8F1A-1730F357576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3EDE12D3-C2F4-496B-B832-18F9791509E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80F75327-D445-456A-BAC5-CE24DB48D00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FD641588-3CDF-4A4B-A248-438C8F758DB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F5B9F659-97CB-4829-99FE-9F59A890257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C7C4EBB0-6F99-41FA-BBD6-BC746A3966D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6D7A5D22-ADAC-4C6E-A60A-A88DCF2211D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33A6C15E-E1C5-4C0B-9E4E-7F48E383831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BFAFE3E1-B36C-4AC1-A6C0-376BD1511FA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6CD17E76-FA56-4405-B4FC-D48EE9B4B97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C04D6837-3A9E-4D86-811F-1AC03DA6F41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AF7103E5-AE47-40E6-AB15-B6F260066E5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509BCCEA-FEED-4F35-8B9E-EFA75C3FDCC9}"/>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71DAFD51-30B1-4549-A2AF-2AFE2293719F}"/>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2D4B7D75-DF29-4A7A-B38F-B1EECC07EC1B}"/>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4F182100-049C-4991-9A71-7FE06B2482EA}"/>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10FF87C3-FE2E-4BE6-A3EB-190513C0A9CB}"/>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463" name="【市民会館】&#10;一人当たり面積平均値テキスト">
          <a:extLst>
            <a:ext uri="{FF2B5EF4-FFF2-40B4-BE49-F238E27FC236}">
              <a16:creationId xmlns:a16="http://schemas.microsoft.com/office/drawing/2014/main" id="{4B4D8C91-B6BE-4180-8E5A-1EECEA004CA3}"/>
            </a:ext>
          </a:extLst>
        </xdr:cNvPr>
        <xdr:cNvSpPr txBox="1"/>
      </xdr:nvSpPr>
      <xdr:spPr>
        <a:xfrm>
          <a:off x="10515600" y="18209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5665B734-5237-4644-BB32-596B453491AD}"/>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0E3E0DD2-B4C9-4E4C-98F3-2900242CE1B4}"/>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89500B77-4C91-4106-9993-1255EA33344F}"/>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A098DEE5-1EA8-4F41-A78B-CBEB13A9B142}"/>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02197B62-5985-47BC-A004-45EE95205E9A}"/>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5D7BF72-07A6-4B90-BE2E-33BA847750C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8B09084-D5B1-4C01-BB26-542E7D9182B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EA5CD0C1-CF8D-4951-A1A9-63106B4B400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B9A12DF-2811-430E-94AF-A773F926646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131B917-1D95-48D2-9C9C-19FB0CADA98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74" name="楕円 473">
          <a:extLst>
            <a:ext uri="{FF2B5EF4-FFF2-40B4-BE49-F238E27FC236}">
              <a16:creationId xmlns:a16="http://schemas.microsoft.com/office/drawing/2014/main" id="{C6D472AE-A396-4343-B3E4-3E95543E107A}"/>
            </a:ext>
          </a:extLst>
        </xdr:cNvPr>
        <xdr:cNvSpPr/>
      </xdr:nvSpPr>
      <xdr:spPr>
        <a:xfrm>
          <a:off x="104267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168291</xdr:rowOff>
    </xdr:from>
    <xdr:ext cx="469744" cy="259045"/>
    <xdr:sp macro="" textlink="">
      <xdr:nvSpPr>
        <xdr:cNvPr id="475" name="【市民会館】&#10;一人当たり面積該当値テキスト">
          <a:extLst>
            <a:ext uri="{FF2B5EF4-FFF2-40B4-BE49-F238E27FC236}">
              <a16:creationId xmlns:a16="http://schemas.microsoft.com/office/drawing/2014/main" id="{C243B186-31BF-4CBA-8E75-B2B2C8EE348E}"/>
            </a:ext>
          </a:extLst>
        </xdr:cNvPr>
        <xdr:cNvSpPr txBox="1"/>
      </xdr:nvSpPr>
      <xdr:spPr>
        <a:xfrm>
          <a:off x="10515600" y="1782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156845</xdr:rowOff>
    </xdr:from>
    <xdr:to>
      <xdr:col>50</xdr:col>
      <xdr:colOff>165100</xdr:colOff>
      <xdr:row>105</xdr:row>
      <xdr:rowOff>86995</xdr:rowOff>
    </xdr:to>
    <xdr:sp macro="" textlink="">
      <xdr:nvSpPr>
        <xdr:cNvPr id="476" name="楕円 475">
          <a:extLst>
            <a:ext uri="{FF2B5EF4-FFF2-40B4-BE49-F238E27FC236}">
              <a16:creationId xmlns:a16="http://schemas.microsoft.com/office/drawing/2014/main" id="{BC3AC991-2A80-408F-A77A-B090EF9E9415}"/>
            </a:ext>
          </a:extLst>
        </xdr:cNvPr>
        <xdr:cNvSpPr/>
      </xdr:nvSpPr>
      <xdr:spPr>
        <a:xfrm>
          <a:off x="9588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24764</xdr:rowOff>
    </xdr:from>
    <xdr:to>
      <xdr:col>55</xdr:col>
      <xdr:colOff>0</xdr:colOff>
      <xdr:row>105</xdr:row>
      <xdr:rowOff>36195</xdr:rowOff>
    </xdr:to>
    <xdr:cxnSp macro="">
      <xdr:nvCxnSpPr>
        <xdr:cNvPr id="477" name="直線コネクタ 476">
          <a:extLst>
            <a:ext uri="{FF2B5EF4-FFF2-40B4-BE49-F238E27FC236}">
              <a16:creationId xmlns:a16="http://schemas.microsoft.com/office/drawing/2014/main" id="{3C9D8F6E-5CB1-4F9B-BE25-AF475A9840D3}"/>
            </a:ext>
          </a:extLst>
        </xdr:cNvPr>
        <xdr:cNvCxnSpPr/>
      </xdr:nvCxnSpPr>
      <xdr:spPr>
        <a:xfrm flipV="1">
          <a:off x="9639300" y="1802701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168275</xdr:rowOff>
    </xdr:from>
    <xdr:to>
      <xdr:col>46</xdr:col>
      <xdr:colOff>38100</xdr:colOff>
      <xdr:row>105</xdr:row>
      <xdr:rowOff>98425</xdr:rowOff>
    </xdr:to>
    <xdr:sp macro="" textlink="">
      <xdr:nvSpPr>
        <xdr:cNvPr id="478" name="楕円 477">
          <a:extLst>
            <a:ext uri="{FF2B5EF4-FFF2-40B4-BE49-F238E27FC236}">
              <a16:creationId xmlns:a16="http://schemas.microsoft.com/office/drawing/2014/main" id="{16F09B5F-D53A-466C-A084-303B0FB90A73}"/>
            </a:ext>
          </a:extLst>
        </xdr:cNvPr>
        <xdr:cNvSpPr/>
      </xdr:nvSpPr>
      <xdr:spPr>
        <a:xfrm>
          <a:off x="8699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36195</xdr:rowOff>
    </xdr:from>
    <xdr:to>
      <xdr:col>50</xdr:col>
      <xdr:colOff>114300</xdr:colOff>
      <xdr:row>105</xdr:row>
      <xdr:rowOff>47625</xdr:rowOff>
    </xdr:to>
    <xdr:cxnSp macro="">
      <xdr:nvCxnSpPr>
        <xdr:cNvPr id="479" name="直線コネクタ 478">
          <a:extLst>
            <a:ext uri="{FF2B5EF4-FFF2-40B4-BE49-F238E27FC236}">
              <a16:creationId xmlns:a16="http://schemas.microsoft.com/office/drawing/2014/main" id="{4A3C4B1A-6D04-4100-A79D-B11685C19389}"/>
            </a:ext>
          </a:extLst>
        </xdr:cNvPr>
        <xdr:cNvCxnSpPr/>
      </xdr:nvCxnSpPr>
      <xdr:spPr>
        <a:xfrm flipV="1">
          <a:off x="8750300" y="180384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8255</xdr:rowOff>
    </xdr:from>
    <xdr:to>
      <xdr:col>41</xdr:col>
      <xdr:colOff>101600</xdr:colOff>
      <xdr:row>105</xdr:row>
      <xdr:rowOff>109855</xdr:rowOff>
    </xdr:to>
    <xdr:sp macro="" textlink="">
      <xdr:nvSpPr>
        <xdr:cNvPr id="480" name="楕円 479">
          <a:extLst>
            <a:ext uri="{FF2B5EF4-FFF2-40B4-BE49-F238E27FC236}">
              <a16:creationId xmlns:a16="http://schemas.microsoft.com/office/drawing/2014/main" id="{4C9E3719-EED3-4B68-9082-F7763C5FF033}"/>
            </a:ext>
          </a:extLst>
        </xdr:cNvPr>
        <xdr:cNvSpPr/>
      </xdr:nvSpPr>
      <xdr:spPr>
        <a:xfrm>
          <a:off x="7810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47625</xdr:rowOff>
    </xdr:from>
    <xdr:to>
      <xdr:col>45</xdr:col>
      <xdr:colOff>177800</xdr:colOff>
      <xdr:row>105</xdr:row>
      <xdr:rowOff>59055</xdr:rowOff>
    </xdr:to>
    <xdr:cxnSp macro="">
      <xdr:nvCxnSpPr>
        <xdr:cNvPr id="481" name="直線コネクタ 480">
          <a:extLst>
            <a:ext uri="{FF2B5EF4-FFF2-40B4-BE49-F238E27FC236}">
              <a16:creationId xmlns:a16="http://schemas.microsoft.com/office/drawing/2014/main" id="{4552CAFB-8572-49D7-876C-9F256420643E}"/>
            </a:ext>
          </a:extLst>
        </xdr:cNvPr>
        <xdr:cNvCxnSpPr/>
      </xdr:nvCxnSpPr>
      <xdr:spPr>
        <a:xfrm flipV="1">
          <a:off x="7861300" y="180498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82" name="楕円 481">
          <a:extLst>
            <a:ext uri="{FF2B5EF4-FFF2-40B4-BE49-F238E27FC236}">
              <a16:creationId xmlns:a16="http://schemas.microsoft.com/office/drawing/2014/main" id="{E0CED4B0-0812-4E93-9C8C-0FD12D15975E}"/>
            </a:ext>
          </a:extLst>
        </xdr:cNvPr>
        <xdr:cNvSpPr/>
      </xdr:nvSpPr>
      <xdr:spPr>
        <a:xfrm>
          <a:off x="6921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59055</xdr:rowOff>
    </xdr:from>
    <xdr:to>
      <xdr:col>41</xdr:col>
      <xdr:colOff>50800</xdr:colOff>
      <xdr:row>105</xdr:row>
      <xdr:rowOff>70486</xdr:rowOff>
    </xdr:to>
    <xdr:cxnSp macro="">
      <xdr:nvCxnSpPr>
        <xdr:cNvPr id="483" name="直線コネクタ 482">
          <a:extLst>
            <a:ext uri="{FF2B5EF4-FFF2-40B4-BE49-F238E27FC236}">
              <a16:creationId xmlns:a16="http://schemas.microsoft.com/office/drawing/2014/main" id="{62EEA5C3-5EDC-4932-B935-23EA3DE7631A}"/>
            </a:ext>
          </a:extLst>
        </xdr:cNvPr>
        <xdr:cNvCxnSpPr/>
      </xdr:nvCxnSpPr>
      <xdr:spPr>
        <a:xfrm flipV="1">
          <a:off x="6972300" y="180613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4" name="n_1aveValue【市民会館】&#10;一人当たり面積">
          <a:extLst>
            <a:ext uri="{FF2B5EF4-FFF2-40B4-BE49-F238E27FC236}">
              <a16:creationId xmlns:a16="http://schemas.microsoft.com/office/drawing/2014/main" id="{DB0888C5-7DCD-46AB-B727-4FE1F7FE153A}"/>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85" name="n_2aveValue【市民会館】&#10;一人当たり面積">
          <a:extLst>
            <a:ext uri="{FF2B5EF4-FFF2-40B4-BE49-F238E27FC236}">
              <a16:creationId xmlns:a16="http://schemas.microsoft.com/office/drawing/2014/main" id="{57862A21-BDD8-43F7-96D4-CC1393B712A1}"/>
            </a:ext>
          </a:extLst>
        </xdr:cNvPr>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86" name="n_3aveValue【市民会館】&#10;一人当たり面積">
          <a:extLst>
            <a:ext uri="{FF2B5EF4-FFF2-40B4-BE49-F238E27FC236}">
              <a16:creationId xmlns:a16="http://schemas.microsoft.com/office/drawing/2014/main" id="{788FDDFC-FF9B-4C82-BDBF-4B382C777CEF}"/>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macro="" textlink="">
      <xdr:nvSpPr>
        <xdr:cNvPr id="487" name="n_4aveValue【市民会館】&#10;一人当たり面積">
          <a:extLst>
            <a:ext uri="{FF2B5EF4-FFF2-40B4-BE49-F238E27FC236}">
              <a16:creationId xmlns:a16="http://schemas.microsoft.com/office/drawing/2014/main" id="{10B2EBFA-97CB-4E98-BB85-D23DCE00C326}"/>
            </a:ext>
          </a:extLst>
        </xdr:cNvPr>
        <xdr:cNvSpPr txBox="1"/>
      </xdr:nvSpPr>
      <xdr:spPr>
        <a:xfrm>
          <a:off x="6737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103522</xdr:rowOff>
    </xdr:from>
    <xdr:ext cx="469744" cy="259045"/>
    <xdr:sp macro="" textlink="">
      <xdr:nvSpPr>
        <xdr:cNvPr id="488" name="n_1mainValue【市民会館】&#10;一人当たり面積">
          <a:extLst>
            <a:ext uri="{FF2B5EF4-FFF2-40B4-BE49-F238E27FC236}">
              <a16:creationId xmlns:a16="http://schemas.microsoft.com/office/drawing/2014/main" id="{220230D6-01F8-43DC-A290-A4A31E3832F3}"/>
            </a:ext>
          </a:extLst>
        </xdr:cNvPr>
        <xdr:cNvSpPr txBox="1"/>
      </xdr:nvSpPr>
      <xdr:spPr>
        <a:xfrm>
          <a:off x="9391727"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114952</xdr:rowOff>
    </xdr:from>
    <xdr:ext cx="469744" cy="259045"/>
    <xdr:sp macro="" textlink="">
      <xdr:nvSpPr>
        <xdr:cNvPr id="489" name="n_2mainValue【市民会館】&#10;一人当たり面積">
          <a:extLst>
            <a:ext uri="{FF2B5EF4-FFF2-40B4-BE49-F238E27FC236}">
              <a16:creationId xmlns:a16="http://schemas.microsoft.com/office/drawing/2014/main" id="{57B99FC5-CD37-4A9C-8E57-5FAAF10EBFF9}"/>
            </a:ext>
          </a:extLst>
        </xdr:cNvPr>
        <xdr:cNvSpPr txBox="1"/>
      </xdr:nvSpPr>
      <xdr:spPr>
        <a:xfrm>
          <a:off x="8515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90" name="n_3mainValue【市民会館】&#10;一人当たり面積">
          <a:extLst>
            <a:ext uri="{FF2B5EF4-FFF2-40B4-BE49-F238E27FC236}">
              <a16:creationId xmlns:a16="http://schemas.microsoft.com/office/drawing/2014/main" id="{DDD09F8B-681C-45A2-96CA-9EB260974058}"/>
            </a:ext>
          </a:extLst>
        </xdr:cNvPr>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91" name="n_4mainValue【市民会館】&#10;一人当たり面積">
          <a:extLst>
            <a:ext uri="{FF2B5EF4-FFF2-40B4-BE49-F238E27FC236}">
              <a16:creationId xmlns:a16="http://schemas.microsoft.com/office/drawing/2014/main" id="{3043DEC7-11C2-4384-BDE1-B1403BFF80E0}"/>
            </a:ext>
          </a:extLst>
        </xdr:cNvPr>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6C63CF25-D16F-4C52-B8FE-3C0AFD228A4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412E1930-A67B-49D3-B755-B351F5398A3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16A9926F-152C-4583-A258-D19084632A3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8E229D9D-D0DA-47DF-9540-E6EC2F0E456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616AB66B-1ED6-476A-A857-FE8636FA0E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BDA9B395-C440-4751-A87C-9384C1EB844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1B4CF28B-778C-4E1F-8447-C50911437D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78C89F25-2BAB-4A5A-B4EC-22B7FDCE39B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63B3E626-AE20-478F-BAB3-D7703632A83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5A0DAC60-1E19-4335-9819-B00AB81BA80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B33DFE0E-9C78-49D3-A703-4E1BC4E8AB3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68F74645-74BA-4A85-96F9-52E9F6A9E06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A3BBA739-BFF1-4336-B16B-18131D465F4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7C983B5F-13B1-4A96-8391-0254A77B1E0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F79FB7AA-D51F-4377-BE91-2D28A96F26F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980B22EC-19B1-424E-8304-34D1D9FC6AD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3A0AAF28-BD48-4671-8996-49B795EAC9A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B1B49584-42C2-4F28-BA51-157DFB39D5F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9FD2DD06-1E11-4EFA-AD78-529356C9654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4EFFB3BC-DB86-4BA3-A0F2-8CBB80F37A1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449409B5-CED8-4AD8-BBA0-632FE2F13A3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4F73BB5A-1FBC-4686-B86C-FEE51663662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EF601D18-FE82-4D54-A0B8-B983B3CC5F5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A54D15B0-201A-42D8-ABF7-75199E0414B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DD12E044-E981-48E8-BE36-8D465784945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273F5027-B830-4CA9-B8E6-656690EFEA3D}"/>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E108ED27-90FB-4067-85CF-B13CE9610090}"/>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4B25DA71-FCB4-454F-BF55-D544E8228529}"/>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E519C39E-2B9E-4404-954D-8C075D2391AD}"/>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E32740AD-7576-42A6-9916-95C150F44CFB}"/>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AD411224-4216-423D-B13E-5FFA784D34D4}"/>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E3983180-2296-4351-8752-E02FAFF4A976}"/>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88E54B47-10C4-45FF-AEA3-AFA7F03F14AA}"/>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8DE750C1-B71F-415C-9982-D1D46987506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3422905A-AF0E-4E82-A4E6-19DA3D553CC0}"/>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a:extLst>
            <a:ext uri="{FF2B5EF4-FFF2-40B4-BE49-F238E27FC236}">
              <a16:creationId xmlns:a16="http://schemas.microsoft.com/office/drawing/2014/main" id="{8A817E00-C04B-472A-8A6F-07B30A3173FD}"/>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36A84F6-C45E-464E-B687-923AB54A68C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0157C34-B793-4897-BE76-EE09FB121AF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42234C3-5181-4893-9D14-AC0F02A50BA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3526B6E-67CB-4FF1-9551-FB36D05F12E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975DF95-381E-4D14-89E2-D4F009A804D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7438</xdr:rowOff>
    </xdr:from>
    <xdr:to>
      <xdr:col>85</xdr:col>
      <xdr:colOff>177800</xdr:colOff>
      <xdr:row>39</xdr:row>
      <xdr:rowOff>109038</xdr:rowOff>
    </xdr:to>
    <xdr:sp macro="" textlink="">
      <xdr:nvSpPr>
        <xdr:cNvPr id="533" name="楕円 532">
          <a:extLst>
            <a:ext uri="{FF2B5EF4-FFF2-40B4-BE49-F238E27FC236}">
              <a16:creationId xmlns:a16="http://schemas.microsoft.com/office/drawing/2014/main" id="{009BF106-1E00-4FCE-920A-C86C63D494F5}"/>
            </a:ext>
          </a:extLst>
        </xdr:cNvPr>
        <xdr:cNvSpPr/>
      </xdr:nvSpPr>
      <xdr:spPr>
        <a:xfrm>
          <a:off x="162687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157315</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4A7DC2DF-67FD-45B1-B419-F87D5E92F3A3}"/>
            </a:ext>
          </a:extLst>
        </xdr:cNvPr>
        <xdr:cNvSpPr txBox="1"/>
      </xdr:nvSpPr>
      <xdr:spPr>
        <a:xfrm>
          <a:off x="16357600"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144599</xdr:rowOff>
    </xdr:from>
    <xdr:to>
      <xdr:col>81</xdr:col>
      <xdr:colOff>101600</xdr:colOff>
      <xdr:row>39</xdr:row>
      <xdr:rowOff>74749</xdr:rowOff>
    </xdr:to>
    <xdr:sp macro="" textlink="">
      <xdr:nvSpPr>
        <xdr:cNvPr id="535" name="楕円 534">
          <a:extLst>
            <a:ext uri="{FF2B5EF4-FFF2-40B4-BE49-F238E27FC236}">
              <a16:creationId xmlns:a16="http://schemas.microsoft.com/office/drawing/2014/main" id="{FA42E9F5-B03E-4874-8F2C-9C9A7D9F46ED}"/>
            </a:ext>
          </a:extLst>
        </xdr:cNvPr>
        <xdr:cNvSpPr/>
      </xdr:nvSpPr>
      <xdr:spPr>
        <a:xfrm>
          <a:off x="15430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23949</xdr:rowOff>
    </xdr:from>
    <xdr:to>
      <xdr:col>85</xdr:col>
      <xdr:colOff>127000</xdr:colOff>
      <xdr:row>39</xdr:row>
      <xdr:rowOff>58238</xdr:rowOff>
    </xdr:to>
    <xdr:cxnSp macro="">
      <xdr:nvCxnSpPr>
        <xdr:cNvPr id="536" name="直線コネクタ 535">
          <a:extLst>
            <a:ext uri="{FF2B5EF4-FFF2-40B4-BE49-F238E27FC236}">
              <a16:creationId xmlns:a16="http://schemas.microsoft.com/office/drawing/2014/main" id="{F090F10F-2F66-4830-9BB2-5759BE11610B}"/>
            </a:ext>
          </a:extLst>
        </xdr:cNvPr>
        <xdr:cNvCxnSpPr/>
      </xdr:nvCxnSpPr>
      <xdr:spPr>
        <a:xfrm>
          <a:off x="15481300" y="671049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110309</xdr:rowOff>
    </xdr:from>
    <xdr:to>
      <xdr:col>76</xdr:col>
      <xdr:colOff>165100</xdr:colOff>
      <xdr:row>39</xdr:row>
      <xdr:rowOff>40459</xdr:rowOff>
    </xdr:to>
    <xdr:sp macro="" textlink="">
      <xdr:nvSpPr>
        <xdr:cNvPr id="537" name="楕円 536">
          <a:extLst>
            <a:ext uri="{FF2B5EF4-FFF2-40B4-BE49-F238E27FC236}">
              <a16:creationId xmlns:a16="http://schemas.microsoft.com/office/drawing/2014/main" id="{7B0D4A8D-33B5-48E5-9F9D-DA25AC187880}"/>
            </a:ext>
          </a:extLst>
        </xdr:cNvPr>
        <xdr:cNvSpPr/>
      </xdr:nvSpPr>
      <xdr:spPr>
        <a:xfrm>
          <a:off x="14541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161109</xdr:rowOff>
    </xdr:from>
    <xdr:to>
      <xdr:col>81</xdr:col>
      <xdr:colOff>50800</xdr:colOff>
      <xdr:row>39</xdr:row>
      <xdr:rowOff>23949</xdr:rowOff>
    </xdr:to>
    <xdr:cxnSp macro="">
      <xdr:nvCxnSpPr>
        <xdr:cNvPr id="538" name="直線コネクタ 537">
          <a:extLst>
            <a:ext uri="{FF2B5EF4-FFF2-40B4-BE49-F238E27FC236}">
              <a16:creationId xmlns:a16="http://schemas.microsoft.com/office/drawing/2014/main" id="{DE8C66B8-5B2E-4EAC-A30F-388015864BFA}"/>
            </a:ext>
          </a:extLst>
        </xdr:cNvPr>
        <xdr:cNvCxnSpPr/>
      </xdr:nvCxnSpPr>
      <xdr:spPr>
        <a:xfrm>
          <a:off x="14592300" y="667620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74385</xdr:rowOff>
    </xdr:from>
    <xdr:to>
      <xdr:col>72</xdr:col>
      <xdr:colOff>38100</xdr:colOff>
      <xdr:row>39</xdr:row>
      <xdr:rowOff>4535</xdr:rowOff>
    </xdr:to>
    <xdr:sp macro="" textlink="">
      <xdr:nvSpPr>
        <xdr:cNvPr id="539" name="楕円 538">
          <a:extLst>
            <a:ext uri="{FF2B5EF4-FFF2-40B4-BE49-F238E27FC236}">
              <a16:creationId xmlns:a16="http://schemas.microsoft.com/office/drawing/2014/main" id="{AFC4791F-3A9A-4431-A2FF-C1677A599D05}"/>
            </a:ext>
          </a:extLst>
        </xdr:cNvPr>
        <xdr:cNvSpPr/>
      </xdr:nvSpPr>
      <xdr:spPr>
        <a:xfrm>
          <a:off x="13652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125185</xdr:rowOff>
    </xdr:from>
    <xdr:to>
      <xdr:col>76</xdr:col>
      <xdr:colOff>114300</xdr:colOff>
      <xdr:row>38</xdr:row>
      <xdr:rowOff>161109</xdr:rowOff>
    </xdr:to>
    <xdr:cxnSp macro="">
      <xdr:nvCxnSpPr>
        <xdr:cNvPr id="540" name="直線コネクタ 539">
          <a:extLst>
            <a:ext uri="{FF2B5EF4-FFF2-40B4-BE49-F238E27FC236}">
              <a16:creationId xmlns:a16="http://schemas.microsoft.com/office/drawing/2014/main" id="{8CDBDA3B-F471-4A27-965F-A275E03D05EA}"/>
            </a:ext>
          </a:extLst>
        </xdr:cNvPr>
        <xdr:cNvCxnSpPr/>
      </xdr:nvCxnSpPr>
      <xdr:spPr>
        <a:xfrm>
          <a:off x="13703300" y="66402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33565</xdr:rowOff>
    </xdr:from>
    <xdr:to>
      <xdr:col>67</xdr:col>
      <xdr:colOff>101600</xdr:colOff>
      <xdr:row>38</xdr:row>
      <xdr:rowOff>135165</xdr:rowOff>
    </xdr:to>
    <xdr:sp macro="" textlink="">
      <xdr:nvSpPr>
        <xdr:cNvPr id="541" name="楕円 540">
          <a:extLst>
            <a:ext uri="{FF2B5EF4-FFF2-40B4-BE49-F238E27FC236}">
              <a16:creationId xmlns:a16="http://schemas.microsoft.com/office/drawing/2014/main" id="{6B1331E6-FCAC-4243-BA0F-46CEEE99D3C7}"/>
            </a:ext>
          </a:extLst>
        </xdr:cNvPr>
        <xdr:cNvSpPr/>
      </xdr:nvSpPr>
      <xdr:spPr>
        <a:xfrm>
          <a:off x="12763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84365</xdr:rowOff>
    </xdr:from>
    <xdr:to>
      <xdr:col>71</xdr:col>
      <xdr:colOff>177800</xdr:colOff>
      <xdr:row>38</xdr:row>
      <xdr:rowOff>125185</xdr:rowOff>
    </xdr:to>
    <xdr:cxnSp macro="">
      <xdr:nvCxnSpPr>
        <xdr:cNvPr id="542" name="直線コネクタ 541">
          <a:extLst>
            <a:ext uri="{FF2B5EF4-FFF2-40B4-BE49-F238E27FC236}">
              <a16:creationId xmlns:a16="http://schemas.microsoft.com/office/drawing/2014/main" id="{AE59A6D0-693F-4AC5-A0D1-6761191395C6}"/>
            </a:ext>
          </a:extLst>
        </xdr:cNvPr>
        <xdr:cNvCxnSpPr/>
      </xdr:nvCxnSpPr>
      <xdr:spPr>
        <a:xfrm>
          <a:off x="12814300" y="6599465"/>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ABC9AB90-E773-445F-A97B-812907BCB748}"/>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CCE055D3-DCF8-4780-8938-59FFB228CFB8}"/>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BAB9E6FB-5641-4AC1-AFE2-04BF604DE55D}"/>
            </a:ext>
          </a:extLst>
        </xdr:cNvPr>
        <xdr:cNvSpPr txBox="1"/>
      </xdr:nvSpPr>
      <xdr:spPr>
        <a:xfrm>
          <a:off x="13500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C6E8E4CF-6AD6-4900-9001-7F51F8950781}"/>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65876</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ED01CB69-3EDB-43E5-88A1-01BA1AA452DC}"/>
            </a:ext>
          </a:extLst>
        </xdr:cNvPr>
        <xdr:cNvSpPr txBox="1"/>
      </xdr:nvSpPr>
      <xdr:spPr>
        <a:xfrm>
          <a:off x="15266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31586</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BF6BB224-59F4-4458-97C6-3B91DFD94045}"/>
            </a:ext>
          </a:extLst>
        </xdr:cNvPr>
        <xdr:cNvSpPr txBox="1"/>
      </xdr:nvSpPr>
      <xdr:spPr>
        <a:xfrm>
          <a:off x="14389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167112</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F4E8C136-6ED3-43F0-8657-AF3542E4E8F7}"/>
            </a:ext>
          </a:extLst>
        </xdr:cNvPr>
        <xdr:cNvSpPr txBox="1"/>
      </xdr:nvSpPr>
      <xdr:spPr>
        <a:xfrm>
          <a:off x="13500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151691</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E2561D89-B871-4E85-8289-DC1BA65D6368}"/>
            </a:ext>
          </a:extLst>
        </xdr:cNvPr>
        <xdr:cNvSpPr txBox="1"/>
      </xdr:nvSpPr>
      <xdr:spPr>
        <a:xfrm>
          <a:off x="126117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5479F144-FB56-40EE-8B68-F4E36F387A2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E5631F8A-B597-45EB-8CC0-9699D907453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4BE44EB5-F229-4042-BC6B-C90F9E6E94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40BA57BD-BF08-43AA-A4DA-367BB3E41FA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68426DF6-37F2-4F36-B235-F2C3FC7693D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193FF4C0-CA02-452C-9661-EAEDB786FD9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29F0361A-4877-4D02-AD41-B3A4F78199F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D91B973D-6464-4E40-97B0-E527E9D7D9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C586C8F6-B914-48A2-9609-0DB94832276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9D73B38C-8F8B-4F02-BED5-0C65E678B5B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733C8966-8C71-4007-8719-F20DEF1A12C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5B0C3BEA-9B7F-4A53-BAB2-C042DB75EE0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AEB03891-F466-4F75-B218-79C436F904F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D124DB3B-3794-469B-979B-F9CD43C7BA8A}"/>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E96DCF3B-330D-480D-A914-56422928342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3EF76664-7F87-4FC5-BFD9-2FA3E18C036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2372B453-4567-4F40-A8DF-974D6152D13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6F053CFA-39FB-43AA-BEE9-EC5AB1F46C0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97ED1E01-8EE7-4383-9E49-FD21BB05ADF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C8D02221-273C-4F8E-B87D-26D0032A3D5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E3000982-C011-4C3B-89F0-1770233A264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1834E95B-5EB4-445F-9CFD-C7CC3FAD1C1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575E3235-BF1D-4AB9-867C-E26ECE70DE2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C9B11E20-D8B9-47AF-ADBB-1E455E6C7FD4}"/>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1923422D-587C-465D-91F0-3B92D5543CA3}"/>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E05FBA46-778A-4AD0-BD66-DDD5A501C3FF}"/>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92A086B6-9BF4-4253-B895-5834B93FC155}"/>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813C100A-9BA0-4E03-A612-B4D943C269E6}"/>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24090857-A064-4941-8DA9-8DBC828536C1}"/>
            </a:ext>
          </a:extLst>
        </xdr:cNvPr>
        <xdr:cNvSpPr txBox="1"/>
      </xdr:nvSpPr>
      <xdr:spPr>
        <a:xfrm>
          <a:off x="22199600" y="6705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46D6ACB9-F6AF-4880-8951-8FE8B39F8626}"/>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A5CBD9A7-62C6-4FF5-AC9C-6BAB4883E595}"/>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a:extLst>
            <a:ext uri="{FF2B5EF4-FFF2-40B4-BE49-F238E27FC236}">
              <a16:creationId xmlns:a16="http://schemas.microsoft.com/office/drawing/2014/main" id="{E46F304D-F71E-47E1-ADFF-68835D417366}"/>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3" name="フローチャート: 判断 582">
          <a:extLst>
            <a:ext uri="{FF2B5EF4-FFF2-40B4-BE49-F238E27FC236}">
              <a16:creationId xmlns:a16="http://schemas.microsoft.com/office/drawing/2014/main" id="{08032854-61C4-452B-9D6C-E1523FD7CF23}"/>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84" name="フローチャート: 判断 583">
          <a:extLst>
            <a:ext uri="{FF2B5EF4-FFF2-40B4-BE49-F238E27FC236}">
              <a16:creationId xmlns:a16="http://schemas.microsoft.com/office/drawing/2014/main" id="{4A75258C-53D0-4041-B3E7-575CA5D46C3D}"/>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6848FA8-AF6C-4273-9318-E5A379C8F87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89A2F2F-8EE0-4289-8A44-98F1746B0B4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7ED7A86-E7AF-484E-BA53-68C15C97A23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E4820F3-074C-46F6-A9AD-979A1078E24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AD0F259-8666-449A-B30A-15F441F2290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28657</xdr:rowOff>
    </xdr:from>
    <xdr:to>
      <xdr:col>116</xdr:col>
      <xdr:colOff>114300</xdr:colOff>
      <xdr:row>39</xdr:row>
      <xdr:rowOff>130257</xdr:rowOff>
    </xdr:to>
    <xdr:sp macro="" textlink="">
      <xdr:nvSpPr>
        <xdr:cNvPr id="590" name="楕円 589">
          <a:extLst>
            <a:ext uri="{FF2B5EF4-FFF2-40B4-BE49-F238E27FC236}">
              <a16:creationId xmlns:a16="http://schemas.microsoft.com/office/drawing/2014/main" id="{0FED7717-4274-42AB-9A82-8D52564FD43C}"/>
            </a:ext>
          </a:extLst>
        </xdr:cNvPr>
        <xdr:cNvSpPr/>
      </xdr:nvSpPr>
      <xdr:spPr>
        <a:xfrm>
          <a:off x="22110700" y="671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51534</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FBD737E6-4C73-44F1-82CA-22C413312557}"/>
            </a:ext>
          </a:extLst>
        </xdr:cNvPr>
        <xdr:cNvSpPr txBox="1"/>
      </xdr:nvSpPr>
      <xdr:spPr>
        <a:xfrm>
          <a:off x="22199600" y="65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34072</xdr:rowOff>
    </xdr:from>
    <xdr:to>
      <xdr:col>112</xdr:col>
      <xdr:colOff>38100</xdr:colOff>
      <xdr:row>39</xdr:row>
      <xdr:rowOff>135672</xdr:rowOff>
    </xdr:to>
    <xdr:sp macro="" textlink="">
      <xdr:nvSpPr>
        <xdr:cNvPr id="592" name="楕円 591">
          <a:extLst>
            <a:ext uri="{FF2B5EF4-FFF2-40B4-BE49-F238E27FC236}">
              <a16:creationId xmlns:a16="http://schemas.microsoft.com/office/drawing/2014/main" id="{3C328782-B560-4C01-9A74-86C0E3B202B4}"/>
            </a:ext>
          </a:extLst>
        </xdr:cNvPr>
        <xdr:cNvSpPr/>
      </xdr:nvSpPr>
      <xdr:spPr>
        <a:xfrm>
          <a:off x="21272500" y="672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79457</xdr:rowOff>
    </xdr:from>
    <xdr:to>
      <xdr:col>116</xdr:col>
      <xdr:colOff>63500</xdr:colOff>
      <xdr:row>39</xdr:row>
      <xdr:rowOff>84872</xdr:rowOff>
    </xdr:to>
    <xdr:cxnSp macro="">
      <xdr:nvCxnSpPr>
        <xdr:cNvPr id="593" name="直線コネクタ 592">
          <a:extLst>
            <a:ext uri="{FF2B5EF4-FFF2-40B4-BE49-F238E27FC236}">
              <a16:creationId xmlns:a16="http://schemas.microsoft.com/office/drawing/2014/main" id="{92DA23F8-43D7-4773-BF1D-F0D07F56B011}"/>
            </a:ext>
          </a:extLst>
        </xdr:cNvPr>
        <xdr:cNvCxnSpPr/>
      </xdr:nvCxnSpPr>
      <xdr:spPr>
        <a:xfrm flipV="1">
          <a:off x="21323300" y="6766007"/>
          <a:ext cx="838200" cy="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40953</xdr:rowOff>
    </xdr:from>
    <xdr:to>
      <xdr:col>107</xdr:col>
      <xdr:colOff>101600</xdr:colOff>
      <xdr:row>39</xdr:row>
      <xdr:rowOff>142553</xdr:rowOff>
    </xdr:to>
    <xdr:sp macro="" textlink="">
      <xdr:nvSpPr>
        <xdr:cNvPr id="594" name="楕円 593">
          <a:extLst>
            <a:ext uri="{FF2B5EF4-FFF2-40B4-BE49-F238E27FC236}">
              <a16:creationId xmlns:a16="http://schemas.microsoft.com/office/drawing/2014/main" id="{E9F145DB-99A7-41C7-9545-E6319145B246}"/>
            </a:ext>
          </a:extLst>
        </xdr:cNvPr>
        <xdr:cNvSpPr/>
      </xdr:nvSpPr>
      <xdr:spPr>
        <a:xfrm>
          <a:off x="20383500" y="67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84872</xdr:rowOff>
    </xdr:from>
    <xdr:to>
      <xdr:col>111</xdr:col>
      <xdr:colOff>177800</xdr:colOff>
      <xdr:row>39</xdr:row>
      <xdr:rowOff>91753</xdr:rowOff>
    </xdr:to>
    <xdr:cxnSp macro="">
      <xdr:nvCxnSpPr>
        <xdr:cNvPr id="595" name="直線コネクタ 594">
          <a:extLst>
            <a:ext uri="{FF2B5EF4-FFF2-40B4-BE49-F238E27FC236}">
              <a16:creationId xmlns:a16="http://schemas.microsoft.com/office/drawing/2014/main" id="{192657FB-A006-4A5C-B396-209B8F61E437}"/>
            </a:ext>
          </a:extLst>
        </xdr:cNvPr>
        <xdr:cNvCxnSpPr/>
      </xdr:nvCxnSpPr>
      <xdr:spPr>
        <a:xfrm flipV="1">
          <a:off x="20434300" y="6771422"/>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53015</xdr:rowOff>
    </xdr:from>
    <xdr:to>
      <xdr:col>102</xdr:col>
      <xdr:colOff>165100</xdr:colOff>
      <xdr:row>39</xdr:row>
      <xdr:rowOff>154615</xdr:rowOff>
    </xdr:to>
    <xdr:sp macro="" textlink="">
      <xdr:nvSpPr>
        <xdr:cNvPr id="596" name="楕円 595">
          <a:extLst>
            <a:ext uri="{FF2B5EF4-FFF2-40B4-BE49-F238E27FC236}">
              <a16:creationId xmlns:a16="http://schemas.microsoft.com/office/drawing/2014/main" id="{C03750D9-9F7C-45EF-ADD7-CDD7112F5B6C}"/>
            </a:ext>
          </a:extLst>
        </xdr:cNvPr>
        <xdr:cNvSpPr/>
      </xdr:nvSpPr>
      <xdr:spPr>
        <a:xfrm>
          <a:off x="19494500" y="67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91753</xdr:rowOff>
    </xdr:from>
    <xdr:to>
      <xdr:col>107</xdr:col>
      <xdr:colOff>50800</xdr:colOff>
      <xdr:row>39</xdr:row>
      <xdr:rowOff>103815</xdr:rowOff>
    </xdr:to>
    <xdr:cxnSp macro="">
      <xdr:nvCxnSpPr>
        <xdr:cNvPr id="597" name="直線コネクタ 596">
          <a:extLst>
            <a:ext uri="{FF2B5EF4-FFF2-40B4-BE49-F238E27FC236}">
              <a16:creationId xmlns:a16="http://schemas.microsoft.com/office/drawing/2014/main" id="{1AAA7998-F127-42EB-877A-35312EF86396}"/>
            </a:ext>
          </a:extLst>
        </xdr:cNvPr>
        <xdr:cNvCxnSpPr/>
      </xdr:nvCxnSpPr>
      <xdr:spPr>
        <a:xfrm flipV="1">
          <a:off x="19545300" y="6778303"/>
          <a:ext cx="889000" cy="1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71676</xdr:rowOff>
    </xdr:from>
    <xdr:to>
      <xdr:col>98</xdr:col>
      <xdr:colOff>38100</xdr:colOff>
      <xdr:row>40</xdr:row>
      <xdr:rowOff>1826</xdr:rowOff>
    </xdr:to>
    <xdr:sp macro="" textlink="">
      <xdr:nvSpPr>
        <xdr:cNvPr id="598" name="楕円 597">
          <a:extLst>
            <a:ext uri="{FF2B5EF4-FFF2-40B4-BE49-F238E27FC236}">
              <a16:creationId xmlns:a16="http://schemas.microsoft.com/office/drawing/2014/main" id="{E097973C-55A5-4D07-9827-17BFB3D77DC0}"/>
            </a:ext>
          </a:extLst>
        </xdr:cNvPr>
        <xdr:cNvSpPr/>
      </xdr:nvSpPr>
      <xdr:spPr>
        <a:xfrm>
          <a:off x="18605500" y="675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103815</xdr:rowOff>
    </xdr:from>
    <xdr:to>
      <xdr:col>102</xdr:col>
      <xdr:colOff>114300</xdr:colOff>
      <xdr:row>39</xdr:row>
      <xdr:rowOff>122476</xdr:rowOff>
    </xdr:to>
    <xdr:cxnSp macro="">
      <xdr:nvCxnSpPr>
        <xdr:cNvPr id="599" name="直線コネクタ 598">
          <a:extLst>
            <a:ext uri="{FF2B5EF4-FFF2-40B4-BE49-F238E27FC236}">
              <a16:creationId xmlns:a16="http://schemas.microsoft.com/office/drawing/2014/main" id="{02F78AD3-ABEA-4CA5-AB4C-F82C0618080D}"/>
            </a:ext>
          </a:extLst>
        </xdr:cNvPr>
        <xdr:cNvCxnSpPr/>
      </xdr:nvCxnSpPr>
      <xdr:spPr>
        <a:xfrm flipV="1">
          <a:off x="18656300" y="6790365"/>
          <a:ext cx="889000" cy="1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77CEF2A8-3A38-447E-BF9D-D2CFD70BCB2B}"/>
            </a:ext>
          </a:extLst>
        </xdr:cNvPr>
        <xdr:cNvSpPr txBox="1"/>
      </xdr:nvSpPr>
      <xdr:spPr>
        <a:xfrm>
          <a:off x="210110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157229</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321F27DF-FE9D-4EDA-9BC6-7EE5FF14B5C6}"/>
            </a:ext>
          </a:extLst>
        </xdr:cNvPr>
        <xdr:cNvSpPr txBox="1"/>
      </xdr:nvSpPr>
      <xdr:spPr>
        <a:xfrm>
          <a:off x="20134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168419</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4732CCAA-92F3-4CF0-80F1-6E8FEE778EE9}"/>
            </a:ext>
          </a:extLst>
        </xdr:cNvPr>
        <xdr:cNvSpPr txBox="1"/>
      </xdr:nvSpPr>
      <xdr:spPr>
        <a:xfrm>
          <a:off x="19245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11249</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74BB9FE4-40AC-4713-BAF3-25BCCE9D9FF4}"/>
            </a:ext>
          </a:extLst>
        </xdr:cNvPr>
        <xdr:cNvSpPr txBox="1"/>
      </xdr:nvSpPr>
      <xdr:spPr>
        <a:xfrm>
          <a:off x="18356795" y="686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152199</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AA513126-05FB-4B6E-8BBE-4B8D0717F133}"/>
            </a:ext>
          </a:extLst>
        </xdr:cNvPr>
        <xdr:cNvSpPr txBox="1"/>
      </xdr:nvSpPr>
      <xdr:spPr>
        <a:xfrm>
          <a:off x="21011095" y="649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159080</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2B737B7A-0155-46C8-8F5A-EFF6FDCAA757}"/>
            </a:ext>
          </a:extLst>
        </xdr:cNvPr>
        <xdr:cNvSpPr txBox="1"/>
      </xdr:nvSpPr>
      <xdr:spPr>
        <a:xfrm>
          <a:off x="20134795" y="650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171142</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7F8D0027-A88E-417B-914A-B4F3E061655B}"/>
            </a:ext>
          </a:extLst>
        </xdr:cNvPr>
        <xdr:cNvSpPr txBox="1"/>
      </xdr:nvSpPr>
      <xdr:spPr>
        <a:xfrm>
          <a:off x="19245795" y="65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18353</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72B68CF6-CEA1-44EE-8DD9-62EF11EFD3F2}"/>
            </a:ext>
          </a:extLst>
        </xdr:cNvPr>
        <xdr:cNvSpPr txBox="1"/>
      </xdr:nvSpPr>
      <xdr:spPr>
        <a:xfrm>
          <a:off x="18356795" y="653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CB84EC4C-2E3C-4E4F-AD2E-71586E4D66B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223E19BA-D1E7-4277-89AF-3C518E3828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A7EF683E-2A67-4940-B6DA-D47B894792B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F6F60162-BEDA-4C5F-8BEF-58BF4562B03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A586BDF3-C6F7-4BF7-836C-F2D8079A926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ADA8AC3-C500-466D-B357-11E560DDD6A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31E793E1-6F59-4BA5-B7E3-26CF5D9F6AC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44962009-8136-4F62-910E-C3D31D4EAB2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6F7217FB-0216-45E7-AA6F-3DC095F7207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943B274B-CF9B-4B4D-A6A5-E27A2AF0BDF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783E6BDB-971F-4DA6-B5C8-8D98B4C2CA2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772C4098-7DBC-43E5-A1C0-E11057926B8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D1FB97D9-0AB3-4B7F-9154-E97D0C9A246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D454717D-9286-42C7-9C07-239F79EB1D5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D2AF60E1-D700-4FE2-803F-84229265E84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310A7456-0313-4E12-97FB-677C38B8156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CC62DD19-AAA7-430F-B98F-0B67EF2DAC4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0110521C-22B2-44EB-86AC-EEAE83923AD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BD49D92A-235A-4C26-B15A-F701B679EC9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7320A596-6125-40E3-B62C-A0922A4DA7C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1FEBB06D-A826-4512-B687-13AB815624B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87F77BA6-4AD1-43A8-8E56-7F4AD6A435E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F746C101-445F-4F1F-9F57-B12F51126B8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37B9B952-AC4A-4B06-813B-EDEBE58F364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B705B945-F4A7-417C-AF70-9E256E023DF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146957</xdr:rowOff>
    </xdr:from>
    <xdr:to>
      <xdr:col>85</xdr:col>
      <xdr:colOff>126364</xdr:colOff>
      <xdr:row>64</xdr:row>
      <xdr:rowOff>130628</xdr:rowOff>
    </xdr:to>
    <xdr:cxnSp macro="">
      <xdr:nvCxnSpPr>
        <xdr:cNvPr id="633" name="直線コネクタ 632">
          <a:extLst>
            <a:ext uri="{FF2B5EF4-FFF2-40B4-BE49-F238E27FC236}">
              <a16:creationId xmlns:a16="http://schemas.microsoft.com/office/drawing/2014/main" id="{530B05C7-5E71-4F0D-A9DC-CF0D20763BA8}"/>
            </a:ext>
          </a:extLst>
        </xdr:cNvPr>
        <xdr:cNvCxnSpPr/>
      </xdr:nvCxnSpPr>
      <xdr:spPr>
        <a:xfrm flipV="1">
          <a:off x="16318864" y="9748157"/>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4" name="【保健センター・保健所】&#10;有形固定資産減価償却率最小値テキスト">
          <a:extLst>
            <a:ext uri="{FF2B5EF4-FFF2-40B4-BE49-F238E27FC236}">
              <a16:creationId xmlns:a16="http://schemas.microsoft.com/office/drawing/2014/main" id="{210FC8B8-9923-48F7-BAD3-3DCC96320564}"/>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5" name="直線コネクタ 634">
          <a:extLst>
            <a:ext uri="{FF2B5EF4-FFF2-40B4-BE49-F238E27FC236}">
              <a16:creationId xmlns:a16="http://schemas.microsoft.com/office/drawing/2014/main" id="{AFC9A893-DB71-4DED-840C-13E0F411287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93634</xdr:rowOff>
    </xdr:from>
    <xdr:ext cx="405111" cy="259045"/>
    <xdr:sp macro="" textlink="">
      <xdr:nvSpPr>
        <xdr:cNvPr id="636" name="【保健センター・保健所】&#10;有形固定資産減価償却率最大値テキスト">
          <a:extLst>
            <a:ext uri="{FF2B5EF4-FFF2-40B4-BE49-F238E27FC236}">
              <a16:creationId xmlns:a16="http://schemas.microsoft.com/office/drawing/2014/main" id="{EB0CD039-147E-4F7F-B4DC-77FA7A784296}"/>
            </a:ext>
          </a:extLst>
        </xdr:cNvPr>
        <xdr:cNvSpPr txBox="1"/>
      </xdr:nvSpPr>
      <xdr:spPr>
        <a:xfrm>
          <a:off x="16357600" y="9523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146957</xdr:rowOff>
    </xdr:from>
    <xdr:to>
      <xdr:col>86</xdr:col>
      <xdr:colOff>25400</xdr:colOff>
      <xdr:row>56</xdr:row>
      <xdr:rowOff>146957</xdr:rowOff>
    </xdr:to>
    <xdr:cxnSp macro="">
      <xdr:nvCxnSpPr>
        <xdr:cNvPr id="637" name="直線コネクタ 636">
          <a:extLst>
            <a:ext uri="{FF2B5EF4-FFF2-40B4-BE49-F238E27FC236}">
              <a16:creationId xmlns:a16="http://schemas.microsoft.com/office/drawing/2014/main" id="{F8C75D0A-1BA2-4A36-9725-FC63905EEC9A}"/>
            </a:ext>
          </a:extLst>
        </xdr:cNvPr>
        <xdr:cNvCxnSpPr/>
      </xdr:nvCxnSpPr>
      <xdr:spPr>
        <a:xfrm>
          <a:off x="16230600" y="974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161126</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AFE1199E-3521-4ED2-8D79-E0C2A4600927}"/>
            </a:ext>
          </a:extLst>
        </xdr:cNvPr>
        <xdr:cNvSpPr txBox="1"/>
      </xdr:nvSpPr>
      <xdr:spPr>
        <a:xfrm>
          <a:off x="16357600" y="1027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11249</xdr:rowOff>
    </xdr:from>
    <xdr:to>
      <xdr:col>85</xdr:col>
      <xdr:colOff>177800</xdr:colOff>
      <xdr:row>60</xdr:row>
      <xdr:rowOff>112849</xdr:rowOff>
    </xdr:to>
    <xdr:sp macro="" textlink="">
      <xdr:nvSpPr>
        <xdr:cNvPr id="639" name="フローチャート: 判断 638">
          <a:extLst>
            <a:ext uri="{FF2B5EF4-FFF2-40B4-BE49-F238E27FC236}">
              <a16:creationId xmlns:a16="http://schemas.microsoft.com/office/drawing/2014/main" id="{364829EC-D9E6-4EE1-8826-7E439D42F293}"/>
            </a:ext>
          </a:extLst>
        </xdr:cNvPr>
        <xdr:cNvSpPr/>
      </xdr:nvSpPr>
      <xdr:spPr>
        <a:xfrm>
          <a:off x="162687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640" name="フローチャート: 判断 639">
          <a:extLst>
            <a:ext uri="{FF2B5EF4-FFF2-40B4-BE49-F238E27FC236}">
              <a16:creationId xmlns:a16="http://schemas.microsoft.com/office/drawing/2014/main" id="{19A86EE8-67BA-4080-90FA-ECFC7091DBC5}"/>
            </a:ext>
          </a:extLst>
        </xdr:cNvPr>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41" name="フローチャート: 判断 640">
          <a:extLst>
            <a:ext uri="{FF2B5EF4-FFF2-40B4-BE49-F238E27FC236}">
              <a16:creationId xmlns:a16="http://schemas.microsoft.com/office/drawing/2014/main" id="{C460A303-4ACC-452F-987E-D8250263C868}"/>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81462</xdr:rowOff>
    </xdr:from>
    <xdr:to>
      <xdr:col>72</xdr:col>
      <xdr:colOff>38100</xdr:colOff>
      <xdr:row>60</xdr:row>
      <xdr:rowOff>11612</xdr:rowOff>
    </xdr:to>
    <xdr:sp macro="" textlink="">
      <xdr:nvSpPr>
        <xdr:cNvPr id="642" name="フローチャート: 判断 641">
          <a:extLst>
            <a:ext uri="{FF2B5EF4-FFF2-40B4-BE49-F238E27FC236}">
              <a16:creationId xmlns:a16="http://schemas.microsoft.com/office/drawing/2014/main" id="{2546605C-9526-44C1-8726-A687418D4BA5}"/>
            </a:ext>
          </a:extLst>
        </xdr:cNvPr>
        <xdr:cNvSpPr/>
      </xdr:nvSpPr>
      <xdr:spPr>
        <a:xfrm>
          <a:off x="13652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3" name="フローチャート: 判断 642">
          <a:extLst>
            <a:ext uri="{FF2B5EF4-FFF2-40B4-BE49-F238E27FC236}">
              <a16:creationId xmlns:a16="http://schemas.microsoft.com/office/drawing/2014/main" id="{66268574-4DB3-425B-974A-CA3E5E9DBD23}"/>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2BFC12B-A5E6-4FD6-9829-80F4EA656FD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7D5A248-C985-44FC-B480-A73834FD04C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0D2D30F-A38F-4BFA-A4DA-D6FB23861B7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30F44B9-0C7E-45D6-BB35-CBFCDF013C6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56AA1A0-E333-4FD5-B3F0-32565C0CD55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125549</xdr:rowOff>
    </xdr:from>
    <xdr:to>
      <xdr:col>85</xdr:col>
      <xdr:colOff>177800</xdr:colOff>
      <xdr:row>57</xdr:row>
      <xdr:rowOff>55699</xdr:rowOff>
    </xdr:to>
    <xdr:sp macro="" textlink="">
      <xdr:nvSpPr>
        <xdr:cNvPr id="649" name="楕円 648">
          <a:extLst>
            <a:ext uri="{FF2B5EF4-FFF2-40B4-BE49-F238E27FC236}">
              <a16:creationId xmlns:a16="http://schemas.microsoft.com/office/drawing/2014/main" id="{4FF3C2F5-C5D1-436F-93BD-0A04587A9DEC}"/>
            </a:ext>
          </a:extLst>
        </xdr:cNvPr>
        <xdr:cNvSpPr/>
      </xdr:nvSpPr>
      <xdr:spPr>
        <a:xfrm>
          <a:off x="162687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49185</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588EE63B-A8ED-4B92-A9B9-D2248827F3BF}"/>
            </a:ext>
          </a:extLst>
        </xdr:cNvPr>
        <xdr:cNvSpPr txBox="1"/>
      </xdr:nvSpPr>
      <xdr:spPr>
        <a:xfrm>
          <a:off x="16357600" y="9650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79828</xdr:rowOff>
    </xdr:from>
    <xdr:to>
      <xdr:col>81</xdr:col>
      <xdr:colOff>101600</xdr:colOff>
      <xdr:row>57</xdr:row>
      <xdr:rowOff>9978</xdr:rowOff>
    </xdr:to>
    <xdr:sp macro="" textlink="">
      <xdr:nvSpPr>
        <xdr:cNvPr id="651" name="楕円 650">
          <a:extLst>
            <a:ext uri="{FF2B5EF4-FFF2-40B4-BE49-F238E27FC236}">
              <a16:creationId xmlns:a16="http://schemas.microsoft.com/office/drawing/2014/main" id="{A503CF7A-AE68-4EA1-8ADE-B3161D623E3D}"/>
            </a:ext>
          </a:extLst>
        </xdr:cNvPr>
        <xdr:cNvSpPr/>
      </xdr:nvSpPr>
      <xdr:spPr>
        <a:xfrm>
          <a:off x="154305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130628</xdr:rowOff>
    </xdr:from>
    <xdr:to>
      <xdr:col>85</xdr:col>
      <xdr:colOff>127000</xdr:colOff>
      <xdr:row>57</xdr:row>
      <xdr:rowOff>4899</xdr:rowOff>
    </xdr:to>
    <xdr:cxnSp macro="">
      <xdr:nvCxnSpPr>
        <xdr:cNvPr id="652" name="直線コネクタ 651">
          <a:extLst>
            <a:ext uri="{FF2B5EF4-FFF2-40B4-BE49-F238E27FC236}">
              <a16:creationId xmlns:a16="http://schemas.microsoft.com/office/drawing/2014/main" id="{CA66B3A3-A632-4040-8A87-35AB8DEC4F7F}"/>
            </a:ext>
          </a:extLst>
        </xdr:cNvPr>
        <xdr:cNvCxnSpPr/>
      </xdr:nvCxnSpPr>
      <xdr:spPr>
        <a:xfrm>
          <a:off x="15481300" y="973182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32476</xdr:rowOff>
    </xdr:from>
    <xdr:to>
      <xdr:col>76</xdr:col>
      <xdr:colOff>165100</xdr:colOff>
      <xdr:row>56</xdr:row>
      <xdr:rowOff>134076</xdr:rowOff>
    </xdr:to>
    <xdr:sp macro="" textlink="">
      <xdr:nvSpPr>
        <xdr:cNvPr id="653" name="楕円 652">
          <a:extLst>
            <a:ext uri="{FF2B5EF4-FFF2-40B4-BE49-F238E27FC236}">
              <a16:creationId xmlns:a16="http://schemas.microsoft.com/office/drawing/2014/main" id="{04F949C1-05A6-413E-9079-7217E8BFB729}"/>
            </a:ext>
          </a:extLst>
        </xdr:cNvPr>
        <xdr:cNvSpPr/>
      </xdr:nvSpPr>
      <xdr:spPr>
        <a:xfrm>
          <a:off x="14541500" y="963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83276</xdr:rowOff>
    </xdr:from>
    <xdr:to>
      <xdr:col>81</xdr:col>
      <xdr:colOff>50800</xdr:colOff>
      <xdr:row>56</xdr:row>
      <xdr:rowOff>130628</xdr:rowOff>
    </xdr:to>
    <xdr:cxnSp macro="">
      <xdr:nvCxnSpPr>
        <xdr:cNvPr id="654" name="直線コネクタ 653">
          <a:extLst>
            <a:ext uri="{FF2B5EF4-FFF2-40B4-BE49-F238E27FC236}">
              <a16:creationId xmlns:a16="http://schemas.microsoft.com/office/drawing/2014/main" id="{9CD23C94-ED75-45ED-AE3A-B4A7E26B53BF}"/>
            </a:ext>
          </a:extLst>
        </xdr:cNvPr>
        <xdr:cNvCxnSpPr/>
      </xdr:nvCxnSpPr>
      <xdr:spPr>
        <a:xfrm>
          <a:off x="14592300" y="968447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122283</xdr:rowOff>
    </xdr:from>
    <xdr:to>
      <xdr:col>72</xdr:col>
      <xdr:colOff>38100</xdr:colOff>
      <xdr:row>59</xdr:row>
      <xdr:rowOff>52433</xdr:rowOff>
    </xdr:to>
    <xdr:sp macro="" textlink="">
      <xdr:nvSpPr>
        <xdr:cNvPr id="655" name="楕円 654">
          <a:extLst>
            <a:ext uri="{FF2B5EF4-FFF2-40B4-BE49-F238E27FC236}">
              <a16:creationId xmlns:a16="http://schemas.microsoft.com/office/drawing/2014/main" id="{7E83740D-4533-4C8B-84EB-C19B14D31572}"/>
            </a:ext>
          </a:extLst>
        </xdr:cNvPr>
        <xdr:cNvSpPr/>
      </xdr:nvSpPr>
      <xdr:spPr>
        <a:xfrm>
          <a:off x="13652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83276</xdr:rowOff>
    </xdr:from>
    <xdr:to>
      <xdr:col>76</xdr:col>
      <xdr:colOff>114300</xdr:colOff>
      <xdr:row>59</xdr:row>
      <xdr:rowOff>1633</xdr:rowOff>
    </xdr:to>
    <xdr:cxnSp macro="">
      <xdr:nvCxnSpPr>
        <xdr:cNvPr id="656" name="直線コネクタ 655">
          <a:extLst>
            <a:ext uri="{FF2B5EF4-FFF2-40B4-BE49-F238E27FC236}">
              <a16:creationId xmlns:a16="http://schemas.microsoft.com/office/drawing/2014/main" id="{633F6D29-5351-4C27-8436-EC9DA6BCCDCC}"/>
            </a:ext>
          </a:extLst>
        </xdr:cNvPr>
        <xdr:cNvCxnSpPr/>
      </xdr:nvCxnSpPr>
      <xdr:spPr>
        <a:xfrm flipV="1">
          <a:off x="13703300" y="9684476"/>
          <a:ext cx="889000" cy="43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86360</xdr:rowOff>
    </xdr:from>
    <xdr:to>
      <xdr:col>67</xdr:col>
      <xdr:colOff>101600</xdr:colOff>
      <xdr:row>59</xdr:row>
      <xdr:rowOff>16510</xdr:rowOff>
    </xdr:to>
    <xdr:sp macro="" textlink="">
      <xdr:nvSpPr>
        <xdr:cNvPr id="657" name="楕円 656">
          <a:extLst>
            <a:ext uri="{FF2B5EF4-FFF2-40B4-BE49-F238E27FC236}">
              <a16:creationId xmlns:a16="http://schemas.microsoft.com/office/drawing/2014/main" id="{1E8F4504-B946-40D0-89DF-9BFE38A3B4D8}"/>
            </a:ext>
          </a:extLst>
        </xdr:cNvPr>
        <xdr:cNvSpPr/>
      </xdr:nvSpPr>
      <xdr:spPr>
        <a:xfrm>
          <a:off x="12763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137160</xdr:rowOff>
    </xdr:from>
    <xdr:to>
      <xdr:col>71</xdr:col>
      <xdr:colOff>177800</xdr:colOff>
      <xdr:row>59</xdr:row>
      <xdr:rowOff>1633</xdr:rowOff>
    </xdr:to>
    <xdr:cxnSp macro="">
      <xdr:nvCxnSpPr>
        <xdr:cNvPr id="658" name="直線コネクタ 657">
          <a:extLst>
            <a:ext uri="{FF2B5EF4-FFF2-40B4-BE49-F238E27FC236}">
              <a16:creationId xmlns:a16="http://schemas.microsoft.com/office/drawing/2014/main" id="{5A81F673-D3C9-48FF-BCAB-C5C2DFC03B15}"/>
            </a:ext>
          </a:extLst>
        </xdr:cNvPr>
        <xdr:cNvCxnSpPr/>
      </xdr:nvCxnSpPr>
      <xdr:spPr>
        <a:xfrm>
          <a:off x="12814300" y="1008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71318</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EA998F0B-A2CC-476D-A619-98DB79DA98FB}"/>
            </a:ext>
          </a:extLst>
        </xdr:cNvPr>
        <xdr:cNvSpPr txBox="1"/>
      </xdr:nvSpPr>
      <xdr:spPr>
        <a:xfrm>
          <a:off x="152660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0650CC00-FF1A-4747-B313-D9A3C5D564F7}"/>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2739</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4466E0AF-F947-4D10-95DB-A5F7719BF339}"/>
            </a:ext>
          </a:extLst>
        </xdr:cNvPr>
        <xdr:cNvSpPr txBox="1"/>
      </xdr:nvSpPr>
      <xdr:spPr>
        <a:xfrm>
          <a:off x="13500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01183CD9-9F67-480B-B58A-1275C545F702}"/>
            </a:ext>
          </a:extLst>
        </xdr:cNvPr>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26505</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C008F99F-920B-43D1-999C-5282AFBAF5F6}"/>
            </a:ext>
          </a:extLst>
        </xdr:cNvPr>
        <xdr:cNvSpPr txBox="1"/>
      </xdr:nvSpPr>
      <xdr:spPr>
        <a:xfrm>
          <a:off x="15266044" y="945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150603</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BA1332CD-2C50-4C89-9EFB-BB9F47D63C4B}"/>
            </a:ext>
          </a:extLst>
        </xdr:cNvPr>
        <xdr:cNvSpPr txBox="1"/>
      </xdr:nvSpPr>
      <xdr:spPr>
        <a:xfrm>
          <a:off x="14389744" y="940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68960</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B1F2CAB2-5F9C-4A3E-A537-E66683D7D01A}"/>
            </a:ext>
          </a:extLst>
        </xdr:cNvPr>
        <xdr:cNvSpPr txBox="1"/>
      </xdr:nvSpPr>
      <xdr:spPr>
        <a:xfrm>
          <a:off x="13500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FFC8D248-77DA-4ECF-8AF1-2BD0279E3717}"/>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83D2D459-340F-4753-A79D-4B186EDED8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47EF21A4-735B-4408-96AC-FBE3368FEDF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7BD9F322-5DFD-4701-9787-91C1EC58FE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FD50CABF-D7F7-4CCD-995D-FD7A6F697F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C5D50C32-7088-4A51-A479-6E3E1E991FF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8710C8D0-B4FF-4D32-907A-17EC02FB30D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7EE6B1F4-5E92-4D5B-AEDE-82601C9655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2CD8AFDE-B340-4A2C-AF04-F5C20FE893C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36C7BB6B-FEBF-49C1-89CB-CF0FC4C1A3B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34C49328-164B-4E71-8FFB-35CC300AD07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890784D7-A8F0-4C30-8451-58E697E4543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ABC34F3D-2F1E-4139-96F9-4CC3D08005C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72C9DC64-0B1C-42F9-A2BB-B0BD7BFCF7B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49F6DBA2-084F-4759-B6C3-BAA84AFA527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92A52BCC-3758-4AC7-AD8D-2973A4D5ACB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A8CF505C-F3C4-4E40-8962-B9415511D24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8B99C98C-E69C-4134-8265-9A557B2F36A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AD92219B-F153-4EC7-B7C9-579501051B3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57E47EE8-95B0-415A-AD97-371A54013FC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47E64B88-22D3-448D-A89A-E063183C4BC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A849B448-D7E0-4C02-B3F9-DCB5AA14268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9A0E8496-6E06-466C-9484-905439CDD23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309105B4-C505-400C-A663-CE6E15B2BB6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90" name="直線コネクタ 689">
          <a:extLst>
            <a:ext uri="{FF2B5EF4-FFF2-40B4-BE49-F238E27FC236}">
              <a16:creationId xmlns:a16="http://schemas.microsoft.com/office/drawing/2014/main" id="{0D8B974E-2500-461A-AD05-3CB5966FC08F}"/>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A690FF52-8E56-45DC-9429-4BCCB621BFC7}"/>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2" name="直線コネクタ 691">
          <a:extLst>
            <a:ext uri="{FF2B5EF4-FFF2-40B4-BE49-F238E27FC236}">
              <a16:creationId xmlns:a16="http://schemas.microsoft.com/office/drawing/2014/main" id="{6262CBAC-45D7-4C9B-8BE9-20B92664A874}"/>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CF093155-C55D-4004-8B82-007A166A0A9D}"/>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4" name="直線コネクタ 693">
          <a:extLst>
            <a:ext uri="{FF2B5EF4-FFF2-40B4-BE49-F238E27FC236}">
              <a16:creationId xmlns:a16="http://schemas.microsoft.com/office/drawing/2014/main" id="{0D371B52-9228-41D1-87FA-B876781D0A7A}"/>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3C80E836-A295-4595-9672-1342B083D2C1}"/>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6" name="フローチャート: 判断 695">
          <a:extLst>
            <a:ext uri="{FF2B5EF4-FFF2-40B4-BE49-F238E27FC236}">
              <a16:creationId xmlns:a16="http://schemas.microsoft.com/office/drawing/2014/main" id="{76E45BB3-F307-4DFE-83DC-60212AC162D3}"/>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7" name="フローチャート: 判断 696">
          <a:extLst>
            <a:ext uri="{FF2B5EF4-FFF2-40B4-BE49-F238E27FC236}">
              <a16:creationId xmlns:a16="http://schemas.microsoft.com/office/drawing/2014/main" id="{273B70AA-83E1-4E1C-863C-1C51298FADF6}"/>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8" name="フローチャート: 判断 697">
          <a:extLst>
            <a:ext uri="{FF2B5EF4-FFF2-40B4-BE49-F238E27FC236}">
              <a16:creationId xmlns:a16="http://schemas.microsoft.com/office/drawing/2014/main" id="{82538130-A6D8-4D1F-9BA3-B0BD597335B1}"/>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99" name="フローチャート: 判断 698">
          <a:extLst>
            <a:ext uri="{FF2B5EF4-FFF2-40B4-BE49-F238E27FC236}">
              <a16:creationId xmlns:a16="http://schemas.microsoft.com/office/drawing/2014/main" id="{EC9616F2-CE0D-4B66-98DE-19BFFCBC403A}"/>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700" name="フローチャート: 判断 699">
          <a:extLst>
            <a:ext uri="{FF2B5EF4-FFF2-40B4-BE49-F238E27FC236}">
              <a16:creationId xmlns:a16="http://schemas.microsoft.com/office/drawing/2014/main" id="{D6439B0F-434E-4306-B2D9-1AAD28B4C169}"/>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BC653AA-D63D-40CC-BA54-C747602A31D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493CA00-0DF1-4252-8C26-423975966F2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03EE60E-7F43-4B89-935D-60D4FB73D7F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92A10A62-36A3-4263-A54B-FF945D45D42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E96BE78-075F-44FA-8F66-8DEA43FCCC7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706" name="楕円 705">
          <a:extLst>
            <a:ext uri="{FF2B5EF4-FFF2-40B4-BE49-F238E27FC236}">
              <a16:creationId xmlns:a16="http://schemas.microsoft.com/office/drawing/2014/main" id="{C1F605C4-165D-4759-A085-77035E7BE1F3}"/>
            </a:ext>
          </a:extLst>
        </xdr:cNvPr>
        <xdr:cNvSpPr/>
      </xdr:nvSpPr>
      <xdr:spPr>
        <a:xfrm>
          <a:off x="22110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78757</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BA088DC4-C9BA-48ED-8910-CDA7797FD642}"/>
            </a:ext>
          </a:extLst>
        </xdr:cNvPr>
        <xdr:cNvSpPr txBox="1"/>
      </xdr:nvSpPr>
      <xdr:spPr>
        <a:xfrm>
          <a:off x="2219960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59690</xdr:rowOff>
    </xdr:from>
    <xdr:to>
      <xdr:col>112</xdr:col>
      <xdr:colOff>38100</xdr:colOff>
      <xdr:row>62</xdr:row>
      <xdr:rowOff>161290</xdr:rowOff>
    </xdr:to>
    <xdr:sp macro="" textlink="">
      <xdr:nvSpPr>
        <xdr:cNvPr id="708" name="楕円 707">
          <a:extLst>
            <a:ext uri="{FF2B5EF4-FFF2-40B4-BE49-F238E27FC236}">
              <a16:creationId xmlns:a16="http://schemas.microsoft.com/office/drawing/2014/main" id="{61A8E61B-2944-4552-9FAD-5CE86E3DED16}"/>
            </a:ext>
          </a:extLst>
        </xdr:cNvPr>
        <xdr:cNvSpPr/>
      </xdr:nvSpPr>
      <xdr:spPr>
        <a:xfrm>
          <a:off x="21272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106680</xdr:rowOff>
    </xdr:from>
    <xdr:to>
      <xdr:col>116</xdr:col>
      <xdr:colOff>63500</xdr:colOff>
      <xdr:row>62</xdr:row>
      <xdr:rowOff>110490</xdr:rowOff>
    </xdr:to>
    <xdr:cxnSp macro="">
      <xdr:nvCxnSpPr>
        <xdr:cNvPr id="709" name="直線コネクタ 708">
          <a:extLst>
            <a:ext uri="{FF2B5EF4-FFF2-40B4-BE49-F238E27FC236}">
              <a16:creationId xmlns:a16="http://schemas.microsoft.com/office/drawing/2014/main" id="{941A2965-43E8-486D-8B61-9259DDB7A97C}"/>
            </a:ext>
          </a:extLst>
        </xdr:cNvPr>
        <xdr:cNvCxnSpPr/>
      </xdr:nvCxnSpPr>
      <xdr:spPr>
        <a:xfrm flipV="1">
          <a:off x="21323300" y="107365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67310</xdr:rowOff>
    </xdr:from>
    <xdr:to>
      <xdr:col>107</xdr:col>
      <xdr:colOff>101600</xdr:colOff>
      <xdr:row>62</xdr:row>
      <xdr:rowOff>168910</xdr:rowOff>
    </xdr:to>
    <xdr:sp macro="" textlink="">
      <xdr:nvSpPr>
        <xdr:cNvPr id="710" name="楕円 709">
          <a:extLst>
            <a:ext uri="{FF2B5EF4-FFF2-40B4-BE49-F238E27FC236}">
              <a16:creationId xmlns:a16="http://schemas.microsoft.com/office/drawing/2014/main" id="{C4FB3748-EE9B-4DE9-9E8B-C1B19CF08A2B}"/>
            </a:ext>
          </a:extLst>
        </xdr:cNvPr>
        <xdr:cNvSpPr/>
      </xdr:nvSpPr>
      <xdr:spPr>
        <a:xfrm>
          <a:off x="20383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110490</xdr:rowOff>
    </xdr:from>
    <xdr:to>
      <xdr:col>111</xdr:col>
      <xdr:colOff>177800</xdr:colOff>
      <xdr:row>62</xdr:row>
      <xdr:rowOff>118110</xdr:rowOff>
    </xdr:to>
    <xdr:cxnSp macro="">
      <xdr:nvCxnSpPr>
        <xdr:cNvPr id="711" name="直線コネクタ 710">
          <a:extLst>
            <a:ext uri="{FF2B5EF4-FFF2-40B4-BE49-F238E27FC236}">
              <a16:creationId xmlns:a16="http://schemas.microsoft.com/office/drawing/2014/main" id="{D4E89B6E-F76E-42D5-8C9A-914C8B3977A9}"/>
            </a:ext>
          </a:extLst>
        </xdr:cNvPr>
        <xdr:cNvCxnSpPr/>
      </xdr:nvCxnSpPr>
      <xdr:spPr>
        <a:xfrm flipV="1">
          <a:off x="20434300" y="107403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93980</xdr:rowOff>
    </xdr:from>
    <xdr:to>
      <xdr:col>102</xdr:col>
      <xdr:colOff>165100</xdr:colOff>
      <xdr:row>64</xdr:row>
      <xdr:rowOff>24130</xdr:rowOff>
    </xdr:to>
    <xdr:sp macro="" textlink="">
      <xdr:nvSpPr>
        <xdr:cNvPr id="712" name="楕円 711">
          <a:extLst>
            <a:ext uri="{FF2B5EF4-FFF2-40B4-BE49-F238E27FC236}">
              <a16:creationId xmlns:a16="http://schemas.microsoft.com/office/drawing/2014/main" id="{36035B57-E976-4CAE-8F14-975F11EB133B}"/>
            </a:ext>
          </a:extLst>
        </xdr:cNvPr>
        <xdr:cNvSpPr/>
      </xdr:nvSpPr>
      <xdr:spPr>
        <a:xfrm>
          <a:off x="19494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118110</xdr:rowOff>
    </xdr:from>
    <xdr:to>
      <xdr:col>107</xdr:col>
      <xdr:colOff>50800</xdr:colOff>
      <xdr:row>63</xdr:row>
      <xdr:rowOff>144780</xdr:rowOff>
    </xdr:to>
    <xdr:cxnSp macro="">
      <xdr:nvCxnSpPr>
        <xdr:cNvPr id="713" name="直線コネクタ 712">
          <a:extLst>
            <a:ext uri="{FF2B5EF4-FFF2-40B4-BE49-F238E27FC236}">
              <a16:creationId xmlns:a16="http://schemas.microsoft.com/office/drawing/2014/main" id="{9C38A222-B8DE-4990-AB07-4F89B20A0297}"/>
            </a:ext>
          </a:extLst>
        </xdr:cNvPr>
        <xdr:cNvCxnSpPr/>
      </xdr:nvCxnSpPr>
      <xdr:spPr>
        <a:xfrm flipV="1">
          <a:off x="19545300" y="1074801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93980</xdr:rowOff>
    </xdr:from>
    <xdr:to>
      <xdr:col>98</xdr:col>
      <xdr:colOff>38100</xdr:colOff>
      <xdr:row>64</xdr:row>
      <xdr:rowOff>24130</xdr:rowOff>
    </xdr:to>
    <xdr:sp macro="" textlink="">
      <xdr:nvSpPr>
        <xdr:cNvPr id="714" name="楕円 713">
          <a:extLst>
            <a:ext uri="{FF2B5EF4-FFF2-40B4-BE49-F238E27FC236}">
              <a16:creationId xmlns:a16="http://schemas.microsoft.com/office/drawing/2014/main" id="{0FDE4CAD-222B-4833-8C8D-0E885EA844FA}"/>
            </a:ext>
          </a:extLst>
        </xdr:cNvPr>
        <xdr:cNvSpPr/>
      </xdr:nvSpPr>
      <xdr:spPr>
        <a:xfrm>
          <a:off x="18605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144780</xdr:rowOff>
    </xdr:from>
    <xdr:to>
      <xdr:col>102</xdr:col>
      <xdr:colOff>114300</xdr:colOff>
      <xdr:row>63</xdr:row>
      <xdr:rowOff>144780</xdr:rowOff>
    </xdr:to>
    <xdr:cxnSp macro="">
      <xdr:nvCxnSpPr>
        <xdr:cNvPr id="715" name="直線コネクタ 714">
          <a:extLst>
            <a:ext uri="{FF2B5EF4-FFF2-40B4-BE49-F238E27FC236}">
              <a16:creationId xmlns:a16="http://schemas.microsoft.com/office/drawing/2014/main" id="{7896DFF0-1FF9-429F-B5E3-B2C20C45BD47}"/>
            </a:ext>
          </a:extLst>
        </xdr:cNvPr>
        <xdr:cNvCxnSpPr/>
      </xdr:nvCxnSpPr>
      <xdr:spPr>
        <a:xfrm>
          <a:off x="18656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716" name="n_1aveValue【保健センター・保健所】&#10;一人当たり面積">
          <a:extLst>
            <a:ext uri="{FF2B5EF4-FFF2-40B4-BE49-F238E27FC236}">
              <a16:creationId xmlns:a16="http://schemas.microsoft.com/office/drawing/2014/main" id="{51E93766-5C59-47D1-AFA6-3D2F0AD7C638}"/>
            </a:ext>
          </a:extLst>
        </xdr:cNvPr>
        <xdr:cNvSpPr txBox="1"/>
      </xdr:nvSpPr>
      <xdr:spPr>
        <a:xfrm>
          <a:off x="21075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717" name="n_2aveValue【保健センター・保健所】&#10;一人当たり面積">
          <a:extLst>
            <a:ext uri="{FF2B5EF4-FFF2-40B4-BE49-F238E27FC236}">
              <a16:creationId xmlns:a16="http://schemas.microsoft.com/office/drawing/2014/main" id="{6CB56815-EA1B-4EE0-865E-54B0D82CD2FF}"/>
            </a:ext>
          </a:extLst>
        </xdr:cNvPr>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166387</xdr:rowOff>
    </xdr:from>
    <xdr:ext cx="469744" cy="259045"/>
    <xdr:sp macro="" textlink="">
      <xdr:nvSpPr>
        <xdr:cNvPr id="718" name="n_3aveValue【保健センター・保健所】&#10;一人当たり面積">
          <a:extLst>
            <a:ext uri="{FF2B5EF4-FFF2-40B4-BE49-F238E27FC236}">
              <a16:creationId xmlns:a16="http://schemas.microsoft.com/office/drawing/2014/main" id="{4C9AC534-CB28-465A-B7F1-4608954CB686}"/>
            </a:ext>
          </a:extLst>
        </xdr:cNvPr>
        <xdr:cNvSpPr txBox="1"/>
      </xdr:nvSpPr>
      <xdr:spPr>
        <a:xfrm>
          <a:off x="19310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719" name="n_4aveValue【保健センター・保健所】&#10;一人当たり面積">
          <a:extLst>
            <a:ext uri="{FF2B5EF4-FFF2-40B4-BE49-F238E27FC236}">
              <a16:creationId xmlns:a16="http://schemas.microsoft.com/office/drawing/2014/main" id="{E995AE9B-BFA7-46BE-8CD1-CB115CB11280}"/>
            </a:ext>
          </a:extLst>
        </xdr:cNvPr>
        <xdr:cNvSpPr txBox="1"/>
      </xdr:nvSpPr>
      <xdr:spPr>
        <a:xfrm>
          <a:off x="18421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6367</xdr:rowOff>
    </xdr:from>
    <xdr:ext cx="469744" cy="259045"/>
    <xdr:sp macro="" textlink="">
      <xdr:nvSpPr>
        <xdr:cNvPr id="720" name="n_1mainValue【保健センター・保健所】&#10;一人当たり面積">
          <a:extLst>
            <a:ext uri="{FF2B5EF4-FFF2-40B4-BE49-F238E27FC236}">
              <a16:creationId xmlns:a16="http://schemas.microsoft.com/office/drawing/2014/main" id="{0E11FCEE-5F4B-44A5-B71A-EB5FAA7F5FA3}"/>
            </a:ext>
          </a:extLst>
        </xdr:cNvPr>
        <xdr:cNvSpPr txBox="1"/>
      </xdr:nvSpPr>
      <xdr:spPr>
        <a:xfrm>
          <a:off x="210757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13987</xdr:rowOff>
    </xdr:from>
    <xdr:ext cx="469744" cy="259045"/>
    <xdr:sp macro="" textlink="">
      <xdr:nvSpPr>
        <xdr:cNvPr id="721" name="n_2mainValue【保健センター・保健所】&#10;一人当たり面積">
          <a:extLst>
            <a:ext uri="{FF2B5EF4-FFF2-40B4-BE49-F238E27FC236}">
              <a16:creationId xmlns:a16="http://schemas.microsoft.com/office/drawing/2014/main" id="{322F007C-A251-4206-A896-53C7276B16D8}"/>
            </a:ext>
          </a:extLst>
        </xdr:cNvPr>
        <xdr:cNvSpPr txBox="1"/>
      </xdr:nvSpPr>
      <xdr:spPr>
        <a:xfrm>
          <a:off x="201994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15257</xdr:rowOff>
    </xdr:from>
    <xdr:ext cx="469744" cy="259045"/>
    <xdr:sp macro="" textlink="">
      <xdr:nvSpPr>
        <xdr:cNvPr id="722" name="n_3mainValue【保健センター・保健所】&#10;一人当たり面積">
          <a:extLst>
            <a:ext uri="{FF2B5EF4-FFF2-40B4-BE49-F238E27FC236}">
              <a16:creationId xmlns:a16="http://schemas.microsoft.com/office/drawing/2014/main" id="{1A2E5C14-4069-411F-BE92-0A2A0CE185C5}"/>
            </a:ext>
          </a:extLst>
        </xdr:cNvPr>
        <xdr:cNvSpPr txBox="1"/>
      </xdr:nvSpPr>
      <xdr:spPr>
        <a:xfrm>
          <a:off x="19310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15257</xdr:rowOff>
    </xdr:from>
    <xdr:ext cx="469744" cy="259045"/>
    <xdr:sp macro="" textlink="">
      <xdr:nvSpPr>
        <xdr:cNvPr id="723" name="n_4mainValue【保健センター・保健所】&#10;一人当たり面積">
          <a:extLst>
            <a:ext uri="{FF2B5EF4-FFF2-40B4-BE49-F238E27FC236}">
              <a16:creationId xmlns:a16="http://schemas.microsoft.com/office/drawing/2014/main" id="{62E26087-1125-430B-B263-902AB66638C9}"/>
            </a:ext>
          </a:extLst>
        </xdr:cNvPr>
        <xdr:cNvSpPr txBox="1"/>
      </xdr:nvSpPr>
      <xdr:spPr>
        <a:xfrm>
          <a:off x="18421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1C442381-BB1F-43C6-89EE-D416BFBAAF9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E0F5A441-3F2D-45FD-A5C0-C7517E48DFD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9B5CE211-B769-46A1-9C6F-57815190FBC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5CC71454-3605-4A17-B8E8-F5B191432DB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E923F023-E110-4246-B648-211D3C42CC2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28942212-FBA1-4812-9DB3-FDB6F9E0725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843D0918-12F2-44C7-94C6-7CCB0E3C58F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5033ADD8-CCAA-46FE-8F85-E6577BAE3FD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B3B8FDEB-094E-49D7-9715-F42AB175946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D41BE174-E229-421B-8E27-0A3A53E38C5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AC9C2A7D-756A-4B32-B267-A1189153AFE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325451F1-456F-464B-A6C6-A84F3305F1B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2D0272B8-06A6-482E-B988-3BF45A4571F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18647FEF-12BD-4CA7-AC2D-960A4C2D9EA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950C84CB-FE74-4A7A-8E3E-72F2194F643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6462DAA0-B90B-4586-AD71-08062F3A9BB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6C0000FF-91F4-40A1-B781-288718F95F3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1F248B1F-403A-4BC3-B9BB-65BB892B8F5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0F9B8BCD-6EFB-4386-AA0E-B7B493179D1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5837FAD7-A8B4-4985-AADD-A18D021B28D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4" name="テキスト ボックス 743">
          <a:extLst>
            <a:ext uri="{FF2B5EF4-FFF2-40B4-BE49-F238E27FC236}">
              <a16:creationId xmlns:a16="http://schemas.microsoft.com/office/drawing/2014/main" id="{77A4F37D-E13A-4FF7-8C7F-9844509AC46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B4A1ED3E-4E74-4BE0-9CDD-5742A9A54FE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677C8207-981D-4D1D-A402-95EE30B1159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7" name="直線コネクタ 746">
          <a:extLst>
            <a:ext uri="{FF2B5EF4-FFF2-40B4-BE49-F238E27FC236}">
              <a16:creationId xmlns:a16="http://schemas.microsoft.com/office/drawing/2014/main" id="{2AB1D7E5-69CB-4A43-803D-03B97D32047F}"/>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8" name="【消防施設】&#10;有形固定資産減価償却率最小値テキスト">
          <a:extLst>
            <a:ext uri="{FF2B5EF4-FFF2-40B4-BE49-F238E27FC236}">
              <a16:creationId xmlns:a16="http://schemas.microsoft.com/office/drawing/2014/main" id="{8F7A4830-7147-48DC-9446-B7D841018475}"/>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9" name="直線コネクタ 748">
          <a:extLst>
            <a:ext uri="{FF2B5EF4-FFF2-40B4-BE49-F238E27FC236}">
              <a16:creationId xmlns:a16="http://schemas.microsoft.com/office/drawing/2014/main" id="{5DE70922-FFF3-4986-B6C8-D964F7428EA8}"/>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0" name="【消防施設】&#10;有形固定資産減価償却率最大値テキスト">
          <a:extLst>
            <a:ext uri="{FF2B5EF4-FFF2-40B4-BE49-F238E27FC236}">
              <a16:creationId xmlns:a16="http://schemas.microsoft.com/office/drawing/2014/main" id="{32CEA274-EFDA-4E1D-A8C8-09DCF52C2509}"/>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1" name="直線コネクタ 750">
          <a:extLst>
            <a:ext uri="{FF2B5EF4-FFF2-40B4-BE49-F238E27FC236}">
              <a16:creationId xmlns:a16="http://schemas.microsoft.com/office/drawing/2014/main" id="{64904113-6B7C-44B0-8635-49E5E377E84F}"/>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F7695BC5-3133-40EC-8019-F27978506631}"/>
            </a:ext>
          </a:extLst>
        </xdr:cNvPr>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3" name="フローチャート: 判断 752">
          <a:extLst>
            <a:ext uri="{FF2B5EF4-FFF2-40B4-BE49-F238E27FC236}">
              <a16:creationId xmlns:a16="http://schemas.microsoft.com/office/drawing/2014/main" id="{2A16A85C-FC72-4DCC-994B-BAD7473FAB1E}"/>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4" name="フローチャート: 判断 753">
          <a:extLst>
            <a:ext uri="{FF2B5EF4-FFF2-40B4-BE49-F238E27FC236}">
              <a16:creationId xmlns:a16="http://schemas.microsoft.com/office/drawing/2014/main" id="{82539271-D64A-4567-8E2F-167BD996052E}"/>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55" name="フローチャート: 判断 754">
          <a:extLst>
            <a:ext uri="{FF2B5EF4-FFF2-40B4-BE49-F238E27FC236}">
              <a16:creationId xmlns:a16="http://schemas.microsoft.com/office/drawing/2014/main" id="{00E6635D-D9DF-402D-929F-468138E8B37C}"/>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56" name="フローチャート: 判断 755">
          <a:extLst>
            <a:ext uri="{FF2B5EF4-FFF2-40B4-BE49-F238E27FC236}">
              <a16:creationId xmlns:a16="http://schemas.microsoft.com/office/drawing/2014/main" id="{190205AA-2536-4D40-9F66-E2AF7099200C}"/>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757" name="フローチャート: 判断 756">
          <a:extLst>
            <a:ext uri="{FF2B5EF4-FFF2-40B4-BE49-F238E27FC236}">
              <a16:creationId xmlns:a16="http://schemas.microsoft.com/office/drawing/2014/main" id="{0EDC49D1-0824-45EB-A226-E58EEA9F5F89}"/>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7A8D6392-625F-4AD1-80A6-BCBFAF1CA80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3460BACC-8B39-403C-A9CC-22D17C680E6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A95D519-EEF3-488B-9636-BA71439073F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FF01A86-637A-4333-9145-014B140FB3C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C7E4D40-65D7-41B1-B9EA-283FBDDB183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125730</xdr:rowOff>
    </xdr:from>
    <xdr:to>
      <xdr:col>85</xdr:col>
      <xdr:colOff>177800</xdr:colOff>
      <xdr:row>80</xdr:row>
      <xdr:rowOff>55880</xdr:rowOff>
    </xdr:to>
    <xdr:sp macro="" textlink="">
      <xdr:nvSpPr>
        <xdr:cNvPr id="763" name="楕円 762">
          <a:extLst>
            <a:ext uri="{FF2B5EF4-FFF2-40B4-BE49-F238E27FC236}">
              <a16:creationId xmlns:a16="http://schemas.microsoft.com/office/drawing/2014/main" id="{EB9B67F7-0CBC-44B0-8058-34FAEF2D133A}"/>
            </a:ext>
          </a:extLst>
        </xdr:cNvPr>
        <xdr:cNvSpPr/>
      </xdr:nvSpPr>
      <xdr:spPr>
        <a:xfrm>
          <a:off x="162687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148607</xdr:rowOff>
    </xdr:from>
    <xdr:ext cx="405111" cy="259045"/>
    <xdr:sp macro="" textlink="">
      <xdr:nvSpPr>
        <xdr:cNvPr id="764" name="【消防施設】&#10;有形固定資産減価償却率該当値テキスト">
          <a:extLst>
            <a:ext uri="{FF2B5EF4-FFF2-40B4-BE49-F238E27FC236}">
              <a16:creationId xmlns:a16="http://schemas.microsoft.com/office/drawing/2014/main" id="{C3708EE3-9038-441E-B15B-21497A17C5CA}"/>
            </a:ext>
          </a:extLst>
        </xdr:cNvPr>
        <xdr:cNvSpPr txBox="1"/>
      </xdr:nvSpPr>
      <xdr:spPr>
        <a:xfrm>
          <a:off x="16357600" y="1352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99061</xdr:rowOff>
    </xdr:from>
    <xdr:to>
      <xdr:col>81</xdr:col>
      <xdr:colOff>101600</xdr:colOff>
      <xdr:row>80</xdr:row>
      <xdr:rowOff>29211</xdr:rowOff>
    </xdr:to>
    <xdr:sp macro="" textlink="">
      <xdr:nvSpPr>
        <xdr:cNvPr id="765" name="楕円 764">
          <a:extLst>
            <a:ext uri="{FF2B5EF4-FFF2-40B4-BE49-F238E27FC236}">
              <a16:creationId xmlns:a16="http://schemas.microsoft.com/office/drawing/2014/main" id="{056F2BCA-11F1-4B22-8794-31715A3C07F8}"/>
            </a:ext>
          </a:extLst>
        </xdr:cNvPr>
        <xdr:cNvSpPr/>
      </xdr:nvSpPr>
      <xdr:spPr>
        <a:xfrm>
          <a:off x="154305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149861</xdr:rowOff>
    </xdr:from>
    <xdr:to>
      <xdr:col>85</xdr:col>
      <xdr:colOff>127000</xdr:colOff>
      <xdr:row>80</xdr:row>
      <xdr:rowOff>5080</xdr:rowOff>
    </xdr:to>
    <xdr:cxnSp macro="">
      <xdr:nvCxnSpPr>
        <xdr:cNvPr id="766" name="直線コネクタ 765">
          <a:extLst>
            <a:ext uri="{FF2B5EF4-FFF2-40B4-BE49-F238E27FC236}">
              <a16:creationId xmlns:a16="http://schemas.microsoft.com/office/drawing/2014/main" id="{5B30F430-24F3-40BE-A869-D1792D2D1338}"/>
            </a:ext>
          </a:extLst>
        </xdr:cNvPr>
        <xdr:cNvCxnSpPr/>
      </xdr:nvCxnSpPr>
      <xdr:spPr>
        <a:xfrm>
          <a:off x="15481300" y="136944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83820</xdr:rowOff>
    </xdr:from>
    <xdr:to>
      <xdr:col>76</xdr:col>
      <xdr:colOff>165100</xdr:colOff>
      <xdr:row>80</xdr:row>
      <xdr:rowOff>13970</xdr:rowOff>
    </xdr:to>
    <xdr:sp macro="" textlink="">
      <xdr:nvSpPr>
        <xdr:cNvPr id="767" name="楕円 766">
          <a:extLst>
            <a:ext uri="{FF2B5EF4-FFF2-40B4-BE49-F238E27FC236}">
              <a16:creationId xmlns:a16="http://schemas.microsoft.com/office/drawing/2014/main" id="{206E095B-B9CD-4620-9992-2AF005847903}"/>
            </a:ext>
          </a:extLst>
        </xdr:cNvPr>
        <xdr:cNvSpPr/>
      </xdr:nvSpPr>
      <xdr:spPr>
        <a:xfrm>
          <a:off x="145415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134620</xdr:rowOff>
    </xdr:from>
    <xdr:to>
      <xdr:col>81</xdr:col>
      <xdr:colOff>50800</xdr:colOff>
      <xdr:row>79</xdr:row>
      <xdr:rowOff>149861</xdr:rowOff>
    </xdr:to>
    <xdr:cxnSp macro="">
      <xdr:nvCxnSpPr>
        <xdr:cNvPr id="768" name="直線コネクタ 767">
          <a:extLst>
            <a:ext uri="{FF2B5EF4-FFF2-40B4-BE49-F238E27FC236}">
              <a16:creationId xmlns:a16="http://schemas.microsoft.com/office/drawing/2014/main" id="{F0E38A3D-F73B-4764-B8F2-9EB7AF5C41EF}"/>
            </a:ext>
          </a:extLst>
        </xdr:cNvPr>
        <xdr:cNvCxnSpPr/>
      </xdr:nvCxnSpPr>
      <xdr:spPr>
        <a:xfrm>
          <a:off x="14592300" y="136791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62230</xdr:rowOff>
    </xdr:from>
    <xdr:to>
      <xdr:col>72</xdr:col>
      <xdr:colOff>38100</xdr:colOff>
      <xdr:row>79</xdr:row>
      <xdr:rowOff>163830</xdr:rowOff>
    </xdr:to>
    <xdr:sp macro="" textlink="">
      <xdr:nvSpPr>
        <xdr:cNvPr id="769" name="楕円 768">
          <a:extLst>
            <a:ext uri="{FF2B5EF4-FFF2-40B4-BE49-F238E27FC236}">
              <a16:creationId xmlns:a16="http://schemas.microsoft.com/office/drawing/2014/main" id="{62A3391E-DFE9-41D5-A9B6-B72CA8825DDF}"/>
            </a:ext>
          </a:extLst>
        </xdr:cNvPr>
        <xdr:cNvSpPr/>
      </xdr:nvSpPr>
      <xdr:spPr>
        <a:xfrm>
          <a:off x="13652500" y="136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113030</xdr:rowOff>
    </xdr:from>
    <xdr:to>
      <xdr:col>76</xdr:col>
      <xdr:colOff>114300</xdr:colOff>
      <xdr:row>79</xdr:row>
      <xdr:rowOff>134620</xdr:rowOff>
    </xdr:to>
    <xdr:cxnSp macro="">
      <xdr:nvCxnSpPr>
        <xdr:cNvPr id="770" name="直線コネクタ 769">
          <a:extLst>
            <a:ext uri="{FF2B5EF4-FFF2-40B4-BE49-F238E27FC236}">
              <a16:creationId xmlns:a16="http://schemas.microsoft.com/office/drawing/2014/main" id="{1A085014-2A9A-4A86-A960-92F49DD9602C}"/>
            </a:ext>
          </a:extLst>
        </xdr:cNvPr>
        <xdr:cNvCxnSpPr/>
      </xdr:nvCxnSpPr>
      <xdr:spPr>
        <a:xfrm>
          <a:off x="13703300" y="1365758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34289</xdr:rowOff>
    </xdr:from>
    <xdr:to>
      <xdr:col>67</xdr:col>
      <xdr:colOff>101600</xdr:colOff>
      <xdr:row>79</xdr:row>
      <xdr:rowOff>135889</xdr:rowOff>
    </xdr:to>
    <xdr:sp macro="" textlink="">
      <xdr:nvSpPr>
        <xdr:cNvPr id="771" name="楕円 770">
          <a:extLst>
            <a:ext uri="{FF2B5EF4-FFF2-40B4-BE49-F238E27FC236}">
              <a16:creationId xmlns:a16="http://schemas.microsoft.com/office/drawing/2014/main" id="{84E6CE2A-4A91-4065-BEF6-616307DBC43C}"/>
            </a:ext>
          </a:extLst>
        </xdr:cNvPr>
        <xdr:cNvSpPr/>
      </xdr:nvSpPr>
      <xdr:spPr>
        <a:xfrm>
          <a:off x="127635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85089</xdr:rowOff>
    </xdr:from>
    <xdr:to>
      <xdr:col>71</xdr:col>
      <xdr:colOff>177800</xdr:colOff>
      <xdr:row>79</xdr:row>
      <xdr:rowOff>113030</xdr:rowOff>
    </xdr:to>
    <xdr:cxnSp macro="">
      <xdr:nvCxnSpPr>
        <xdr:cNvPr id="772" name="直線コネクタ 771">
          <a:extLst>
            <a:ext uri="{FF2B5EF4-FFF2-40B4-BE49-F238E27FC236}">
              <a16:creationId xmlns:a16="http://schemas.microsoft.com/office/drawing/2014/main" id="{E6F48B44-BFD0-44B0-AA5F-3C554CF05005}"/>
            </a:ext>
          </a:extLst>
        </xdr:cNvPr>
        <xdr:cNvCxnSpPr/>
      </xdr:nvCxnSpPr>
      <xdr:spPr>
        <a:xfrm>
          <a:off x="12814300" y="136296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773" name="n_1aveValue【消防施設】&#10;有形固定資産減価償却率">
          <a:extLst>
            <a:ext uri="{FF2B5EF4-FFF2-40B4-BE49-F238E27FC236}">
              <a16:creationId xmlns:a16="http://schemas.microsoft.com/office/drawing/2014/main" id="{312A9035-6310-42E8-B43C-DC994CA3D6B7}"/>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774" name="n_2aveValue【消防施設】&#10;有形固定資産減価償却率">
          <a:extLst>
            <a:ext uri="{FF2B5EF4-FFF2-40B4-BE49-F238E27FC236}">
              <a16:creationId xmlns:a16="http://schemas.microsoft.com/office/drawing/2014/main" id="{3E4D7B26-6E88-4D8D-8FFC-F7070C23D0CD}"/>
            </a:ext>
          </a:extLst>
        </xdr:cNvPr>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775" name="n_3aveValue【消防施設】&#10;有形固定資産減価償却率">
          <a:extLst>
            <a:ext uri="{FF2B5EF4-FFF2-40B4-BE49-F238E27FC236}">
              <a16:creationId xmlns:a16="http://schemas.microsoft.com/office/drawing/2014/main" id="{43659AC9-EC4A-4883-A296-1C9A6D94353C}"/>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776" name="n_4aveValue【消防施設】&#10;有形固定資産減価償却率">
          <a:extLst>
            <a:ext uri="{FF2B5EF4-FFF2-40B4-BE49-F238E27FC236}">
              <a16:creationId xmlns:a16="http://schemas.microsoft.com/office/drawing/2014/main" id="{4BEB0F42-C4EF-4144-975D-156DD666FFCC}"/>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45738</xdr:rowOff>
    </xdr:from>
    <xdr:ext cx="405111" cy="259045"/>
    <xdr:sp macro="" textlink="">
      <xdr:nvSpPr>
        <xdr:cNvPr id="777" name="n_1mainValue【消防施設】&#10;有形固定資産減価償却率">
          <a:extLst>
            <a:ext uri="{FF2B5EF4-FFF2-40B4-BE49-F238E27FC236}">
              <a16:creationId xmlns:a16="http://schemas.microsoft.com/office/drawing/2014/main" id="{138F9E52-FBF0-4597-AAD2-290957F82FB1}"/>
            </a:ext>
          </a:extLst>
        </xdr:cNvPr>
        <xdr:cNvSpPr txBox="1"/>
      </xdr:nvSpPr>
      <xdr:spPr>
        <a:xfrm>
          <a:off x="15266044" y="13418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30497</xdr:rowOff>
    </xdr:from>
    <xdr:ext cx="405111" cy="259045"/>
    <xdr:sp macro="" textlink="">
      <xdr:nvSpPr>
        <xdr:cNvPr id="778" name="n_2mainValue【消防施設】&#10;有形固定資産減価償却率">
          <a:extLst>
            <a:ext uri="{FF2B5EF4-FFF2-40B4-BE49-F238E27FC236}">
              <a16:creationId xmlns:a16="http://schemas.microsoft.com/office/drawing/2014/main" id="{5D2EA787-8175-4DBF-86A1-78AADD4D1916}"/>
            </a:ext>
          </a:extLst>
        </xdr:cNvPr>
        <xdr:cNvSpPr txBox="1"/>
      </xdr:nvSpPr>
      <xdr:spPr>
        <a:xfrm>
          <a:off x="14389744" y="1340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8907</xdr:rowOff>
    </xdr:from>
    <xdr:ext cx="405111" cy="259045"/>
    <xdr:sp macro="" textlink="">
      <xdr:nvSpPr>
        <xdr:cNvPr id="779" name="n_3mainValue【消防施設】&#10;有形固定資産減価償却率">
          <a:extLst>
            <a:ext uri="{FF2B5EF4-FFF2-40B4-BE49-F238E27FC236}">
              <a16:creationId xmlns:a16="http://schemas.microsoft.com/office/drawing/2014/main" id="{E58139F2-6A17-4C56-A0F2-2057EC5DC42B}"/>
            </a:ext>
          </a:extLst>
        </xdr:cNvPr>
        <xdr:cNvSpPr txBox="1"/>
      </xdr:nvSpPr>
      <xdr:spPr>
        <a:xfrm>
          <a:off x="13500744" y="1338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152416</xdr:rowOff>
    </xdr:from>
    <xdr:ext cx="405111" cy="259045"/>
    <xdr:sp macro="" textlink="">
      <xdr:nvSpPr>
        <xdr:cNvPr id="780" name="n_4mainValue【消防施設】&#10;有形固定資産減価償却率">
          <a:extLst>
            <a:ext uri="{FF2B5EF4-FFF2-40B4-BE49-F238E27FC236}">
              <a16:creationId xmlns:a16="http://schemas.microsoft.com/office/drawing/2014/main" id="{6768106F-9B64-4AEF-90CA-D4A70E0BFE9D}"/>
            </a:ext>
          </a:extLst>
        </xdr:cNvPr>
        <xdr:cNvSpPr txBox="1"/>
      </xdr:nvSpPr>
      <xdr:spPr>
        <a:xfrm>
          <a:off x="12611744"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3139E9D0-C830-4ED7-A993-96DF0283342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992B2E76-994C-43BF-B6E2-8DCEF9721A6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79345CBE-A265-4F4D-8D11-76FD8EDC84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75DF30B2-0BE8-4508-BC6D-DAEE4B779D0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BD46BE23-CBFF-495E-9F40-0B8FDC62390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E27395F8-A62F-404D-8118-B6B4DACB7E3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AA948296-6497-41A3-84B6-0E008D703CA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016051EF-6F5B-4C2C-ABC5-D31806E5FF0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FA5D77DA-A70D-4E56-961A-D7BBCE5E3FD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48A659CA-E54E-4DCB-9554-DF8BA7DE4FD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CDF005DE-F418-44BA-81DE-93972D12BAE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B8C5E9C2-7A70-441F-8CED-9A132D7BBF1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2A112EA6-20A3-4774-BCC9-647C5823490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CBA610E5-D111-456A-AAE4-C2A440363F8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76F57268-96E4-486E-AA27-042140BC658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6134A417-9944-4D3A-BD2F-D95049B3337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C23798DB-3B5C-4158-94F4-727FB2E698A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6324D565-D2A1-4A1A-9DDB-4877658FB88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11D74221-FF0E-41FC-BA82-81AC6D77E18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EF765244-22EC-4E94-9D68-17A43AF0E20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3100958C-7C96-4686-A103-85659D3EAF8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6B11AB6F-9B72-4343-9498-C6ED5DAC0CB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F9E6CC82-E11C-4B6E-A3E5-C825320C624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804" name="直線コネクタ 803">
          <a:extLst>
            <a:ext uri="{FF2B5EF4-FFF2-40B4-BE49-F238E27FC236}">
              <a16:creationId xmlns:a16="http://schemas.microsoft.com/office/drawing/2014/main" id="{7A7369AE-3121-4938-8C5F-9E5BC5854746}"/>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805" name="【消防施設】&#10;一人当たり面積最小値テキスト">
          <a:extLst>
            <a:ext uri="{FF2B5EF4-FFF2-40B4-BE49-F238E27FC236}">
              <a16:creationId xmlns:a16="http://schemas.microsoft.com/office/drawing/2014/main" id="{4D0C6B8B-9F67-45B5-AFE6-454779496057}"/>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806" name="直線コネクタ 805">
          <a:extLst>
            <a:ext uri="{FF2B5EF4-FFF2-40B4-BE49-F238E27FC236}">
              <a16:creationId xmlns:a16="http://schemas.microsoft.com/office/drawing/2014/main" id="{0E958AF4-698B-40D1-AE12-590729A73833}"/>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807" name="【消防施設】&#10;一人当たり面積最大値テキスト">
          <a:extLst>
            <a:ext uri="{FF2B5EF4-FFF2-40B4-BE49-F238E27FC236}">
              <a16:creationId xmlns:a16="http://schemas.microsoft.com/office/drawing/2014/main" id="{7E7929C9-17A9-4C80-9011-21C0BFDDCD3C}"/>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808" name="直線コネクタ 807">
          <a:extLst>
            <a:ext uri="{FF2B5EF4-FFF2-40B4-BE49-F238E27FC236}">
              <a16:creationId xmlns:a16="http://schemas.microsoft.com/office/drawing/2014/main" id="{EB1C38C8-EEAE-47B3-951B-265E7CC9F7E9}"/>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809" name="【消防施設】&#10;一人当たり面積平均値テキスト">
          <a:extLst>
            <a:ext uri="{FF2B5EF4-FFF2-40B4-BE49-F238E27FC236}">
              <a16:creationId xmlns:a16="http://schemas.microsoft.com/office/drawing/2014/main" id="{71D727D8-BAAC-435F-956F-B3CE1D887CA8}"/>
            </a:ext>
          </a:extLst>
        </xdr:cNvPr>
        <xdr:cNvSpPr txBox="1"/>
      </xdr:nvSpPr>
      <xdr:spPr>
        <a:xfrm>
          <a:off x="22199600" y="1466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810" name="フローチャート: 判断 809">
          <a:extLst>
            <a:ext uri="{FF2B5EF4-FFF2-40B4-BE49-F238E27FC236}">
              <a16:creationId xmlns:a16="http://schemas.microsoft.com/office/drawing/2014/main" id="{898DB246-1A13-4F1A-90A6-F4F7EC6B189B}"/>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11" name="フローチャート: 判断 810">
          <a:extLst>
            <a:ext uri="{FF2B5EF4-FFF2-40B4-BE49-F238E27FC236}">
              <a16:creationId xmlns:a16="http://schemas.microsoft.com/office/drawing/2014/main" id="{EF99A7D9-1AB5-45C6-A17F-C6527F33A31A}"/>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12" name="フローチャート: 判断 811">
          <a:extLst>
            <a:ext uri="{FF2B5EF4-FFF2-40B4-BE49-F238E27FC236}">
              <a16:creationId xmlns:a16="http://schemas.microsoft.com/office/drawing/2014/main" id="{6F39613B-46A1-4223-B721-63900070F447}"/>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13" name="フローチャート: 判断 812">
          <a:extLst>
            <a:ext uri="{FF2B5EF4-FFF2-40B4-BE49-F238E27FC236}">
              <a16:creationId xmlns:a16="http://schemas.microsoft.com/office/drawing/2014/main" id="{97C4B040-1EC9-4263-AFDD-934AF43FF719}"/>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814" name="フローチャート: 判断 813">
          <a:extLst>
            <a:ext uri="{FF2B5EF4-FFF2-40B4-BE49-F238E27FC236}">
              <a16:creationId xmlns:a16="http://schemas.microsoft.com/office/drawing/2014/main" id="{C20C5FB8-4477-4E04-9DD5-EA55CBF3A10C}"/>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5670ACF5-FF5E-4AA1-A3A4-E779B7E0C73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FBD793B3-0922-4B6E-9BD9-EE0015B104B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27049CE3-F0AD-4B13-B84F-73089316FD0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D0336E2-F92A-4CE3-9D7E-49F6F5BE18D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2E4DB30-4481-4BB3-9C8B-2752921B104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20" name="楕円 819">
          <a:extLst>
            <a:ext uri="{FF2B5EF4-FFF2-40B4-BE49-F238E27FC236}">
              <a16:creationId xmlns:a16="http://schemas.microsoft.com/office/drawing/2014/main" id="{0EE613F8-2A7D-4931-B47F-1C24EF1659FC}"/>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124477</xdr:rowOff>
    </xdr:from>
    <xdr:ext cx="469744" cy="259045"/>
    <xdr:sp macro="" textlink="">
      <xdr:nvSpPr>
        <xdr:cNvPr id="821" name="【消防施設】&#10;一人当たり面積該当値テキスト">
          <a:extLst>
            <a:ext uri="{FF2B5EF4-FFF2-40B4-BE49-F238E27FC236}">
              <a16:creationId xmlns:a16="http://schemas.microsoft.com/office/drawing/2014/main" id="{4610160D-D631-4D53-A680-F41D58D0AC39}"/>
            </a:ext>
          </a:extLst>
        </xdr:cNvPr>
        <xdr:cNvSpPr txBox="1"/>
      </xdr:nvSpPr>
      <xdr:spPr>
        <a:xfrm>
          <a:off x="2219960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822" name="楕円 821">
          <a:extLst>
            <a:ext uri="{FF2B5EF4-FFF2-40B4-BE49-F238E27FC236}">
              <a16:creationId xmlns:a16="http://schemas.microsoft.com/office/drawing/2014/main" id="{BF6BA95F-B495-407E-AAA8-188D295B5EB4}"/>
            </a:ext>
          </a:extLst>
        </xdr:cNvPr>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156972</xdr:rowOff>
    </xdr:to>
    <xdr:cxnSp macro="">
      <xdr:nvCxnSpPr>
        <xdr:cNvPr id="823" name="直線コネクタ 822">
          <a:extLst>
            <a:ext uri="{FF2B5EF4-FFF2-40B4-BE49-F238E27FC236}">
              <a16:creationId xmlns:a16="http://schemas.microsoft.com/office/drawing/2014/main" id="{48F6C4C6-5F6E-4B75-A63C-99BC4D659BC6}"/>
            </a:ext>
          </a:extLst>
        </xdr:cNvPr>
        <xdr:cNvCxnSpPr/>
      </xdr:nvCxnSpPr>
      <xdr:spPr>
        <a:xfrm flipV="1">
          <a:off x="21323300" y="1455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112268</xdr:rowOff>
    </xdr:from>
    <xdr:to>
      <xdr:col>107</xdr:col>
      <xdr:colOff>101600</xdr:colOff>
      <xdr:row>85</xdr:row>
      <xdr:rowOff>42418</xdr:rowOff>
    </xdr:to>
    <xdr:sp macro="" textlink="">
      <xdr:nvSpPr>
        <xdr:cNvPr id="824" name="楕円 823">
          <a:extLst>
            <a:ext uri="{FF2B5EF4-FFF2-40B4-BE49-F238E27FC236}">
              <a16:creationId xmlns:a16="http://schemas.microsoft.com/office/drawing/2014/main" id="{CFF6D7C6-AEEB-4D6E-B8AD-01028C474931}"/>
            </a:ext>
          </a:extLst>
        </xdr:cNvPr>
        <xdr:cNvSpPr/>
      </xdr:nvSpPr>
      <xdr:spPr>
        <a:xfrm>
          <a:off x="20383500" y="1451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163068</xdr:rowOff>
    </xdr:to>
    <xdr:cxnSp macro="">
      <xdr:nvCxnSpPr>
        <xdr:cNvPr id="825" name="直線コネクタ 824">
          <a:extLst>
            <a:ext uri="{FF2B5EF4-FFF2-40B4-BE49-F238E27FC236}">
              <a16:creationId xmlns:a16="http://schemas.microsoft.com/office/drawing/2014/main" id="{6861F22D-225F-4FDE-BFE9-4C67CC3A3394}"/>
            </a:ext>
          </a:extLst>
        </xdr:cNvPr>
        <xdr:cNvCxnSpPr/>
      </xdr:nvCxnSpPr>
      <xdr:spPr>
        <a:xfrm flipV="1">
          <a:off x="20434300" y="1455877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117602</xdr:rowOff>
    </xdr:from>
    <xdr:to>
      <xdr:col>102</xdr:col>
      <xdr:colOff>165100</xdr:colOff>
      <xdr:row>85</xdr:row>
      <xdr:rowOff>47752</xdr:rowOff>
    </xdr:to>
    <xdr:sp macro="" textlink="">
      <xdr:nvSpPr>
        <xdr:cNvPr id="826" name="楕円 825">
          <a:extLst>
            <a:ext uri="{FF2B5EF4-FFF2-40B4-BE49-F238E27FC236}">
              <a16:creationId xmlns:a16="http://schemas.microsoft.com/office/drawing/2014/main" id="{C6DE3A8A-CEAC-4F4C-89F8-C15BA85B21B6}"/>
            </a:ext>
          </a:extLst>
        </xdr:cNvPr>
        <xdr:cNvSpPr/>
      </xdr:nvSpPr>
      <xdr:spPr>
        <a:xfrm>
          <a:off x="194945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163068</xdr:rowOff>
    </xdr:from>
    <xdr:to>
      <xdr:col>107</xdr:col>
      <xdr:colOff>50800</xdr:colOff>
      <xdr:row>84</xdr:row>
      <xdr:rowOff>168402</xdr:rowOff>
    </xdr:to>
    <xdr:cxnSp macro="">
      <xdr:nvCxnSpPr>
        <xdr:cNvPr id="827" name="直線コネクタ 826">
          <a:extLst>
            <a:ext uri="{FF2B5EF4-FFF2-40B4-BE49-F238E27FC236}">
              <a16:creationId xmlns:a16="http://schemas.microsoft.com/office/drawing/2014/main" id="{1328B7FF-BC58-4178-AD37-21A4786DE5BD}"/>
            </a:ext>
          </a:extLst>
        </xdr:cNvPr>
        <xdr:cNvCxnSpPr/>
      </xdr:nvCxnSpPr>
      <xdr:spPr>
        <a:xfrm flipV="1">
          <a:off x="19545300" y="1456486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103124</xdr:rowOff>
    </xdr:from>
    <xdr:to>
      <xdr:col>98</xdr:col>
      <xdr:colOff>38100</xdr:colOff>
      <xdr:row>85</xdr:row>
      <xdr:rowOff>33274</xdr:rowOff>
    </xdr:to>
    <xdr:sp macro="" textlink="">
      <xdr:nvSpPr>
        <xdr:cNvPr id="828" name="楕円 827">
          <a:extLst>
            <a:ext uri="{FF2B5EF4-FFF2-40B4-BE49-F238E27FC236}">
              <a16:creationId xmlns:a16="http://schemas.microsoft.com/office/drawing/2014/main" id="{2A4820B5-40B9-4196-A18C-2B9F7A631513}"/>
            </a:ext>
          </a:extLst>
        </xdr:cNvPr>
        <xdr:cNvSpPr/>
      </xdr:nvSpPr>
      <xdr:spPr>
        <a:xfrm>
          <a:off x="18605500" y="1450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153924</xdr:rowOff>
    </xdr:from>
    <xdr:to>
      <xdr:col>102</xdr:col>
      <xdr:colOff>114300</xdr:colOff>
      <xdr:row>84</xdr:row>
      <xdr:rowOff>168402</xdr:rowOff>
    </xdr:to>
    <xdr:cxnSp macro="">
      <xdr:nvCxnSpPr>
        <xdr:cNvPr id="829" name="直線コネクタ 828">
          <a:extLst>
            <a:ext uri="{FF2B5EF4-FFF2-40B4-BE49-F238E27FC236}">
              <a16:creationId xmlns:a16="http://schemas.microsoft.com/office/drawing/2014/main" id="{7534BC47-F6DB-483B-9980-B7D2BE6E5F1C}"/>
            </a:ext>
          </a:extLst>
        </xdr:cNvPr>
        <xdr:cNvCxnSpPr/>
      </xdr:nvCxnSpPr>
      <xdr:spPr>
        <a:xfrm>
          <a:off x="18656300" y="145557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830" name="n_1aveValue【消防施設】&#10;一人当たり面積">
          <a:extLst>
            <a:ext uri="{FF2B5EF4-FFF2-40B4-BE49-F238E27FC236}">
              <a16:creationId xmlns:a16="http://schemas.microsoft.com/office/drawing/2014/main" id="{008C8E9E-7320-4DC6-9307-43347416C963}"/>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31" name="n_2aveValue【消防施設】&#10;一人当たり面積">
          <a:extLst>
            <a:ext uri="{FF2B5EF4-FFF2-40B4-BE49-F238E27FC236}">
              <a16:creationId xmlns:a16="http://schemas.microsoft.com/office/drawing/2014/main" id="{08F18592-BFAB-463C-91C0-6F0BF2797B0B}"/>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832" name="n_3aveValue【消防施設】&#10;一人当たり面積">
          <a:extLst>
            <a:ext uri="{FF2B5EF4-FFF2-40B4-BE49-F238E27FC236}">
              <a16:creationId xmlns:a16="http://schemas.microsoft.com/office/drawing/2014/main" id="{3F9C325E-0318-4AAA-88DC-C16A8C973F7C}"/>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macro="" textlink="">
      <xdr:nvSpPr>
        <xdr:cNvPr id="833" name="n_4aveValue【消防施設】&#10;一人当たり面積">
          <a:extLst>
            <a:ext uri="{FF2B5EF4-FFF2-40B4-BE49-F238E27FC236}">
              <a16:creationId xmlns:a16="http://schemas.microsoft.com/office/drawing/2014/main" id="{2EB2F834-005B-40FF-9D23-17C69724D73B}"/>
            </a:ext>
          </a:extLst>
        </xdr:cNvPr>
        <xdr:cNvSpPr txBox="1"/>
      </xdr:nvSpPr>
      <xdr:spPr>
        <a:xfrm>
          <a:off x="18421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52849</xdr:rowOff>
    </xdr:from>
    <xdr:ext cx="469744" cy="259045"/>
    <xdr:sp macro="" textlink="">
      <xdr:nvSpPr>
        <xdr:cNvPr id="834" name="n_1mainValue【消防施設】&#10;一人当たり面積">
          <a:extLst>
            <a:ext uri="{FF2B5EF4-FFF2-40B4-BE49-F238E27FC236}">
              <a16:creationId xmlns:a16="http://schemas.microsoft.com/office/drawing/2014/main" id="{FFD7C642-0A3D-44EE-953F-82C6B63B5C9B}"/>
            </a:ext>
          </a:extLst>
        </xdr:cNvPr>
        <xdr:cNvSpPr txBox="1"/>
      </xdr:nvSpPr>
      <xdr:spPr>
        <a:xfrm>
          <a:off x="210757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33545</xdr:rowOff>
    </xdr:from>
    <xdr:ext cx="469744" cy="259045"/>
    <xdr:sp macro="" textlink="">
      <xdr:nvSpPr>
        <xdr:cNvPr id="835" name="n_2mainValue【消防施設】&#10;一人当たり面積">
          <a:extLst>
            <a:ext uri="{FF2B5EF4-FFF2-40B4-BE49-F238E27FC236}">
              <a16:creationId xmlns:a16="http://schemas.microsoft.com/office/drawing/2014/main" id="{D4BE7BC8-35ED-48DD-8AE2-1EE5FBBD1882}"/>
            </a:ext>
          </a:extLst>
        </xdr:cNvPr>
        <xdr:cNvSpPr txBox="1"/>
      </xdr:nvSpPr>
      <xdr:spPr>
        <a:xfrm>
          <a:off x="20199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64279</xdr:rowOff>
    </xdr:from>
    <xdr:ext cx="469744" cy="259045"/>
    <xdr:sp macro="" textlink="">
      <xdr:nvSpPr>
        <xdr:cNvPr id="836" name="n_3mainValue【消防施設】&#10;一人当たり面積">
          <a:extLst>
            <a:ext uri="{FF2B5EF4-FFF2-40B4-BE49-F238E27FC236}">
              <a16:creationId xmlns:a16="http://schemas.microsoft.com/office/drawing/2014/main" id="{4C6A27BA-96B8-4E18-9F65-47F5F52CAE12}"/>
            </a:ext>
          </a:extLst>
        </xdr:cNvPr>
        <xdr:cNvSpPr txBox="1"/>
      </xdr:nvSpPr>
      <xdr:spPr>
        <a:xfrm>
          <a:off x="19310427" y="1429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49801</xdr:rowOff>
    </xdr:from>
    <xdr:ext cx="469744" cy="259045"/>
    <xdr:sp macro="" textlink="">
      <xdr:nvSpPr>
        <xdr:cNvPr id="837" name="n_4mainValue【消防施設】&#10;一人当たり面積">
          <a:extLst>
            <a:ext uri="{FF2B5EF4-FFF2-40B4-BE49-F238E27FC236}">
              <a16:creationId xmlns:a16="http://schemas.microsoft.com/office/drawing/2014/main" id="{5506AB68-F759-46B2-8936-A5271B873C90}"/>
            </a:ext>
          </a:extLst>
        </xdr:cNvPr>
        <xdr:cNvSpPr txBox="1"/>
      </xdr:nvSpPr>
      <xdr:spPr>
        <a:xfrm>
          <a:off x="18421427" y="1428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B0DF1DAA-C385-4CC8-8201-E4A705E42F9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1144767C-71F0-4216-B0B1-04341AA1994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DB7DD2B0-7793-4CA1-B6C7-6533247777D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268D5E5-E859-44E8-853A-D0C1772BCAF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C7603332-30E0-4F95-B31D-5C60697F32A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1B2AF904-6664-4201-9C54-3479199DC2F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EC9F79F6-C6D0-4F68-A709-DD06413C52D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789AB0FC-5865-48F4-BCA0-9949EB40406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F5491E2E-35D9-4BAD-AC46-0AE60C4C17E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2EDE5801-086F-4448-A9DC-47D8A1B703E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23F78668-805F-4CFA-8524-539DCA465EA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2C61F474-29B6-4872-B556-AA88386EEE2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7C4D942F-EA90-4693-8CD2-7A1405208A8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A0B4854F-722D-40E5-9053-8D942024B3B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F92D7940-10DA-4DEC-B085-0CBA19E3ADF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7F2F6C8F-D0D0-40C2-9A89-B3CEE26D08C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AF7F308D-C975-423E-A7A0-41D68B5770B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D1FDC1B7-95E8-4679-945F-557F6CAB6D2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34772498-D5BA-4EA5-8E7A-F4308DD6779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E39C0D0D-DBE2-4AC3-A83F-0296CE1CD7B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055C50F9-219E-4B5D-A067-66F0BC4C676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217CE570-7A2D-4D30-880D-5EBE353FF70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3206F453-28E3-44B6-9104-D368037735D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007620ED-64C1-47CB-AFE9-CF769333EA7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2A5FE88D-64A1-4467-8097-DEB20585C5D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3" name="直線コネクタ 862">
          <a:extLst>
            <a:ext uri="{FF2B5EF4-FFF2-40B4-BE49-F238E27FC236}">
              <a16:creationId xmlns:a16="http://schemas.microsoft.com/office/drawing/2014/main" id="{6CA951D0-DF26-4535-A033-5F9DA9F712E5}"/>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庁舎】&#10;有形固定資産減価償却率最小値テキスト">
          <a:extLst>
            <a:ext uri="{FF2B5EF4-FFF2-40B4-BE49-F238E27FC236}">
              <a16:creationId xmlns:a16="http://schemas.microsoft.com/office/drawing/2014/main" id="{8E580AE3-9FB4-4DC3-B13E-87B7E5D54D9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a:extLst>
            <a:ext uri="{FF2B5EF4-FFF2-40B4-BE49-F238E27FC236}">
              <a16:creationId xmlns:a16="http://schemas.microsoft.com/office/drawing/2014/main" id="{BACFE15C-C89A-4BDB-9F44-61DB9762028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6" name="【庁舎】&#10;有形固定資産減価償却率最大値テキスト">
          <a:extLst>
            <a:ext uri="{FF2B5EF4-FFF2-40B4-BE49-F238E27FC236}">
              <a16:creationId xmlns:a16="http://schemas.microsoft.com/office/drawing/2014/main" id="{561A31B7-2F78-498D-AADC-427B055018E1}"/>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7" name="直線コネクタ 866">
          <a:extLst>
            <a:ext uri="{FF2B5EF4-FFF2-40B4-BE49-F238E27FC236}">
              <a16:creationId xmlns:a16="http://schemas.microsoft.com/office/drawing/2014/main" id="{44D14D03-C739-4FFD-8A66-65B7E62B12C1}"/>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8" name="【庁舎】&#10;有形固定資産減価償却率平均値テキスト">
          <a:extLst>
            <a:ext uri="{FF2B5EF4-FFF2-40B4-BE49-F238E27FC236}">
              <a16:creationId xmlns:a16="http://schemas.microsoft.com/office/drawing/2014/main" id="{61B52F16-B4E6-47B6-A979-1D21E3693737}"/>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9" name="フローチャート: 判断 868">
          <a:extLst>
            <a:ext uri="{FF2B5EF4-FFF2-40B4-BE49-F238E27FC236}">
              <a16:creationId xmlns:a16="http://schemas.microsoft.com/office/drawing/2014/main" id="{30F5B5D6-B7B3-43D0-A67D-56A8DFDF3F2E}"/>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70" name="フローチャート: 判断 869">
          <a:extLst>
            <a:ext uri="{FF2B5EF4-FFF2-40B4-BE49-F238E27FC236}">
              <a16:creationId xmlns:a16="http://schemas.microsoft.com/office/drawing/2014/main" id="{74937FB5-01B7-4354-8020-319E2F087889}"/>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1" name="フローチャート: 判断 870">
          <a:extLst>
            <a:ext uri="{FF2B5EF4-FFF2-40B4-BE49-F238E27FC236}">
              <a16:creationId xmlns:a16="http://schemas.microsoft.com/office/drawing/2014/main" id="{6B620D65-C4F2-437E-A291-767B8267E842}"/>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2" name="フローチャート: 判断 871">
          <a:extLst>
            <a:ext uri="{FF2B5EF4-FFF2-40B4-BE49-F238E27FC236}">
              <a16:creationId xmlns:a16="http://schemas.microsoft.com/office/drawing/2014/main" id="{8AC9B06A-577E-40A9-8C9D-50EB1012E773}"/>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3" name="フローチャート: 判断 872">
          <a:extLst>
            <a:ext uri="{FF2B5EF4-FFF2-40B4-BE49-F238E27FC236}">
              <a16:creationId xmlns:a16="http://schemas.microsoft.com/office/drawing/2014/main" id="{743DF945-5D8B-4CDB-96AA-BFFC5AB54CD5}"/>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2A4E2226-F5BC-4B03-A804-B8223D01EE4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09AA9CF-DB61-4F27-9268-4D07AC59C2F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BEB6C1D-1660-459C-B477-483D3DFD319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17F47DD7-AE16-4D69-B59F-C685F65A8C1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D1C4F9C-551C-4005-B95F-EFBCF7304CB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129902</xdr:rowOff>
    </xdr:from>
    <xdr:to>
      <xdr:col>85</xdr:col>
      <xdr:colOff>177800</xdr:colOff>
      <xdr:row>107</xdr:row>
      <xdr:rowOff>60052</xdr:rowOff>
    </xdr:to>
    <xdr:sp macro="" textlink="">
      <xdr:nvSpPr>
        <xdr:cNvPr id="879" name="楕円 878">
          <a:extLst>
            <a:ext uri="{FF2B5EF4-FFF2-40B4-BE49-F238E27FC236}">
              <a16:creationId xmlns:a16="http://schemas.microsoft.com/office/drawing/2014/main" id="{E1257A7D-7A01-46B9-9951-3CAE9A9C2967}"/>
            </a:ext>
          </a:extLst>
        </xdr:cNvPr>
        <xdr:cNvSpPr/>
      </xdr:nvSpPr>
      <xdr:spPr>
        <a:xfrm>
          <a:off x="162687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108329</xdr:rowOff>
    </xdr:from>
    <xdr:ext cx="405111" cy="259045"/>
    <xdr:sp macro="" textlink="">
      <xdr:nvSpPr>
        <xdr:cNvPr id="880" name="【庁舎】&#10;有形固定資産減価償却率該当値テキスト">
          <a:extLst>
            <a:ext uri="{FF2B5EF4-FFF2-40B4-BE49-F238E27FC236}">
              <a16:creationId xmlns:a16="http://schemas.microsoft.com/office/drawing/2014/main" id="{E3D93849-6EE5-404C-9CD2-4844A2C31503}"/>
            </a:ext>
          </a:extLst>
        </xdr:cNvPr>
        <xdr:cNvSpPr txBox="1"/>
      </xdr:nvSpPr>
      <xdr:spPr>
        <a:xfrm>
          <a:off x="16357600"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95613</xdr:rowOff>
    </xdr:from>
    <xdr:to>
      <xdr:col>81</xdr:col>
      <xdr:colOff>101600</xdr:colOff>
      <xdr:row>107</xdr:row>
      <xdr:rowOff>25763</xdr:rowOff>
    </xdr:to>
    <xdr:sp macro="" textlink="">
      <xdr:nvSpPr>
        <xdr:cNvPr id="881" name="楕円 880">
          <a:extLst>
            <a:ext uri="{FF2B5EF4-FFF2-40B4-BE49-F238E27FC236}">
              <a16:creationId xmlns:a16="http://schemas.microsoft.com/office/drawing/2014/main" id="{E7F8E99C-6D32-451C-BBCA-63415E5BE138}"/>
            </a:ext>
          </a:extLst>
        </xdr:cNvPr>
        <xdr:cNvSpPr/>
      </xdr:nvSpPr>
      <xdr:spPr>
        <a:xfrm>
          <a:off x="15430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146413</xdr:rowOff>
    </xdr:from>
    <xdr:to>
      <xdr:col>85</xdr:col>
      <xdr:colOff>127000</xdr:colOff>
      <xdr:row>107</xdr:row>
      <xdr:rowOff>9252</xdr:rowOff>
    </xdr:to>
    <xdr:cxnSp macro="">
      <xdr:nvCxnSpPr>
        <xdr:cNvPr id="882" name="直線コネクタ 881">
          <a:extLst>
            <a:ext uri="{FF2B5EF4-FFF2-40B4-BE49-F238E27FC236}">
              <a16:creationId xmlns:a16="http://schemas.microsoft.com/office/drawing/2014/main" id="{EF3BBABD-FF94-498E-B121-8ADC1767F58C}"/>
            </a:ext>
          </a:extLst>
        </xdr:cNvPr>
        <xdr:cNvCxnSpPr/>
      </xdr:nvCxnSpPr>
      <xdr:spPr>
        <a:xfrm>
          <a:off x="15481300" y="1832011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76019</xdr:rowOff>
    </xdr:from>
    <xdr:to>
      <xdr:col>76</xdr:col>
      <xdr:colOff>165100</xdr:colOff>
      <xdr:row>107</xdr:row>
      <xdr:rowOff>6169</xdr:rowOff>
    </xdr:to>
    <xdr:sp macro="" textlink="">
      <xdr:nvSpPr>
        <xdr:cNvPr id="883" name="楕円 882">
          <a:extLst>
            <a:ext uri="{FF2B5EF4-FFF2-40B4-BE49-F238E27FC236}">
              <a16:creationId xmlns:a16="http://schemas.microsoft.com/office/drawing/2014/main" id="{FEFCDB61-C814-4D04-A952-E4499569F7E4}"/>
            </a:ext>
          </a:extLst>
        </xdr:cNvPr>
        <xdr:cNvSpPr/>
      </xdr:nvSpPr>
      <xdr:spPr>
        <a:xfrm>
          <a:off x="14541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126819</xdr:rowOff>
    </xdr:from>
    <xdr:to>
      <xdr:col>81</xdr:col>
      <xdr:colOff>50800</xdr:colOff>
      <xdr:row>106</xdr:row>
      <xdr:rowOff>146413</xdr:rowOff>
    </xdr:to>
    <xdr:cxnSp macro="">
      <xdr:nvCxnSpPr>
        <xdr:cNvPr id="884" name="直線コネクタ 883">
          <a:extLst>
            <a:ext uri="{FF2B5EF4-FFF2-40B4-BE49-F238E27FC236}">
              <a16:creationId xmlns:a16="http://schemas.microsoft.com/office/drawing/2014/main" id="{D25B9833-A58A-43DA-B023-0C29919F04F9}"/>
            </a:ext>
          </a:extLst>
        </xdr:cNvPr>
        <xdr:cNvCxnSpPr/>
      </xdr:nvCxnSpPr>
      <xdr:spPr>
        <a:xfrm>
          <a:off x="14592300" y="1830051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129902</xdr:rowOff>
    </xdr:from>
    <xdr:to>
      <xdr:col>72</xdr:col>
      <xdr:colOff>38100</xdr:colOff>
      <xdr:row>107</xdr:row>
      <xdr:rowOff>60052</xdr:rowOff>
    </xdr:to>
    <xdr:sp macro="" textlink="">
      <xdr:nvSpPr>
        <xdr:cNvPr id="885" name="楕円 884">
          <a:extLst>
            <a:ext uri="{FF2B5EF4-FFF2-40B4-BE49-F238E27FC236}">
              <a16:creationId xmlns:a16="http://schemas.microsoft.com/office/drawing/2014/main" id="{44DCAE6A-A96E-4BE5-A181-3DD64196C4A3}"/>
            </a:ext>
          </a:extLst>
        </xdr:cNvPr>
        <xdr:cNvSpPr/>
      </xdr:nvSpPr>
      <xdr:spPr>
        <a:xfrm>
          <a:off x="13652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126819</xdr:rowOff>
    </xdr:from>
    <xdr:to>
      <xdr:col>76</xdr:col>
      <xdr:colOff>114300</xdr:colOff>
      <xdr:row>107</xdr:row>
      <xdr:rowOff>9252</xdr:rowOff>
    </xdr:to>
    <xdr:cxnSp macro="">
      <xdr:nvCxnSpPr>
        <xdr:cNvPr id="886" name="直線コネクタ 885">
          <a:extLst>
            <a:ext uri="{FF2B5EF4-FFF2-40B4-BE49-F238E27FC236}">
              <a16:creationId xmlns:a16="http://schemas.microsoft.com/office/drawing/2014/main" id="{2FD388EF-256A-4E0E-9ED3-DF1F056ACBE0}"/>
            </a:ext>
          </a:extLst>
        </xdr:cNvPr>
        <xdr:cNvCxnSpPr/>
      </xdr:nvCxnSpPr>
      <xdr:spPr>
        <a:xfrm flipV="1">
          <a:off x="13703300" y="18300519"/>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105411</xdr:rowOff>
    </xdr:from>
    <xdr:to>
      <xdr:col>67</xdr:col>
      <xdr:colOff>101600</xdr:colOff>
      <xdr:row>107</xdr:row>
      <xdr:rowOff>35561</xdr:rowOff>
    </xdr:to>
    <xdr:sp macro="" textlink="">
      <xdr:nvSpPr>
        <xdr:cNvPr id="887" name="楕円 886">
          <a:extLst>
            <a:ext uri="{FF2B5EF4-FFF2-40B4-BE49-F238E27FC236}">
              <a16:creationId xmlns:a16="http://schemas.microsoft.com/office/drawing/2014/main" id="{A69D67AE-F743-4452-AB95-EEADABB7A867}"/>
            </a:ext>
          </a:extLst>
        </xdr:cNvPr>
        <xdr:cNvSpPr/>
      </xdr:nvSpPr>
      <xdr:spPr>
        <a:xfrm>
          <a:off x="12763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156211</xdr:rowOff>
    </xdr:from>
    <xdr:to>
      <xdr:col>71</xdr:col>
      <xdr:colOff>177800</xdr:colOff>
      <xdr:row>107</xdr:row>
      <xdr:rowOff>9252</xdr:rowOff>
    </xdr:to>
    <xdr:cxnSp macro="">
      <xdr:nvCxnSpPr>
        <xdr:cNvPr id="888" name="直線コネクタ 887">
          <a:extLst>
            <a:ext uri="{FF2B5EF4-FFF2-40B4-BE49-F238E27FC236}">
              <a16:creationId xmlns:a16="http://schemas.microsoft.com/office/drawing/2014/main" id="{D4CF16AE-5BA8-43BB-871C-557738763CA1}"/>
            </a:ext>
          </a:extLst>
        </xdr:cNvPr>
        <xdr:cNvCxnSpPr/>
      </xdr:nvCxnSpPr>
      <xdr:spPr>
        <a:xfrm>
          <a:off x="12814300" y="18329911"/>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889" name="n_1aveValue【庁舎】&#10;有形固定資産減価償却率">
          <a:extLst>
            <a:ext uri="{FF2B5EF4-FFF2-40B4-BE49-F238E27FC236}">
              <a16:creationId xmlns:a16="http://schemas.microsoft.com/office/drawing/2014/main" id="{31249E89-87A0-48CE-BF57-1DF906153A38}"/>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90" name="n_2aveValue【庁舎】&#10;有形固定資産減価償却率">
          <a:extLst>
            <a:ext uri="{FF2B5EF4-FFF2-40B4-BE49-F238E27FC236}">
              <a16:creationId xmlns:a16="http://schemas.microsoft.com/office/drawing/2014/main" id="{047138A0-65A2-4338-8A50-8A78BD6CC602}"/>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1" name="n_3aveValue【庁舎】&#10;有形固定資産減価償却率">
          <a:extLst>
            <a:ext uri="{FF2B5EF4-FFF2-40B4-BE49-F238E27FC236}">
              <a16:creationId xmlns:a16="http://schemas.microsoft.com/office/drawing/2014/main" id="{A5737FD5-0472-4148-A43D-183D26B2E4B6}"/>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92" name="n_4aveValue【庁舎】&#10;有形固定資産減価償却率">
          <a:extLst>
            <a:ext uri="{FF2B5EF4-FFF2-40B4-BE49-F238E27FC236}">
              <a16:creationId xmlns:a16="http://schemas.microsoft.com/office/drawing/2014/main" id="{1BC9857A-4948-466B-A989-7733F98BD10F}"/>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16890</xdr:rowOff>
    </xdr:from>
    <xdr:ext cx="405111" cy="259045"/>
    <xdr:sp macro="" textlink="">
      <xdr:nvSpPr>
        <xdr:cNvPr id="893" name="n_1mainValue【庁舎】&#10;有形固定資産減価償却率">
          <a:extLst>
            <a:ext uri="{FF2B5EF4-FFF2-40B4-BE49-F238E27FC236}">
              <a16:creationId xmlns:a16="http://schemas.microsoft.com/office/drawing/2014/main" id="{EF8A4349-B9E5-4E36-B01B-35BB4A301B2E}"/>
            </a:ext>
          </a:extLst>
        </xdr:cNvPr>
        <xdr:cNvSpPr txBox="1"/>
      </xdr:nvSpPr>
      <xdr:spPr>
        <a:xfrm>
          <a:off x="152660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168746</xdr:rowOff>
    </xdr:from>
    <xdr:ext cx="405111" cy="259045"/>
    <xdr:sp macro="" textlink="">
      <xdr:nvSpPr>
        <xdr:cNvPr id="894" name="n_2mainValue【庁舎】&#10;有形固定資産減価償却率">
          <a:extLst>
            <a:ext uri="{FF2B5EF4-FFF2-40B4-BE49-F238E27FC236}">
              <a16:creationId xmlns:a16="http://schemas.microsoft.com/office/drawing/2014/main" id="{196102DE-CBB4-4A9A-82B0-81323AE39FC6}"/>
            </a:ext>
          </a:extLst>
        </xdr:cNvPr>
        <xdr:cNvSpPr txBox="1"/>
      </xdr:nvSpPr>
      <xdr:spPr>
        <a:xfrm>
          <a:off x="14389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51179</xdr:rowOff>
    </xdr:from>
    <xdr:ext cx="405111" cy="259045"/>
    <xdr:sp macro="" textlink="">
      <xdr:nvSpPr>
        <xdr:cNvPr id="895" name="n_3mainValue【庁舎】&#10;有形固定資産減価償却率">
          <a:extLst>
            <a:ext uri="{FF2B5EF4-FFF2-40B4-BE49-F238E27FC236}">
              <a16:creationId xmlns:a16="http://schemas.microsoft.com/office/drawing/2014/main" id="{5FE120CC-18DD-433D-9C26-819596E22939}"/>
            </a:ext>
          </a:extLst>
        </xdr:cNvPr>
        <xdr:cNvSpPr txBox="1"/>
      </xdr:nvSpPr>
      <xdr:spPr>
        <a:xfrm>
          <a:off x="13500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26688</xdr:rowOff>
    </xdr:from>
    <xdr:ext cx="405111" cy="259045"/>
    <xdr:sp macro="" textlink="">
      <xdr:nvSpPr>
        <xdr:cNvPr id="896" name="n_4mainValue【庁舎】&#10;有形固定資産減価償却率">
          <a:extLst>
            <a:ext uri="{FF2B5EF4-FFF2-40B4-BE49-F238E27FC236}">
              <a16:creationId xmlns:a16="http://schemas.microsoft.com/office/drawing/2014/main" id="{08444815-43B9-49BC-9FD4-0BD25298E4FC}"/>
            </a:ext>
          </a:extLst>
        </xdr:cNvPr>
        <xdr:cNvSpPr txBox="1"/>
      </xdr:nvSpPr>
      <xdr:spPr>
        <a:xfrm>
          <a:off x="12611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BCDAAC96-99FE-4EBE-A060-EEB35111840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73B2A092-AB10-4D27-8194-16BE1E7B516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A9E93349-799C-458C-B85B-5FF46E8D98C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AA50CF5B-8221-43B4-82D7-93CDB75C5DA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F8227587-591F-4BAE-B1B0-445A8B9DB1A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548175FA-9711-4A07-A5B2-F7CFE1C2A03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4E0EF35D-0CA9-47DD-A3BF-2283C59E035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1FD745B4-8E0A-461D-B0AD-DD87B720C76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004BFC5B-9BF8-448D-B772-6F9F1ECACDE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E37F72D4-5B7C-4F72-B383-12FBAB6A166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7" name="直線コネクタ 906">
          <a:extLst>
            <a:ext uri="{FF2B5EF4-FFF2-40B4-BE49-F238E27FC236}">
              <a16:creationId xmlns:a16="http://schemas.microsoft.com/office/drawing/2014/main" id="{9D54F06D-5B59-40AC-A629-731C957C94F5}"/>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8" name="テキスト ボックス 907">
          <a:extLst>
            <a:ext uri="{FF2B5EF4-FFF2-40B4-BE49-F238E27FC236}">
              <a16:creationId xmlns:a16="http://schemas.microsoft.com/office/drawing/2014/main" id="{AC16062C-B9EA-41EC-BFDC-9A91559BF1F1}"/>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9" name="直線コネクタ 908">
          <a:extLst>
            <a:ext uri="{FF2B5EF4-FFF2-40B4-BE49-F238E27FC236}">
              <a16:creationId xmlns:a16="http://schemas.microsoft.com/office/drawing/2014/main" id="{541AC2AE-386E-466E-8DA8-EF90DE9597C8}"/>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0" name="テキスト ボックス 909">
          <a:extLst>
            <a:ext uri="{FF2B5EF4-FFF2-40B4-BE49-F238E27FC236}">
              <a16:creationId xmlns:a16="http://schemas.microsoft.com/office/drawing/2014/main" id="{974D4BBE-059C-4506-9D36-58A3D3BD9159}"/>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1" name="直線コネクタ 910">
          <a:extLst>
            <a:ext uri="{FF2B5EF4-FFF2-40B4-BE49-F238E27FC236}">
              <a16:creationId xmlns:a16="http://schemas.microsoft.com/office/drawing/2014/main" id="{C8C38374-F8C0-4B1C-ADCC-49F0D87B308C}"/>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2" name="テキスト ボックス 911">
          <a:extLst>
            <a:ext uri="{FF2B5EF4-FFF2-40B4-BE49-F238E27FC236}">
              <a16:creationId xmlns:a16="http://schemas.microsoft.com/office/drawing/2014/main" id="{8A92D7D6-95F0-4E57-B2C9-69BEC70BCE2F}"/>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a:extLst>
            <a:ext uri="{FF2B5EF4-FFF2-40B4-BE49-F238E27FC236}">
              <a16:creationId xmlns:a16="http://schemas.microsoft.com/office/drawing/2014/main" id="{312BD164-3A19-48AA-929B-9D271C6EC8E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a:extLst>
            <a:ext uri="{FF2B5EF4-FFF2-40B4-BE49-F238E27FC236}">
              <a16:creationId xmlns:a16="http://schemas.microsoft.com/office/drawing/2014/main" id="{9A7153E2-E9D0-43B4-A327-AB77E175912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5" name="直線コネクタ 914">
          <a:extLst>
            <a:ext uri="{FF2B5EF4-FFF2-40B4-BE49-F238E27FC236}">
              <a16:creationId xmlns:a16="http://schemas.microsoft.com/office/drawing/2014/main" id="{7E550DAC-77EA-4594-B796-AA3DB603E7BA}"/>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6" name="テキスト ボックス 915">
          <a:extLst>
            <a:ext uri="{FF2B5EF4-FFF2-40B4-BE49-F238E27FC236}">
              <a16:creationId xmlns:a16="http://schemas.microsoft.com/office/drawing/2014/main" id="{7367C42E-C8CD-4E8A-A27E-379804F9F663}"/>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7" name="直線コネクタ 916">
          <a:extLst>
            <a:ext uri="{FF2B5EF4-FFF2-40B4-BE49-F238E27FC236}">
              <a16:creationId xmlns:a16="http://schemas.microsoft.com/office/drawing/2014/main" id="{EA0B5726-5A76-48C8-86FD-BCA787EE0C7B}"/>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8" name="テキスト ボックス 917">
          <a:extLst>
            <a:ext uri="{FF2B5EF4-FFF2-40B4-BE49-F238E27FC236}">
              <a16:creationId xmlns:a16="http://schemas.microsoft.com/office/drawing/2014/main" id="{3B35A4C1-7A07-428D-AA68-C569410D8907}"/>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9" name="直線コネクタ 918">
          <a:extLst>
            <a:ext uri="{FF2B5EF4-FFF2-40B4-BE49-F238E27FC236}">
              <a16:creationId xmlns:a16="http://schemas.microsoft.com/office/drawing/2014/main" id="{AB47F757-3B63-47A3-9730-8CF992F4081F}"/>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0" name="テキスト ボックス 919">
          <a:extLst>
            <a:ext uri="{FF2B5EF4-FFF2-40B4-BE49-F238E27FC236}">
              <a16:creationId xmlns:a16="http://schemas.microsoft.com/office/drawing/2014/main" id="{66A845C1-DF62-45E7-A540-64097635DE68}"/>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D771EEB7-73D9-42A7-B6D3-94D4FEC250E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7AC55FD4-9DF1-41CF-B5B3-03B496B2096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56457FC2-36B0-4AC4-AB2F-F8E15938BEB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24" name="直線コネクタ 923">
          <a:extLst>
            <a:ext uri="{FF2B5EF4-FFF2-40B4-BE49-F238E27FC236}">
              <a16:creationId xmlns:a16="http://schemas.microsoft.com/office/drawing/2014/main" id="{5279BCC1-B1CE-4C11-AE4C-4D2C3A71D58D}"/>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25" name="【庁舎】&#10;一人当たり面積最小値テキスト">
          <a:extLst>
            <a:ext uri="{FF2B5EF4-FFF2-40B4-BE49-F238E27FC236}">
              <a16:creationId xmlns:a16="http://schemas.microsoft.com/office/drawing/2014/main" id="{FB858FB8-CCF6-4584-8617-DAC8AFF669EC}"/>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6" name="直線コネクタ 925">
          <a:extLst>
            <a:ext uri="{FF2B5EF4-FFF2-40B4-BE49-F238E27FC236}">
              <a16:creationId xmlns:a16="http://schemas.microsoft.com/office/drawing/2014/main" id="{DA9870AA-3942-4F7C-A0DF-80E19912E88B}"/>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7" name="【庁舎】&#10;一人当たり面積最大値テキスト">
          <a:extLst>
            <a:ext uri="{FF2B5EF4-FFF2-40B4-BE49-F238E27FC236}">
              <a16:creationId xmlns:a16="http://schemas.microsoft.com/office/drawing/2014/main" id="{74EFAD34-F8FC-43B5-9FC0-9BFA1D2D9F06}"/>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8" name="直線コネクタ 927">
          <a:extLst>
            <a:ext uri="{FF2B5EF4-FFF2-40B4-BE49-F238E27FC236}">
              <a16:creationId xmlns:a16="http://schemas.microsoft.com/office/drawing/2014/main" id="{3828AA55-3CA4-4FEF-9056-2935F5EE0385}"/>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929" name="【庁舎】&#10;一人当たり面積平均値テキスト">
          <a:extLst>
            <a:ext uri="{FF2B5EF4-FFF2-40B4-BE49-F238E27FC236}">
              <a16:creationId xmlns:a16="http://schemas.microsoft.com/office/drawing/2014/main" id="{6FE9BF74-D824-481F-BEF9-F1DD5069EAC1}"/>
            </a:ext>
          </a:extLst>
        </xdr:cNvPr>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30" name="フローチャート: 判断 929">
          <a:extLst>
            <a:ext uri="{FF2B5EF4-FFF2-40B4-BE49-F238E27FC236}">
              <a16:creationId xmlns:a16="http://schemas.microsoft.com/office/drawing/2014/main" id="{39F982D9-C3DE-4042-8075-A2D13FAC5A8C}"/>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31" name="フローチャート: 判断 930">
          <a:extLst>
            <a:ext uri="{FF2B5EF4-FFF2-40B4-BE49-F238E27FC236}">
              <a16:creationId xmlns:a16="http://schemas.microsoft.com/office/drawing/2014/main" id="{806CACE5-821F-4EDB-80A1-C109684DE5B7}"/>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32" name="フローチャート: 判断 931">
          <a:extLst>
            <a:ext uri="{FF2B5EF4-FFF2-40B4-BE49-F238E27FC236}">
              <a16:creationId xmlns:a16="http://schemas.microsoft.com/office/drawing/2014/main" id="{1E1B392A-FBD8-49B1-88EA-E04647FF8822}"/>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933" name="フローチャート: 判断 932">
          <a:extLst>
            <a:ext uri="{FF2B5EF4-FFF2-40B4-BE49-F238E27FC236}">
              <a16:creationId xmlns:a16="http://schemas.microsoft.com/office/drawing/2014/main" id="{1832FA7C-6598-4879-8D4B-BF177E6B3141}"/>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934" name="フローチャート: 判断 933">
          <a:extLst>
            <a:ext uri="{FF2B5EF4-FFF2-40B4-BE49-F238E27FC236}">
              <a16:creationId xmlns:a16="http://schemas.microsoft.com/office/drawing/2014/main" id="{4619A01F-3AA5-402F-B739-5AA8FE31BDC5}"/>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5866C965-1F41-448C-9CC5-EC05C41C160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AF0FCBD7-96A3-46ED-AD2A-0C0AED88298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62DD1E1E-6314-4FD2-B71D-DD0A5E8A6EE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5B513424-67F0-4DF1-94EB-B0F05F771AA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F97407A3-C51B-448F-BFC2-8355ADE83EC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133986</xdr:rowOff>
    </xdr:from>
    <xdr:to>
      <xdr:col>116</xdr:col>
      <xdr:colOff>114300</xdr:colOff>
      <xdr:row>105</xdr:row>
      <xdr:rowOff>64136</xdr:rowOff>
    </xdr:to>
    <xdr:sp macro="" textlink="">
      <xdr:nvSpPr>
        <xdr:cNvPr id="940" name="楕円 939">
          <a:extLst>
            <a:ext uri="{FF2B5EF4-FFF2-40B4-BE49-F238E27FC236}">
              <a16:creationId xmlns:a16="http://schemas.microsoft.com/office/drawing/2014/main" id="{EC983E87-72E8-4710-AF14-55C9A4AD3F1E}"/>
            </a:ext>
          </a:extLst>
        </xdr:cNvPr>
        <xdr:cNvSpPr/>
      </xdr:nvSpPr>
      <xdr:spPr>
        <a:xfrm>
          <a:off x="221107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156863</xdr:rowOff>
    </xdr:from>
    <xdr:ext cx="469744" cy="259045"/>
    <xdr:sp macro="" textlink="">
      <xdr:nvSpPr>
        <xdr:cNvPr id="941" name="【庁舎】&#10;一人当たり面積該当値テキスト">
          <a:extLst>
            <a:ext uri="{FF2B5EF4-FFF2-40B4-BE49-F238E27FC236}">
              <a16:creationId xmlns:a16="http://schemas.microsoft.com/office/drawing/2014/main" id="{B030F4DE-5D1D-471F-B55D-A76CFABD8EC0}"/>
            </a:ext>
          </a:extLst>
        </xdr:cNvPr>
        <xdr:cNvSpPr txBox="1"/>
      </xdr:nvSpPr>
      <xdr:spPr>
        <a:xfrm>
          <a:off x="22199600" y="1781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145414</xdr:rowOff>
    </xdr:from>
    <xdr:to>
      <xdr:col>112</xdr:col>
      <xdr:colOff>38100</xdr:colOff>
      <xdr:row>105</xdr:row>
      <xdr:rowOff>75564</xdr:rowOff>
    </xdr:to>
    <xdr:sp macro="" textlink="">
      <xdr:nvSpPr>
        <xdr:cNvPr id="942" name="楕円 941">
          <a:extLst>
            <a:ext uri="{FF2B5EF4-FFF2-40B4-BE49-F238E27FC236}">
              <a16:creationId xmlns:a16="http://schemas.microsoft.com/office/drawing/2014/main" id="{3B964B24-E476-4E6F-BD17-F6336C3F426C}"/>
            </a:ext>
          </a:extLst>
        </xdr:cNvPr>
        <xdr:cNvSpPr/>
      </xdr:nvSpPr>
      <xdr:spPr>
        <a:xfrm>
          <a:off x="21272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13336</xdr:rowOff>
    </xdr:from>
    <xdr:to>
      <xdr:col>116</xdr:col>
      <xdr:colOff>63500</xdr:colOff>
      <xdr:row>105</xdr:row>
      <xdr:rowOff>24764</xdr:rowOff>
    </xdr:to>
    <xdr:cxnSp macro="">
      <xdr:nvCxnSpPr>
        <xdr:cNvPr id="943" name="直線コネクタ 942">
          <a:extLst>
            <a:ext uri="{FF2B5EF4-FFF2-40B4-BE49-F238E27FC236}">
              <a16:creationId xmlns:a16="http://schemas.microsoft.com/office/drawing/2014/main" id="{764944AE-6587-4CBD-8F33-77479FB9A55E}"/>
            </a:ext>
          </a:extLst>
        </xdr:cNvPr>
        <xdr:cNvCxnSpPr/>
      </xdr:nvCxnSpPr>
      <xdr:spPr>
        <a:xfrm flipV="1">
          <a:off x="21323300" y="1801558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159702</xdr:rowOff>
    </xdr:from>
    <xdr:to>
      <xdr:col>107</xdr:col>
      <xdr:colOff>101600</xdr:colOff>
      <xdr:row>105</xdr:row>
      <xdr:rowOff>89852</xdr:rowOff>
    </xdr:to>
    <xdr:sp macro="" textlink="">
      <xdr:nvSpPr>
        <xdr:cNvPr id="944" name="楕円 943">
          <a:extLst>
            <a:ext uri="{FF2B5EF4-FFF2-40B4-BE49-F238E27FC236}">
              <a16:creationId xmlns:a16="http://schemas.microsoft.com/office/drawing/2014/main" id="{B3AF0DBE-C7A3-405B-BFDC-50ACB78F3040}"/>
            </a:ext>
          </a:extLst>
        </xdr:cNvPr>
        <xdr:cNvSpPr/>
      </xdr:nvSpPr>
      <xdr:spPr>
        <a:xfrm>
          <a:off x="20383500" y="1799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24764</xdr:rowOff>
    </xdr:from>
    <xdr:to>
      <xdr:col>111</xdr:col>
      <xdr:colOff>177800</xdr:colOff>
      <xdr:row>105</xdr:row>
      <xdr:rowOff>39052</xdr:rowOff>
    </xdr:to>
    <xdr:cxnSp macro="">
      <xdr:nvCxnSpPr>
        <xdr:cNvPr id="945" name="直線コネクタ 944">
          <a:extLst>
            <a:ext uri="{FF2B5EF4-FFF2-40B4-BE49-F238E27FC236}">
              <a16:creationId xmlns:a16="http://schemas.microsoft.com/office/drawing/2014/main" id="{A5A64A2A-B835-43D0-B13A-8F97C1575CED}"/>
            </a:ext>
          </a:extLst>
        </xdr:cNvPr>
        <xdr:cNvCxnSpPr/>
      </xdr:nvCxnSpPr>
      <xdr:spPr>
        <a:xfrm flipV="1">
          <a:off x="20434300" y="18027014"/>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25400</xdr:rowOff>
    </xdr:from>
    <xdr:to>
      <xdr:col>102</xdr:col>
      <xdr:colOff>165100</xdr:colOff>
      <xdr:row>105</xdr:row>
      <xdr:rowOff>127000</xdr:rowOff>
    </xdr:to>
    <xdr:sp macro="" textlink="">
      <xdr:nvSpPr>
        <xdr:cNvPr id="946" name="楕円 945">
          <a:extLst>
            <a:ext uri="{FF2B5EF4-FFF2-40B4-BE49-F238E27FC236}">
              <a16:creationId xmlns:a16="http://schemas.microsoft.com/office/drawing/2014/main" id="{C242EB75-7614-4A25-BF9C-C8F664D32CDA}"/>
            </a:ext>
          </a:extLst>
        </xdr:cNvPr>
        <xdr:cNvSpPr/>
      </xdr:nvSpPr>
      <xdr:spPr>
        <a:xfrm>
          <a:off x="19494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39052</xdr:rowOff>
    </xdr:from>
    <xdr:to>
      <xdr:col>107</xdr:col>
      <xdr:colOff>50800</xdr:colOff>
      <xdr:row>105</xdr:row>
      <xdr:rowOff>76200</xdr:rowOff>
    </xdr:to>
    <xdr:cxnSp macro="">
      <xdr:nvCxnSpPr>
        <xdr:cNvPr id="947" name="直線コネクタ 946">
          <a:extLst>
            <a:ext uri="{FF2B5EF4-FFF2-40B4-BE49-F238E27FC236}">
              <a16:creationId xmlns:a16="http://schemas.microsoft.com/office/drawing/2014/main" id="{AA74766D-0F9C-48E6-AC68-3E3F40EADED7}"/>
            </a:ext>
          </a:extLst>
        </xdr:cNvPr>
        <xdr:cNvCxnSpPr/>
      </xdr:nvCxnSpPr>
      <xdr:spPr>
        <a:xfrm flipV="1">
          <a:off x="19545300" y="18041302"/>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38258</xdr:rowOff>
    </xdr:from>
    <xdr:to>
      <xdr:col>98</xdr:col>
      <xdr:colOff>38100</xdr:colOff>
      <xdr:row>105</xdr:row>
      <xdr:rowOff>139858</xdr:rowOff>
    </xdr:to>
    <xdr:sp macro="" textlink="">
      <xdr:nvSpPr>
        <xdr:cNvPr id="948" name="楕円 947">
          <a:extLst>
            <a:ext uri="{FF2B5EF4-FFF2-40B4-BE49-F238E27FC236}">
              <a16:creationId xmlns:a16="http://schemas.microsoft.com/office/drawing/2014/main" id="{02174E51-01A1-4655-B197-7AB2EF549870}"/>
            </a:ext>
          </a:extLst>
        </xdr:cNvPr>
        <xdr:cNvSpPr/>
      </xdr:nvSpPr>
      <xdr:spPr>
        <a:xfrm>
          <a:off x="18605500" y="180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76200</xdr:rowOff>
    </xdr:from>
    <xdr:to>
      <xdr:col>102</xdr:col>
      <xdr:colOff>114300</xdr:colOff>
      <xdr:row>105</xdr:row>
      <xdr:rowOff>89058</xdr:rowOff>
    </xdr:to>
    <xdr:cxnSp macro="">
      <xdr:nvCxnSpPr>
        <xdr:cNvPr id="949" name="直線コネクタ 948">
          <a:extLst>
            <a:ext uri="{FF2B5EF4-FFF2-40B4-BE49-F238E27FC236}">
              <a16:creationId xmlns:a16="http://schemas.microsoft.com/office/drawing/2014/main" id="{B3DA626D-70A7-494D-A90F-82FE409EDEA4}"/>
            </a:ext>
          </a:extLst>
        </xdr:cNvPr>
        <xdr:cNvCxnSpPr/>
      </xdr:nvCxnSpPr>
      <xdr:spPr>
        <a:xfrm flipV="1">
          <a:off x="18656300" y="18078450"/>
          <a:ext cx="8890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950" name="n_1aveValue【庁舎】&#10;一人当たり面積">
          <a:extLst>
            <a:ext uri="{FF2B5EF4-FFF2-40B4-BE49-F238E27FC236}">
              <a16:creationId xmlns:a16="http://schemas.microsoft.com/office/drawing/2014/main" id="{7BBC0BC8-1295-4D8B-9748-F6D394CE8C1F}"/>
            </a:ext>
          </a:extLst>
        </xdr:cNvPr>
        <xdr:cNvSpPr txBox="1"/>
      </xdr:nvSpPr>
      <xdr:spPr>
        <a:xfrm>
          <a:off x="21075727" y="1826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99553</xdr:rowOff>
    </xdr:from>
    <xdr:ext cx="469744" cy="259045"/>
    <xdr:sp macro="" textlink="">
      <xdr:nvSpPr>
        <xdr:cNvPr id="951" name="n_2aveValue【庁舎】&#10;一人当たり面積">
          <a:extLst>
            <a:ext uri="{FF2B5EF4-FFF2-40B4-BE49-F238E27FC236}">
              <a16:creationId xmlns:a16="http://schemas.microsoft.com/office/drawing/2014/main" id="{77C387F2-58CC-4853-B8FF-529402477BC4}"/>
            </a:ext>
          </a:extLst>
        </xdr:cNvPr>
        <xdr:cNvSpPr txBox="1"/>
      </xdr:nvSpPr>
      <xdr:spPr>
        <a:xfrm>
          <a:off x="20199427" y="1827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92409</xdr:rowOff>
    </xdr:from>
    <xdr:ext cx="469744" cy="259045"/>
    <xdr:sp macro="" textlink="">
      <xdr:nvSpPr>
        <xdr:cNvPr id="952" name="n_3aveValue【庁舎】&#10;一人当たり面積">
          <a:extLst>
            <a:ext uri="{FF2B5EF4-FFF2-40B4-BE49-F238E27FC236}">
              <a16:creationId xmlns:a16="http://schemas.microsoft.com/office/drawing/2014/main" id="{9D056143-7496-4BF2-B2E4-0C384655BCC8}"/>
            </a:ext>
          </a:extLst>
        </xdr:cNvPr>
        <xdr:cNvSpPr txBox="1"/>
      </xdr:nvSpPr>
      <xdr:spPr>
        <a:xfrm>
          <a:off x="19310427" y="1826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116698</xdr:rowOff>
    </xdr:from>
    <xdr:ext cx="469744" cy="259045"/>
    <xdr:sp macro="" textlink="">
      <xdr:nvSpPr>
        <xdr:cNvPr id="953" name="n_4aveValue【庁舎】&#10;一人当たり面積">
          <a:extLst>
            <a:ext uri="{FF2B5EF4-FFF2-40B4-BE49-F238E27FC236}">
              <a16:creationId xmlns:a16="http://schemas.microsoft.com/office/drawing/2014/main" id="{B2A68A88-78CE-4668-BD12-83C4DB7C68D4}"/>
            </a:ext>
          </a:extLst>
        </xdr:cNvPr>
        <xdr:cNvSpPr txBox="1"/>
      </xdr:nvSpPr>
      <xdr:spPr>
        <a:xfrm>
          <a:off x="18421427" y="1829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92091</xdr:rowOff>
    </xdr:from>
    <xdr:ext cx="469744" cy="259045"/>
    <xdr:sp macro="" textlink="">
      <xdr:nvSpPr>
        <xdr:cNvPr id="954" name="n_1mainValue【庁舎】&#10;一人当たり面積">
          <a:extLst>
            <a:ext uri="{FF2B5EF4-FFF2-40B4-BE49-F238E27FC236}">
              <a16:creationId xmlns:a16="http://schemas.microsoft.com/office/drawing/2014/main" id="{740EBD8B-30FE-470C-8290-F6C348145A41}"/>
            </a:ext>
          </a:extLst>
        </xdr:cNvPr>
        <xdr:cNvSpPr txBox="1"/>
      </xdr:nvSpPr>
      <xdr:spPr>
        <a:xfrm>
          <a:off x="210757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106379</xdr:rowOff>
    </xdr:from>
    <xdr:ext cx="469744" cy="259045"/>
    <xdr:sp macro="" textlink="">
      <xdr:nvSpPr>
        <xdr:cNvPr id="955" name="n_2mainValue【庁舎】&#10;一人当たり面積">
          <a:extLst>
            <a:ext uri="{FF2B5EF4-FFF2-40B4-BE49-F238E27FC236}">
              <a16:creationId xmlns:a16="http://schemas.microsoft.com/office/drawing/2014/main" id="{F2E2B00B-9501-4EE6-96B3-4FA1449C452B}"/>
            </a:ext>
          </a:extLst>
        </xdr:cNvPr>
        <xdr:cNvSpPr txBox="1"/>
      </xdr:nvSpPr>
      <xdr:spPr>
        <a:xfrm>
          <a:off x="20199427" y="1776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143527</xdr:rowOff>
    </xdr:from>
    <xdr:ext cx="469744" cy="259045"/>
    <xdr:sp macro="" textlink="">
      <xdr:nvSpPr>
        <xdr:cNvPr id="956" name="n_3mainValue【庁舎】&#10;一人当たり面積">
          <a:extLst>
            <a:ext uri="{FF2B5EF4-FFF2-40B4-BE49-F238E27FC236}">
              <a16:creationId xmlns:a16="http://schemas.microsoft.com/office/drawing/2014/main" id="{DA0C52C0-7F56-4D22-9E2B-E807EAFEB8EC}"/>
            </a:ext>
          </a:extLst>
        </xdr:cNvPr>
        <xdr:cNvSpPr txBox="1"/>
      </xdr:nvSpPr>
      <xdr:spPr>
        <a:xfrm>
          <a:off x="19310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156385</xdr:rowOff>
    </xdr:from>
    <xdr:ext cx="469744" cy="259045"/>
    <xdr:sp macro="" textlink="">
      <xdr:nvSpPr>
        <xdr:cNvPr id="957" name="n_4mainValue【庁舎】&#10;一人当たり面積">
          <a:extLst>
            <a:ext uri="{FF2B5EF4-FFF2-40B4-BE49-F238E27FC236}">
              <a16:creationId xmlns:a16="http://schemas.microsoft.com/office/drawing/2014/main" id="{C67B80E0-AC63-40E5-92C3-A36C222271A4}"/>
            </a:ext>
          </a:extLst>
        </xdr:cNvPr>
        <xdr:cNvSpPr txBox="1"/>
      </xdr:nvSpPr>
      <xdr:spPr>
        <a:xfrm>
          <a:off x="18421427" y="1781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D8EABCFD-AC7D-4303-BD00-B9165B4D76D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AEF8F437-225D-4969-B786-1821F0B2DD9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1919BCE9-F23F-47B7-A4A6-CACAA609F37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庁舎の有形固定資産減価償却率が特に高く、本庁舎が昭和５６年、福島支所が昭和３３年、鷹島支所が昭和４９年に建設されており、建設後かなりの年数が経過していることから、公共施設等総合管理計画に基づき、集約化、複合化を含め老朽化対策に取り組んで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21,369
21,110
130.55
20,958,327
20,174,730
666,996
9,295,032
18,155,103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年度に固定資産税収が増加したことで一時的に上昇しているが、今後は</a:t>
          </a:r>
          <a:r>
            <a:rPr kumimoji="1" lang="ja-JP" altLang="ja-JP" sz="1100" b="0" i="0" baseline="0">
              <a:solidFill>
                <a:schemeClr val="dk1"/>
              </a:solidFill>
              <a:effectLst/>
              <a:latin typeface="+mn-lt"/>
              <a:ea typeface="+mn-ea"/>
              <a:cs typeface="+mn-cs"/>
            </a:rPr>
            <a:t>固定資産税の減価償却による税収の減少や人口減少により収入の減少が見込まれる。</a:t>
          </a:r>
          <a:r>
            <a:rPr kumimoji="1" lang="ja-JP" altLang="ja-JP" sz="1100">
              <a:solidFill>
                <a:schemeClr val="dk1"/>
              </a:solidFill>
              <a:effectLst/>
              <a:latin typeface="+mn-lt"/>
              <a:ea typeface="+mn-ea"/>
              <a:cs typeface="+mn-cs"/>
            </a:rPr>
            <a:t>引き続き自主財源の確保に努め、国や県の補助金等を活用しながら、市民所得の向上や経済基盤の発展につなげるための施策に取り組んでいる。今後も引き続き、限られた財源の有効活用と市税の徴収強化により収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129540</xdr:rowOff>
    </xdr:from>
    <xdr:to>
      <xdr:col>23</xdr:col>
      <xdr:colOff>133350</xdr:colOff>
      <xdr:row>40</xdr:row>
      <xdr:rowOff>30480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8160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30480</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68884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698500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124460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78740</xdr:rowOff>
    </xdr:from>
    <xdr:to>
      <xdr:col>23</xdr:col>
      <xdr:colOff>184150</xdr:colOff>
      <xdr:row>40</xdr:row>
      <xdr:rowOff>8890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95267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151130</xdr:rowOff>
    </xdr:from>
    <xdr:to>
      <xdr:col>19</xdr:col>
      <xdr:colOff>184150</xdr:colOff>
      <xdr:row>40</xdr:row>
      <xdr:rowOff>81280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73660</xdr:rowOff>
    </xdr:from>
    <xdr:to>
      <xdr:col>11</xdr:col>
      <xdr:colOff>82550</xdr:colOff>
      <xdr:row>42</xdr:row>
      <xdr:rowOff>3810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年度に固定資産税収が増加したことや経常経費の削減により</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年度までは改善傾向にあったが、固定資産税の減価償却による減少や人口減少に伴い交付税の減少が見込まれるためＲ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年度以降は再び経常収支比率の増加が見込まれる。今後も引き続き経常経費の削減に努めていく必要がある。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58965</xdr:rowOff>
    </xdr:from>
    <xdr:to>
      <xdr:col>23</xdr:col>
      <xdr:colOff>133350</xdr:colOff>
      <xdr:row>60</xdr:row>
      <xdr:rowOff>35741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74515"/>
          <a:ext cx="838200" cy="14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58965</xdr:rowOff>
    </xdr:from>
    <xdr:to>
      <xdr:col>19</xdr:col>
      <xdr:colOff>133350</xdr:colOff>
      <xdr:row>60</xdr:row>
      <xdr:rowOff>25400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174515"/>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61</xdr:row>
      <xdr:rowOff>102144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12400"/>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84909</xdr:rowOff>
    </xdr:from>
    <xdr:to>
      <xdr:col>11</xdr:col>
      <xdr:colOff>31750</xdr:colOff>
      <xdr:row>61</xdr:row>
      <xdr:rowOff>102144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4335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156391</xdr:rowOff>
    </xdr:from>
    <xdr:to>
      <xdr:col>23</xdr:col>
      <xdr:colOff>184150</xdr:colOff>
      <xdr:row>60</xdr:row>
      <xdr:rowOff>86541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1468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1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8165</xdr:rowOff>
    </xdr:from>
    <xdr:to>
      <xdr:col>19</xdr:col>
      <xdr:colOff>184150</xdr:colOff>
      <xdr:row>59</xdr:row>
      <xdr:rowOff>109765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119942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92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51344</xdr:rowOff>
    </xdr:from>
    <xdr:to>
      <xdr:col>11</xdr:col>
      <xdr:colOff>82550</xdr:colOff>
      <xdr:row>61</xdr:row>
      <xdr:rowOff>152944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137721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34109</xdr:rowOff>
    </xdr:from>
    <xdr:to>
      <xdr:col>7</xdr:col>
      <xdr:colOff>31750</xdr:colOff>
      <xdr:row>61</xdr:row>
      <xdr:rowOff>135709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120486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[271,278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飛び地・離島地域による市町村合併をしたことで地理的要因や合併後の均衡ある発展、更に災害・原子力対策のため各支所に一定数の職員配置が必要であることから、類似団体平均値を大きく上回っている。これまでも事務事業の見直しや枠配分予算の設定等による物件費の抑制や人件費の削減に努めてきたが、今後は人口減少が進む中で各種事業の廃止や縮小、民間委託や指定管理制度の導入など、あらゆる角度からの削減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137971</xdr:rowOff>
    </xdr:from>
    <xdr:to>
      <xdr:col>23</xdr:col>
      <xdr:colOff>133350</xdr:colOff>
      <xdr:row>82</xdr:row>
      <xdr:rowOff>151881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96871"/>
          <a:ext cx="838200" cy="1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131088</xdr:rowOff>
    </xdr:from>
    <xdr:to>
      <xdr:col>19</xdr:col>
      <xdr:colOff>133350</xdr:colOff>
      <xdr:row>82</xdr:row>
      <xdr:rowOff>137971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89988"/>
          <a:ext cx="8890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108986</xdr:rowOff>
    </xdr:from>
    <xdr:to>
      <xdr:col>15</xdr:col>
      <xdr:colOff>82550</xdr:colOff>
      <xdr:row>82</xdr:row>
      <xdr:rowOff>131088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67886"/>
          <a:ext cx="889000" cy="2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98383</xdr:rowOff>
    </xdr:from>
    <xdr:to>
      <xdr:col>11</xdr:col>
      <xdr:colOff>31750</xdr:colOff>
      <xdr:row>82</xdr:row>
      <xdr:rowOff>108986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57283"/>
          <a:ext cx="889000" cy="1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101081</xdr:rowOff>
    </xdr:from>
    <xdr:to>
      <xdr:col>23</xdr:col>
      <xdr:colOff>184150</xdr:colOff>
      <xdr:row>83</xdr:row>
      <xdr:rowOff>31231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5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73158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3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87171</xdr:rowOff>
    </xdr:from>
    <xdr:to>
      <xdr:col>19</xdr:col>
      <xdr:colOff>184150</xdr:colOff>
      <xdr:row>83</xdr:row>
      <xdr:rowOff>17321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4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2098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32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80288</xdr:rowOff>
    </xdr:from>
    <xdr:to>
      <xdr:col>15</xdr:col>
      <xdr:colOff>133350</xdr:colOff>
      <xdr:row>83</xdr:row>
      <xdr:rowOff>10438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3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166665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2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58186</xdr:rowOff>
    </xdr:from>
    <xdr:to>
      <xdr:col>11</xdr:col>
      <xdr:colOff>82550</xdr:colOff>
      <xdr:row>82</xdr:row>
      <xdr:rowOff>159786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1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144563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0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47583</xdr:rowOff>
    </xdr:from>
    <xdr:to>
      <xdr:col>7</xdr:col>
      <xdr:colOff>31750</xdr:colOff>
      <xdr:row>82</xdr:row>
      <xdr:rowOff>149183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0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133960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9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以前から類似団体平均値を上回っているため、今後は職能と成果を重視する給与体系へと移行を図るとともに、昇進・昇給の適正化を図っていく。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104422</xdr:rowOff>
    </xdr:from>
    <xdr:to>
      <xdr:col>81</xdr:col>
      <xdr:colOff>44450</xdr:colOff>
      <xdr:row>88</xdr:row>
      <xdr:rowOff>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20572"/>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473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0473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13405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8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134055</xdr:rowOff>
    </xdr:from>
    <xdr:to>
      <xdr:col>64</xdr:col>
      <xdr:colOff>152400</xdr:colOff>
      <xdr:row>88</xdr:row>
      <xdr:rowOff>64205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48982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は、本土地域及び飛び地・離島地域による新設合併のため、各支所にもある程度の職員配置が必要ため、類似団体の平均を上回っている。今後は分野ごとの軽重によってメリハリをつけるとともに、人口推移を注視し人口規模に見合った適正な職員配置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93617</xdr:rowOff>
    </xdr:from>
    <xdr:to>
      <xdr:col>81</xdr:col>
      <xdr:colOff>44450</xdr:colOff>
      <xdr:row>63</xdr:row>
      <xdr:rowOff>115449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894967"/>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82127</xdr:rowOff>
    </xdr:from>
    <xdr:to>
      <xdr:col>77</xdr:col>
      <xdr:colOff>44450</xdr:colOff>
      <xdr:row>63</xdr:row>
      <xdr:rowOff>115449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883477"/>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63742</xdr:rowOff>
    </xdr:from>
    <xdr:to>
      <xdr:col>72</xdr:col>
      <xdr:colOff>203200</xdr:colOff>
      <xdr:row>63</xdr:row>
      <xdr:rowOff>82127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865092"/>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38463</xdr:rowOff>
    </xdr:from>
    <xdr:to>
      <xdr:col>68</xdr:col>
      <xdr:colOff>152400</xdr:colOff>
      <xdr:row>63</xdr:row>
      <xdr:rowOff>63742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839813"/>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42817</xdr:rowOff>
    </xdr:from>
    <xdr:to>
      <xdr:col>81</xdr:col>
      <xdr:colOff>95250</xdr:colOff>
      <xdr:row>63</xdr:row>
      <xdr:rowOff>144417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14894</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8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64649</xdr:rowOff>
    </xdr:from>
    <xdr:to>
      <xdr:col>77</xdr:col>
      <xdr:colOff>95250</xdr:colOff>
      <xdr:row>63</xdr:row>
      <xdr:rowOff>166249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8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151026</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952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31327</xdr:rowOff>
    </xdr:from>
    <xdr:to>
      <xdr:col>73</xdr:col>
      <xdr:colOff>44450</xdr:colOff>
      <xdr:row>63</xdr:row>
      <xdr:rowOff>132927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117704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12942</xdr:rowOff>
    </xdr:from>
    <xdr:to>
      <xdr:col>68</xdr:col>
      <xdr:colOff>203200</xdr:colOff>
      <xdr:row>63</xdr:row>
      <xdr:rowOff>114542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81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99319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90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159113</xdr:rowOff>
    </xdr:from>
    <xdr:to>
      <xdr:col>64</xdr:col>
      <xdr:colOff>152400</xdr:colOff>
      <xdr:row>63</xdr:row>
      <xdr:rowOff>89263</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7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74040</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87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年度以降、標準税収入額が増加したことや</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繰上償還したことにより改善している。ただし、今後は地方債を活用した大型事業が予定されており、それらの起債償還が始まると比率が悪化する見込みである。今後も引き続き事業の厳選化・重点化を図りつつ、市債の発行にあたっても当該年度の元金償還金以下に抑制するとともに、将来の負担を検証し極力有利な起債を活用するなど公債費の抑制が必要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52176</xdr:rowOff>
    </xdr:from>
    <xdr:to>
      <xdr:col>81</xdr:col>
      <xdr:colOff>44450</xdr:colOff>
      <xdr:row>37</xdr:row>
      <xdr:rowOff>54187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95826"/>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54187</xdr:rowOff>
    </xdr:from>
    <xdr:to>
      <xdr:col>77</xdr:col>
      <xdr:colOff>44450</xdr:colOff>
      <xdr:row>37</xdr:row>
      <xdr:rowOff>68263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39783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68263</xdr:rowOff>
    </xdr:from>
    <xdr:to>
      <xdr:col>72</xdr:col>
      <xdr:colOff>203200</xdr:colOff>
      <xdr:row>37</xdr:row>
      <xdr:rowOff>84349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41191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84349</xdr:rowOff>
    </xdr:from>
    <xdr:to>
      <xdr:col>68</xdr:col>
      <xdr:colOff>152400</xdr:colOff>
      <xdr:row>37</xdr:row>
      <xdr:rowOff>84349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427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1376</xdr:rowOff>
    </xdr:from>
    <xdr:to>
      <xdr:col>81</xdr:col>
      <xdr:colOff>95250</xdr:colOff>
      <xdr:row>37</xdr:row>
      <xdr:rowOff>102976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144903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1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3387</xdr:rowOff>
    </xdr:from>
    <xdr:to>
      <xdr:col>77</xdr:col>
      <xdr:colOff>95250</xdr:colOff>
      <xdr:row>37</xdr:row>
      <xdr:rowOff>104987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89764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33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17463</xdr:rowOff>
    </xdr:from>
    <xdr:to>
      <xdr:col>73</xdr:col>
      <xdr:colOff>44450</xdr:colOff>
      <xdr:row>37</xdr:row>
      <xdr:rowOff>119063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103840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33549</xdr:rowOff>
    </xdr:from>
    <xdr:to>
      <xdr:col>68</xdr:col>
      <xdr:colOff>203200</xdr:colOff>
      <xdr:row>37</xdr:row>
      <xdr:rowOff>135149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119926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33549</xdr:rowOff>
    </xdr:from>
    <xdr:to>
      <xdr:col>64</xdr:col>
      <xdr:colOff>152400</xdr:colOff>
      <xdr:row>37</xdr:row>
      <xdr:rowOff>135149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119926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充当可能基金の増加、</a:t>
          </a:r>
          <a:r>
            <a:rPr lang="ja-JP" altLang="ja-JP" sz="1100">
              <a:solidFill>
                <a:schemeClr val="dk1"/>
              </a:solidFill>
              <a:effectLst/>
              <a:latin typeface="+mn-lt"/>
              <a:ea typeface="+mn-ea"/>
              <a:cs typeface="+mn-cs"/>
            </a:rPr>
            <a:t>地方債の新規発行の抑制及び繰上償還により地方債の現在高が減少したこと</a:t>
          </a:r>
          <a:r>
            <a:rPr kumimoji="1" lang="ja-JP" altLang="ja-JP" sz="1100">
              <a:solidFill>
                <a:schemeClr val="dk1"/>
              </a:solidFill>
              <a:effectLst/>
              <a:latin typeface="+mn-lt"/>
              <a:ea typeface="+mn-ea"/>
              <a:cs typeface="+mn-cs"/>
            </a:rPr>
            <a:t>で将来負担比率は前年度に比べ減少している。今後、標準財政規模は減少していく見込みであることから、標準財政規模に見合った支出を心がけていくとともに、引き続き公債費の抑制を図り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54769</xdr:rowOff>
    </xdr:from>
    <xdr:to>
      <xdr:col>81</xdr:col>
      <xdr:colOff>44450</xdr:colOff>
      <xdr:row>16</xdr:row>
      <xdr:rowOff>118713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797969"/>
          <a:ext cx="838200" cy="6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118713</xdr:rowOff>
    </xdr:from>
    <xdr:to>
      <xdr:col>77</xdr:col>
      <xdr:colOff>44450</xdr:colOff>
      <xdr:row>17</xdr:row>
      <xdr:rowOff>116777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61913"/>
          <a:ext cx="889000" cy="16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116777</xdr:rowOff>
    </xdr:from>
    <xdr:to>
      <xdr:col>72</xdr:col>
      <xdr:colOff>203200</xdr:colOff>
      <xdr:row>17</xdr:row>
      <xdr:rowOff>159004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031427"/>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136080</xdr:rowOff>
    </xdr:from>
    <xdr:to>
      <xdr:col>68</xdr:col>
      <xdr:colOff>152400</xdr:colOff>
      <xdr:row>17</xdr:row>
      <xdr:rowOff>159004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050730"/>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3969</xdr:rowOff>
    </xdr:from>
    <xdr:to>
      <xdr:col>81</xdr:col>
      <xdr:colOff>95250</xdr:colOff>
      <xdr:row>16</xdr:row>
      <xdr:rowOff>105569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4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147496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1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67913</xdr:rowOff>
    </xdr:from>
    <xdr:to>
      <xdr:col>77</xdr:col>
      <xdr:colOff>95250</xdr:colOff>
      <xdr:row>16</xdr:row>
      <xdr:rowOff>169513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154290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97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65977</xdr:rowOff>
    </xdr:from>
    <xdr:to>
      <xdr:col>73</xdr:col>
      <xdr:colOff>44450</xdr:colOff>
      <xdr:row>17</xdr:row>
      <xdr:rowOff>167577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8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152354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6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108204</xdr:rowOff>
    </xdr:from>
    <xdr:to>
      <xdr:col>68</xdr:col>
      <xdr:colOff>203200</xdr:colOff>
      <xdr:row>18</xdr:row>
      <xdr:rowOff>38354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0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23131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10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85280</xdr:rowOff>
    </xdr:from>
    <xdr:to>
      <xdr:col>64</xdr:col>
      <xdr:colOff>152400</xdr:colOff>
      <xdr:row>18</xdr:row>
      <xdr:rowOff>15430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207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21,369
21,110
130.55
20,958,327
20,174,730
666,996
9,295,032
18,155,103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職員数の削減に加え、時間外勤務手当の削減、各種委員の見直しなど経常的な人件費の抑制を継続的に取り組んでいるが、飛び地・離島地域による市町村合併をしたことで地理的要因や合併後の均衡ある発展、更に災害・原子力対策のため各支所に一定数の職員配置が必要であるため、類似団体平均値をやや上回っている。今後は人口推移を注視し人口規模に見合った適正な職員配置を行い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973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38</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97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27940</xdr:rowOff>
    </xdr:from>
    <xdr:to>
      <xdr:col>15</xdr:col>
      <xdr:colOff>98425</xdr:colOff>
      <xdr:row>38</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4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20320</xdr:rowOff>
    </xdr:from>
    <xdr:to>
      <xdr:col>11</xdr:col>
      <xdr:colOff>9525</xdr:colOff>
      <xdr:row>38</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3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事務事業の見直しや枠配分予算の設定により需用費の削減や一部委託料の圧縮が図られ類似団体平均値を下回ってきている。今後も経常的な維持管理経費と公共施設の維持の総合的なバランスを保ちながら必要最小限の経費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105229</xdr:rowOff>
    </xdr:from>
    <xdr:to>
      <xdr:col>82</xdr:col>
      <xdr:colOff>107950</xdr:colOff>
      <xdr:row>14</xdr:row>
      <xdr:rowOff>148771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055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105229</xdr:rowOff>
    </xdr:from>
    <xdr:to>
      <xdr:col>78</xdr:col>
      <xdr:colOff>69850</xdr:colOff>
      <xdr:row>15</xdr:row>
      <xdr:rowOff>20864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5055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20864</xdr:rowOff>
    </xdr:from>
    <xdr:to>
      <xdr:col>73</xdr:col>
      <xdr:colOff>180975</xdr:colOff>
      <xdr:row>17</xdr:row>
      <xdr:rowOff>48079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92614"/>
          <a:ext cx="889000" cy="3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17</xdr:row>
      <xdr:rowOff>48079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865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97971</xdr:rowOff>
    </xdr:from>
    <xdr:to>
      <xdr:col>82</xdr:col>
      <xdr:colOff>158750</xdr:colOff>
      <xdr:row>15</xdr:row>
      <xdr:rowOff>28121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114498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54429</xdr:rowOff>
    </xdr:from>
    <xdr:to>
      <xdr:col>78</xdr:col>
      <xdr:colOff>120650</xdr:colOff>
      <xdr:row>14</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166206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23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141514</xdr:rowOff>
    </xdr:from>
    <xdr:to>
      <xdr:col>74</xdr:col>
      <xdr:colOff>31750</xdr:colOff>
      <xdr:row>15</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81841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168729</xdr:rowOff>
    </xdr:from>
    <xdr:to>
      <xdr:col>69</xdr:col>
      <xdr:colOff>142875</xdr:colOff>
      <xdr:row>17</xdr:row>
      <xdr:rowOff>98879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109056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32856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障害者等の自立支援事業に関する事業所の設立や制度の周知が図られ多様なサービスの提供に対する利用の増加や介護・訓練等の給付費の増加がみられる。一方で、生活困窮者への就労支援及び就労相談、家計改善相談業務のサポート体制の充実などの成果により、以前は県内で高い水準だっにあった生活保護受給者比率は近年低下してきている。引き続き、サポート体制の充実等により受給率を下げることで扶助費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63500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56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133350</xdr:rowOff>
    </xdr:from>
    <xdr:to>
      <xdr:col>19</xdr:col>
      <xdr:colOff>187325</xdr:colOff>
      <xdr:row>58</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06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133350</xdr:rowOff>
    </xdr:from>
    <xdr:to>
      <xdr:col>15</xdr:col>
      <xdr:colOff>98425</xdr:colOff>
      <xdr:row>58</xdr:row>
      <xdr:rowOff>38100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0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158750</xdr:rowOff>
    </xdr:from>
    <xdr:to>
      <xdr:col>11</xdr:col>
      <xdr:colOff>9525</xdr:colOff>
      <xdr:row>58</xdr:row>
      <xdr:rowOff>38100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931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12700</xdr:rowOff>
    </xdr:from>
    <xdr:to>
      <xdr:col>24</xdr:col>
      <xdr:colOff>76200</xdr:colOff>
      <xdr:row>58</xdr:row>
      <xdr:rowOff>114300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82550</xdr:rowOff>
    </xdr:from>
    <xdr:to>
      <xdr:col>15</xdr:col>
      <xdr:colOff>149225</xdr:colOff>
      <xdr:row>58</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158750</xdr:rowOff>
    </xdr:from>
    <xdr:to>
      <xdr:col>11</xdr:col>
      <xdr:colOff>60325</xdr:colOff>
      <xdr:row>58</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107950</xdr:rowOff>
    </xdr:from>
    <xdr:to>
      <xdr:col>6</xdr:col>
      <xdr:colOff>171450</xdr:colOff>
      <xdr:row>58</xdr:row>
      <xdr:rowOff>38100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22877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を下回っているが、診療所事業などの特別会計への繰出金が外来患者及び入所者の減少等により増加傾向にある。今後は診療所事業については患者数の確保に向けた取り組みを検討し経営基盤の安定化を図ることで普通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130810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224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100330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2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100330</xdr:rowOff>
    </xdr:from>
    <xdr:to>
      <xdr:col>73</xdr:col>
      <xdr:colOff>180975</xdr:colOff>
      <xdr:row>55</xdr:row>
      <xdr:rowOff>153670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30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56</xdr:row>
      <xdr:rowOff>20320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8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49530</xdr:rowOff>
    </xdr:from>
    <xdr:to>
      <xdr:col>74</xdr:col>
      <xdr:colOff>31750</xdr:colOff>
      <xdr:row>55</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161307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140970</xdr:rowOff>
    </xdr:from>
    <xdr:to>
      <xdr:col>65</xdr:col>
      <xdr:colOff>53975</xdr:colOff>
      <xdr:row>56</xdr:row>
      <xdr:rowOff>71120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81297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下回っているが、今後老朽化した水道施設の維持管理や更新による水道事業に対する補助金の増加が予想される。引き続き優先度を勘案しながら補助金等の見直しを進めるとともに、適正かつ効果的な補助金交付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136144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809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37</xdr:row>
      <xdr:rowOff>19558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809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65278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63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115570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089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年度から実施してきた繰上償還及び新発債の抑制の効果により徐々に改善してきた。</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年度は繰上償還したことなどにより</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年度よりも</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ポイント増加している。引き続き事業の厳選・重点化を図りつつ、市債の発行に当たっても年度間の平準化を図り圧縮に努める。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xdr:rowOff>
    </xdr:from>
    <xdr:to>
      <xdr:col>24</xdr:col>
      <xdr:colOff>25400</xdr:colOff>
      <xdr:row>75</xdr:row>
      <xdr:rowOff>35560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714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xdr:rowOff>
    </xdr:from>
    <xdr:to>
      <xdr:col>19</xdr:col>
      <xdr:colOff>187325</xdr:colOff>
      <xdr:row>75</xdr:row>
      <xdr:rowOff>27940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714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27940</xdr:rowOff>
    </xdr:from>
    <xdr:to>
      <xdr:col>15</xdr:col>
      <xdr:colOff>98425</xdr:colOff>
      <xdr:row>75</xdr:row>
      <xdr:rowOff>62230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866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45085</xdr:rowOff>
    </xdr:from>
    <xdr:to>
      <xdr:col>11</xdr:col>
      <xdr:colOff>9525</xdr:colOff>
      <xdr:row>75</xdr:row>
      <xdr:rowOff>62230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038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156210</xdr:rowOff>
    </xdr:from>
    <xdr:to>
      <xdr:col>24</xdr:col>
      <xdr:colOff>76200</xdr:colOff>
      <xdr:row>75</xdr:row>
      <xdr:rowOff>86360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128287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1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133350</xdr:rowOff>
    </xdr:from>
    <xdr:to>
      <xdr:col>20</xdr:col>
      <xdr:colOff>38100</xdr:colOff>
      <xdr:row>75</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48277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07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148590</xdr:rowOff>
    </xdr:from>
    <xdr:to>
      <xdr:col>15</xdr:col>
      <xdr:colOff>149225</xdr:colOff>
      <xdr:row>75</xdr:row>
      <xdr:rowOff>78740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63517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97807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165735</xdr:rowOff>
    </xdr:from>
    <xdr:to>
      <xdr:col>6</xdr:col>
      <xdr:colOff>171450</xdr:colOff>
      <xdr:row>75</xdr:row>
      <xdr:rowOff>95885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80663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3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を下回っているが、市独自の子育て支援に関する政策の充実を図っており、また一部事務組合への負担金や障害者等への給付費、診療所事業や後期高齢者医療などの特別会計への繰出金が増加傾向にある。今後も引き続き事務事業の見直しや枠配分予算の設定等による物件費の抑制や人件費の削減に努めるとともに、特別会計については経営基盤の安定化を図り、普通会計の負担を減らしていくよう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76</xdr:row>
      <xdr:rowOff>62992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5146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67563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951460"/>
          <a:ext cx="889000" cy="14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77</xdr:row>
      <xdr:rowOff>143002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97763"/>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77</xdr:row>
      <xdr:rowOff>161289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3446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28719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xdr:rowOff>
    </xdr:from>
    <xdr:to>
      <xdr:col>74</xdr:col>
      <xdr:colOff>31750</xdr:colOff>
      <xdr:row>76</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128541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7129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66846</xdr:rowOff>
    </xdr:from>
    <xdr:to>
      <xdr:col>29</xdr:col>
      <xdr:colOff>127000</xdr:colOff>
      <xdr:row>15</xdr:row>
      <xdr:rowOff>73562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686221"/>
          <a:ext cx="647700" cy="6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66846</xdr:rowOff>
    </xdr:from>
    <xdr:to>
      <xdr:col>26</xdr:col>
      <xdr:colOff>50800</xdr:colOff>
      <xdr:row>15</xdr:row>
      <xdr:rowOff>90217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86221"/>
          <a:ext cx="698500" cy="23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90217</xdr:rowOff>
    </xdr:from>
    <xdr:to>
      <xdr:col>22</xdr:col>
      <xdr:colOff>114300</xdr:colOff>
      <xdr:row>15</xdr:row>
      <xdr:rowOff>107068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09592"/>
          <a:ext cx="698500" cy="1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107068</xdr:rowOff>
    </xdr:from>
    <xdr:to>
      <xdr:col>18</xdr:col>
      <xdr:colOff>177800</xdr:colOff>
      <xdr:row>15</xdr:row>
      <xdr:rowOff>134130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26443"/>
          <a:ext cx="698500" cy="27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22762</xdr:rowOff>
    </xdr:from>
    <xdr:to>
      <xdr:col>29</xdr:col>
      <xdr:colOff>177800</xdr:colOff>
      <xdr:row>15</xdr:row>
      <xdr:rowOff>124362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42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39289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8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16046</xdr:rowOff>
    </xdr:from>
    <xdr:to>
      <xdr:col>26</xdr:col>
      <xdr:colOff>101600</xdr:colOff>
      <xdr:row>15</xdr:row>
      <xdr:rowOff>117646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35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127823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04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39417</xdr:rowOff>
    </xdr:from>
    <xdr:to>
      <xdr:col>22</xdr:col>
      <xdr:colOff>165100</xdr:colOff>
      <xdr:row>15</xdr:row>
      <xdr:rowOff>141017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5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151194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2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56268</xdr:rowOff>
    </xdr:from>
    <xdr:to>
      <xdr:col>19</xdr:col>
      <xdr:colOff>38100</xdr:colOff>
      <xdr:row>15</xdr:row>
      <xdr:rowOff>157868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75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168045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4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83330</xdr:rowOff>
    </xdr:from>
    <xdr:to>
      <xdr:col>15</xdr:col>
      <xdr:colOff>101600</xdr:colOff>
      <xdr:row>16</xdr:row>
      <xdr:rowOff>13480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02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23657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7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276036</xdr:rowOff>
    </xdr:from>
    <xdr:to>
      <xdr:col>29</xdr:col>
      <xdr:colOff>127000</xdr:colOff>
      <xdr:row>37</xdr:row>
      <xdr:rowOff>278905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00736"/>
          <a:ext cx="647700" cy="2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260813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385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278905</xdr:rowOff>
    </xdr:from>
    <xdr:to>
      <xdr:col>26</xdr:col>
      <xdr:colOff>50800</xdr:colOff>
      <xdr:row>37</xdr:row>
      <xdr:rowOff>291947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03605"/>
          <a:ext cx="698500" cy="13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287900</xdr:rowOff>
    </xdr:from>
    <xdr:to>
      <xdr:col>22</xdr:col>
      <xdr:colOff>114300</xdr:colOff>
      <xdr:row>37</xdr:row>
      <xdr:rowOff>291947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12600"/>
          <a:ext cx="698500" cy="4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274820</xdr:rowOff>
    </xdr:from>
    <xdr:to>
      <xdr:col>18</xdr:col>
      <xdr:colOff>177800</xdr:colOff>
      <xdr:row>37</xdr:row>
      <xdr:rowOff>287900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399520"/>
          <a:ext cx="698500" cy="13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26404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225236</xdr:rowOff>
    </xdr:from>
    <xdr:to>
      <xdr:col>29</xdr:col>
      <xdr:colOff>177800</xdr:colOff>
      <xdr:row>37</xdr:row>
      <xdr:rowOff>326836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49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70313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9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228105</xdr:rowOff>
    </xdr:from>
    <xdr:to>
      <xdr:col>26</xdr:col>
      <xdr:colOff>101600</xdr:colOff>
      <xdr:row>37</xdr:row>
      <xdr:rowOff>329705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5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168432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21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241147</xdr:rowOff>
    </xdr:from>
    <xdr:to>
      <xdr:col>22</xdr:col>
      <xdr:colOff>165100</xdr:colOff>
      <xdr:row>37</xdr:row>
      <xdr:rowOff>342747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65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10024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34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237100</xdr:rowOff>
    </xdr:from>
    <xdr:to>
      <xdr:col>19</xdr:col>
      <xdr:colOff>38100</xdr:colOff>
      <xdr:row>37</xdr:row>
      <xdr:rowOff>338700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61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3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224020</xdr:rowOff>
    </xdr:from>
    <xdr:to>
      <xdr:col>15</xdr:col>
      <xdr:colOff>101600</xdr:colOff>
      <xdr:row>37</xdr:row>
      <xdr:rowOff>325620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48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164347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1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21,369
21,110
130.55
20,958,327
20,174,730
666,996
9,295,032
18,155,103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72390</xdr:rowOff>
    </xdr:from>
    <xdr:to>
      <xdr:col>24</xdr:col>
      <xdr:colOff>63500</xdr:colOff>
      <xdr:row>33</xdr:row>
      <xdr:rowOff>76136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730240"/>
          <a:ext cx="838200" cy="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72390</xdr:rowOff>
    </xdr:from>
    <xdr:to>
      <xdr:col>19</xdr:col>
      <xdr:colOff>177800</xdr:colOff>
      <xdr:row>33</xdr:row>
      <xdr:rowOff>106375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30240"/>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106375</xdr:rowOff>
    </xdr:from>
    <xdr:to>
      <xdr:col>15</xdr:col>
      <xdr:colOff>50800</xdr:colOff>
      <xdr:row>34</xdr:row>
      <xdr:rowOff>105880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64225"/>
          <a:ext cx="889000" cy="17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92126</xdr:rowOff>
    </xdr:from>
    <xdr:to>
      <xdr:col>10</xdr:col>
      <xdr:colOff>114300</xdr:colOff>
      <xdr:row>34</xdr:row>
      <xdr:rowOff>105880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21426"/>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25336</xdr:rowOff>
    </xdr:from>
    <xdr:to>
      <xdr:col>24</xdr:col>
      <xdr:colOff>114300</xdr:colOff>
      <xdr:row>33</xdr:row>
      <xdr:rowOff>126936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8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48213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21590</xdr:rowOff>
    </xdr:from>
    <xdr:to>
      <xdr:col>20</xdr:col>
      <xdr:colOff>38100</xdr:colOff>
      <xdr:row>33</xdr:row>
      <xdr:rowOff>123190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139717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5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55575</xdr:rowOff>
    </xdr:from>
    <xdr:to>
      <xdr:col>15</xdr:col>
      <xdr:colOff>101600</xdr:colOff>
      <xdr:row>33</xdr:row>
      <xdr:rowOff>157175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2252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8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55080</xdr:rowOff>
    </xdr:from>
    <xdr:to>
      <xdr:col>10</xdr:col>
      <xdr:colOff>165100</xdr:colOff>
      <xdr:row>34</xdr:row>
      <xdr:rowOff>156680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8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1757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5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41326</xdr:rowOff>
    </xdr:from>
    <xdr:to>
      <xdr:col>6</xdr:col>
      <xdr:colOff>38100</xdr:colOff>
      <xdr:row>34</xdr:row>
      <xdr:rowOff>142926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7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159453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4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149179</xdr:rowOff>
    </xdr:from>
    <xdr:to>
      <xdr:col>24</xdr:col>
      <xdr:colOff>63500</xdr:colOff>
      <xdr:row>57</xdr:row>
      <xdr:rowOff>160762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21829"/>
          <a:ext cx="8382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160762</xdr:rowOff>
    </xdr:from>
    <xdr:to>
      <xdr:col>19</xdr:col>
      <xdr:colOff>177800</xdr:colOff>
      <xdr:row>57</xdr:row>
      <xdr:rowOff>162232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33412"/>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159708</xdr:rowOff>
    </xdr:from>
    <xdr:to>
      <xdr:col>15</xdr:col>
      <xdr:colOff>50800</xdr:colOff>
      <xdr:row>57</xdr:row>
      <xdr:rowOff>162232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32358"/>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159708</xdr:rowOff>
    </xdr:from>
    <xdr:to>
      <xdr:col>10</xdr:col>
      <xdr:colOff>114300</xdr:colOff>
      <xdr:row>57</xdr:row>
      <xdr:rowOff>164886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32358"/>
          <a:ext cx="889000" cy="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98379</xdr:rowOff>
    </xdr:from>
    <xdr:to>
      <xdr:col>24</xdr:col>
      <xdr:colOff>114300</xdr:colOff>
      <xdr:row>58</xdr:row>
      <xdr:rowOff>28529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7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121256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2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109962</xdr:rowOff>
    </xdr:from>
    <xdr:to>
      <xdr:col>20</xdr:col>
      <xdr:colOff>38100</xdr:colOff>
      <xdr:row>58</xdr:row>
      <xdr:rowOff>40112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8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56639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5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111432</xdr:rowOff>
    </xdr:from>
    <xdr:to>
      <xdr:col>15</xdr:col>
      <xdr:colOff>101600</xdr:colOff>
      <xdr:row>58</xdr:row>
      <xdr:rowOff>41582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8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58109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5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108908</xdr:rowOff>
    </xdr:from>
    <xdr:to>
      <xdr:col>10</xdr:col>
      <xdr:colOff>165100</xdr:colOff>
      <xdr:row>58</xdr:row>
      <xdr:rowOff>39058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55585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5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114086</xdr:rowOff>
    </xdr:from>
    <xdr:to>
      <xdr:col>6</xdr:col>
      <xdr:colOff>38100</xdr:colOff>
      <xdr:row>58</xdr:row>
      <xdr:rowOff>44236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8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60763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6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106716</xdr:rowOff>
    </xdr:from>
    <xdr:to>
      <xdr:col>24</xdr:col>
      <xdr:colOff>63500</xdr:colOff>
      <xdr:row>78</xdr:row>
      <xdr:rowOff>142999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79816"/>
          <a:ext cx="838200" cy="3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142999</xdr:rowOff>
    </xdr:from>
    <xdr:to>
      <xdr:col>19</xdr:col>
      <xdr:colOff>177800</xdr:colOff>
      <xdr:row>78</xdr:row>
      <xdr:rowOff>170185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16099"/>
          <a:ext cx="889000" cy="2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163001</xdr:rowOff>
    </xdr:from>
    <xdr:to>
      <xdr:col>15</xdr:col>
      <xdr:colOff>50800</xdr:colOff>
      <xdr:row>78</xdr:row>
      <xdr:rowOff>170185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36101"/>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163001</xdr:rowOff>
    </xdr:from>
    <xdr:to>
      <xdr:col>10</xdr:col>
      <xdr:colOff>114300</xdr:colOff>
      <xdr:row>79</xdr:row>
      <xdr:rowOff>1315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36101"/>
          <a:ext cx="889000" cy="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55916</xdr:rowOff>
    </xdr:from>
    <xdr:to>
      <xdr:col>24</xdr:col>
      <xdr:colOff>114300</xdr:colOff>
      <xdr:row>78</xdr:row>
      <xdr:rowOff>157516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34343</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0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92199</xdr:rowOff>
    </xdr:from>
    <xdr:to>
      <xdr:col>20</xdr:col>
      <xdr:colOff>38100</xdr:colOff>
      <xdr:row>79</xdr:row>
      <xdr:rowOff>22349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13476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119385</xdr:rowOff>
    </xdr:from>
    <xdr:to>
      <xdr:col>15</xdr:col>
      <xdr:colOff>101600</xdr:colOff>
      <xdr:row>79</xdr:row>
      <xdr:rowOff>49535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40662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112201</xdr:rowOff>
    </xdr:from>
    <xdr:to>
      <xdr:col>10</xdr:col>
      <xdr:colOff>165100</xdr:colOff>
      <xdr:row>79</xdr:row>
      <xdr:rowOff>42351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33478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121965</xdr:rowOff>
    </xdr:from>
    <xdr:to>
      <xdr:col>6</xdr:col>
      <xdr:colOff>38100</xdr:colOff>
      <xdr:row>79</xdr:row>
      <xdr:rowOff>52115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43242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113912</xdr:rowOff>
    </xdr:from>
    <xdr:to>
      <xdr:col>24</xdr:col>
      <xdr:colOff>63500</xdr:colOff>
      <xdr:row>92</xdr:row>
      <xdr:rowOff>111953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715862"/>
          <a:ext cx="838200" cy="16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113912</xdr:rowOff>
    </xdr:from>
    <xdr:to>
      <xdr:col>19</xdr:col>
      <xdr:colOff>177800</xdr:colOff>
      <xdr:row>94</xdr:row>
      <xdr:rowOff>118712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715862"/>
          <a:ext cx="889000" cy="5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49631</xdr:rowOff>
    </xdr:from>
    <xdr:to>
      <xdr:col>15</xdr:col>
      <xdr:colOff>50800</xdr:colOff>
      <xdr:row>94</xdr:row>
      <xdr:rowOff>118712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165931"/>
          <a:ext cx="889000" cy="6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49631</xdr:rowOff>
    </xdr:from>
    <xdr:to>
      <xdr:col>10</xdr:col>
      <xdr:colOff>114300</xdr:colOff>
      <xdr:row>94</xdr:row>
      <xdr:rowOff>55466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165931"/>
          <a:ext cx="889000" cy="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61153</xdr:rowOff>
    </xdr:from>
    <xdr:to>
      <xdr:col>24</xdr:col>
      <xdr:colOff>114300</xdr:colOff>
      <xdr:row>92</xdr:row>
      <xdr:rowOff>162753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83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84030</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68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63112</xdr:rowOff>
    </xdr:from>
    <xdr:to>
      <xdr:col>20</xdr:col>
      <xdr:colOff>38100</xdr:colOff>
      <xdr:row>91</xdr:row>
      <xdr:rowOff>164712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6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9789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44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67912</xdr:rowOff>
    </xdr:from>
    <xdr:to>
      <xdr:col>15</xdr:col>
      <xdr:colOff>101600</xdr:colOff>
      <xdr:row>94</xdr:row>
      <xdr:rowOff>169512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18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14589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95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170281</xdr:rowOff>
    </xdr:from>
    <xdr:to>
      <xdr:col>10</xdr:col>
      <xdr:colOff>165100</xdr:colOff>
      <xdr:row>94</xdr:row>
      <xdr:rowOff>100431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1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116958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89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4666</xdr:rowOff>
    </xdr:from>
    <xdr:to>
      <xdr:col>6</xdr:col>
      <xdr:colOff>38100</xdr:colOff>
      <xdr:row>94</xdr:row>
      <xdr:rowOff>106266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1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122793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89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63050</xdr:rowOff>
    </xdr:from>
    <xdr:to>
      <xdr:col>55</xdr:col>
      <xdr:colOff>0</xdr:colOff>
      <xdr:row>37</xdr:row>
      <xdr:rowOff>72387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06700"/>
          <a:ext cx="838200" cy="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163964</xdr:rowOff>
    </xdr:from>
    <xdr:to>
      <xdr:col>50</xdr:col>
      <xdr:colOff>114300</xdr:colOff>
      <xdr:row>37</xdr:row>
      <xdr:rowOff>63050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993264"/>
          <a:ext cx="889000" cy="41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163964</xdr:rowOff>
    </xdr:from>
    <xdr:to>
      <xdr:col>45</xdr:col>
      <xdr:colOff>177800</xdr:colOff>
      <xdr:row>37</xdr:row>
      <xdr:rowOff>74297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993264"/>
          <a:ext cx="889000" cy="42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59971</xdr:rowOff>
    </xdr:from>
    <xdr:to>
      <xdr:col>41</xdr:col>
      <xdr:colOff>50800</xdr:colOff>
      <xdr:row>37</xdr:row>
      <xdr:rowOff>74297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403621"/>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21587</xdr:rowOff>
    </xdr:from>
    <xdr:to>
      <xdr:col>55</xdr:col>
      <xdr:colOff>50800</xdr:colOff>
      <xdr:row>37</xdr:row>
      <xdr:rowOff>123187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6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44464</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1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12250</xdr:rowOff>
    </xdr:from>
    <xdr:to>
      <xdr:col>50</xdr:col>
      <xdr:colOff>165100</xdr:colOff>
      <xdr:row>37</xdr:row>
      <xdr:rowOff>113850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130377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3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113164</xdr:rowOff>
    </xdr:from>
    <xdr:to>
      <xdr:col>46</xdr:col>
      <xdr:colOff>38100</xdr:colOff>
      <xdr:row>35</xdr:row>
      <xdr:rowOff>43314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9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59841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71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23497</xdr:rowOff>
    </xdr:from>
    <xdr:to>
      <xdr:col>41</xdr:col>
      <xdr:colOff>101600</xdr:colOff>
      <xdr:row>37</xdr:row>
      <xdr:rowOff>125097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141624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14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9171</xdr:rowOff>
    </xdr:from>
    <xdr:to>
      <xdr:col>36</xdr:col>
      <xdr:colOff>165100</xdr:colOff>
      <xdr:row>37</xdr:row>
      <xdr:rowOff>110771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5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127298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12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117091</xdr:rowOff>
    </xdr:from>
    <xdr:to>
      <xdr:col>55</xdr:col>
      <xdr:colOff>0</xdr:colOff>
      <xdr:row>58</xdr:row>
      <xdr:rowOff>40008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889741"/>
          <a:ext cx="838200" cy="9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139615</xdr:rowOff>
    </xdr:from>
    <xdr:to>
      <xdr:col>50</xdr:col>
      <xdr:colOff>114300</xdr:colOff>
      <xdr:row>58</xdr:row>
      <xdr:rowOff>40008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69365"/>
          <a:ext cx="889000" cy="41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139615</xdr:rowOff>
    </xdr:from>
    <xdr:to>
      <xdr:col>45</xdr:col>
      <xdr:colOff>177800</xdr:colOff>
      <xdr:row>57</xdr:row>
      <xdr:rowOff>15609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569365"/>
          <a:ext cx="889000" cy="21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15609</xdr:rowOff>
    </xdr:from>
    <xdr:to>
      <xdr:col>41</xdr:col>
      <xdr:colOff>50800</xdr:colOff>
      <xdr:row>57</xdr:row>
      <xdr:rowOff>53038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88259"/>
          <a:ext cx="889000" cy="3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66291</xdr:rowOff>
    </xdr:from>
    <xdr:to>
      <xdr:col>55</xdr:col>
      <xdr:colOff>50800</xdr:colOff>
      <xdr:row>57</xdr:row>
      <xdr:rowOff>167891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3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89168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9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160658</xdr:rowOff>
    </xdr:from>
    <xdr:to>
      <xdr:col>50</xdr:col>
      <xdr:colOff>165100</xdr:colOff>
      <xdr:row>58</xdr:row>
      <xdr:rowOff>90808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3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81935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2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88815</xdr:rowOff>
    </xdr:from>
    <xdr:to>
      <xdr:col>46</xdr:col>
      <xdr:colOff>38100</xdr:colOff>
      <xdr:row>56</xdr:row>
      <xdr:rowOff>18965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35492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29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136259</xdr:rowOff>
    </xdr:from>
    <xdr:to>
      <xdr:col>41</xdr:col>
      <xdr:colOff>101600</xdr:colOff>
      <xdr:row>57</xdr:row>
      <xdr:rowOff>66409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3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82936</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51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2238</xdr:rowOff>
    </xdr:from>
    <xdr:to>
      <xdr:col>36</xdr:col>
      <xdr:colOff>165100</xdr:colOff>
      <xdr:row>57</xdr:row>
      <xdr:rowOff>103838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7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120365</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55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72059</xdr:rowOff>
    </xdr:from>
    <xdr:to>
      <xdr:col>55</xdr:col>
      <xdr:colOff>0</xdr:colOff>
      <xdr:row>78</xdr:row>
      <xdr:rowOff>63436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273709"/>
          <a:ext cx="838200" cy="1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145732</xdr:rowOff>
    </xdr:from>
    <xdr:to>
      <xdr:col>50</xdr:col>
      <xdr:colOff>114300</xdr:colOff>
      <xdr:row>77</xdr:row>
      <xdr:rowOff>72059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2833032"/>
          <a:ext cx="889000" cy="44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145732</xdr:rowOff>
    </xdr:from>
    <xdr:to>
      <xdr:col>45</xdr:col>
      <xdr:colOff>177800</xdr:colOff>
      <xdr:row>78</xdr:row>
      <xdr:rowOff>18314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2833032"/>
          <a:ext cx="889000" cy="55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89400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129197</xdr:rowOff>
    </xdr:from>
    <xdr:to>
      <xdr:col>41</xdr:col>
      <xdr:colOff>50800</xdr:colOff>
      <xdr:row>78</xdr:row>
      <xdr:rowOff>18314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987947"/>
          <a:ext cx="889000" cy="40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12636</xdr:rowOff>
    </xdr:from>
    <xdr:to>
      <xdr:col>55</xdr:col>
      <xdr:colOff>50800</xdr:colOff>
      <xdr:row>78</xdr:row>
      <xdr:rowOff>114236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162513</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21259</xdr:rowOff>
    </xdr:from>
    <xdr:to>
      <xdr:col>50</xdr:col>
      <xdr:colOff>165100</xdr:colOff>
      <xdr:row>77</xdr:row>
      <xdr:rowOff>122859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2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139386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99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94932</xdr:rowOff>
    </xdr:from>
    <xdr:to>
      <xdr:col>46</xdr:col>
      <xdr:colOff>38100</xdr:colOff>
      <xdr:row>75</xdr:row>
      <xdr:rowOff>25082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7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41609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55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138964</xdr:rowOff>
    </xdr:from>
    <xdr:to>
      <xdr:col>41</xdr:col>
      <xdr:colOff>101600</xdr:colOff>
      <xdr:row>78</xdr:row>
      <xdr:rowOff>69114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60241</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43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78397</xdr:rowOff>
    </xdr:from>
    <xdr:to>
      <xdr:col>36</xdr:col>
      <xdr:colOff>165100</xdr:colOff>
      <xdr:row>76</xdr:row>
      <xdr:rowOff>8547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9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25074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71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34714</xdr:rowOff>
    </xdr:from>
    <xdr:to>
      <xdr:col>55</xdr:col>
      <xdr:colOff>0</xdr:colOff>
      <xdr:row>98</xdr:row>
      <xdr:rowOff>164382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836814"/>
          <a:ext cx="838200" cy="12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108610</xdr:rowOff>
    </xdr:from>
    <xdr:to>
      <xdr:col>50</xdr:col>
      <xdr:colOff>114300</xdr:colOff>
      <xdr:row>98</xdr:row>
      <xdr:rowOff>164382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39260"/>
          <a:ext cx="889000" cy="22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108610</xdr:rowOff>
    </xdr:from>
    <xdr:to>
      <xdr:col>45</xdr:col>
      <xdr:colOff>177800</xdr:colOff>
      <xdr:row>98</xdr:row>
      <xdr:rowOff>29632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39260"/>
          <a:ext cx="889000" cy="9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29632</xdr:rowOff>
    </xdr:from>
    <xdr:to>
      <xdr:col>41</xdr:col>
      <xdr:colOff>50800</xdr:colOff>
      <xdr:row>98</xdr:row>
      <xdr:rowOff>98092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831732"/>
          <a:ext cx="889000" cy="6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155364</xdr:rowOff>
    </xdr:from>
    <xdr:to>
      <xdr:col>55</xdr:col>
      <xdr:colOff>50800</xdr:colOff>
      <xdr:row>98</xdr:row>
      <xdr:rowOff>85514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6791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3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113582</xdr:rowOff>
    </xdr:from>
    <xdr:to>
      <xdr:col>50</xdr:col>
      <xdr:colOff>165100</xdr:colOff>
      <xdr:row>99</xdr:row>
      <xdr:rowOff>43732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1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34859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57810</xdr:rowOff>
    </xdr:from>
    <xdr:to>
      <xdr:col>46</xdr:col>
      <xdr:colOff>38100</xdr:colOff>
      <xdr:row>97</xdr:row>
      <xdr:rowOff>159410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4487</xdr:rowOff>
    </xdr:from>
    <xdr:ext cx="599010"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50795" y="1646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150282</xdr:rowOff>
    </xdr:from>
    <xdr:to>
      <xdr:col>41</xdr:col>
      <xdr:colOff>101600</xdr:colOff>
      <xdr:row>98</xdr:row>
      <xdr:rowOff>80432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8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96959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55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47292</xdr:rowOff>
    </xdr:from>
    <xdr:to>
      <xdr:col>36</xdr:col>
      <xdr:colOff>165100</xdr:colOff>
      <xdr:row>98</xdr:row>
      <xdr:rowOff>148892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165419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2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100348</xdr:rowOff>
    </xdr:from>
    <xdr:to>
      <xdr:col>85</xdr:col>
      <xdr:colOff>127000</xdr:colOff>
      <xdr:row>37</xdr:row>
      <xdr:rowOff>11292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272548"/>
          <a:ext cx="838200" cy="8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11292</xdr:rowOff>
    </xdr:from>
    <xdr:to>
      <xdr:col>81</xdr:col>
      <xdr:colOff>50800</xdr:colOff>
      <xdr:row>37</xdr:row>
      <xdr:rowOff>89767</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354942"/>
          <a:ext cx="889000" cy="7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89767</xdr:rowOff>
    </xdr:from>
    <xdr:to>
      <xdr:col>76</xdr:col>
      <xdr:colOff>114300</xdr:colOff>
      <xdr:row>37</xdr:row>
      <xdr:rowOff>165434</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433417"/>
          <a:ext cx="889000" cy="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165434</xdr:rowOff>
    </xdr:from>
    <xdr:to>
      <xdr:col>71</xdr:col>
      <xdr:colOff>177800</xdr:colOff>
      <xdr:row>38</xdr:row>
      <xdr:rowOff>157874</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509084"/>
          <a:ext cx="889000" cy="16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147059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6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49548</xdr:rowOff>
    </xdr:from>
    <xdr:to>
      <xdr:col>85</xdr:col>
      <xdr:colOff>177800</xdr:colOff>
      <xdr:row>36</xdr:row>
      <xdr:rowOff>151148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2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72425</xdr:rowOff>
    </xdr:from>
    <xdr:ext cx="534377"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07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131942</xdr:rowOff>
    </xdr:from>
    <xdr:to>
      <xdr:col>81</xdr:col>
      <xdr:colOff>101600</xdr:colOff>
      <xdr:row>37</xdr:row>
      <xdr:rowOff>62092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3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78619</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60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38967</xdr:rowOff>
    </xdr:from>
    <xdr:to>
      <xdr:col>76</xdr:col>
      <xdr:colOff>165100</xdr:colOff>
      <xdr:row>37</xdr:row>
      <xdr:rowOff>140567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38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157094</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61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114634</xdr:rowOff>
    </xdr:from>
    <xdr:to>
      <xdr:col>72</xdr:col>
      <xdr:colOff>38100</xdr:colOff>
      <xdr:row>38</xdr:row>
      <xdr:rowOff>44783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4582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61311</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36111" y="623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107074</xdr:rowOff>
    </xdr:from>
    <xdr:to>
      <xdr:col>67</xdr:col>
      <xdr:colOff>101600</xdr:colOff>
      <xdr:row>39</xdr:row>
      <xdr:rowOff>37224</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28351</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1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80728</xdr:rowOff>
    </xdr:from>
    <xdr:to>
      <xdr:col>85</xdr:col>
      <xdr:colOff>127000</xdr:colOff>
      <xdr:row>77</xdr:row>
      <xdr:rowOff>141734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282378"/>
          <a:ext cx="838200" cy="6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141734</xdr:rowOff>
    </xdr:from>
    <xdr:to>
      <xdr:col>81</xdr:col>
      <xdr:colOff>50800</xdr:colOff>
      <xdr:row>77</xdr:row>
      <xdr:rowOff>147527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343384"/>
          <a:ext cx="889000" cy="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146574</xdr:rowOff>
    </xdr:from>
    <xdr:to>
      <xdr:col>76</xdr:col>
      <xdr:colOff>114300</xdr:colOff>
      <xdr:row>77</xdr:row>
      <xdr:rowOff>147527</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3703300" y="13348224"/>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146574</xdr:rowOff>
    </xdr:from>
    <xdr:to>
      <xdr:col>71</xdr:col>
      <xdr:colOff>177800</xdr:colOff>
      <xdr:row>77</xdr:row>
      <xdr:rowOff>156212</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348224"/>
          <a:ext cx="8890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29928</xdr:rowOff>
    </xdr:from>
    <xdr:to>
      <xdr:col>85</xdr:col>
      <xdr:colOff>177800</xdr:colOff>
      <xdr:row>77</xdr:row>
      <xdr:rowOff>131528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2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52805</xdr:rowOff>
    </xdr:from>
    <xdr:ext cx="599010"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08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90934</xdr:rowOff>
    </xdr:from>
    <xdr:to>
      <xdr:col>81</xdr:col>
      <xdr:colOff>101600</xdr:colOff>
      <xdr:row>78</xdr:row>
      <xdr:rowOff>21084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2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37611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06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96727</xdr:rowOff>
    </xdr:from>
    <xdr:to>
      <xdr:col>76</xdr:col>
      <xdr:colOff>165100</xdr:colOff>
      <xdr:row>78</xdr:row>
      <xdr:rowOff>26877</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29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43404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07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95774</xdr:rowOff>
    </xdr:from>
    <xdr:to>
      <xdr:col>72</xdr:col>
      <xdr:colOff>38100</xdr:colOff>
      <xdr:row>78</xdr:row>
      <xdr:rowOff>25924</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29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42451</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07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105412</xdr:rowOff>
    </xdr:from>
    <xdr:to>
      <xdr:col>67</xdr:col>
      <xdr:colOff>101600</xdr:colOff>
      <xdr:row>78</xdr:row>
      <xdr:rowOff>35562</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3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52089</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08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58795</xdr:rowOff>
    </xdr:from>
    <xdr:to>
      <xdr:col>85</xdr:col>
      <xdr:colOff>127000</xdr:colOff>
      <xdr:row>98</xdr:row>
      <xdr:rowOff>63264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860895"/>
          <a:ext cx="838200" cy="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58795</xdr:rowOff>
    </xdr:from>
    <xdr:to>
      <xdr:col>81</xdr:col>
      <xdr:colOff>50800</xdr:colOff>
      <xdr:row>98</xdr:row>
      <xdr:rowOff>86427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860895"/>
          <a:ext cx="889000" cy="2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86427</xdr:rowOff>
    </xdr:from>
    <xdr:to>
      <xdr:col>76</xdr:col>
      <xdr:colOff>114300</xdr:colOff>
      <xdr:row>98</xdr:row>
      <xdr:rowOff>89866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888527"/>
          <a:ext cx="889000" cy="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25614</xdr:rowOff>
    </xdr:from>
    <xdr:to>
      <xdr:col>71</xdr:col>
      <xdr:colOff>177800</xdr:colOff>
      <xdr:row>98</xdr:row>
      <xdr:rowOff>89866</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2814300" y="16827714"/>
          <a:ext cx="889000" cy="6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37775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7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12464</xdr:rowOff>
    </xdr:from>
    <xdr:to>
      <xdr:col>85</xdr:col>
      <xdr:colOff>177800</xdr:colOff>
      <xdr:row>98</xdr:row>
      <xdr:rowOff>114064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35341</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66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7995</xdr:rowOff>
    </xdr:from>
    <xdr:to>
      <xdr:col>81</xdr:col>
      <xdr:colOff>101600</xdr:colOff>
      <xdr:row>98</xdr:row>
      <xdr:rowOff>109595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126122</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58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35627</xdr:rowOff>
    </xdr:from>
    <xdr:to>
      <xdr:col>76</xdr:col>
      <xdr:colOff>165100</xdr:colOff>
      <xdr:row>98</xdr:row>
      <xdr:rowOff>137227</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153754</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61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39066</xdr:rowOff>
    </xdr:from>
    <xdr:to>
      <xdr:col>72</xdr:col>
      <xdr:colOff>38100</xdr:colOff>
      <xdr:row>98</xdr:row>
      <xdr:rowOff>140666</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4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157193</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6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146264</xdr:rowOff>
    </xdr:from>
    <xdr:to>
      <xdr:col>67</xdr:col>
      <xdr:colOff>101600</xdr:colOff>
      <xdr:row>98</xdr:row>
      <xdr:rowOff>76414</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77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92941</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5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116611</xdr:rowOff>
    </xdr:from>
    <xdr:to>
      <xdr:col>116</xdr:col>
      <xdr:colOff>63500</xdr:colOff>
      <xdr:row>58</xdr:row>
      <xdr:rowOff>116863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10060711"/>
          <a:ext cx="8382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91466</xdr:rowOff>
    </xdr:from>
    <xdr:to>
      <xdr:col>111</xdr:col>
      <xdr:colOff>177800</xdr:colOff>
      <xdr:row>58</xdr:row>
      <xdr:rowOff>116863</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10035566"/>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66022</xdr:rowOff>
    </xdr:from>
    <xdr:to>
      <xdr:col>107</xdr:col>
      <xdr:colOff>50800</xdr:colOff>
      <xdr:row>58</xdr:row>
      <xdr:rowOff>91466</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10010122"/>
          <a:ext cx="889000" cy="2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64902</xdr:rowOff>
    </xdr:from>
    <xdr:to>
      <xdr:col>102</xdr:col>
      <xdr:colOff>114300</xdr:colOff>
      <xdr:row>58</xdr:row>
      <xdr:rowOff>66022</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10009002"/>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65811</xdr:rowOff>
    </xdr:from>
    <xdr:to>
      <xdr:col>116</xdr:col>
      <xdr:colOff>114300</xdr:colOff>
      <xdr:row>58</xdr:row>
      <xdr:rowOff>167411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0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152188</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2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66063</xdr:rowOff>
    </xdr:from>
    <xdr:to>
      <xdr:col>112</xdr:col>
      <xdr:colOff>38100</xdr:colOff>
      <xdr:row>58</xdr:row>
      <xdr:rowOff>167663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1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158790</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34017" y="10102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40666</xdr:rowOff>
    </xdr:from>
    <xdr:to>
      <xdr:col>107</xdr:col>
      <xdr:colOff>101600</xdr:colOff>
      <xdr:row>58</xdr:row>
      <xdr:rowOff>142266</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9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133393</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007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15222</xdr:rowOff>
    </xdr:from>
    <xdr:to>
      <xdr:col>102</xdr:col>
      <xdr:colOff>165100</xdr:colOff>
      <xdr:row>58</xdr:row>
      <xdr:rowOff>116822</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9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107949</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05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14102</xdr:rowOff>
    </xdr:from>
    <xdr:to>
      <xdr:col>98</xdr:col>
      <xdr:colOff>38100</xdr:colOff>
      <xdr:row>58</xdr:row>
      <xdr:rowOff>115702</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95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106829</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1005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35573</xdr:rowOff>
    </xdr:from>
    <xdr:to>
      <xdr:col>116</xdr:col>
      <xdr:colOff>63500</xdr:colOff>
      <xdr:row>75</xdr:row>
      <xdr:rowOff>74402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2894323"/>
          <a:ext cx="838200" cy="3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74402</xdr:rowOff>
    </xdr:from>
    <xdr:to>
      <xdr:col>111</xdr:col>
      <xdr:colOff>177800</xdr:colOff>
      <xdr:row>75</xdr:row>
      <xdr:rowOff>95400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2933152"/>
          <a:ext cx="889000" cy="2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95400</xdr:rowOff>
    </xdr:from>
    <xdr:to>
      <xdr:col>107</xdr:col>
      <xdr:colOff>50800</xdr:colOff>
      <xdr:row>75</xdr:row>
      <xdr:rowOff>117591</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9545300" y="12954150"/>
          <a:ext cx="889000" cy="2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117591</xdr:rowOff>
    </xdr:from>
    <xdr:to>
      <xdr:col>102</xdr:col>
      <xdr:colOff>114300</xdr:colOff>
      <xdr:row>75</xdr:row>
      <xdr:rowOff>148371</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2976341"/>
          <a:ext cx="889000" cy="3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162842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156223</xdr:rowOff>
    </xdr:from>
    <xdr:to>
      <xdr:col>116</xdr:col>
      <xdr:colOff>114300</xdr:colOff>
      <xdr:row>75</xdr:row>
      <xdr:rowOff>86373</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8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7650</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69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23602</xdr:rowOff>
    </xdr:from>
    <xdr:to>
      <xdr:col>112</xdr:col>
      <xdr:colOff>38100</xdr:colOff>
      <xdr:row>75</xdr:row>
      <xdr:rowOff>125202</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8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141729</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6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44600</xdr:rowOff>
    </xdr:from>
    <xdr:to>
      <xdr:col>107</xdr:col>
      <xdr:colOff>101600</xdr:colOff>
      <xdr:row>75</xdr:row>
      <xdr:rowOff>146200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9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162727</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67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66791</xdr:rowOff>
    </xdr:from>
    <xdr:to>
      <xdr:col>102</xdr:col>
      <xdr:colOff>165100</xdr:colOff>
      <xdr:row>75</xdr:row>
      <xdr:rowOff>168391</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92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159518</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301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97571</xdr:rowOff>
    </xdr:from>
    <xdr:to>
      <xdr:col>98</xdr:col>
      <xdr:colOff>38100</xdr:colOff>
      <xdr:row>76</xdr:row>
      <xdr:rowOff>27721</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9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18848</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304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年度と比較し扶助費が大きく減少しているが、これは子育て世帯臨時特別給付金の減少によるもの。一方で公債費は繰上償還を行ったため、</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と比較し大きく増加しており、類似団体平均よりも高くなっている。そのほか、災害復旧事業費や普通建設事業費も増加しているが、近年の豪雨災害等による公共土木施設の復旧や防災関連施設の整備にかかる事業費が増加しているものである。人件費は、定員適正化計画に基づいて職員数の削減を行ってきたが、市町村合併により、飛び地・離島地域を抱えたことにより地理的要因や合併後の均衡ある発展、更に災害・原子力対策により各支所に一定数の職員配置が必要であるため、類似団体より高いことが考えられる。</a:t>
          </a:r>
          <a:endParaRPr lang="ja-JP" altLang="ja-JP" sz="1400">
            <a:effectLst/>
          </a:endParaRPr>
        </a:p>
        <a:p>
          <a:r>
            <a:rPr kumimoji="1" lang="ja-JP" altLang="ja-JP" sz="1100">
              <a:solidFill>
                <a:schemeClr val="dk1"/>
              </a:solidFill>
              <a:effectLst/>
              <a:latin typeface="+mn-lt"/>
              <a:ea typeface="+mn-ea"/>
              <a:cs typeface="+mn-cs"/>
            </a:rPr>
            <a:t>その他の項目は多少の増減は見られるが、ほぼ類似団体平均値と大きな差はなく、過去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年間ほぼ横ばいである。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長崎県松浦市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21,369
21,110
130.55
20,958,327
20,174,730
666,996
9,295,032
18,155,103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31686</xdr:rowOff>
    </xdr:from>
    <xdr:to>
      <xdr:col>24</xdr:col>
      <xdr:colOff>63500</xdr:colOff>
      <xdr:row>33</xdr:row>
      <xdr:rowOff>108267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89536"/>
          <a:ext cx="8382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108267</xdr:rowOff>
    </xdr:from>
    <xdr:to>
      <xdr:col>19</xdr:col>
      <xdr:colOff>177800</xdr:colOff>
      <xdr:row>33</xdr:row>
      <xdr:rowOff>149416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66117"/>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80454</xdr:rowOff>
    </xdr:from>
    <xdr:to>
      <xdr:col>15</xdr:col>
      <xdr:colOff>50800</xdr:colOff>
      <xdr:row>33</xdr:row>
      <xdr:rowOff>149416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38304"/>
          <a:ext cx="889000" cy="6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73406</xdr:rowOff>
    </xdr:from>
    <xdr:to>
      <xdr:col>10</xdr:col>
      <xdr:colOff>114300</xdr:colOff>
      <xdr:row>33</xdr:row>
      <xdr:rowOff>80454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31256"/>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152336</xdr:rowOff>
    </xdr:from>
    <xdr:to>
      <xdr:col>24</xdr:col>
      <xdr:colOff>114300</xdr:colOff>
      <xdr:row>33</xdr:row>
      <xdr:rowOff>82486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3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3763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9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57467</xdr:rowOff>
    </xdr:from>
    <xdr:to>
      <xdr:col>20</xdr:col>
      <xdr:colOff>38100</xdr:colOff>
      <xdr:row>33</xdr:row>
      <xdr:rowOff>159067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1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4144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9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98616</xdr:rowOff>
    </xdr:from>
    <xdr:to>
      <xdr:col>15</xdr:col>
      <xdr:colOff>101600</xdr:colOff>
      <xdr:row>34</xdr:row>
      <xdr:rowOff>28766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5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45293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3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29654</xdr:rowOff>
    </xdr:from>
    <xdr:to>
      <xdr:col>10</xdr:col>
      <xdr:colOff>165100</xdr:colOff>
      <xdr:row>33</xdr:row>
      <xdr:rowOff>131254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8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147781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6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22606</xdr:rowOff>
    </xdr:from>
    <xdr:to>
      <xdr:col>6</xdr:col>
      <xdr:colOff>38100</xdr:colOff>
      <xdr:row>33</xdr:row>
      <xdr:rowOff>124206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140733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5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75705</xdr:rowOff>
    </xdr:from>
    <xdr:to>
      <xdr:col>24</xdr:col>
      <xdr:colOff>63500</xdr:colOff>
      <xdr:row>58</xdr:row>
      <xdr:rowOff>76049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19805"/>
          <a:ext cx="8382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146675</xdr:rowOff>
    </xdr:from>
    <xdr:to>
      <xdr:col>19</xdr:col>
      <xdr:colOff>177800</xdr:colOff>
      <xdr:row>58</xdr:row>
      <xdr:rowOff>76049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19325"/>
          <a:ext cx="889000" cy="10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146675</xdr:rowOff>
    </xdr:from>
    <xdr:to>
      <xdr:col>15</xdr:col>
      <xdr:colOff>50800</xdr:colOff>
      <xdr:row>58</xdr:row>
      <xdr:rowOff>81888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19325"/>
          <a:ext cx="889000" cy="10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57796</xdr:rowOff>
    </xdr:from>
    <xdr:to>
      <xdr:col>10</xdr:col>
      <xdr:colOff>114300</xdr:colOff>
      <xdr:row>58</xdr:row>
      <xdr:rowOff>81888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01896"/>
          <a:ext cx="889000" cy="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24905</xdr:rowOff>
    </xdr:from>
    <xdr:to>
      <xdr:col>24</xdr:col>
      <xdr:colOff>114300</xdr:colOff>
      <xdr:row>58</xdr:row>
      <xdr:rowOff>126505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6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47782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25249</xdr:rowOff>
    </xdr:from>
    <xdr:to>
      <xdr:col>20</xdr:col>
      <xdr:colOff>38100</xdr:colOff>
      <xdr:row>58</xdr:row>
      <xdr:rowOff>126849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6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143376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4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95875</xdr:rowOff>
    </xdr:from>
    <xdr:to>
      <xdr:col>15</xdr:col>
      <xdr:colOff>101600</xdr:colOff>
      <xdr:row>58</xdr:row>
      <xdr:rowOff>26025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42552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4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31088</xdr:rowOff>
    </xdr:from>
    <xdr:to>
      <xdr:col>10</xdr:col>
      <xdr:colOff>165100</xdr:colOff>
      <xdr:row>58</xdr:row>
      <xdr:rowOff>132688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149215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5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6996</xdr:rowOff>
    </xdr:from>
    <xdr:to>
      <xdr:col>6</xdr:col>
      <xdr:colOff>38100</xdr:colOff>
      <xdr:row>58</xdr:row>
      <xdr:rowOff>108596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5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125123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41658</xdr:rowOff>
    </xdr:from>
    <xdr:to>
      <xdr:col>24</xdr:col>
      <xdr:colOff>63500</xdr:colOff>
      <xdr:row>74</xdr:row>
      <xdr:rowOff>60316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28958"/>
          <a:ext cx="838200" cy="1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143801</xdr:rowOff>
    </xdr:from>
    <xdr:to>
      <xdr:col>19</xdr:col>
      <xdr:colOff>177800</xdr:colOff>
      <xdr:row>74</xdr:row>
      <xdr:rowOff>41658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59651"/>
          <a:ext cx="889000" cy="6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143801</xdr:rowOff>
    </xdr:from>
    <xdr:to>
      <xdr:col>15</xdr:col>
      <xdr:colOff>50800</xdr:colOff>
      <xdr:row>74</xdr:row>
      <xdr:rowOff>104610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59651"/>
          <a:ext cx="889000" cy="1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43080</xdr:rowOff>
    </xdr:from>
    <xdr:to>
      <xdr:col>10</xdr:col>
      <xdr:colOff>114300</xdr:colOff>
      <xdr:row>74</xdr:row>
      <xdr:rowOff>104610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730380"/>
          <a:ext cx="889000" cy="6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9516</xdr:rowOff>
    </xdr:from>
    <xdr:to>
      <xdr:col>24</xdr:col>
      <xdr:colOff>114300</xdr:colOff>
      <xdr:row>74</xdr:row>
      <xdr:rowOff>111116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9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32393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4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162308</xdr:rowOff>
    </xdr:from>
    <xdr:to>
      <xdr:col>20</xdr:col>
      <xdr:colOff>38100</xdr:colOff>
      <xdr:row>74</xdr:row>
      <xdr:rowOff>92458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7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108985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5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93001</xdr:rowOff>
    </xdr:from>
    <xdr:to>
      <xdr:col>15</xdr:col>
      <xdr:colOff>101600</xdr:colOff>
      <xdr:row>74</xdr:row>
      <xdr:rowOff>23151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39678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8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53810</xdr:rowOff>
    </xdr:from>
    <xdr:to>
      <xdr:col>10</xdr:col>
      <xdr:colOff>165100</xdr:colOff>
      <xdr:row>74</xdr:row>
      <xdr:rowOff>155410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1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163730</xdr:rowOff>
    </xdr:from>
    <xdr:to>
      <xdr:col>6</xdr:col>
      <xdr:colOff>38100</xdr:colOff>
      <xdr:row>74</xdr:row>
      <xdr:rowOff>93880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67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110407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45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8615</xdr:rowOff>
    </xdr:from>
    <xdr:to>
      <xdr:col>24</xdr:col>
      <xdr:colOff>63500</xdr:colOff>
      <xdr:row>98</xdr:row>
      <xdr:rowOff>8934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10715"/>
          <a:ext cx="8382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8934</xdr:rowOff>
    </xdr:from>
    <xdr:to>
      <xdr:col>19</xdr:col>
      <xdr:colOff>177800</xdr:colOff>
      <xdr:row>98</xdr:row>
      <xdr:rowOff>53801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11034"/>
          <a:ext cx="889000" cy="4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53801</xdr:rowOff>
    </xdr:from>
    <xdr:to>
      <xdr:col>15</xdr:col>
      <xdr:colOff>50800</xdr:colOff>
      <xdr:row>98</xdr:row>
      <xdr:rowOff>61495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55901"/>
          <a:ext cx="889000" cy="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24326</xdr:rowOff>
    </xdr:from>
    <xdr:to>
      <xdr:col>10</xdr:col>
      <xdr:colOff>114300</xdr:colOff>
      <xdr:row>98</xdr:row>
      <xdr:rowOff>61495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26426"/>
          <a:ext cx="889000" cy="3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129265</xdr:rowOff>
    </xdr:from>
    <xdr:to>
      <xdr:col>24</xdr:col>
      <xdr:colOff>114300</xdr:colOff>
      <xdr:row>98</xdr:row>
      <xdr:rowOff>59415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152142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1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129584</xdr:rowOff>
    </xdr:from>
    <xdr:to>
      <xdr:col>20</xdr:col>
      <xdr:colOff>38100</xdr:colOff>
      <xdr:row>98</xdr:row>
      <xdr:rowOff>59734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76261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3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3001</xdr:rowOff>
    </xdr:from>
    <xdr:to>
      <xdr:col>15</xdr:col>
      <xdr:colOff>101600</xdr:colOff>
      <xdr:row>98</xdr:row>
      <xdr:rowOff>104601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0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121128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8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10695</xdr:rowOff>
    </xdr:from>
    <xdr:to>
      <xdr:col>10</xdr:col>
      <xdr:colOff>165100</xdr:colOff>
      <xdr:row>98</xdr:row>
      <xdr:rowOff>112295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1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128822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8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144976</xdr:rowOff>
    </xdr:from>
    <xdr:to>
      <xdr:col>6</xdr:col>
      <xdr:colOff>38100</xdr:colOff>
      <xdr:row>98</xdr:row>
      <xdr:rowOff>75126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7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91653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8418</xdr:rowOff>
    </xdr:from>
    <xdr:to>
      <xdr:col>55</xdr:col>
      <xdr:colOff>0</xdr:colOff>
      <xdr:row>38</xdr:row>
      <xdr:rowOff>73079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23518"/>
          <a:ext cx="8382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69161</xdr:rowOff>
    </xdr:from>
    <xdr:to>
      <xdr:col>50</xdr:col>
      <xdr:colOff>114300</xdr:colOff>
      <xdr:row>38</xdr:row>
      <xdr:rowOff>73079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584261"/>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69161</xdr:rowOff>
    </xdr:from>
    <xdr:to>
      <xdr:col>45</xdr:col>
      <xdr:colOff>177800</xdr:colOff>
      <xdr:row>38</xdr:row>
      <xdr:rowOff>83203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84261"/>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83203</xdr:rowOff>
    </xdr:from>
    <xdr:to>
      <xdr:col>41</xdr:col>
      <xdr:colOff>50800</xdr:colOff>
      <xdr:row>38</xdr:row>
      <xdr:rowOff>86469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983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129068</xdr:rowOff>
    </xdr:from>
    <xdr:to>
      <xdr:col>55</xdr:col>
      <xdr:colOff>50800</xdr:colOff>
      <xdr:row>38</xdr:row>
      <xdr:rowOff>59218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7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107495</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51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22279</xdr:rowOff>
    </xdr:from>
    <xdr:to>
      <xdr:col>50</xdr:col>
      <xdr:colOff>165100</xdr:colOff>
      <xdr:row>38</xdr:row>
      <xdr:rowOff>123879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3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115006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30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18361</xdr:rowOff>
    </xdr:from>
    <xdr:to>
      <xdr:col>46</xdr:col>
      <xdr:colOff>38100</xdr:colOff>
      <xdr:row>38</xdr:row>
      <xdr:rowOff>119961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111088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26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32403</xdr:rowOff>
    </xdr:from>
    <xdr:to>
      <xdr:col>41</xdr:col>
      <xdr:colOff>101600</xdr:colOff>
      <xdr:row>38</xdr:row>
      <xdr:rowOff>134003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125130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4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35669</xdr:rowOff>
    </xdr:from>
    <xdr:to>
      <xdr:col>36</xdr:col>
      <xdr:colOff>165100</xdr:colOff>
      <xdr:row>38</xdr:row>
      <xdr:rowOff>137269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5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128396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4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38180</xdr:rowOff>
    </xdr:from>
    <xdr:to>
      <xdr:col>55</xdr:col>
      <xdr:colOff>0</xdr:colOff>
      <xdr:row>56</xdr:row>
      <xdr:rowOff>136347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639380"/>
          <a:ext cx="838200" cy="9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126311</xdr:rowOff>
    </xdr:from>
    <xdr:to>
      <xdr:col>50</xdr:col>
      <xdr:colOff>114300</xdr:colOff>
      <xdr:row>56</xdr:row>
      <xdr:rowOff>136347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556061"/>
          <a:ext cx="889000" cy="18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126311</xdr:rowOff>
    </xdr:from>
    <xdr:to>
      <xdr:col>45</xdr:col>
      <xdr:colOff>177800</xdr:colOff>
      <xdr:row>56</xdr:row>
      <xdr:rowOff>123121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556061"/>
          <a:ext cx="889000" cy="16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92500</xdr:rowOff>
    </xdr:from>
    <xdr:to>
      <xdr:col>41</xdr:col>
      <xdr:colOff>50800</xdr:colOff>
      <xdr:row>56</xdr:row>
      <xdr:rowOff>123121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693700"/>
          <a:ext cx="889000" cy="3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158830</xdr:rowOff>
    </xdr:from>
    <xdr:to>
      <xdr:col>55</xdr:col>
      <xdr:colOff>50800</xdr:colOff>
      <xdr:row>56</xdr:row>
      <xdr:rowOff>88980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8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10257</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44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85547</xdr:rowOff>
    </xdr:from>
    <xdr:to>
      <xdr:col>50</xdr:col>
      <xdr:colOff>165100</xdr:colOff>
      <xdr:row>57</xdr:row>
      <xdr:rowOff>15697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8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32224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46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75511</xdr:rowOff>
    </xdr:from>
    <xdr:to>
      <xdr:col>46</xdr:col>
      <xdr:colOff>38100</xdr:colOff>
      <xdr:row>56</xdr:row>
      <xdr:rowOff>5661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0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22188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8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72321</xdr:rowOff>
    </xdr:from>
    <xdr:to>
      <xdr:col>41</xdr:col>
      <xdr:colOff>101600</xdr:colOff>
      <xdr:row>57</xdr:row>
      <xdr:rowOff>2471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18998</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44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41700</xdr:rowOff>
    </xdr:from>
    <xdr:to>
      <xdr:col>36</xdr:col>
      <xdr:colOff>165100</xdr:colOff>
      <xdr:row>56</xdr:row>
      <xdr:rowOff>143300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159827</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41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97696</xdr:rowOff>
    </xdr:from>
    <xdr:to>
      <xdr:col>55</xdr:col>
      <xdr:colOff>0</xdr:colOff>
      <xdr:row>77</xdr:row>
      <xdr:rowOff>141680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99346"/>
          <a:ext cx="838200" cy="4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53129</xdr:rowOff>
    </xdr:from>
    <xdr:to>
      <xdr:col>50</xdr:col>
      <xdr:colOff>114300</xdr:colOff>
      <xdr:row>77</xdr:row>
      <xdr:rowOff>97696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54779"/>
          <a:ext cx="889000" cy="4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53129</xdr:rowOff>
    </xdr:from>
    <xdr:to>
      <xdr:col>45</xdr:col>
      <xdr:colOff>177800</xdr:colOff>
      <xdr:row>77</xdr:row>
      <xdr:rowOff>165331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54779"/>
          <a:ext cx="889000" cy="11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165331</xdr:rowOff>
    </xdr:from>
    <xdr:to>
      <xdr:col>41</xdr:col>
      <xdr:colOff>50800</xdr:colOff>
      <xdr:row>78</xdr:row>
      <xdr:rowOff>23101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66981"/>
          <a:ext cx="889000" cy="2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94150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90880</xdr:rowOff>
    </xdr:from>
    <xdr:to>
      <xdr:col>55</xdr:col>
      <xdr:colOff>50800</xdr:colOff>
      <xdr:row>78</xdr:row>
      <xdr:rowOff>21030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113757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46896</xdr:rowOff>
    </xdr:from>
    <xdr:to>
      <xdr:col>50</xdr:col>
      <xdr:colOff>165100</xdr:colOff>
      <xdr:row>77</xdr:row>
      <xdr:rowOff>148496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4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165023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2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2329</xdr:rowOff>
    </xdr:from>
    <xdr:to>
      <xdr:col>46</xdr:col>
      <xdr:colOff>38100</xdr:colOff>
      <xdr:row>77</xdr:row>
      <xdr:rowOff>103929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0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120456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97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114531</xdr:rowOff>
    </xdr:from>
    <xdr:to>
      <xdr:col>41</xdr:col>
      <xdr:colOff>101600</xdr:colOff>
      <xdr:row>78</xdr:row>
      <xdr:rowOff>44681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61208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143751</xdr:rowOff>
    </xdr:from>
    <xdr:to>
      <xdr:col>36</xdr:col>
      <xdr:colOff>165100</xdr:colOff>
      <xdr:row>78</xdr:row>
      <xdr:rowOff>73901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4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90428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12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111840</xdr:rowOff>
    </xdr:from>
    <xdr:to>
      <xdr:col>55</xdr:col>
      <xdr:colOff>0</xdr:colOff>
      <xdr:row>96</xdr:row>
      <xdr:rowOff>119174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571040"/>
          <a:ext cx="8382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155902</xdr:rowOff>
    </xdr:from>
    <xdr:to>
      <xdr:col>50</xdr:col>
      <xdr:colOff>114300</xdr:colOff>
      <xdr:row>96</xdr:row>
      <xdr:rowOff>111840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443652"/>
          <a:ext cx="889000" cy="12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155902</xdr:rowOff>
    </xdr:from>
    <xdr:to>
      <xdr:col>45</xdr:col>
      <xdr:colOff>177800</xdr:colOff>
      <xdr:row>95</xdr:row>
      <xdr:rowOff>160941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443652"/>
          <a:ext cx="889000" cy="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160941</xdr:rowOff>
    </xdr:from>
    <xdr:to>
      <xdr:col>41</xdr:col>
      <xdr:colOff>50800</xdr:colOff>
      <xdr:row>96</xdr:row>
      <xdr:rowOff>86779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448691"/>
          <a:ext cx="889000" cy="9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68374</xdr:rowOff>
    </xdr:from>
    <xdr:to>
      <xdr:col>55</xdr:col>
      <xdr:colOff>50800</xdr:colOff>
      <xdr:row>96</xdr:row>
      <xdr:rowOff>169974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2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46801</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61040</xdr:rowOff>
    </xdr:from>
    <xdr:to>
      <xdr:col>50</xdr:col>
      <xdr:colOff>165100</xdr:colOff>
      <xdr:row>96</xdr:row>
      <xdr:rowOff>162640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1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105102</xdr:rowOff>
    </xdr:from>
    <xdr:to>
      <xdr:col>46</xdr:col>
      <xdr:colOff>38100</xdr:colOff>
      <xdr:row>96</xdr:row>
      <xdr:rowOff>35252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39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51779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16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110141</xdr:rowOff>
    </xdr:from>
    <xdr:to>
      <xdr:col>41</xdr:col>
      <xdr:colOff>101600</xdr:colOff>
      <xdr:row>96</xdr:row>
      <xdr:rowOff>40291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39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56818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17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35979</xdr:rowOff>
    </xdr:from>
    <xdr:to>
      <xdr:col>36</xdr:col>
      <xdr:colOff>165100</xdr:colOff>
      <xdr:row>96</xdr:row>
      <xdr:rowOff>137579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154106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7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168466</xdr:rowOff>
    </xdr:from>
    <xdr:to>
      <xdr:col>85</xdr:col>
      <xdr:colOff>127000</xdr:colOff>
      <xdr:row>35</xdr:row>
      <xdr:rowOff>84455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826316"/>
          <a:ext cx="838200" cy="25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109487</xdr:rowOff>
    </xdr:from>
    <xdr:to>
      <xdr:col>81</xdr:col>
      <xdr:colOff>50800</xdr:colOff>
      <xdr:row>35</xdr:row>
      <xdr:rowOff>84455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5938787"/>
          <a:ext cx="889000" cy="14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109487</xdr:rowOff>
    </xdr:from>
    <xdr:to>
      <xdr:col>76</xdr:col>
      <xdr:colOff>114300</xdr:colOff>
      <xdr:row>35</xdr:row>
      <xdr:rowOff>155950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5938787"/>
          <a:ext cx="889000" cy="21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130994</xdr:rowOff>
    </xdr:from>
    <xdr:to>
      <xdr:col>71</xdr:col>
      <xdr:colOff>177800</xdr:colOff>
      <xdr:row>35</xdr:row>
      <xdr:rowOff>155950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131744"/>
          <a:ext cx="8890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117666</xdr:rowOff>
    </xdr:from>
    <xdr:to>
      <xdr:col>85</xdr:col>
      <xdr:colOff>177800</xdr:colOff>
      <xdr:row>34</xdr:row>
      <xdr:rowOff>47816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77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140543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62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33655</xdr:rowOff>
    </xdr:from>
    <xdr:to>
      <xdr:col>81</xdr:col>
      <xdr:colOff>101600</xdr:colOff>
      <xdr:row>35</xdr:row>
      <xdr:rowOff>135255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151782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8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58687</xdr:rowOff>
    </xdr:from>
    <xdr:to>
      <xdr:col>76</xdr:col>
      <xdr:colOff>165100</xdr:colOff>
      <xdr:row>34</xdr:row>
      <xdr:rowOff>160287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588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5364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6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105150</xdr:rowOff>
    </xdr:from>
    <xdr:to>
      <xdr:col>72</xdr:col>
      <xdr:colOff>38100</xdr:colOff>
      <xdr:row>36</xdr:row>
      <xdr:rowOff>35300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51827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88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80194</xdr:rowOff>
    </xdr:from>
    <xdr:to>
      <xdr:col>67</xdr:col>
      <xdr:colOff>101600</xdr:colOff>
      <xdr:row>36</xdr:row>
      <xdr:rowOff>10344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08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26871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5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170866</xdr:rowOff>
    </xdr:from>
    <xdr:to>
      <xdr:col>85</xdr:col>
      <xdr:colOff>127000</xdr:colOff>
      <xdr:row>56</xdr:row>
      <xdr:rowOff>118376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600616"/>
          <a:ext cx="838200" cy="1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63792</xdr:rowOff>
    </xdr:from>
    <xdr:to>
      <xdr:col>81</xdr:col>
      <xdr:colOff>50800</xdr:colOff>
      <xdr:row>56</xdr:row>
      <xdr:rowOff>118376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150642"/>
          <a:ext cx="889000" cy="56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63792</xdr:rowOff>
    </xdr:from>
    <xdr:to>
      <xdr:col>76</xdr:col>
      <xdr:colOff>114300</xdr:colOff>
      <xdr:row>55</xdr:row>
      <xdr:rowOff>20993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150642"/>
          <a:ext cx="889000" cy="30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20993</xdr:rowOff>
    </xdr:from>
    <xdr:to>
      <xdr:col>71</xdr:col>
      <xdr:colOff>177800</xdr:colOff>
      <xdr:row>56</xdr:row>
      <xdr:rowOff>29375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450743"/>
          <a:ext cx="889000" cy="1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50195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120066</xdr:rowOff>
    </xdr:from>
    <xdr:to>
      <xdr:col>85</xdr:col>
      <xdr:colOff>177800</xdr:colOff>
      <xdr:row>56</xdr:row>
      <xdr:rowOff>50216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54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142943</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40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67576</xdr:rowOff>
    </xdr:from>
    <xdr:to>
      <xdr:col>81</xdr:col>
      <xdr:colOff>101600</xdr:colOff>
      <xdr:row>56</xdr:row>
      <xdr:rowOff>169176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6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160303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7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12992</xdr:rowOff>
    </xdr:from>
    <xdr:to>
      <xdr:col>76</xdr:col>
      <xdr:colOff>165100</xdr:colOff>
      <xdr:row>53</xdr:row>
      <xdr:rowOff>114592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0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131119</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292795" y="8875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141643</xdr:rowOff>
    </xdr:from>
    <xdr:to>
      <xdr:col>72</xdr:col>
      <xdr:colOff>38100</xdr:colOff>
      <xdr:row>55</xdr:row>
      <xdr:rowOff>71793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39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88320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17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150025</xdr:rowOff>
    </xdr:from>
    <xdr:to>
      <xdr:col>67</xdr:col>
      <xdr:colOff>101600</xdr:colOff>
      <xdr:row>56</xdr:row>
      <xdr:rowOff>80175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96702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100349</xdr:rowOff>
    </xdr:from>
    <xdr:to>
      <xdr:col>85</xdr:col>
      <xdr:colOff>127000</xdr:colOff>
      <xdr:row>77</xdr:row>
      <xdr:rowOff>11292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130549"/>
          <a:ext cx="838200" cy="8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11292</xdr:rowOff>
    </xdr:from>
    <xdr:to>
      <xdr:col>81</xdr:col>
      <xdr:colOff>50800</xdr:colOff>
      <xdr:row>77</xdr:row>
      <xdr:rowOff>89767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212942"/>
          <a:ext cx="889000" cy="7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89767</xdr:rowOff>
    </xdr:from>
    <xdr:to>
      <xdr:col>76</xdr:col>
      <xdr:colOff>114300</xdr:colOff>
      <xdr:row>77</xdr:row>
      <xdr:rowOff>165433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291417"/>
          <a:ext cx="889000" cy="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165433</xdr:rowOff>
    </xdr:from>
    <xdr:to>
      <xdr:col>71</xdr:col>
      <xdr:colOff>177800</xdr:colOff>
      <xdr:row>78</xdr:row>
      <xdr:rowOff>157874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367083"/>
          <a:ext cx="889000" cy="16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147060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5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49549</xdr:rowOff>
    </xdr:from>
    <xdr:to>
      <xdr:col>85</xdr:col>
      <xdr:colOff>177800</xdr:colOff>
      <xdr:row>76</xdr:row>
      <xdr:rowOff>151149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0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72425</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93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131942</xdr:rowOff>
    </xdr:from>
    <xdr:to>
      <xdr:col>81</xdr:col>
      <xdr:colOff>101600</xdr:colOff>
      <xdr:row>77</xdr:row>
      <xdr:rowOff>62092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1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78619</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293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38967</xdr:rowOff>
    </xdr:from>
    <xdr:to>
      <xdr:col>76</xdr:col>
      <xdr:colOff>165100</xdr:colOff>
      <xdr:row>77</xdr:row>
      <xdr:rowOff>140567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24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157094</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301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114633</xdr:rowOff>
    </xdr:from>
    <xdr:to>
      <xdr:col>72</xdr:col>
      <xdr:colOff>38100</xdr:colOff>
      <xdr:row>78</xdr:row>
      <xdr:rowOff>44783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31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61310</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309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107074</xdr:rowOff>
    </xdr:from>
    <xdr:to>
      <xdr:col>67</xdr:col>
      <xdr:colOff>101600</xdr:colOff>
      <xdr:row>79</xdr:row>
      <xdr:rowOff>37224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28351</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7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80728</xdr:rowOff>
    </xdr:from>
    <xdr:to>
      <xdr:col>85</xdr:col>
      <xdr:colOff>127000</xdr:colOff>
      <xdr:row>97</xdr:row>
      <xdr:rowOff>141734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711378"/>
          <a:ext cx="838200" cy="6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141734</xdr:rowOff>
    </xdr:from>
    <xdr:to>
      <xdr:col>81</xdr:col>
      <xdr:colOff>50800</xdr:colOff>
      <xdr:row>97</xdr:row>
      <xdr:rowOff>147527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772384"/>
          <a:ext cx="889000" cy="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146574</xdr:rowOff>
    </xdr:from>
    <xdr:to>
      <xdr:col>76</xdr:col>
      <xdr:colOff>114300</xdr:colOff>
      <xdr:row>97</xdr:row>
      <xdr:rowOff>147527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777224"/>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146574</xdr:rowOff>
    </xdr:from>
    <xdr:to>
      <xdr:col>71</xdr:col>
      <xdr:colOff>177800</xdr:colOff>
      <xdr:row>97</xdr:row>
      <xdr:rowOff>156212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777224"/>
          <a:ext cx="8890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29928</xdr:rowOff>
    </xdr:from>
    <xdr:to>
      <xdr:col>85</xdr:col>
      <xdr:colOff>177800</xdr:colOff>
      <xdr:row>97</xdr:row>
      <xdr:rowOff>131528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52805</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1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90934</xdr:rowOff>
    </xdr:from>
    <xdr:to>
      <xdr:col>81</xdr:col>
      <xdr:colOff>101600</xdr:colOff>
      <xdr:row>98</xdr:row>
      <xdr:rowOff>21084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37611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49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96727</xdr:rowOff>
    </xdr:from>
    <xdr:to>
      <xdr:col>76</xdr:col>
      <xdr:colOff>165100</xdr:colOff>
      <xdr:row>98</xdr:row>
      <xdr:rowOff>26877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43404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50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95774</xdr:rowOff>
    </xdr:from>
    <xdr:to>
      <xdr:col>72</xdr:col>
      <xdr:colOff>38100</xdr:colOff>
      <xdr:row>98</xdr:row>
      <xdr:rowOff>25924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72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42451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50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105412</xdr:rowOff>
    </xdr:from>
    <xdr:to>
      <xdr:col>67</xdr:col>
      <xdr:colOff>101600</xdr:colOff>
      <xdr:row>98</xdr:row>
      <xdr:rowOff>35562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3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52089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1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132934</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48034"/>
          <a:ext cx="88900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149575</xdr:rowOff>
    </xdr:from>
    <xdr:to>
      <xdr:col>102</xdr:col>
      <xdr:colOff>114300</xdr:colOff>
      <xdr:row>38</xdr:row>
      <xdr:rowOff>132934</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493225"/>
          <a:ext cx="889000" cy="15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166905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682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82134</xdr:rowOff>
    </xdr:from>
    <xdr:to>
      <xdr:col>102</xdr:col>
      <xdr:colOff>165100</xdr:colOff>
      <xdr:row>39</xdr:row>
      <xdr:rowOff>12284</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59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3411</xdr:rowOff>
    </xdr:from>
    <xdr:ext cx="313932"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88333" y="66899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98775</xdr:rowOff>
    </xdr:from>
    <xdr:to>
      <xdr:col>98</xdr:col>
      <xdr:colOff>38100</xdr:colOff>
      <xdr:row>38</xdr:row>
      <xdr:rowOff>28925</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44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45452</xdr:rowOff>
    </xdr:from>
    <xdr:ext cx="469744"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21428" y="621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と比較し、農林水産業費、消防費、教育費、公債費などが増加している。増加の要因は、農林水産業費においては新型コロナウイルス対策事業によるもの、消防費は防災行政無線施設整備事業によるもの、教育費は学校の大規模改修や解体事業によるもの、公債費は繰上償還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一方で商工費と民生費が減少しており、新型コロナウイルス感染拡大防止のための時短協力金や子育て世帯への臨時特例給付金事業の終了によるものである。民生費は、</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年度をピークに減少しているが、本市は生活困窮者や障害者に対する経費が多額であることから依然として類似団体平均値を大きく上回っている。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そのほか衛生費は、一部事務組合への負担金が多いことに加えごみ収集及びし尿処理業務の経費の増加が主な要因で類似団体平均値を上回っている。災害復旧事業費は、</a:t>
          </a:r>
          <a:r>
            <a:rPr kumimoji="1" lang="ja-JP" altLang="ja-JP" sz="1100" b="0" i="0" baseline="0">
              <a:solidFill>
                <a:schemeClr val="dk1"/>
              </a:solidFill>
              <a:effectLst/>
              <a:latin typeface="+mn-lt"/>
              <a:ea typeface="+mn-ea"/>
              <a:cs typeface="+mn-cs"/>
            </a:rPr>
            <a:t>近年の豪雨災害等による公共土木施設の復旧により増加している。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歳出予算の抑制により実質収支額が前年度比で０．１６％増加し、財政調整基金の積立額の増加により実質単年度収支も黒字となっている。しかし、今後も人口減少やそれに伴う普通交付税の減少が見込まれる中、財政調整基金の取り崩しなどでの対応が必要となってくることから、実質単年度収支は悪化することが見込まれる。よって、引き続き定員管理及び給与の適正化による人件費の抑制、物件費の削減、補助金等の整理合理化、市税等収納率の向上及び滞納額の縮減等の取組みを通じて、財政基盤の強化に努めていかなければならな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長崎県松浦市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近年では全会計とも黒字で推移している。今後も定員管理及び給与の適正化による人件費の抑制、物件費の削減、補助金等の整理合理化、市税等収納率の向上及び滞納額の縮減等の取組みを通じて、財政基盤の強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520/40&#36001;&#25919;&#29677;/203%20&#36001;&#25919;&#29366;&#27841;&#36039;&#26009;&#38598;&#65288;&#20869;&#23481;&#30906;&#35469;&#31561;&#65289;/&#20196;&#21644;&#65300;&#24180;&#24230;&#27770;&#31639;&#65288;R6&#24180;&#24230;&#20316;&#26989;&#65289;/&#20196;&#21644;&#65300;&#24180;&#24230;&#36001;&#25919;&#29366;&#27841;&#36039;&#26009;&#38598;&#12398;&#20316;&#25104;&#12395;&#12388;&#12356;&#12390;&#65288;2&#22238;&#30446;&#12539;&#22320;&#26041;&#20844;&#20250;&#35336;&#38306;&#20418;&#65289;/03_&#24066;&#30010;&#8594;&#30476;/07%20&#26494;&#28006;&#24066;&#12288;&#9675;&#8594;OK/&#12304;&#36001;&#25919;&#29366;&#27841;&#36039;&#26009;&#38598;&#12305;_422088_&#26494;&#28006;&#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79.400000000000006</v>
          </cell>
          <cell r="BX51">
            <v>83.2</v>
          </cell>
          <cell r="CF51">
            <v>76.2</v>
          </cell>
          <cell r="CN51">
            <v>48.1</v>
          </cell>
          <cell r="CV51">
            <v>37.5</v>
          </cell>
        </row>
        <row r="53">
          <cell r="BP53">
            <v>60.7</v>
          </cell>
          <cell r="BX53">
            <v>61.9</v>
          </cell>
          <cell r="CF53">
            <v>60.5</v>
          </cell>
          <cell r="CN53">
            <v>61.8</v>
          </cell>
          <cell r="CV53">
            <v>62.7</v>
          </cell>
        </row>
        <row r="55">
          <cell r="AN55" t="str">
            <v>類似団体内平均値</v>
          </cell>
          <cell r="BP55">
            <v>48</v>
          </cell>
          <cell r="BX55">
            <v>49.1</v>
          </cell>
          <cell r="CF55">
            <v>41.5</v>
          </cell>
          <cell r="CN55">
            <v>25.2</v>
          </cell>
          <cell r="CV55">
            <v>15.7</v>
          </cell>
        </row>
        <row r="57">
          <cell r="BP57">
            <v>60.8</v>
          </cell>
          <cell r="BX57">
            <v>61</v>
          </cell>
          <cell r="CF57">
            <v>61.7</v>
          </cell>
          <cell r="CN57">
            <v>62.5</v>
          </cell>
          <cell r="CV57">
            <v>65</v>
          </cell>
        </row>
        <row r="72">
          <cell r="BP72" t="str">
            <v>H30</v>
          </cell>
          <cell r="BX72" t="str">
            <v>R01</v>
          </cell>
          <cell r="CF72" t="str">
            <v>R02</v>
          </cell>
          <cell r="CN72" t="str">
            <v>R03</v>
          </cell>
          <cell r="CV72" t="str">
            <v>R04</v>
          </cell>
        </row>
        <row r="73">
          <cell r="AN73" t="str">
            <v>当該団体値</v>
          </cell>
          <cell r="BP73">
            <v>79.400000000000006</v>
          </cell>
          <cell r="BX73">
            <v>83.2</v>
          </cell>
          <cell r="CF73">
            <v>76.2</v>
          </cell>
          <cell r="CN73">
            <v>48.1</v>
          </cell>
          <cell r="CV73">
            <v>37.5</v>
          </cell>
        </row>
        <row r="75">
          <cell r="BP75">
            <v>12.3</v>
          </cell>
          <cell r="BX75">
            <v>12.3</v>
          </cell>
          <cell r="CF75">
            <v>11.5</v>
          </cell>
          <cell r="CN75">
            <v>10.8</v>
          </cell>
          <cell r="CV75">
            <v>10.7</v>
          </cell>
        </row>
        <row r="77">
          <cell r="AN77" t="str">
            <v>類似団体内平均値</v>
          </cell>
          <cell r="BP77">
            <v>48</v>
          </cell>
          <cell r="BX77">
            <v>49.1</v>
          </cell>
          <cell r="CF77">
            <v>41.5</v>
          </cell>
          <cell r="CN77">
            <v>25.2</v>
          </cell>
          <cell r="CV77">
            <v>15.7</v>
          </cell>
        </row>
        <row r="79">
          <cell r="BP79">
            <v>9.6</v>
          </cell>
          <cell r="BX79">
            <v>9.5</v>
          </cell>
          <cell r="CF79">
            <v>9.1999999999999993</v>
          </cell>
          <cell r="CN79">
            <v>8.9</v>
          </cell>
          <cell r="CV79">
            <v>8.9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20958327</v>
      </c>
      <c r="BO4" s="371"/>
      <c r="BP4" s="371"/>
      <c r="BQ4" s="371"/>
      <c r="BR4" s="371"/>
      <c r="BS4" s="371"/>
      <c r="BT4" s="371"/>
      <c r="BU4" s="372"/>
      <c r="BV4" s="370">
        <v>20461142</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7.2</v>
      </c>
      <c r="CU4" s="377"/>
      <c r="CV4" s="377"/>
      <c r="CW4" s="377"/>
      <c r="CX4" s="377"/>
      <c r="CY4" s="377"/>
      <c r="CZ4" s="377"/>
      <c r="DA4" s="378"/>
      <c r="DB4" s="376">
        <v>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20174730</v>
      </c>
      <c r="BO5" s="408"/>
      <c r="BP5" s="408"/>
      <c r="BQ5" s="408"/>
      <c r="BR5" s="408"/>
      <c r="BS5" s="408"/>
      <c r="BT5" s="408"/>
      <c r="BU5" s="409"/>
      <c r="BV5" s="407">
        <v>19570524</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91.3</v>
      </c>
      <c r="CU5" s="405"/>
      <c r="CV5" s="405"/>
      <c r="CW5" s="405"/>
      <c r="CX5" s="405"/>
      <c r="CY5" s="405"/>
      <c r="CZ5" s="405"/>
      <c r="DA5" s="406"/>
      <c r="DB5" s="404">
        <v>87</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783597</v>
      </c>
      <c r="BO6" s="408"/>
      <c r="BP6" s="408"/>
      <c r="BQ6" s="408"/>
      <c r="BR6" s="408"/>
      <c r="BS6" s="408"/>
      <c r="BT6" s="408"/>
      <c r="BU6" s="409"/>
      <c r="BV6" s="407">
        <v>890618</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92.6</v>
      </c>
      <c r="CU6" s="445"/>
      <c r="CV6" s="445"/>
      <c r="CW6" s="445"/>
      <c r="CX6" s="445"/>
      <c r="CY6" s="445"/>
      <c r="CZ6" s="445"/>
      <c r="DA6" s="446"/>
      <c r="DB6" s="444">
        <v>89.5</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116601</v>
      </c>
      <c r="BO7" s="408"/>
      <c r="BP7" s="408"/>
      <c r="BQ7" s="408"/>
      <c r="BR7" s="408"/>
      <c r="BS7" s="408"/>
      <c r="BT7" s="408"/>
      <c r="BU7" s="409"/>
      <c r="BV7" s="407">
        <v>206359</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9295032</v>
      </c>
      <c r="CU7" s="408"/>
      <c r="CV7" s="408"/>
      <c r="CW7" s="408"/>
      <c r="CX7" s="408"/>
      <c r="CY7" s="408"/>
      <c r="CZ7" s="408"/>
      <c r="DA7" s="409"/>
      <c r="DB7" s="407">
        <v>9741742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666996</v>
      </c>
      <c r="BO8" s="408"/>
      <c r="BP8" s="408"/>
      <c r="BQ8" s="408"/>
      <c r="BR8" s="408"/>
      <c r="BS8" s="408"/>
      <c r="BT8" s="408"/>
      <c r="BU8" s="409"/>
      <c r="BV8" s="407">
        <v>684259</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0.56999999999999995</v>
      </c>
      <c r="CU8" s="448"/>
      <c r="CV8" s="448"/>
      <c r="CW8" s="448"/>
      <c r="CX8" s="448"/>
      <c r="CY8" s="448"/>
      <c r="CZ8" s="448"/>
      <c r="DA8" s="449"/>
      <c r="DB8" s="447">
        <v>0.54</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21271</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111</v>
      </c>
      <c r="AV9" s="440"/>
      <c r="AW9" s="440"/>
      <c r="AX9" s="440"/>
      <c r="AY9" s="441" t="s">
        <v>118</v>
      </c>
      <c r="AZ9" s="442"/>
      <c r="BA9" s="442"/>
      <c r="BB9" s="442"/>
      <c r="BC9" s="442"/>
      <c r="BD9" s="442"/>
      <c r="BE9" s="442"/>
      <c r="BF9" s="442"/>
      <c r="BG9" s="442"/>
      <c r="BH9" s="442"/>
      <c r="BI9" s="442"/>
      <c r="BJ9" s="442"/>
      <c r="BK9" s="442"/>
      <c r="BL9" s="442"/>
      <c r="BM9" s="443"/>
      <c r="BN9" s="407">
        <v>-17263</v>
      </c>
      <c r="BO9" s="408"/>
      <c r="BP9" s="408"/>
      <c r="BQ9" s="408"/>
      <c r="BR9" s="408"/>
      <c r="BS9" s="408"/>
      <c r="BT9" s="408"/>
      <c r="BU9" s="409"/>
      <c r="BV9" s="407">
        <v>130528</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17.7</v>
      </c>
      <c r="CU9" s="405"/>
      <c r="CV9" s="405"/>
      <c r="CW9" s="405"/>
      <c r="CX9" s="405"/>
      <c r="CY9" s="405"/>
      <c r="CZ9" s="405"/>
      <c r="DA9" s="406"/>
      <c r="DB9" s="404">
        <v>15</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23309</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640652</v>
      </c>
      <c r="BO10" s="408"/>
      <c r="BP10" s="408"/>
      <c r="BQ10" s="408"/>
      <c r="BR10" s="408"/>
      <c r="BS10" s="408"/>
      <c r="BT10" s="408"/>
      <c r="BU10" s="409"/>
      <c r="BV10" s="407">
        <v>800940</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128</v>
      </c>
      <c r="AV11" s="440"/>
      <c r="AW11" s="440"/>
      <c r="AX11" s="440"/>
      <c r="AY11" s="441" t="s">
        <v>129</v>
      </c>
      <c r="AZ11" s="442"/>
      <c r="BA11" s="442"/>
      <c r="BB11" s="442"/>
      <c r="BC11" s="442"/>
      <c r="BD11" s="442"/>
      <c r="BE11" s="442"/>
      <c r="BF11" s="442"/>
      <c r="BG11" s="442"/>
      <c r="BH11" s="442"/>
      <c r="BI11" s="442"/>
      <c r="BJ11" s="442"/>
      <c r="BK11" s="442"/>
      <c r="BL11" s="442"/>
      <c r="BM11" s="443"/>
      <c r="BN11" s="407">
        <v>358371</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15">
      <c r="A12" s="181"/>
      <c r="B12" s="467" t="s">
        <v>133</v>
      </c>
      <c r="C12" s="468"/>
      <c r="D12" s="468"/>
      <c r="E12" s="468"/>
      <c r="F12" s="468"/>
      <c r="G12" s="468"/>
      <c r="H12" s="468"/>
      <c r="I12" s="468"/>
      <c r="J12" s="468"/>
      <c r="K12" s="469"/>
      <c r="L12" s="476" t="s">
        <v>134</v>
      </c>
      <c r="M12" s="477"/>
      <c r="N12" s="477"/>
      <c r="O12" s="477"/>
      <c r="P12" s="477"/>
      <c r="Q12" s="478"/>
      <c r="R12" s="479">
        <v>21369</v>
      </c>
      <c r="S12" s="480"/>
      <c r="T12" s="480"/>
      <c r="U12" s="480"/>
      <c r="V12" s="481"/>
      <c r="W12" s="482" t="s">
        <v>1</v>
      </c>
      <c r="X12" s="440"/>
      <c r="Y12" s="440"/>
      <c r="Z12" s="440"/>
      <c r="AA12" s="440"/>
      <c r="AB12" s="483"/>
      <c r="AC12" s="484" t="s">
        <v>135</v>
      </c>
      <c r="AD12" s="485"/>
      <c r="AE12" s="485"/>
      <c r="AF12" s="485"/>
      <c r="AG12" s="486"/>
      <c r="AH12" s="484" t="s">
        <v>136</v>
      </c>
      <c r="AI12" s="485"/>
      <c r="AJ12" s="485"/>
      <c r="AK12" s="485"/>
      <c r="AL12" s="487"/>
      <c r="AM12" s="436" t="s">
        <v>137</v>
      </c>
      <c r="AN12" s="437"/>
      <c r="AO12" s="437"/>
      <c r="AP12" s="437"/>
      <c r="AQ12" s="437"/>
      <c r="AR12" s="437"/>
      <c r="AS12" s="437"/>
      <c r="AT12" s="438"/>
      <c r="AU12" s="439" t="s">
        <v>138</v>
      </c>
      <c r="AV12" s="440"/>
      <c r="AW12" s="440"/>
      <c r="AX12" s="440"/>
      <c r="AY12" s="441" t="s">
        <v>139</v>
      </c>
      <c r="AZ12" s="442"/>
      <c r="BA12" s="442"/>
      <c r="BB12" s="442"/>
      <c r="BC12" s="442"/>
      <c r="BD12" s="442"/>
      <c r="BE12" s="442"/>
      <c r="BF12" s="442"/>
      <c r="BG12" s="442"/>
      <c r="BH12" s="442"/>
      <c r="BI12" s="442"/>
      <c r="BJ12" s="442"/>
      <c r="BK12" s="442"/>
      <c r="BL12" s="442"/>
      <c r="BM12" s="443"/>
      <c r="BN12" s="407">
        <v>122688</v>
      </c>
      <c r="BO12" s="408"/>
      <c r="BP12" s="408"/>
      <c r="BQ12" s="408"/>
      <c r="BR12" s="408"/>
      <c r="BS12" s="408"/>
      <c r="BT12" s="408"/>
      <c r="BU12" s="409"/>
      <c r="BV12" s="407">
        <v>0</v>
      </c>
      <c r="BW12" s="408"/>
      <c r="BX12" s="408"/>
      <c r="BY12" s="408"/>
      <c r="BZ12" s="408"/>
      <c r="CA12" s="408"/>
      <c r="CB12" s="408"/>
      <c r="CC12" s="409"/>
      <c r="CD12" s="410" t="s">
        <v>140</v>
      </c>
      <c r="CE12" s="411"/>
      <c r="CF12" s="411"/>
      <c r="CG12" s="411"/>
      <c r="CH12" s="411"/>
      <c r="CI12" s="411"/>
      <c r="CJ12" s="411"/>
      <c r="CK12" s="411"/>
      <c r="CL12" s="411"/>
      <c r="CM12" s="411"/>
      <c r="CN12" s="411"/>
      <c r="CO12" s="411"/>
      <c r="CP12" s="411"/>
      <c r="CQ12" s="411"/>
      <c r="CR12" s="411"/>
      <c r="CS12" s="412"/>
      <c r="CT12" s="447" t="s">
        <v>141</v>
      </c>
      <c r="CU12" s="448"/>
      <c r="CV12" s="448"/>
      <c r="CW12" s="448"/>
      <c r="CX12" s="448"/>
      <c r="CY12" s="448"/>
      <c r="CZ12" s="448"/>
      <c r="DA12" s="449"/>
      <c r="DB12" s="447" t="s">
        <v>141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142</v>
      </c>
      <c r="N13" s="499"/>
      <c r="O13" s="499"/>
      <c r="P13" s="499"/>
      <c r="Q13" s="500"/>
      <c r="R13" s="491">
        <v>21110</v>
      </c>
      <c r="S13" s="492"/>
      <c r="T13" s="492"/>
      <c r="U13" s="492"/>
      <c r="V13" s="493"/>
      <c r="W13" s="423" t="s">
        <v>143</v>
      </c>
      <c r="X13" s="424"/>
      <c r="Y13" s="424"/>
      <c r="Z13" s="424"/>
      <c r="AA13" s="424"/>
      <c r="AB13" s="414"/>
      <c r="AC13" s="458">
        <v>1370</v>
      </c>
      <c r="AD13" s="459"/>
      <c r="AE13" s="459"/>
      <c r="AF13" s="459"/>
      <c r="AG13" s="501"/>
      <c r="AH13" s="458">
        <v>1584</v>
      </c>
      <c r="AI13" s="459"/>
      <c r="AJ13" s="459"/>
      <c r="AK13" s="459"/>
      <c r="AL13" s="460"/>
      <c r="AM13" s="436" t="s">
        <v>144</v>
      </c>
      <c r="AN13" s="437"/>
      <c r="AO13" s="437"/>
      <c r="AP13" s="437"/>
      <c r="AQ13" s="437"/>
      <c r="AR13" s="437"/>
      <c r="AS13" s="437"/>
      <c r="AT13" s="438"/>
      <c r="AU13" s="439" t="s">
        <v>145</v>
      </c>
      <c r="AV13" s="440"/>
      <c r="AW13" s="440"/>
      <c r="AX13" s="440"/>
      <c r="AY13" s="441" t="s">
        <v>146</v>
      </c>
      <c r="AZ13" s="442"/>
      <c r="BA13" s="442"/>
      <c r="BB13" s="442"/>
      <c r="BC13" s="442"/>
      <c r="BD13" s="442"/>
      <c r="BE13" s="442"/>
      <c r="BF13" s="442"/>
      <c r="BG13" s="442"/>
      <c r="BH13" s="442"/>
      <c r="BI13" s="442"/>
      <c r="BJ13" s="442"/>
      <c r="BK13" s="442"/>
      <c r="BL13" s="442"/>
      <c r="BM13" s="443"/>
      <c r="BN13" s="407">
        <v>859072</v>
      </c>
      <c r="BO13" s="408"/>
      <c r="BP13" s="408"/>
      <c r="BQ13" s="408"/>
      <c r="BR13" s="408"/>
      <c r="BS13" s="408"/>
      <c r="BT13" s="408"/>
      <c r="BU13" s="409"/>
      <c r="BV13" s="407">
        <v>931468</v>
      </c>
      <c r="BW13" s="408"/>
      <c r="BX13" s="408"/>
      <c r="BY13" s="408"/>
      <c r="BZ13" s="408"/>
      <c r="CA13" s="408"/>
      <c r="CB13" s="408"/>
      <c r="CC13" s="409"/>
      <c r="CD13" s="410" t="s">
        <v>147</v>
      </c>
      <c r="CE13" s="411"/>
      <c r="CF13" s="411"/>
      <c r="CG13" s="411"/>
      <c r="CH13" s="411"/>
      <c r="CI13" s="411"/>
      <c r="CJ13" s="411"/>
      <c r="CK13" s="411"/>
      <c r="CL13" s="411"/>
      <c r="CM13" s="411"/>
      <c r="CN13" s="411"/>
      <c r="CO13" s="411"/>
      <c r="CP13" s="411"/>
      <c r="CQ13" s="411"/>
      <c r="CR13" s="411"/>
      <c r="CS13" s="412"/>
      <c r="CT13" s="404">
        <v>10.7</v>
      </c>
      <c r="CU13" s="405"/>
      <c r="CV13" s="405"/>
      <c r="CW13" s="405"/>
      <c r="CX13" s="405"/>
      <c r="CY13" s="405"/>
      <c r="CZ13" s="405"/>
      <c r="DA13" s="406"/>
      <c r="DB13" s="404">
        <v>10.8</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148</v>
      </c>
      <c r="M14" s="489"/>
      <c r="N14" s="489"/>
      <c r="O14" s="489"/>
      <c r="P14" s="489"/>
      <c r="Q14" s="490"/>
      <c r="R14" s="491">
        <v>21700</v>
      </c>
      <c r="S14" s="492"/>
      <c r="T14" s="492"/>
      <c r="U14" s="492"/>
      <c r="V14" s="493"/>
      <c r="W14" s="397"/>
      <c r="X14" s="398"/>
      <c r="Y14" s="398"/>
      <c r="Z14" s="398"/>
      <c r="AA14" s="398"/>
      <c r="AB14" s="387"/>
      <c r="AC14" s="494">
        <v>13</v>
      </c>
      <c r="AD14" s="495"/>
      <c r="AE14" s="495"/>
      <c r="AF14" s="495"/>
      <c r="AG14" s="496"/>
      <c r="AH14" s="494">
        <v>14.2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149</v>
      </c>
      <c r="CE14" s="503"/>
      <c r="CF14" s="503"/>
      <c r="CG14" s="503"/>
      <c r="CH14" s="503"/>
      <c r="CI14" s="503"/>
      <c r="CJ14" s="503"/>
      <c r="CK14" s="503"/>
      <c r="CL14" s="503"/>
      <c r="CM14" s="503"/>
      <c r="CN14" s="503"/>
      <c r="CO14" s="503"/>
      <c r="CP14" s="503"/>
      <c r="CQ14" s="503"/>
      <c r="CR14" s="503"/>
      <c r="CS14" s="504"/>
      <c r="CT14" s="505">
        <v>37.5</v>
      </c>
      <c r="CU14" s="506"/>
      <c r="CV14" s="506"/>
      <c r="CW14" s="506"/>
      <c r="CX14" s="506"/>
      <c r="CY14" s="506"/>
      <c r="CZ14" s="506"/>
      <c r="DA14" s="507"/>
      <c r="DB14" s="505">
        <v>48.1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142</v>
      </c>
      <c r="N15" s="499"/>
      <c r="O15" s="499"/>
      <c r="P15" s="499"/>
      <c r="Q15" s="500"/>
      <c r="R15" s="491">
        <v>21492</v>
      </c>
      <c r="S15" s="492"/>
      <c r="T15" s="492"/>
      <c r="U15" s="492"/>
      <c r="V15" s="493"/>
      <c r="W15" s="423" t="s">
        <v>150</v>
      </c>
      <c r="X15" s="424"/>
      <c r="Y15" s="424"/>
      <c r="Z15" s="424"/>
      <c r="AA15" s="424"/>
      <c r="AB15" s="414"/>
      <c r="AC15" s="458">
        <v>2978</v>
      </c>
      <c r="AD15" s="459"/>
      <c r="AE15" s="459"/>
      <c r="AF15" s="459"/>
      <c r="AG15" s="501"/>
      <c r="AH15" s="458">
        <v>3019</v>
      </c>
      <c r="AI15" s="459"/>
      <c r="AJ15" s="459"/>
      <c r="AK15" s="459"/>
      <c r="AL15" s="460"/>
      <c r="AM15" s="436"/>
      <c r="AN15" s="437"/>
      <c r="AO15" s="437"/>
      <c r="AP15" s="437"/>
      <c r="AQ15" s="437"/>
      <c r="AR15" s="437"/>
      <c r="AS15" s="437"/>
      <c r="AT15" s="438"/>
      <c r="AU15" s="439"/>
      <c r="AV15" s="440"/>
      <c r="AW15" s="440"/>
      <c r="AX15" s="440"/>
      <c r="AY15" s="367" t="s">
        <v>151</v>
      </c>
      <c r="AZ15" s="368"/>
      <c r="BA15" s="368"/>
      <c r="BB15" s="368"/>
      <c r="BC15" s="368"/>
      <c r="BD15" s="368"/>
      <c r="BE15" s="368"/>
      <c r="BF15" s="368"/>
      <c r="BG15" s="368"/>
      <c r="BH15" s="368"/>
      <c r="BI15" s="368"/>
      <c r="BJ15" s="368"/>
      <c r="BK15" s="368"/>
      <c r="BL15" s="368"/>
      <c r="BM15" s="369"/>
      <c r="BN15" s="370">
        <v>4209810</v>
      </c>
      <c r="BO15" s="371"/>
      <c r="BP15" s="371"/>
      <c r="BQ15" s="371"/>
      <c r="BR15" s="371"/>
      <c r="BS15" s="371"/>
      <c r="BT15" s="371"/>
      <c r="BU15" s="372"/>
      <c r="BV15" s="370">
        <v>4420808</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28.3</v>
      </c>
      <c r="AD16" s="495"/>
      <c r="AE16" s="495"/>
      <c r="AF16" s="495"/>
      <c r="AG16" s="496"/>
      <c r="AH16" s="494">
        <v>27</v>
      </c>
      <c r="AI16" s="495"/>
      <c r="AJ16" s="495"/>
      <c r="AK16" s="495"/>
      <c r="AL16" s="497"/>
      <c r="AM16" s="436"/>
      <c r="AN16" s="437"/>
      <c r="AO16" s="437"/>
      <c r="AP16" s="437"/>
      <c r="AQ16" s="437"/>
      <c r="AR16" s="437"/>
      <c r="AS16" s="437"/>
      <c r="AT16" s="438"/>
      <c r="AU16" s="439"/>
      <c r="AV16" s="440"/>
      <c r="AW16" s="440"/>
      <c r="AX16" s="440"/>
      <c r="AY16" s="441" t="s">
        <v>155</v>
      </c>
      <c r="AZ16" s="442"/>
      <c r="BA16" s="442"/>
      <c r="BB16" s="442"/>
      <c r="BC16" s="442"/>
      <c r="BD16" s="442"/>
      <c r="BE16" s="442"/>
      <c r="BF16" s="442"/>
      <c r="BG16" s="442"/>
      <c r="BH16" s="442"/>
      <c r="BI16" s="442"/>
      <c r="BJ16" s="442"/>
      <c r="BK16" s="442"/>
      <c r="BL16" s="442"/>
      <c r="BM16" s="443"/>
      <c r="BN16" s="407">
        <v>7971047</v>
      </c>
      <c r="BO16" s="408"/>
      <c r="BP16" s="408"/>
      <c r="BQ16" s="408"/>
      <c r="BR16" s="408"/>
      <c r="BS16" s="408"/>
      <c r="BT16" s="408"/>
      <c r="BU16" s="409"/>
      <c r="BV16" s="407">
        <v>8047174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156</v>
      </c>
      <c r="N17" s="519"/>
      <c r="O17" s="519"/>
      <c r="P17" s="519"/>
      <c r="Q17" s="520"/>
      <c r="R17" s="513" t="s">
        <v>157</v>
      </c>
      <c r="S17" s="514"/>
      <c r="T17" s="514"/>
      <c r="U17" s="514"/>
      <c r="V17" s="515"/>
      <c r="W17" s="423" t="s">
        <v>158</v>
      </c>
      <c r="X17" s="424"/>
      <c r="Y17" s="424"/>
      <c r="Z17" s="424"/>
      <c r="AA17" s="424"/>
      <c r="AB17" s="414"/>
      <c r="AC17" s="458">
        <v>6187</v>
      </c>
      <c r="AD17" s="459"/>
      <c r="AE17" s="459"/>
      <c r="AF17" s="459"/>
      <c r="AG17" s="501"/>
      <c r="AH17" s="458">
        <v>6568</v>
      </c>
      <c r="AI17" s="459"/>
      <c r="AJ17" s="459"/>
      <c r="AK17" s="459"/>
      <c r="AL17" s="460"/>
      <c r="AM17" s="436"/>
      <c r="AN17" s="437"/>
      <c r="AO17" s="437"/>
      <c r="AP17" s="437"/>
      <c r="AQ17" s="437"/>
      <c r="AR17" s="437"/>
      <c r="AS17" s="437"/>
      <c r="AT17" s="438"/>
      <c r="AU17" s="439"/>
      <c r="AV17" s="440"/>
      <c r="AW17" s="440"/>
      <c r="AX17" s="440"/>
      <c r="AY17" s="441" t="s">
        <v>159</v>
      </c>
      <c r="AZ17" s="442"/>
      <c r="BA17" s="442"/>
      <c r="BB17" s="442"/>
      <c r="BC17" s="442"/>
      <c r="BD17" s="442"/>
      <c r="BE17" s="442"/>
      <c r="BF17" s="442"/>
      <c r="BG17" s="442"/>
      <c r="BH17" s="442"/>
      <c r="BI17" s="442"/>
      <c r="BJ17" s="442"/>
      <c r="BK17" s="442"/>
      <c r="BL17" s="442"/>
      <c r="BM17" s="443"/>
      <c r="BN17" s="407">
        <v>5401731</v>
      </c>
      <c r="BO17" s="408"/>
      <c r="BP17" s="408"/>
      <c r="BQ17" s="408"/>
      <c r="BR17" s="408"/>
      <c r="BS17" s="408"/>
      <c r="BT17" s="408"/>
      <c r="BU17" s="409"/>
      <c r="BV17" s="407">
        <v>5663574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160</v>
      </c>
      <c r="C18" s="450"/>
      <c r="D18" s="450"/>
      <c r="E18" s="533"/>
      <c r="F18" s="533"/>
      <c r="G18" s="533"/>
      <c r="H18" s="533"/>
      <c r="I18" s="533"/>
      <c r="J18" s="533"/>
      <c r="K18" s="533"/>
      <c r="L18" s="534">
        <v>130.55000000000001</v>
      </c>
      <c r="M18" s="534"/>
      <c r="N18" s="534"/>
      <c r="O18" s="534"/>
      <c r="P18" s="534"/>
      <c r="Q18" s="534"/>
      <c r="R18" s="535"/>
      <c r="S18" s="535"/>
      <c r="T18" s="535"/>
      <c r="U18" s="535"/>
      <c r="V18" s="536"/>
      <c r="W18" s="425"/>
      <c r="X18" s="426"/>
      <c r="Y18" s="426"/>
      <c r="Z18" s="426"/>
      <c r="AA18" s="426"/>
      <c r="AB18" s="417"/>
      <c r="AC18" s="537">
        <v>58.7</v>
      </c>
      <c r="AD18" s="538"/>
      <c r="AE18" s="538"/>
      <c r="AF18" s="538"/>
      <c r="AG18" s="539"/>
      <c r="AH18" s="537">
        <v>58.8</v>
      </c>
      <c r="AI18" s="538"/>
      <c r="AJ18" s="538"/>
      <c r="AK18" s="538"/>
      <c r="AL18" s="540"/>
      <c r="AM18" s="436"/>
      <c r="AN18" s="437"/>
      <c r="AO18" s="437"/>
      <c r="AP18" s="437"/>
      <c r="AQ18" s="437"/>
      <c r="AR18" s="437"/>
      <c r="AS18" s="437"/>
      <c r="AT18" s="438"/>
      <c r="AU18" s="439"/>
      <c r="AV18" s="440"/>
      <c r="AW18" s="440"/>
      <c r="AX18" s="440"/>
      <c r="AY18" s="441" t="s">
        <v>161</v>
      </c>
      <c r="AZ18" s="442"/>
      <c r="BA18" s="442"/>
      <c r="BB18" s="442"/>
      <c r="BC18" s="442"/>
      <c r="BD18" s="442"/>
      <c r="BE18" s="442"/>
      <c r="BF18" s="442"/>
      <c r="BG18" s="442"/>
      <c r="BH18" s="442"/>
      <c r="BI18" s="442"/>
      <c r="BJ18" s="442"/>
      <c r="BK18" s="442"/>
      <c r="BL18" s="442"/>
      <c r="BM18" s="443"/>
      <c r="BN18" s="407">
        <v>8608269</v>
      </c>
      <c r="BO18" s="408"/>
      <c r="BP18" s="408"/>
      <c r="BQ18" s="408"/>
      <c r="BR18" s="408"/>
      <c r="BS18" s="408"/>
      <c r="BT18" s="408"/>
      <c r="BU18" s="409"/>
      <c r="BV18" s="407">
        <v>8560554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162</v>
      </c>
      <c r="C19" s="450"/>
      <c r="D19" s="450"/>
      <c r="E19" s="533"/>
      <c r="F19" s="533"/>
      <c r="G19" s="533"/>
      <c r="H19" s="533"/>
      <c r="I19" s="533"/>
      <c r="J19" s="533"/>
      <c r="K19" s="533"/>
      <c r="L19" s="541">
        <v>163</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163</v>
      </c>
      <c r="AZ19" s="442"/>
      <c r="BA19" s="442"/>
      <c r="BB19" s="442"/>
      <c r="BC19" s="442"/>
      <c r="BD19" s="442"/>
      <c r="BE19" s="442"/>
      <c r="BF19" s="442"/>
      <c r="BG19" s="442"/>
      <c r="BH19" s="442"/>
      <c r="BI19" s="442"/>
      <c r="BJ19" s="442"/>
      <c r="BK19" s="442"/>
      <c r="BL19" s="442"/>
      <c r="BM19" s="443"/>
      <c r="BN19" s="407">
        <v>12764476</v>
      </c>
      <c r="BO19" s="408"/>
      <c r="BP19" s="408"/>
      <c r="BQ19" s="408"/>
      <c r="BR19" s="408"/>
      <c r="BS19" s="408"/>
      <c r="BT19" s="408"/>
      <c r="BU19" s="409"/>
      <c r="BV19" s="407">
        <v>12507595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164</v>
      </c>
      <c r="C20" s="450"/>
      <c r="D20" s="450"/>
      <c r="E20" s="533"/>
      <c r="F20" s="533"/>
      <c r="G20" s="533"/>
      <c r="H20" s="533"/>
      <c r="I20" s="533"/>
      <c r="J20" s="533"/>
      <c r="K20" s="533"/>
      <c r="L20" s="541">
        <v>8789</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165</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166</v>
      </c>
      <c r="C22" s="551"/>
      <c r="D22" s="552"/>
      <c r="E22" s="419" t="s">
        <v>1</v>
      </c>
      <c r="F22" s="424"/>
      <c r="G22" s="424"/>
      <c r="H22" s="424"/>
      <c r="I22" s="424"/>
      <c r="J22" s="424"/>
      <c r="K22" s="414"/>
      <c r="L22" s="419" t="s">
        <v>167</v>
      </c>
      <c r="M22" s="424"/>
      <c r="N22" s="424"/>
      <c r="O22" s="424"/>
      <c r="P22" s="414"/>
      <c r="Q22" s="582" t="s">
        <v>168</v>
      </c>
      <c r="R22" s="583"/>
      <c r="S22" s="583"/>
      <c r="T22" s="583"/>
      <c r="U22" s="583"/>
      <c r="V22" s="584"/>
      <c r="W22" s="550" t="s">
        <v>169</v>
      </c>
      <c r="X22" s="551"/>
      <c r="Y22" s="552"/>
      <c r="Z22" s="419" t="s">
        <v>1</v>
      </c>
      <c r="AA22" s="424"/>
      <c r="AB22" s="424"/>
      <c r="AC22" s="424"/>
      <c r="AD22" s="424"/>
      <c r="AE22" s="424"/>
      <c r="AF22" s="424"/>
      <c r="AG22" s="414"/>
      <c r="AH22" s="588" t="s">
        <v>170</v>
      </c>
      <c r="AI22" s="424"/>
      <c r="AJ22" s="424"/>
      <c r="AK22" s="424"/>
      <c r="AL22" s="414"/>
      <c r="AM22" s="588" t="s">
        <v>171</v>
      </c>
      <c r="AN22" s="589"/>
      <c r="AO22" s="589"/>
      <c r="AP22" s="589"/>
      <c r="AQ22" s="589"/>
      <c r="AR22" s="590"/>
      <c r="AS22" s="582" t="s">
        <v>168</v>
      </c>
      <c r="AT22" s="583"/>
      <c r="AU22" s="583"/>
      <c r="AV22" s="583"/>
      <c r="AW22" s="583"/>
      <c r="AX22" s="594"/>
      <c r="AY22" s="367" t="s">
        <v>172</v>
      </c>
      <c r="AZ22" s="368"/>
      <c r="BA22" s="368"/>
      <c r="BB22" s="368"/>
      <c r="BC22" s="368"/>
      <c r="BD22" s="368"/>
      <c r="BE22" s="368"/>
      <c r="BF22" s="368"/>
      <c r="BG22" s="368"/>
      <c r="BH22" s="368"/>
      <c r="BI22" s="368"/>
      <c r="BJ22" s="368"/>
      <c r="BK22" s="368"/>
      <c r="BL22" s="368"/>
      <c r="BM22" s="369"/>
      <c r="BN22" s="370">
        <v>18155103</v>
      </c>
      <c r="BO22" s="371"/>
      <c r="BP22" s="371"/>
      <c r="BQ22" s="371"/>
      <c r="BR22" s="371"/>
      <c r="BS22" s="371"/>
      <c r="BT22" s="371"/>
      <c r="BU22" s="372"/>
      <c r="BV22" s="370">
        <v>19183688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173</v>
      </c>
      <c r="AZ23" s="442"/>
      <c r="BA23" s="442"/>
      <c r="BB23" s="442"/>
      <c r="BC23" s="442"/>
      <c r="BD23" s="442"/>
      <c r="BE23" s="442"/>
      <c r="BF23" s="442"/>
      <c r="BG23" s="442"/>
      <c r="BH23" s="442"/>
      <c r="BI23" s="442"/>
      <c r="BJ23" s="442"/>
      <c r="BK23" s="442"/>
      <c r="BL23" s="442"/>
      <c r="BM23" s="443"/>
      <c r="BN23" s="407">
        <v>15005281</v>
      </c>
      <c r="BO23" s="408"/>
      <c r="BP23" s="408"/>
      <c r="BQ23" s="408"/>
      <c r="BR23" s="408"/>
      <c r="BS23" s="408"/>
      <c r="BT23" s="408"/>
      <c r="BU23" s="409"/>
      <c r="BV23" s="407">
        <v>15156754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174</v>
      </c>
      <c r="F24" s="437"/>
      <c r="G24" s="437"/>
      <c r="H24" s="437"/>
      <c r="I24" s="437"/>
      <c r="J24" s="437"/>
      <c r="K24" s="438"/>
      <c r="L24" s="458">
        <v>1</v>
      </c>
      <c r="M24" s="459"/>
      <c r="N24" s="459"/>
      <c r="O24" s="459"/>
      <c r="P24" s="501"/>
      <c r="Q24" s="458">
        <v>8000</v>
      </c>
      <c r="R24" s="459"/>
      <c r="S24" s="459"/>
      <c r="T24" s="459"/>
      <c r="U24" s="459"/>
      <c r="V24" s="501"/>
      <c r="W24" s="553"/>
      <c r="X24" s="554"/>
      <c r="Y24" s="555"/>
      <c r="Z24" s="457" t="s">
        <v>175</v>
      </c>
      <c r="AA24" s="437"/>
      <c r="AB24" s="437"/>
      <c r="AC24" s="437"/>
      <c r="AD24" s="437"/>
      <c r="AE24" s="437"/>
      <c r="AF24" s="437"/>
      <c r="AG24" s="438"/>
      <c r="AH24" s="458">
        <v>300</v>
      </c>
      <c r="AI24" s="459"/>
      <c r="AJ24" s="459"/>
      <c r="AK24" s="459"/>
      <c r="AL24" s="501"/>
      <c r="AM24" s="458">
        <v>957600</v>
      </c>
      <c r="AN24" s="459"/>
      <c r="AO24" s="459"/>
      <c r="AP24" s="459"/>
      <c r="AQ24" s="459"/>
      <c r="AR24" s="501"/>
      <c r="AS24" s="458">
        <v>3192</v>
      </c>
      <c r="AT24" s="459"/>
      <c r="AU24" s="459"/>
      <c r="AV24" s="459"/>
      <c r="AW24" s="459"/>
      <c r="AX24" s="460"/>
      <c r="AY24" s="526" t="s">
        <v>176</v>
      </c>
      <c r="AZ24" s="527"/>
      <c r="BA24" s="527"/>
      <c r="BB24" s="527"/>
      <c r="BC24" s="527"/>
      <c r="BD24" s="527"/>
      <c r="BE24" s="527"/>
      <c r="BF24" s="527"/>
      <c r="BG24" s="527"/>
      <c r="BH24" s="527"/>
      <c r="BI24" s="527"/>
      <c r="BJ24" s="527"/>
      <c r="BK24" s="527"/>
      <c r="BL24" s="527"/>
      <c r="BM24" s="528"/>
      <c r="BN24" s="407">
        <v>13849032</v>
      </c>
      <c r="BO24" s="408"/>
      <c r="BP24" s="408"/>
      <c r="BQ24" s="408"/>
      <c r="BR24" s="408"/>
      <c r="BS24" s="408"/>
      <c r="BT24" s="408"/>
      <c r="BU24" s="409"/>
      <c r="BV24" s="407">
        <v>14272825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177</v>
      </c>
      <c r="F25" s="437"/>
      <c r="G25" s="437"/>
      <c r="H25" s="437"/>
      <c r="I25" s="437"/>
      <c r="J25" s="437"/>
      <c r="K25" s="438"/>
      <c r="L25" s="458">
        <v>1</v>
      </c>
      <c r="M25" s="459"/>
      <c r="N25" s="459"/>
      <c r="O25" s="459"/>
      <c r="P25" s="501"/>
      <c r="Q25" s="458">
        <v>6560</v>
      </c>
      <c r="R25" s="459"/>
      <c r="S25" s="459"/>
      <c r="T25" s="459"/>
      <c r="U25" s="459"/>
      <c r="V25" s="501"/>
      <c r="W25" s="553"/>
      <c r="X25" s="554"/>
      <c r="Y25" s="555"/>
      <c r="Z25" s="457" t="s">
        <v>178</v>
      </c>
      <c r="AA25" s="437"/>
      <c r="AB25" s="437"/>
      <c r="AC25" s="437"/>
      <c r="AD25" s="437"/>
      <c r="AE25" s="437"/>
      <c r="AF25" s="437"/>
      <c r="AG25" s="438"/>
      <c r="AH25" s="458">
        <v>65</v>
      </c>
      <c r="AI25" s="459"/>
      <c r="AJ25" s="459"/>
      <c r="AK25" s="459"/>
      <c r="AL25" s="501"/>
      <c r="AM25" s="458">
        <v>181935</v>
      </c>
      <c r="AN25" s="459"/>
      <c r="AO25" s="459"/>
      <c r="AP25" s="459"/>
      <c r="AQ25" s="459"/>
      <c r="AR25" s="501"/>
      <c r="AS25" s="458">
        <v>2799</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51110</v>
      </c>
      <c r="BO25" s="371"/>
      <c r="BP25" s="371"/>
      <c r="BQ25" s="371"/>
      <c r="BR25" s="371"/>
      <c r="BS25" s="371"/>
      <c r="BT25" s="371"/>
      <c r="BU25" s="372"/>
      <c r="BV25" s="370">
        <v>513154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180</v>
      </c>
      <c r="F26" s="437"/>
      <c r="G26" s="437"/>
      <c r="H26" s="437"/>
      <c r="I26" s="437"/>
      <c r="J26" s="437"/>
      <c r="K26" s="438"/>
      <c r="L26" s="458">
        <v>1</v>
      </c>
      <c r="M26" s="459"/>
      <c r="N26" s="459"/>
      <c r="O26" s="459"/>
      <c r="P26" s="501"/>
      <c r="Q26" s="458">
        <v>5840</v>
      </c>
      <c r="R26" s="459"/>
      <c r="S26" s="459"/>
      <c r="T26" s="459"/>
      <c r="U26" s="459"/>
      <c r="V26" s="501"/>
      <c r="W26" s="553"/>
      <c r="X26" s="554"/>
      <c r="Y26" s="555"/>
      <c r="Z26" s="457" t="s">
        <v>181</v>
      </c>
      <c r="AA26" s="559"/>
      <c r="AB26" s="559"/>
      <c r="AC26" s="559"/>
      <c r="AD26" s="559"/>
      <c r="AE26" s="559"/>
      <c r="AF26" s="559"/>
      <c r="AG26" s="560"/>
      <c r="AH26" s="458" t="s">
        <v>182</v>
      </c>
      <c r="AI26" s="459"/>
      <c r="AJ26" s="459"/>
      <c r="AK26" s="459"/>
      <c r="AL26" s="501"/>
      <c r="AM26" s="458" t="s">
        <v>182</v>
      </c>
      <c r="AN26" s="459"/>
      <c r="AO26" s="459"/>
      <c r="AP26" s="459"/>
      <c r="AQ26" s="459"/>
      <c r="AR26" s="501"/>
      <c r="AS26" s="458" t="s">
        <v>182</v>
      </c>
      <c r="AT26" s="459"/>
      <c r="AU26" s="459"/>
      <c r="AV26" s="459"/>
      <c r="AW26" s="459"/>
      <c r="AX26" s="460"/>
      <c r="AY26" s="410" t="s">
        <v>183</v>
      </c>
      <c r="AZ26" s="411"/>
      <c r="BA26" s="411"/>
      <c r="BB26" s="411"/>
      <c r="BC26" s="411"/>
      <c r="BD26" s="411"/>
      <c r="BE26" s="411"/>
      <c r="BF26" s="411"/>
      <c r="BG26" s="411"/>
      <c r="BH26" s="411"/>
      <c r="BI26" s="411"/>
      <c r="BJ26" s="411"/>
      <c r="BK26" s="411"/>
      <c r="BL26" s="411"/>
      <c r="BM26" s="412"/>
      <c r="BN26" s="407" t="s">
        <v>182</v>
      </c>
      <c r="BO26" s="408"/>
      <c r="BP26" s="408"/>
      <c r="BQ26" s="408"/>
      <c r="BR26" s="408"/>
      <c r="BS26" s="408"/>
      <c r="BT26" s="408"/>
      <c r="BU26" s="409"/>
      <c r="BV26" s="407" t="s">
        <v>184</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185</v>
      </c>
      <c r="F27" s="437"/>
      <c r="G27" s="437"/>
      <c r="H27" s="437"/>
      <c r="I27" s="437"/>
      <c r="J27" s="437"/>
      <c r="K27" s="438"/>
      <c r="L27" s="458">
        <v>1</v>
      </c>
      <c r="M27" s="459"/>
      <c r="N27" s="459"/>
      <c r="O27" s="459"/>
      <c r="P27" s="501"/>
      <c r="Q27" s="458">
        <v>4130</v>
      </c>
      <c r="R27" s="459"/>
      <c r="S27" s="459"/>
      <c r="T27" s="459"/>
      <c r="U27" s="459"/>
      <c r="V27" s="501"/>
      <c r="W27" s="553"/>
      <c r="X27" s="554"/>
      <c r="Y27" s="555"/>
      <c r="Z27" s="457" t="s">
        <v>186</v>
      </c>
      <c r="AA27" s="437"/>
      <c r="AB27" s="437"/>
      <c r="AC27" s="437"/>
      <c r="AD27" s="437"/>
      <c r="AE27" s="437"/>
      <c r="AF27" s="437"/>
      <c r="AG27" s="438"/>
      <c r="AH27" s="458">
        <v>7</v>
      </c>
      <c r="AI27" s="459"/>
      <c r="AJ27" s="459"/>
      <c r="AK27" s="459"/>
      <c r="AL27" s="501"/>
      <c r="AM27" s="458">
        <v>30639</v>
      </c>
      <c r="AN27" s="459"/>
      <c r="AO27" s="459"/>
      <c r="AP27" s="459"/>
      <c r="AQ27" s="459"/>
      <c r="AR27" s="501"/>
      <c r="AS27" s="458">
        <v>4377</v>
      </c>
      <c r="AT27" s="459"/>
      <c r="AU27" s="459"/>
      <c r="AV27" s="459"/>
      <c r="AW27" s="459"/>
      <c r="AX27" s="460"/>
      <c r="AY27" s="502" t="s">
        <v>187</v>
      </c>
      <c r="AZ27" s="503"/>
      <c r="BA27" s="503"/>
      <c r="BB27" s="503"/>
      <c r="BC27" s="503"/>
      <c r="BD27" s="503"/>
      <c r="BE27" s="503"/>
      <c r="BF27" s="503"/>
      <c r="BG27" s="503"/>
      <c r="BH27" s="503"/>
      <c r="BI27" s="503"/>
      <c r="BJ27" s="503"/>
      <c r="BK27" s="503"/>
      <c r="BL27" s="503"/>
      <c r="BM27" s="504"/>
      <c r="BN27" s="529">
        <v>865234</v>
      </c>
      <c r="BO27" s="530"/>
      <c r="BP27" s="530"/>
      <c r="BQ27" s="530"/>
      <c r="BR27" s="530"/>
      <c r="BS27" s="530"/>
      <c r="BT27" s="530"/>
      <c r="BU27" s="531"/>
      <c r="BV27" s="529">
        <v>865164</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188</v>
      </c>
      <c r="F28" s="437"/>
      <c r="G28" s="437"/>
      <c r="H28" s="437"/>
      <c r="I28" s="437"/>
      <c r="J28" s="437"/>
      <c r="K28" s="438"/>
      <c r="L28" s="458">
        <v>1</v>
      </c>
      <c r="M28" s="459"/>
      <c r="N28" s="459"/>
      <c r="O28" s="459"/>
      <c r="P28" s="501"/>
      <c r="Q28" s="458">
        <v>3400</v>
      </c>
      <c r="R28" s="459"/>
      <c r="S28" s="459"/>
      <c r="T28" s="459"/>
      <c r="U28" s="459"/>
      <c r="V28" s="501"/>
      <c r="W28" s="553"/>
      <c r="X28" s="554"/>
      <c r="Y28" s="555"/>
      <c r="Z28" s="457" t="s">
        <v>189</v>
      </c>
      <c r="AA28" s="437"/>
      <c r="AB28" s="437"/>
      <c r="AC28" s="437"/>
      <c r="AD28" s="437"/>
      <c r="AE28" s="437"/>
      <c r="AF28" s="437"/>
      <c r="AG28" s="438"/>
      <c r="AH28" s="458" t="s">
        <v>182</v>
      </c>
      <c r="AI28" s="459"/>
      <c r="AJ28" s="459"/>
      <c r="AK28" s="459"/>
      <c r="AL28" s="501"/>
      <c r="AM28" s="458" t="s">
        <v>182</v>
      </c>
      <c r="AN28" s="459"/>
      <c r="AO28" s="459"/>
      <c r="AP28" s="459"/>
      <c r="AQ28" s="459"/>
      <c r="AR28" s="501"/>
      <c r="AS28" s="458" t="s">
        <v>182</v>
      </c>
      <c r="AT28" s="459"/>
      <c r="AU28" s="459"/>
      <c r="AV28" s="459"/>
      <c r="AW28" s="459"/>
      <c r="AX28" s="460"/>
      <c r="AY28" s="561" t="s">
        <v>190</v>
      </c>
      <c r="AZ28" s="562"/>
      <c r="BA28" s="562"/>
      <c r="BB28" s="563"/>
      <c r="BC28" s="367" t="s">
        <v>50</v>
      </c>
      <c r="BD28" s="368"/>
      <c r="BE28" s="368"/>
      <c r="BF28" s="368"/>
      <c r="BG28" s="368"/>
      <c r="BH28" s="368"/>
      <c r="BI28" s="368"/>
      <c r="BJ28" s="368"/>
      <c r="BK28" s="368"/>
      <c r="BL28" s="368"/>
      <c r="BM28" s="369"/>
      <c r="BN28" s="370">
        <v>2521449</v>
      </c>
      <c r="BO28" s="371"/>
      <c r="BP28" s="371"/>
      <c r="BQ28" s="371"/>
      <c r="BR28" s="371"/>
      <c r="BS28" s="371"/>
      <c r="BT28" s="371"/>
      <c r="BU28" s="372"/>
      <c r="BV28" s="370">
        <v>2003485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191</v>
      </c>
      <c r="F29" s="437"/>
      <c r="G29" s="437"/>
      <c r="H29" s="437"/>
      <c r="I29" s="437"/>
      <c r="J29" s="437"/>
      <c r="K29" s="438"/>
      <c r="L29" s="458">
        <v>16</v>
      </c>
      <c r="M29" s="459"/>
      <c r="N29" s="459"/>
      <c r="O29" s="459"/>
      <c r="P29" s="501"/>
      <c r="Q29" s="458">
        <v>3220</v>
      </c>
      <c r="R29" s="459"/>
      <c r="S29" s="459"/>
      <c r="T29" s="459"/>
      <c r="U29" s="459"/>
      <c r="V29" s="501"/>
      <c r="W29" s="556"/>
      <c r="X29" s="557"/>
      <c r="Y29" s="558"/>
      <c r="Z29" s="457" t="s">
        <v>192</v>
      </c>
      <c r="AA29" s="437"/>
      <c r="AB29" s="437"/>
      <c r="AC29" s="437"/>
      <c r="AD29" s="437"/>
      <c r="AE29" s="437"/>
      <c r="AF29" s="437"/>
      <c r="AG29" s="438"/>
      <c r="AH29" s="458">
        <v>307</v>
      </c>
      <c r="AI29" s="459"/>
      <c r="AJ29" s="459"/>
      <c r="AK29" s="459"/>
      <c r="AL29" s="501"/>
      <c r="AM29" s="458">
        <v>988239</v>
      </c>
      <c r="AN29" s="459"/>
      <c r="AO29" s="459"/>
      <c r="AP29" s="459"/>
      <c r="AQ29" s="459"/>
      <c r="AR29" s="501"/>
      <c r="AS29" s="458">
        <v>3219</v>
      </c>
      <c r="AT29" s="459"/>
      <c r="AU29" s="459"/>
      <c r="AV29" s="459"/>
      <c r="AW29" s="459"/>
      <c r="AX29" s="460"/>
      <c r="AY29" s="564"/>
      <c r="AZ29" s="565"/>
      <c r="BA29" s="565"/>
      <c r="BB29" s="566"/>
      <c r="BC29" s="441" t="s">
        <v>193</v>
      </c>
      <c r="BD29" s="442"/>
      <c r="BE29" s="442"/>
      <c r="BF29" s="442"/>
      <c r="BG29" s="442"/>
      <c r="BH29" s="442"/>
      <c r="BI29" s="442"/>
      <c r="BJ29" s="442"/>
      <c r="BK29" s="442"/>
      <c r="BL29" s="442"/>
      <c r="BM29" s="443"/>
      <c r="BN29" s="407">
        <v>612611</v>
      </c>
      <c r="BO29" s="408"/>
      <c r="BP29" s="408"/>
      <c r="BQ29" s="408"/>
      <c r="BR29" s="408"/>
      <c r="BS29" s="408"/>
      <c r="BT29" s="408"/>
      <c r="BU29" s="409"/>
      <c r="BV29" s="407">
        <v>841249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194</v>
      </c>
      <c r="X30" s="575"/>
      <c r="Y30" s="575"/>
      <c r="Z30" s="575"/>
      <c r="AA30" s="575"/>
      <c r="AB30" s="575"/>
      <c r="AC30" s="575"/>
      <c r="AD30" s="575"/>
      <c r="AE30" s="575"/>
      <c r="AF30" s="575"/>
      <c r="AG30" s="576"/>
      <c r="AH30" s="537">
        <v>99.1</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52</v>
      </c>
      <c r="BD30" s="527"/>
      <c r="BE30" s="527"/>
      <c r="BF30" s="527"/>
      <c r="BG30" s="527"/>
      <c r="BH30" s="527"/>
      <c r="BI30" s="527"/>
      <c r="BJ30" s="527"/>
      <c r="BK30" s="527"/>
      <c r="BL30" s="527"/>
      <c r="BM30" s="528"/>
      <c r="BN30" s="529">
        <v>4584886</v>
      </c>
      <c r="BO30" s="530"/>
      <c r="BP30" s="530"/>
      <c r="BQ30" s="530"/>
      <c r="BR30" s="530"/>
      <c r="BS30" s="530"/>
      <c r="BT30" s="530"/>
      <c r="BU30" s="531"/>
      <c r="BV30" s="529">
        <v>4230882</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195</v>
      </c>
      <c r="D32" s="570"/>
      <c r="E32" s="570"/>
      <c r="F32" s="570"/>
      <c r="G32" s="570"/>
      <c r="H32" s="570"/>
      <c r="I32" s="570"/>
      <c r="J32" s="570"/>
      <c r="K32" s="570"/>
      <c r="L32" s="570"/>
      <c r="M32" s="570"/>
      <c r="N32" s="570"/>
      <c r="O32" s="570"/>
      <c r="P32" s="570"/>
      <c r="Q32" s="570"/>
      <c r="R32" s="570"/>
      <c r="S32" s="570"/>
      <c r="U32" s="411" t="s">
        <v>196</v>
      </c>
      <c r="V32" s="411"/>
      <c r="W32" s="411"/>
      <c r="X32" s="411"/>
      <c r="Y32" s="411"/>
      <c r="Z32" s="411"/>
      <c r="AA32" s="411"/>
      <c r="AB32" s="411"/>
      <c r="AC32" s="411"/>
      <c r="AD32" s="411"/>
      <c r="AE32" s="411"/>
      <c r="AF32" s="411"/>
      <c r="AG32" s="411"/>
      <c r="AH32" s="411"/>
      <c r="AI32" s="411"/>
      <c r="AJ32" s="411"/>
      <c r="AK32" s="411"/>
      <c r="AM32" s="411" t="s">
        <v>197</v>
      </c>
      <c r="AN32" s="411"/>
      <c r="AO32" s="411"/>
      <c r="AP32" s="411"/>
      <c r="AQ32" s="411"/>
      <c r="AR32" s="411"/>
      <c r="AS32" s="411"/>
      <c r="AT32" s="411"/>
      <c r="AU32" s="411"/>
      <c r="AV32" s="411"/>
      <c r="AW32" s="411"/>
      <c r="AX32" s="411"/>
      <c r="AY32" s="411"/>
      <c r="AZ32" s="411"/>
      <c r="BA32" s="411"/>
      <c r="BB32" s="411"/>
      <c r="BC32" s="411"/>
      <c r="BE32" s="411" t="s">
        <v>198</v>
      </c>
      <c r="BF32" s="411"/>
      <c r="BG32" s="411"/>
      <c r="BH32" s="411"/>
      <c r="BI32" s="411"/>
      <c r="BJ32" s="411"/>
      <c r="BK32" s="411"/>
      <c r="BL32" s="411"/>
      <c r="BM32" s="411"/>
      <c r="BN32" s="411"/>
      <c r="BO32" s="411"/>
      <c r="BP32" s="411"/>
      <c r="BQ32" s="411"/>
      <c r="BR32" s="411"/>
      <c r="BS32" s="411"/>
      <c r="BT32" s="411"/>
      <c r="BU32" s="411"/>
      <c r="BW32" s="411" t="s">
        <v>199</v>
      </c>
      <c r="BX32" s="411"/>
      <c r="BY32" s="411"/>
      <c r="BZ32" s="411"/>
      <c r="CA32" s="411"/>
      <c r="CB32" s="411"/>
      <c r="CC32" s="411"/>
      <c r="CD32" s="411"/>
      <c r="CE32" s="411"/>
      <c r="CF32" s="411"/>
      <c r="CG32" s="411"/>
      <c r="CH32" s="411"/>
      <c r="CI32" s="411"/>
      <c r="CJ32" s="411"/>
      <c r="CK32" s="411"/>
      <c r="CL32" s="411"/>
      <c r="CM32" s="411"/>
      <c r="CO32" s="411" t="s">
        <v>200</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201</v>
      </c>
      <c r="D33" s="431"/>
      <c r="E33" s="396" t="s">
        <v>202</v>
      </c>
      <c r="F33" s="396"/>
      <c r="G33" s="396"/>
      <c r="H33" s="396"/>
      <c r="I33" s="396"/>
      <c r="J33" s="396"/>
      <c r="K33" s="396"/>
      <c r="L33" s="396"/>
      <c r="M33" s="396"/>
      <c r="N33" s="396"/>
      <c r="O33" s="396"/>
      <c r="P33" s="396"/>
      <c r="Q33" s="396"/>
      <c r="R33" s="396"/>
      <c r="S33" s="396"/>
      <c r="T33" s="206"/>
      <c r="U33" s="431" t="s">
        <v>203</v>
      </c>
      <c r="V33" s="431"/>
      <c r="W33" s="396" t="s">
        <v>204</v>
      </c>
      <c r="X33" s="396"/>
      <c r="Y33" s="396"/>
      <c r="Z33" s="396"/>
      <c r="AA33" s="396"/>
      <c r="AB33" s="396"/>
      <c r="AC33" s="396"/>
      <c r="AD33" s="396"/>
      <c r="AE33" s="396"/>
      <c r="AF33" s="396"/>
      <c r="AG33" s="396"/>
      <c r="AH33" s="396"/>
      <c r="AI33" s="396"/>
      <c r="AJ33" s="396"/>
      <c r="AK33" s="396"/>
      <c r="AL33" s="206"/>
      <c r="AM33" s="431" t="s">
        <v>205</v>
      </c>
      <c r="AN33" s="431"/>
      <c r="AO33" s="396" t="s">
        <v>204</v>
      </c>
      <c r="AP33" s="396"/>
      <c r="AQ33" s="396"/>
      <c r="AR33" s="396"/>
      <c r="AS33" s="396"/>
      <c r="AT33" s="396"/>
      <c r="AU33" s="396"/>
      <c r="AV33" s="396"/>
      <c r="AW33" s="396"/>
      <c r="AX33" s="396"/>
      <c r="AY33" s="396"/>
      <c r="AZ33" s="396"/>
      <c r="BA33" s="396"/>
      <c r="BB33" s="396"/>
      <c r="BC33" s="396"/>
      <c r="BD33" s="207"/>
      <c r="BE33" s="396" t="s">
        <v>206</v>
      </c>
      <c r="BF33" s="396"/>
      <c r="BG33" s="396" t="s">
        <v>207</v>
      </c>
      <c r="BH33" s="396"/>
      <c r="BI33" s="396"/>
      <c r="BJ33" s="396"/>
      <c r="BK33" s="396"/>
      <c r="BL33" s="396"/>
      <c r="BM33" s="396"/>
      <c r="BN33" s="396"/>
      <c r="BO33" s="396"/>
      <c r="BP33" s="396"/>
      <c r="BQ33" s="396"/>
      <c r="BR33" s="396"/>
      <c r="BS33" s="396"/>
      <c r="BT33" s="396"/>
      <c r="BU33" s="396"/>
      <c r="BV33" s="207"/>
      <c r="BW33" s="431" t="s">
        <v>206</v>
      </c>
      <c r="BX33" s="431"/>
      <c r="BY33" s="396" t="s">
        <v>208</v>
      </c>
      <c r="BZ33" s="396"/>
      <c r="CA33" s="396"/>
      <c r="CB33" s="396"/>
      <c r="CC33" s="396"/>
      <c r="CD33" s="396"/>
      <c r="CE33" s="396"/>
      <c r="CF33" s="396"/>
      <c r="CG33" s="396"/>
      <c r="CH33" s="396"/>
      <c r="CI33" s="396"/>
      <c r="CJ33" s="396"/>
      <c r="CK33" s="396"/>
      <c r="CL33" s="396"/>
      <c r="CM33" s="396"/>
      <c r="CN33" s="206"/>
      <c r="CO33" s="431" t="s">
        <v>209</v>
      </c>
      <c r="CP33" s="431"/>
      <c r="CQ33" s="396" t="s">
        <v>210</v>
      </c>
      <c r="CR33" s="396"/>
      <c r="CS33" s="396"/>
      <c r="CT33" s="396"/>
      <c r="CU33" s="396"/>
      <c r="CV33" s="396"/>
      <c r="CW33" s="396"/>
      <c r="CX33" s="396"/>
      <c r="CY33" s="396"/>
      <c r="CZ33" s="396"/>
      <c r="DA33" s="396"/>
      <c r="DB33" s="396"/>
      <c r="DC33" s="396"/>
      <c r="DD33" s="396"/>
      <c r="DE33" s="396"/>
      <c r="DF33" s="206"/>
      <c r="DG33" s="596" t="s">
        <v>211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10</v>
      </c>
      <c r="AN34" s="597"/>
      <c r="AO34" s="598" t="str">
        <f>IF('各会計、関係団体の財政状況及び健全化判断比率'!B34="","",'各会計、関係団体の財政状況及び健全化判断比率'!B34)</f>
        <v>水道事業会計</v>
      </c>
      <c r="AP34" s="598"/>
      <c r="AQ34" s="598"/>
      <c r="AR34" s="598"/>
      <c r="AS34" s="598"/>
      <c r="AT34" s="598"/>
      <c r="AU34" s="598"/>
      <c r="AV34" s="598"/>
      <c r="AW34" s="598"/>
      <c r="AX34" s="598"/>
      <c r="AY34" s="598"/>
      <c r="AZ34" s="598"/>
      <c r="BA34" s="598"/>
      <c r="BB34" s="598"/>
      <c r="BC34" s="598"/>
      <c r="BD34" s="181"/>
      <c r="BE34" s="597">
        <f>IF(BG34="","",MAX(C34:D43,U34:V43,AM34:AN43)+1)</f>
        <v>13</v>
      </c>
      <c r="BF34" s="597"/>
      <c r="BG34" s="598" t="str">
        <f>IF('各会計、関係団体の財政状況及び健全化判断比率'!B37="","",'各会計、関係団体の財政状況及び健全化判断比率'!B37)</f>
        <v>松浦魚市場特別会計</v>
      </c>
      <c r="BH34" s="598"/>
      <c r="BI34" s="598"/>
      <c r="BJ34" s="598"/>
      <c r="BK34" s="598"/>
      <c r="BL34" s="598"/>
      <c r="BM34" s="598"/>
      <c r="BN34" s="598"/>
      <c r="BO34" s="598"/>
      <c r="BP34" s="598"/>
      <c r="BQ34" s="598"/>
      <c r="BR34" s="598"/>
      <c r="BS34" s="598"/>
      <c r="BT34" s="598"/>
      <c r="BU34" s="598"/>
      <c r="BV34" s="181"/>
      <c r="BW34" s="597">
        <f>IF(BY34="","",MAX(C34:D43,U34:V43,AM34:AN43,BE34:BF43)+1)</f>
        <v>17</v>
      </c>
      <c r="BX34" s="597"/>
      <c r="BY34" s="598" t="str">
        <f>IF('各会計、関係団体の財政状況及び健全化判断比率'!B68="","",'各会計、関係団体の財政状況及び健全化判断比率'!B68)</f>
        <v>北松北部環境組合</v>
      </c>
      <c r="BZ34" s="598"/>
      <c r="CA34" s="598"/>
      <c r="CB34" s="598"/>
      <c r="CC34" s="598"/>
      <c r="CD34" s="598"/>
      <c r="CE34" s="598"/>
      <c r="CF34" s="598"/>
      <c r="CG34" s="598"/>
      <c r="CH34" s="598"/>
      <c r="CI34" s="598"/>
      <c r="CJ34" s="598"/>
      <c r="CK34" s="598"/>
      <c r="CL34" s="598"/>
      <c r="CM34" s="598"/>
      <c r="CN34" s="181"/>
      <c r="CO34" s="597">
        <f>IF(CQ34="","",MAX(C34:D43,U34:V43,AM34:AN43,BE34:BF43,BW34:BX43)+1)</f>
        <v>26</v>
      </c>
      <c r="CP34" s="597"/>
      <c r="CQ34" s="598" t="str">
        <f>IF('各会計、関係団体の財政状況及び健全化判断比率'!BS7="","",'各会計、関係団体の財政状況及び健全化判断比率'!BS7)</f>
        <v>長崎県林業公社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青島診療所事業特別会計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11</v>
      </c>
      <c r="AN35" s="597"/>
      <c r="AO35" s="598" t="str">
        <f>IF('各会計、関係団体の財政状況及び健全化判断比率'!B35="","",'各会計、関係団体の財政状況及び健全化判断比率'!B35)</f>
        <v>工業用水道事業会計</v>
      </c>
      <c r="AP35" s="598"/>
      <c r="AQ35" s="598"/>
      <c r="AR35" s="598"/>
      <c r="AS35" s="598"/>
      <c r="AT35" s="598"/>
      <c r="AU35" s="598"/>
      <c r="AV35" s="598"/>
      <c r="AW35" s="598"/>
      <c r="AX35" s="598"/>
      <c r="AY35" s="598"/>
      <c r="AZ35" s="598"/>
      <c r="BA35" s="598"/>
      <c r="BB35" s="598"/>
      <c r="BC35" s="598"/>
      <c r="BD35" s="181"/>
      <c r="BE35" s="597">
        <f t="shared" ref="BE35:BE43" si="1">IF(BG35="","",BE34+1)</f>
        <v>14</v>
      </c>
      <c r="BF35" s="597"/>
      <c r="BG35" s="598" t="str">
        <f>IF('各会計、関係団体の財政状況及び健全化判断比率'!B38="","",'各会計、関係団体の財政状況及び健全化判断比率'!B38)</f>
        <v>下水道事業特別会計</v>
      </c>
      <c r="BH35" s="598"/>
      <c r="BI35" s="598"/>
      <c r="BJ35" s="598"/>
      <c r="BK35" s="598"/>
      <c r="BL35" s="598"/>
      <c r="BM35" s="598"/>
      <c r="BN35" s="598"/>
      <c r="BO35" s="598"/>
      <c r="BP35" s="598"/>
      <c r="BQ35" s="598"/>
      <c r="BR35" s="598"/>
      <c r="BS35" s="598"/>
      <c r="BT35" s="598"/>
      <c r="BU35" s="598"/>
      <c r="BV35" s="181"/>
      <c r="BW35" s="597">
        <f t="shared" ref="BW35:BW43" si="2">IF(BY35="","",BW34+1)</f>
        <v>18</v>
      </c>
      <c r="BX35" s="597"/>
      <c r="BY35" s="598" t="str">
        <f>IF('各会計、関係団体の財政状況及び健全化判断比率'!B69="","",'各会計、関係団体の財政状況及び健全化判断比率'!B69)</f>
        <v>長崎県市町村総合事務組合（一般会計）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鉱害復旧灌漑用水施設維持管理事業特別会計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介護保険特別会計（保険事業勘定）</v>
      </c>
      <c r="X36" s="598"/>
      <c r="Y36" s="598"/>
      <c r="Z36" s="598"/>
      <c r="AA36" s="598"/>
      <c r="AB36" s="598"/>
      <c r="AC36" s="598"/>
      <c r="AD36" s="598"/>
      <c r="AE36" s="598"/>
      <c r="AF36" s="598"/>
      <c r="AG36" s="598"/>
      <c r="AH36" s="598"/>
      <c r="AI36" s="598"/>
      <c r="AJ36" s="598"/>
      <c r="AK36" s="598"/>
      <c r="AL36" s="181"/>
      <c r="AM36" s="597">
        <f t="shared" si="0"/>
        <v>12</v>
      </c>
      <c r="AN36" s="597"/>
      <c r="AO36" s="598" t="str">
        <f>IF('各会計、関係団体の財政状況及び健全化判断比率'!B36="","",'各会計、関係団体の財政状況及び健全化判断比率'!B36)</f>
        <v>下水道事業会計</v>
      </c>
      <c r="AP36" s="598"/>
      <c r="AQ36" s="598"/>
      <c r="AR36" s="598"/>
      <c r="AS36" s="598"/>
      <c r="AT36" s="598"/>
      <c r="AU36" s="598"/>
      <c r="AV36" s="598"/>
      <c r="AW36" s="598"/>
      <c r="AX36" s="598"/>
      <c r="AY36" s="598"/>
      <c r="AZ36" s="598"/>
      <c r="BA36" s="598"/>
      <c r="BB36" s="598"/>
      <c r="BC36" s="598"/>
      <c r="BD36" s="181"/>
      <c r="BE36" s="597">
        <f t="shared" si="1"/>
        <v>15</v>
      </c>
      <c r="BF36" s="597"/>
      <c r="BG36" s="598" t="str">
        <f>IF('各会計、関係団体の財政状況及び健全化判断比率'!B39="","",'各会計、関係団体の財政状況及び健全化判断比率'!B39)</f>
        <v>臨海土地造成事業特別会計</v>
      </c>
      <c r="BH36" s="598"/>
      <c r="BI36" s="598"/>
      <c r="BJ36" s="598"/>
      <c r="BK36" s="598"/>
      <c r="BL36" s="598"/>
      <c r="BM36" s="598"/>
      <c r="BN36" s="598"/>
      <c r="BO36" s="598"/>
      <c r="BP36" s="598"/>
      <c r="BQ36" s="598"/>
      <c r="BR36" s="598"/>
      <c r="BS36" s="598"/>
      <c r="BT36" s="598"/>
      <c r="BU36" s="598"/>
      <c r="BV36" s="181"/>
      <c r="BW36" s="597">
        <f t="shared" si="2"/>
        <v>19</v>
      </c>
      <c r="BX36" s="597"/>
      <c r="BY36" s="598" t="str">
        <f>IF('各会計、関係団体の財政状況及び健全化判断比率'!B70="","",'各会計、関係団体の財政状況及び健全化判断比率'!B70)</f>
        <v>長崎県市町村総合事務組合（市町村会館管理事業特別会計）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介護保険特別会計（介護サービス事業勘定）</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16</v>
      </c>
      <c r="BF37" s="597"/>
      <c r="BG37" s="598" t="str">
        <f>IF('各会計、関係団体の財政状況及び健全化判断比率'!B40="","",'各会計、関係団体の財政状況及び健全化判断比率'!B40)</f>
        <v>工業団地造成事業特別会計</v>
      </c>
      <c r="BH37" s="598"/>
      <c r="BI37" s="598"/>
      <c r="BJ37" s="598"/>
      <c r="BK37" s="598"/>
      <c r="BL37" s="598"/>
      <c r="BM37" s="598"/>
      <c r="BN37" s="598"/>
      <c r="BO37" s="598"/>
      <c r="BP37" s="598"/>
      <c r="BQ37" s="598"/>
      <c r="BR37" s="598"/>
      <c r="BS37" s="598"/>
      <c r="BT37" s="598"/>
      <c r="BU37" s="598"/>
      <c r="BV37" s="181"/>
      <c r="BW37" s="597">
        <f t="shared" si="2"/>
        <v>20</v>
      </c>
      <c r="BX37" s="597"/>
      <c r="BY37" s="598" t="str">
        <f>IF('各会計、関係団体の財政状況及び健全化判断比率'!B71="","",'各会計、関係団体の財政状況及び健全化判断比率'!B71)</f>
        <v>長崎県市町村総合事務組合（市町村会館馬町別館管理事業特別会計）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8</v>
      </c>
      <c r="V38" s="597"/>
      <c r="W38" s="598" t="str">
        <f>IF('各会計、関係団体の財政状況及び健全化判断比率'!B32="","",'各会計、関係団体の財政状況及び健全化判断比率'!B32)</f>
        <v>福島診療所事業特別会計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21</v>
      </c>
      <c r="BX38" s="597"/>
      <c r="BY38" s="598" t="str">
        <f>IF('各会計、関係団体の財政状況及び健全化判断比率'!B72="","",'各会計、関係団体の財政状況及び健全化判断比率'!B72)</f>
        <v>長崎県市町村総合事務組合（公平委員会事業特別会計）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f t="shared" si="4"/>
        <v>9</v>
      </c>
      <c r="V39" s="597"/>
      <c r="W39" s="598" t="str">
        <f>IF('各会計、関係団体の財政状況及び健全化判断比率'!B33="","",'各会計、関係団体の財政状況及び健全化判断比率'!B33)</f>
        <v>鷹島診療所事業特別会計</v>
      </c>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22</v>
      </c>
      <c r="BX39" s="597"/>
      <c r="BY39" s="598" t="str">
        <f>IF('各会計、関係団体の財政状況及び健全化判断比率'!B73="","",'各会計、関係団体の財政状況及び健全化判断比率'!B73)</f>
        <v>長崎県市町村総合事務組合（行政不服審査会事業特別会計）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23</v>
      </c>
      <c r="BX40" s="597"/>
      <c r="BY40" s="598" t="str">
        <f>IF('各会計、関係団体の財政状況及び健全化判断比率'!B74="","",'各会計、関係団体の財政状況及び健全化判断比率'!B74)</f>
        <v>長崎県市町村総合事務組合（交通災害共済事業特別会計）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24</v>
      </c>
      <c r="BX41" s="597"/>
      <c r="BY41" s="598" t="str">
        <f>IF('各会計、関係団体の財政状況及び健全化判断比率'!B75="","",'各会計、関係団体の財政状況及び健全化判断比率'!B75)</f>
        <v>長崎県後期高齢者医療広域連合（普通会計）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25</v>
      </c>
      <c r="BX42" s="597"/>
      <c r="BY42" s="598" t="str">
        <f>IF('各会計、関係団体の財政状況及び健全化判断比率'!B76="","",'各会計、関係団体の財政状況及び健全化判断比率'!B76)</f>
        <v>長崎県後期高齢者医療広域連合（後期高齢者医療事業会計）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600" t="s">
        <v>213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220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aLkQ7zfHvrHBC5yImFeouEij7MI8yvVd1nRyeXqQcmcY0acjCbzIvV2yhpdNhj2rLWPx/rmmazyoI6zXPj0MOg==" saltValue="6yr4a8Rn+1acKLSe8zpqG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579</v>
      </c>
      <c r="G33" s="29" t="s">
        <v>580</v>
      </c>
      <c r="H33" s="29" t="s">
        <v>581</v>
      </c>
      <c r="I33" s="29" t="s">
        <v>582</v>
      </c>
      <c r="J33" s="30" t="s">
        <v>583</v>
      </c>
      <c r="K33" s="22"/>
      <c r="L33" s="22"/>
      <c r="M33" s="22"/>
      <c r="N33" s="22"/>
      <c r="O33" s="22"/>
      <c r="P33" s="22"/>
    </row>
    <row r="34" spans="1:16" ht="39" customHeight="1" x14ac:dyDescent="0.15">
      <c r="A34" s="22"/>
      <c r="B34" s="31"/>
      <c r="C34" s="1151" t="s">
        <v>585</v>
      </c>
      <c r="D34" s="1151"/>
      <c r="E34" s="1152"/>
      <c r="F34" s="32">
        <v>6.35</v>
      </c>
      <c r="G34" s="33">
        <v>8.23</v>
      </c>
      <c r="H34" s="33">
        <v>5.86</v>
      </c>
      <c r="I34" s="33">
        <v>6.99</v>
      </c>
      <c r="J34" s="34">
        <v>7.16</v>
      </c>
      <c r="K34" s="22"/>
      <c r="L34" s="22"/>
      <c r="M34" s="22"/>
      <c r="N34" s="22"/>
      <c r="O34" s="22"/>
      <c r="P34" s="22"/>
    </row>
    <row r="35" spans="1:16" ht="39" customHeight="1" x14ac:dyDescent="0.15">
      <c r="A35" s="22"/>
      <c r="B35" s="35"/>
      <c r="C35" s="1145" t="s">
        <v>586</v>
      </c>
      <c r="D35" s="1146"/>
      <c r="E35" s="1147"/>
      <c r="F35" s="36">
        <v>6.17</v>
      </c>
      <c r="G35" s="37">
        <v>6.59</v>
      </c>
      <c r="H35" s="37">
        <v>6.47</v>
      </c>
      <c r="I35" s="37">
        <v>6.08</v>
      </c>
      <c r="J35" s="38">
        <v>6.88</v>
      </c>
      <c r="K35" s="22"/>
      <c r="L35" s="22"/>
      <c r="M35" s="22"/>
      <c r="N35" s="22"/>
      <c r="O35" s="22"/>
      <c r="P35" s="22"/>
    </row>
    <row r="36" spans="1:16" ht="39" customHeight="1" x14ac:dyDescent="0.15">
      <c r="A36" s="22"/>
      <c r="B36" s="35"/>
      <c r="C36" s="1145" t="s">
        <v>587</v>
      </c>
      <c r="D36" s="1146"/>
      <c r="E36" s="1147"/>
      <c r="F36" s="36">
        <v>5.18</v>
      </c>
      <c r="G36" s="37">
        <v>5.51</v>
      </c>
      <c r="H36" s="37">
        <v>4.5199999999999996</v>
      </c>
      <c r="I36" s="37">
        <v>5</v>
      </c>
      <c r="J36" s="38">
        <v>5.81</v>
      </c>
      <c r="K36" s="22"/>
      <c r="L36" s="22"/>
      <c r="M36" s="22"/>
      <c r="N36" s="22"/>
      <c r="O36" s="22"/>
      <c r="P36" s="22"/>
    </row>
    <row r="37" spans="1:16" ht="39" customHeight="1" x14ac:dyDescent="0.15">
      <c r="A37" s="22"/>
      <c r="B37" s="35"/>
      <c r="C37" s="1145" t="s">
        <v>588</v>
      </c>
      <c r="D37" s="1146"/>
      <c r="E37" s="1147"/>
      <c r="F37" s="36">
        <v>0.85</v>
      </c>
      <c r="G37" s="37">
        <v>1.1000000000000001</v>
      </c>
      <c r="H37" s="37">
        <v>1.1599999999999999</v>
      </c>
      <c r="I37" s="37">
        <v>1.18</v>
      </c>
      <c r="J37" s="38">
        <v>1.27</v>
      </c>
      <c r="K37" s="22"/>
      <c r="L37" s="22"/>
      <c r="M37" s="22"/>
      <c r="N37" s="22"/>
      <c r="O37" s="22"/>
      <c r="P37" s="22"/>
    </row>
    <row r="38" spans="1:16" ht="39" customHeight="1" x14ac:dyDescent="0.15">
      <c r="A38" s="22"/>
      <c r="B38" s="35"/>
      <c r="C38" s="1145" t="s">
        <v>589</v>
      </c>
      <c r="D38" s="1146"/>
      <c r="E38" s="1147"/>
      <c r="F38" s="36">
        <v>0.86</v>
      </c>
      <c r="G38" s="37">
        <v>0.44</v>
      </c>
      <c r="H38" s="37">
        <v>0.54</v>
      </c>
      <c r="I38" s="37">
        <v>0.53</v>
      </c>
      <c r="J38" s="38">
        <v>0.92</v>
      </c>
      <c r="K38" s="22"/>
      <c r="L38" s="22"/>
      <c r="M38" s="22"/>
      <c r="N38" s="22"/>
      <c r="O38" s="22"/>
      <c r="P38" s="22"/>
    </row>
    <row r="39" spans="1:16" ht="39" customHeight="1" x14ac:dyDescent="0.15">
      <c r="A39" s="22"/>
      <c r="B39" s="35"/>
      <c r="C39" s="1145" t="s">
        <v>590</v>
      </c>
      <c r="D39" s="1146"/>
      <c r="E39" s="1147"/>
      <c r="F39" s="36">
        <v>0.89</v>
      </c>
      <c r="G39" s="37">
        <v>0.27</v>
      </c>
      <c r="H39" s="37">
        <v>0.08</v>
      </c>
      <c r="I39" s="37">
        <v>0.24</v>
      </c>
      <c r="J39" s="38">
        <v>0.27</v>
      </c>
      <c r="K39" s="22"/>
      <c r="L39" s="22"/>
      <c r="M39" s="22"/>
      <c r="N39" s="22"/>
      <c r="O39" s="22"/>
      <c r="P39" s="22"/>
    </row>
    <row r="40" spans="1:16" ht="39" customHeight="1" x14ac:dyDescent="0.15">
      <c r="A40" s="22"/>
      <c r="B40" s="35"/>
      <c r="C40" s="1145" t="s">
        <v>591</v>
      </c>
      <c r="D40" s="1146"/>
      <c r="E40" s="1147"/>
      <c r="F40" s="36">
        <v>0</v>
      </c>
      <c r="G40" s="37">
        <v>0</v>
      </c>
      <c r="H40" s="37">
        <v>0</v>
      </c>
      <c r="I40" s="37">
        <v>0</v>
      </c>
      <c r="J40" s="38">
        <v>0.15</v>
      </c>
      <c r="K40" s="22"/>
      <c r="L40" s="22"/>
      <c r="M40" s="22"/>
      <c r="N40" s="22"/>
      <c r="O40" s="22"/>
      <c r="P40" s="22"/>
    </row>
    <row r="41" spans="1:16" ht="39" customHeight="1" x14ac:dyDescent="0.15">
      <c r="A41" s="22"/>
      <c r="B41" s="35"/>
      <c r="C41" s="1145" t="s">
        <v>592</v>
      </c>
      <c r="D41" s="1146"/>
      <c r="E41" s="1147"/>
      <c r="F41" s="36">
        <v>0.09</v>
      </c>
      <c r="G41" s="37">
        <v>0.05</v>
      </c>
      <c r="H41" s="37">
        <v>0.1</v>
      </c>
      <c r="I41" s="37">
        <v>0.06</v>
      </c>
      <c r="J41" s="38">
        <v>0.08</v>
      </c>
      <c r="K41" s="22"/>
      <c r="L41" s="22"/>
      <c r="M41" s="22"/>
      <c r="N41" s="22"/>
      <c r="O41" s="22"/>
      <c r="P41" s="22"/>
    </row>
    <row r="42" spans="1:16" ht="39" customHeight="1" x14ac:dyDescent="0.15">
      <c r="A42" s="22"/>
      <c r="B42" s="39"/>
      <c r="C42" s="1145" t="s">
        <v>593</v>
      </c>
      <c r="D42" s="1146"/>
      <c r="E42" s="1147"/>
      <c r="F42" s="36" t="s">
        <v>538</v>
      </c>
      <c r="G42" s="37" t="s">
        <v>538</v>
      </c>
      <c r="H42" s="37" t="s">
        <v>538</v>
      </c>
      <c r="I42" s="37" t="s">
        <v>538</v>
      </c>
      <c r="J42" s="38" t="s">
        <v>538</v>
      </c>
      <c r="K42" s="22"/>
      <c r="L42" s="22"/>
      <c r="M42" s="22"/>
      <c r="N42" s="22"/>
      <c r="O42" s="22"/>
      <c r="P42" s="22"/>
    </row>
    <row r="43" spans="1:16" ht="39" customHeight="1" thickBot="1" x14ac:dyDescent="0.2">
      <c r="A43" s="22"/>
      <c r="B43" s="40"/>
      <c r="C43" s="1148" t="s">
        <v>594</v>
      </c>
      <c r="D43" s="1149"/>
      <c r="E43" s="1150"/>
      <c r="F43" s="41">
        <v>0.3</v>
      </c>
      <c r="G43" s="42">
        <v>0.18</v>
      </c>
      <c r="H43" s="42">
        <v>0.13</v>
      </c>
      <c r="I43" s="42">
        <v>0.2</v>
      </c>
      <c r="J43" s="43">
        <v>0.18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9XQRv+iQccV4t+A0EwKaBwYMLuUDPuXIWZSwiE2dUDT0Mw/xRXgAs4rW1jByOBGXZAe3NgAF0R129o4jYBj1w==" saltValue="KJ+hQphhkODXRAOCIWLv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579</v>
      </c>
      <c r="L44" s="56" t="s">
        <v>580</v>
      </c>
      <c r="M44" s="56" t="s">
        <v>581</v>
      </c>
      <c r="N44" s="56" t="s">
        <v>582</v>
      </c>
      <c r="O44" s="57" t="s">
        <v>583</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2008</v>
      </c>
      <c r="L45" s="60">
        <v>2037</v>
      </c>
      <c r="M45" s="60">
        <v>1970</v>
      </c>
      <c r="N45" s="60">
        <v>1991</v>
      </c>
      <c r="O45" s="61">
        <v>2004</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538</v>
      </c>
      <c r="L46" s="64" t="s">
        <v>538</v>
      </c>
      <c r="M46" s="64" t="s">
        <v>538</v>
      </c>
      <c r="N46" s="64" t="s">
        <v>538</v>
      </c>
      <c r="O46" s="65" t="s">
        <v>538</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538</v>
      </c>
      <c r="L47" s="64" t="s">
        <v>538</v>
      </c>
      <c r="M47" s="64" t="s">
        <v>538</v>
      </c>
      <c r="N47" s="64" t="s">
        <v>538</v>
      </c>
      <c r="O47" s="65" t="s">
        <v>538</v>
      </c>
      <c r="P47" s="48"/>
      <c r="Q47" s="48"/>
      <c r="R47" s="48"/>
      <c r="S47" s="48"/>
      <c r="T47" s="48"/>
      <c r="U47" s="48"/>
    </row>
    <row r="48" spans="1:21" ht="30.75" customHeight="1" x14ac:dyDescent="0.15">
      <c r="A48" s="48"/>
      <c r="B48" s="1155"/>
      <c r="C48" s="1156"/>
      <c r="D48" s="62"/>
      <c r="E48" s="1161" t="s">
        <v>15</v>
      </c>
      <c r="F48" s="1161"/>
      <c r="G48" s="1161"/>
      <c r="H48" s="1161"/>
      <c r="I48" s="1161"/>
      <c r="J48" s="1162"/>
      <c r="K48" s="63">
        <v>476</v>
      </c>
      <c r="L48" s="64">
        <v>448</v>
      </c>
      <c r="M48" s="64">
        <v>460</v>
      </c>
      <c r="N48" s="64">
        <v>520</v>
      </c>
      <c r="O48" s="65">
        <v>471</v>
      </c>
      <c r="P48" s="48"/>
      <c r="Q48" s="48"/>
      <c r="R48" s="48"/>
      <c r="S48" s="48"/>
      <c r="T48" s="48"/>
      <c r="U48" s="48"/>
    </row>
    <row r="49" spans="1:21" ht="30.75" customHeight="1" x14ac:dyDescent="0.15">
      <c r="A49" s="48"/>
      <c r="B49" s="1155"/>
      <c r="C49" s="1156"/>
      <c r="D49" s="62"/>
      <c r="E49" s="1161" t="s">
        <v>16</v>
      </c>
      <c r="F49" s="1161"/>
      <c r="G49" s="1161"/>
      <c r="H49" s="1161"/>
      <c r="I49" s="1161"/>
      <c r="J49" s="1162"/>
      <c r="K49" s="63">
        <v>198</v>
      </c>
      <c r="L49" s="64">
        <v>36</v>
      </c>
      <c r="M49" s="64">
        <v>1</v>
      </c>
      <c r="N49" s="64">
        <v>16</v>
      </c>
      <c r="O49" s="65">
        <v>50</v>
      </c>
      <c r="P49" s="48"/>
      <c r="Q49" s="48"/>
      <c r="R49" s="48"/>
      <c r="S49" s="48"/>
      <c r="T49" s="48"/>
      <c r="U49" s="48"/>
    </row>
    <row r="50" spans="1:21" ht="30.75" customHeight="1" x14ac:dyDescent="0.15">
      <c r="A50" s="48"/>
      <c r="B50" s="1155"/>
      <c r="C50" s="1156"/>
      <c r="D50" s="62"/>
      <c r="E50" s="1161" t="s">
        <v>17</v>
      </c>
      <c r="F50" s="1161"/>
      <c r="G50" s="1161"/>
      <c r="H50" s="1161"/>
      <c r="I50" s="1161"/>
      <c r="J50" s="1162"/>
      <c r="K50" s="63">
        <v>56</v>
      </c>
      <c r="L50" s="64">
        <v>49</v>
      </c>
      <c r="M50" s="64">
        <v>37</v>
      </c>
      <c r="N50" s="64">
        <v>29</v>
      </c>
      <c r="O50" s="65">
        <v>21</v>
      </c>
      <c r="P50" s="48"/>
      <c r="Q50" s="48"/>
      <c r="R50" s="48"/>
      <c r="S50" s="48"/>
      <c r="T50" s="48"/>
      <c r="U50" s="48"/>
    </row>
    <row r="51" spans="1:21" ht="30.75" customHeight="1" x14ac:dyDescent="0.15">
      <c r="A51" s="48"/>
      <c r="B51" s="1157"/>
      <c r="C51" s="1158"/>
      <c r="D51" s="66"/>
      <c r="E51" s="1161" t="s">
        <v>18</v>
      </c>
      <c r="F51" s="1161"/>
      <c r="G51" s="1161"/>
      <c r="H51" s="1161"/>
      <c r="I51" s="1161"/>
      <c r="J51" s="1162"/>
      <c r="K51" s="63">
        <v>0</v>
      </c>
      <c r="L51" s="64">
        <v>0</v>
      </c>
      <c r="M51" s="64">
        <v>0</v>
      </c>
      <c r="N51" s="64">
        <v>0</v>
      </c>
      <c r="O51" s="65">
        <v>1</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1792</v>
      </c>
      <c r="L52" s="64">
        <v>1719</v>
      </c>
      <c r="M52" s="64">
        <v>1656</v>
      </c>
      <c r="N52" s="64">
        <v>1684</v>
      </c>
      <c r="O52" s="65">
        <v>1673</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946</v>
      </c>
      <c r="L53" s="69">
        <v>851</v>
      </c>
      <c r="M53" s="69">
        <v>812</v>
      </c>
      <c r="N53" s="69">
        <v>872</v>
      </c>
      <c r="O53" s="70">
        <v>874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595</v>
      </c>
      <c r="P56" s="48"/>
      <c r="Q56" s="48"/>
      <c r="R56" s="48"/>
      <c r="S56" s="48"/>
      <c r="T56" s="48"/>
      <c r="U56" s="48"/>
    </row>
    <row r="57" spans="1:21" ht="31.5" customHeight="1" thickBot="1" x14ac:dyDescent="0.2">
      <c r="A57" s="48"/>
      <c r="B57" s="76"/>
      <c r="C57" s="77"/>
      <c r="D57" s="77"/>
      <c r="E57" s="78"/>
      <c r="F57" s="78"/>
      <c r="G57" s="78"/>
      <c r="H57" s="78"/>
      <c r="I57" s="78"/>
      <c r="J57" s="79" t="s">
        <v>2</v>
      </c>
      <c r="K57" s="80" t="s">
        <v>596</v>
      </c>
      <c r="L57" s="81" t="s">
        <v>597</v>
      </c>
      <c r="M57" s="81" t="s">
        <v>598</v>
      </c>
      <c r="N57" s="81" t="s">
        <v>599</v>
      </c>
      <c r="O57" s="82" t="s">
        <v>600</v>
      </c>
      <c r="P57" s="48"/>
      <c r="Q57" s="48"/>
      <c r="R57" s="48"/>
      <c r="S57" s="48"/>
      <c r="T57" s="48"/>
      <c r="U57" s="48"/>
    </row>
    <row r="58" spans="1:21" ht="31.5" customHeight="1" x14ac:dyDescent="0.15">
      <c r="B58" s="1169" t="s">
        <v>26</v>
      </c>
      <c r="C58" s="1170"/>
      <c r="D58" s="1175" t="s">
        <v>27</v>
      </c>
      <c r="E58" s="1176"/>
      <c r="F58" s="1176"/>
      <c r="G58" s="1176"/>
      <c r="H58" s="1176"/>
      <c r="I58" s="1176"/>
      <c r="J58" s="1177"/>
      <c r="K58" s="83" t="s">
        <v>601</v>
      </c>
      <c r="L58" s="84" t="s">
        <v>601</v>
      </c>
      <c r="M58" s="84" t="s">
        <v>601</v>
      </c>
      <c r="N58" s="84" t="s">
        <v>601</v>
      </c>
      <c r="O58" s="85" t="s">
        <v>601</v>
      </c>
    </row>
    <row r="59" spans="1:21" ht="31.5" customHeight="1" x14ac:dyDescent="0.15">
      <c r="B59" s="1171"/>
      <c r="C59" s="1172"/>
      <c r="D59" s="1178" t="s">
        <v>28</v>
      </c>
      <c r="E59" s="1179"/>
      <c r="F59" s="1179"/>
      <c r="G59" s="1179"/>
      <c r="H59" s="1179"/>
      <c r="I59" s="1179"/>
      <c r="J59" s="1180"/>
      <c r="K59" s="86" t="s">
        <v>601</v>
      </c>
      <c r="L59" s="87" t="s">
        <v>601</v>
      </c>
      <c r="M59" s="87" t="s">
        <v>601</v>
      </c>
      <c r="N59" s="87" t="s">
        <v>601</v>
      </c>
      <c r="O59" s="88" t="s">
        <v>601</v>
      </c>
    </row>
    <row r="60" spans="1:21" ht="31.5" customHeight="1" thickBot="1" x14ac:dyDescent="0.2">
      <c r="B60" s="1173"/>
      <c r="C60" s="1174"/>
      <c r="D60" s="1181" t="s">
        <v>29</v>
      </c>
      <c r="E60" s="1182"/>
      <c r="F60" s="1182"/>
      <c r="G60" s="1182"/>
      <c r="H60" s="1182"/>
      <c r="I60" s="1182"/>
      <c r="J60" s="1183"/>
      <c r="K60" s="89" t="s">
        <v>601</v>
      </c>
      <c r="L60" s="90" t="s">
        <v>601</v>
      </c>
      <c r="M60" s="90" t="s">
        <v>601</v>
      </c>
      <c r="N60" s="90" t="s">
        <v>601</v>
      </c>
      <c r="O60" s="91" t="s">
        <v>601</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Z3CbV8Tg/OzYslrOqDF8Jr80L5CujUX8PuWAk2xrkUvKdmelS3ZuM8FogGxPEa4lqCJbi/B+wr1HABo+C9kbA==" saltValue="xab4xUaNNUwV5z7z6j4g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579</v>
      </c>
      <c r="J40" s="103" t="s">
        <v>580</v>
      </c>
      <c r="K40" s="103" t="s">
        <v>581</v>
      </c>
      <c r="L40" s="103" t="s">
        <v>582</v>
      </c>
      <c r="M40" s="104" t="s">
        <v>583</v>
      </c>
    </row>
    <row r="41" spans="2:13" ht="27.75" customHeight="1" x14ac:dyDescent="0.15">
      <c r="B41" s="1184" t="s">
        <v>32</v>
      </c>
      <c r="C41" s="1185"/>
      <c r="D41" s="105"/>
      <c r="E41" s="1190" t="s">
        <v>33</v>
      </c>
      <c r="F41" s="1190"/>
      <c r="G41" s="1190"/>
      <c r="H41" s="1191"/>
      <c r="I41" s="355">
        <v>19953</v>
      </c>
      <c r="J41" s="356">
        <v>19712</v>
      </c>
      <c r="K41" s="356">
        <v>20129</v>
      </c>
      <c r="L41" s="356">
        <v>19184</v>
      </c>
      <c r="M41" s="357">
        <v>18155</v>
      </c>
    </row>
    <row r="42" spans="2:13" ht="27.75" customHeight="1" x14ac:dyDescent="0.15">
      <c r="B42" s="1186"/>
      <c r="C42" s="1187"/>
      <c r="D42" s="106"/>
      <c r="E42" s="1192" t="s">
        <v>34</v>
      </c>
      <c r="F42" s="1192"/>
      <c r="G42" s="1192"/>
      <c r="H42" s="1193"/>
      <c r="I42" s="358">
        <v>186</v>
      </c>
      <c r="J42" s="359">
        <v>138</v>
      </c>
      <c r="K42" s="359">
        <v>101</v>
      </c>
      <c r="L42" s="359">
        <v>72</v>
      </c>
      <c r="M42" s="360">
        <v>51</v>
      </c>
    </row>
    <row r="43" spans="2:13" ht="27.75" customHeight="1" x14ac:dyDescent="0.15">
      <c r="B43" s="1186"/>
      <c r="C43" s="1187"/>
      <c r="D43" s="106"/>
      <c r="E43" s="1192" t="s">
        <v>35</v>
      </c>
      <c r="F43" s="1192"/>
      <c r="G43" s="1192"/>
      <c r="H43" s="1193"/>
      <c r="I43" s="358">
        <v>4702</v>
      </c>
      <c r="J43" s="359">
        <v>4505</v>
      </c>
      <c r="K43" s="359">
        <v>4283</v>
      </c>
      <c r="L43" s="359">
        <v>4079</v>
      </c>
      <c r="M43" s="360">
        <v>3857</v>
      </c>
    </row>
    <row r="44" spans="2:13" ht="27.75" customHeight="1" x14ac:dyDescent="0.15">
      <c r="B44" s="1186"/>
      <c r="C44" s="1187"/>
      <c r="D44" s="106"/>
      <c r="E44" s="1192" t="s">
        <v>36</v>
      </c>
      <c r="F44" s="1192"/>
      <c r="G44" s="1192"/>
      <c r="H44" s="1193"/>
      <c r="I44" s="358">
        <v>631</v>
      </c>
      <c r="J44" s="359">
        <v>602</v>
      </c>
      <c r="K44" s="359">
        <v>602</v>
      </c>
      <c r="L44" s="359">
        <v>587</v>
      </c>
      <c r="M44" s="360">
        <v>538</v>
      </c>
    </row>
    <row r="45" spans="2:13" ht="27.75" customHeight="1" x14ac:dyDescent="0.15">
      <c r="B45" s="1186"/>
      <c r="C45" s="1187"/>
      <c r="D45" s="106"/>
      <c r="E45" s="1192" t="s">
        <v>37</v>
      </c>
      <c r="F45" s="1192"/>
      <c r="G45" s="1192"/>
      <c r="H45" s="1193"/>
      <c r="I45" s="358">
        <v>3141</v>
      </c>
      <c r="J45" s="359">
        <v>3166</v>
      </c>
      <c r="K45" s="359">
        <v>3243</v>
      </c>
      <c r="L45" s="359">
        <v>3191</v>
      </c>
      <c r="M45" s="360">
        <v>3189</v>
      </c>
    </row>
    <row r="46" spans="2:13" ht="27.75" customHeight="1" x14ac:dyDescent="0.15">
      <c r="B46" s="1186"/>
      <c r="C46" s="1187"/>
      <c r="D46" s="107"/>
      <c r="E46" s="1192" t="s">
        <v>38</v>
      </c>
      <c r="F46" s="1192"/>
      <c r="G46" s="1192"/>
      <c r="H46" s="1193"/>
      <c r="I46" s="358">
        <v>8</v>
      </c>
      <c r="J46" s="359">
        <v>13</v>
      </c>
      <c r="K46" s="359">
        <v>4</v>
      </c>
      <c r="L46" s="359">
        <v>4</v>
      </c>
      <c r="M46" s="360">
        <v>4</v>
      </c>
    </row>
    <row r="47" spans="2:13" ht="27.75" customHeight="1" x14ac:dyDescent="0.15">
      <c r="B47" s="1186"/>
      <c r="C47" s="1187"/>
      <c r="D47" s="108"/>
      <c r="E47" s="1194" t="s">
        <v>39</v>
      </c>
      <c r="F47" s="1195"/>
      <c r="G47" s="1195"/>
      <c r="H47" s="1196"/>
      <c r="I47" s="358" t="s">
        <v>538</v>
      </c>
      <c r="J47" s="359" t="s">
        <v>538</v>
      </c>
      <c r="K47" s="359" t="s">
        <v>538</v>
      </c>
      <c r="L47" s="359" t="s">
        <v>538</v>
      </c>
      <c r="M47" s="360" t="s">
        <v>538</v>
      </c>
    </row>
    <row r="48" spans="2:13" ht="27.75" customHeight="1" x14ac:dyDescent="0.15">
      <c r="B48" s="1186"/>
      <c r="C48" s="1187"/>
      <c r="D48" s="106"/>
      <c r="E48" s="1192" t="s">
        <v>40</v>
      </c>
      <c r="F48" s="1192"/>
      <c r="G48" s="1192"/>
      <c r="H48" s="1193"/>
      <c r="I48" s="358" t="s">
        <v>538</v>
      </c>
      <c r="J48" s="359" t="s">
        <v>538</v>
      </c>
      <c r="K48" s="359" t="s">
        <v>538</v>
      </c>
      <c r="L48" s="359" t="s">
        <v>538</v>
      </c>
      <c r="M48" s="360" t="s">
        <v>538</v>
      </c>
    </row>
    <row r="49" spans="2:13" ht="27.75" customHeight="1" x14ac:dyDescent="0.15">
      <c r="B49" s="1188"/>
      <c r="C49" s="1189"/>
      <c r="D49" s="106"/>
      <c r="E49" s="1192" t="s">
        <v>41</v>
      </c>
      <c r="F49" s="1192"/>
      <c r="G49" s="1192"/>
      <c r="H49" s="1193"/>
      <c r="I49" s="358" t="s">
        <v>538</v>
      </c>
      <c r="J49" s="359" t="s">
        <v>538</v>
      </c>
      <c r="K49" s="359" t="s">
        <v>538</v>
      </c>
      <c r="L49" s="359" t="s">
        <v>538</v>
      </c>
      <c r="M49" s="360" t="s">
        <v>538</v>
      </c>
    </row>
    <row r="50" spans="2:13" ht="27.75" customHeight="1" x14ac:dyDescent="0.15">
      <c r="B50" s="1197" t="s">
        <v>42</v>
      </c>
      <c r="C50" s="1198"/>
      <c r="D50" s="109"/>
      <c r="E50" s="1192" t="s">
        <v>43</v>
      </c>
      <c r="F50" s="1192"/>
      <c r="G50" s="1192"/>
      <c r="H50" s="1193"/>
      <c r="I50" s="358">
        <v>4462</v>
      </c>
      <c r="J50" s="359">
        <v>4186</v>
      </c>
      <c r="K50" s="359">
        <v>4493</v>
      </c>
      <c r="L50" s="359">
        <v>5636</v>
      </c>
      <c r="M50" s="360">
        <v>6285</v>
      </c>
    </row>
    <row r="51" spans="2:13" ht="27.75" customHeight="1" x14ac:dyDescent="0.15">
      <c r="B51" s="1186"/>
      <c r="C51" s="1187"/>
      <c r="D51" s="106"/>
      <c r="E51" s="1192" t="s">
        <v>44</v>
      </c>
      <c r="F51" s="1192"/>
      <c r="G51" s="1192"/>
      <c r="H51" s="1193"/>
      <c r="I51" s="358">
        <v>1033</v>
      </c>
      <c r="J51" s="359">
        <v>909</v>
      </c>
      <c r="K51" s="359">
        <v>869</v>
      </c>
      <c r="L51" s="359">
        <v>827</v>
      </c>
      <c r="M51" s="360">
        <v>751</v>
      </c>
    </row>
    <row r="52" spans="2:13" ht="27.75" customHeight="1" x14ac:dyDescent="0.15">
      <c r="B52" s="1188"/>
      <c r="C52" s="1189"/>
      <c r="D52" s="106"/>
      <c r="E52" s="1192" t="s">
        <v>45</v>
      </c>
      <c r="F52" s="1192"/>
      <c r="G52" s="1192"/>
      <c r="H52" s="1193"/>
      <c r="I52" s="358">
        <v>17278</v>
      </c>
      <c r="J52" s="359">
        <v>16982</v>
      </c>
      <c r="K52" s="359">
        <v>16985</v>
      </c>
      <c r="L52" s="359">
        <v>16715</v>
      </c>
      <c r="M52" s="360">
        <v>15854</v>
      </c>
    </row>
    <row r="53" spans="2:13" ht="27.75" customHeight="1" thickBot="1" x14ac:dyDescent="0.2">
      <c r="B53" s="1199" t="s">
        <v>46</v>
      </c>
      <c r="C53" s="1200"/>
      <c r="D53" s="110"/>
      <c r="E53" s="1201" t="s">
        <v>47</v>
      </c>
      <c r="F53" s="1201"/>
      <c r="G53" s="1201"/>
      <c r="H53" s="1202"/>
      <c r="I53" s="361">
        <v>5848</v>
      </c>
      <c r="J53" s="362">
        <v>6059</v>
      </c>
      <c r="K53" s="362">
        <v>6016</v>
      </c>
      <c r="L53" s="362">
        <v>3940</v>
      </c>
      <c r="M53" s="363">
        <v>2904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so84CgQhHyARl1k0eqcJOx0dG/9eZ3mvlFEAw5NTwGuCK52xPPKYCnfnU/aBQhhfHE7UyWH7dU48zeDaojSz8A==" saltValue="uuQmsK1/PP5YvqTjRnNa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581</v>
      </c>
      <c r="G54" s="119" t="s">
        <v>582</v>
      </c>
      <c r="H54" s="120" t="s">
        <v>583</v>
      </c>
    </row>
    <row r="55" spans="2:8" ht="52.5" customHeight="1" x14ac:dyDescent="0.15">
      <c r="B55" s="121"/>
      <c r="C55" s="1211" t="s">
        <v>50</v>
      </c>
      <c r="D55" s="1211"/>
      <c r="E55" s="1212"/>
      <c r="F55" s="122">
        <v>1203</v>
      </c>
      <c r="G55" s="122">
        <v>2003</v>
      </c>
      <c r="H55" s="123">
        <v>2521</v>
      </c>
    </row>
    <row r="56" spans="2:8" ht="52.5" customHeight="1" x14ac:dyDescent="0.15">
      <c r="B56" s="124"/>
      <c r="C56" s="1213" t="s">
        <v>51</v>
      </c>
      <c r="D56" s="1213"/>
      <c r="E56" s="1214"/>
      <c r="F56" s="125">
        <v>737</v>
      </c>
      <c r="G56" s="125">
        <v>841</v>
      </c>
      <c r="H56" s="126">
        <v>613</v>
      </c>
    </row>
    <row r="57" spans="2:8" ht="53.25" customHeight="1" x14ac:dyDescent="0.15">
      <c r="B57" s="124"/>
      <c r="C57" s="1215" t="s">
        <v>52</v>
      </c>
      <c r="D57" s="1215"/>
      <c r="E57" s="1216"/>
      <c r="F57" s="127">
        <v>4029</v>
      </c>
      <c r="G57" s="127">
        <v>4231</v>
      </c>
      <c r="H57" s="128">
        <v>4585</v>
      </c>
    </row>
    <row r="58" spans="2:8" ht="45.75" customHeight="1" x14ac:dyDescent="0.15">
      <c r="B58" s="129"/>
      <c r="C58" s="1203" t="s">
        <v>613</v>
      </c>
      <c r="D58" s="1204"/>
      <c r="E58" s="1205"/>
      <c r="F58" s="130">
        <v>1409</v>
      </c>
      <c r="G58" s="130">
        <v>1421</v>
      </c>
      <c r="H58" s="131">
        <v>1431</v>
      </c>
    </row>
    <row r="59" spans="2:8" ht="45.75" customHeight="1" x14ac:dyDescent="0.15">
      <c r="B59" s="129"/>
      <c r="C59" s="1203" t="s">
        <v>614</v>
      </c>
      <c r="D59" s="1204"/>
      <c r="E59" s="1205"/>
      <c r="F59" s="130">
        <v>627</v>
      </c>
      <c r="G59" s="130">
        <v>813</v>
      </c>
      <c r="H59" s="131">
        <v>1068</v>
      </c>
    </row>
    <row r="60" spans="2:8" ht="45.75" customHeight="1" x14ac:dyDescent="0.15">
      <c r="B60" s="129"/>
      <c r="C60" s="1203" t="s">
        <v>615</v>
      </c>
      <c r="D60" s="1204"/>
      <c r="E60" s="1205"/>
      <c r="F60" s="130">
        <v>604</v>
      </c>
      <c r="G60" s="130">
        <v>537</v>
      </c>
      <c r="H60" s="131">
        <v>555</v>
      </c>
    </row>
    <row r="61" spans="2:8" ht="45.75" customHeight="1" x14ac:dyDescent="0.15">
      <c r="B61" s="129"/>
      <c r="C61" s="1203" t="s">
        <v>616</v>
      </c>
      <c r="D61" s="1204"/>
      <c r="E61" s="1205"/>
      <c r="F61" s="130">
        <v>474</v>
      </c>
      <c r="G61" s="130">
        <v>495</v>
      </c>
      <c r="H61" s="131">
        <v>522</v>
      </c>
    </row>
    <row r="62" spans="2:8" ht="45.75" customHeight="1" thickBot="1" x14ac:dyDescent="0.2">
      <c r="B62" s="132"/>
      <c r="C62" s="1206" t="s">
        <v>617</v>
      </c>
      <c r="D62" s="1207"/>
      <c r="E62" s="1208"/>
      <c r="F62" s="133">
        <v>163</v>
      </c>
      <c r="G62" s="133">
        <v>201</v>
      </c>
      <c r="H62" s="134">
        <v>242</v>
      </c>
    </row>
    <row r="63" spans="2:8" ht="52.5" customHeight="1" thickBot="1" x14ac:dyDescent="0.2">
      <c r="B63" s="135"/>
      <c r="C63" s="1209" t="s">
        <v>53</v>
      </c>
      <c r="D63" s="1209"/>
      <c r="E63" s="1210"/>
      <c r="F63" s="136">
        <v>5968</v>
      </c>
      <c r="G63" s="136">
        <v>7076</v>
      </c>
      <c r="H63" s="137">
        <v>7719</v>
      </c>
    </row>
    <row r="64" spans="2:8" x14ac:dyDescent="0.15"/>
  </sheetData>
  <sheetProtection algorithmName="SHA-512" hashValue="MAGE7JNV0mqzFZC76SgAGUzhL00ig95XCFY8/w6pbvIO1tlQFSp2qGMijOj3Ef38g0syg858EcUTn0rPf2GyPQ==" saltValue="knDwY9BIEjr/atPHtbVQ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F25-ECC7-4C61-B642-D9ADA8ADE6B4}">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618</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619</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620</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621</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579</v>
      </c>
      <c r="BQ50" s="1250"/>
      <c r="BR50" s="1250"/>
      <c r="BS50" s="1250"/>
      <c r="BT50" s="1250"/>
      <c r="BU50" s="1250"/>
      <c r="BV50" s="1250"/>
      <c r="BW50" s="1250"/>
      <c r="BX50" s="1250" t="s">
        <v>580</v>
      </c>
      <c r="BY50" s="1250"/>
      <c r="BZ50" s="1250"/>
      <c r="CA50" s="1250"/>
      <c r="CB50" s="1250"/>
      <c r="CC50" s="1250"/>
      <c r="CD50" s="1250"/>
      <c r="CE50" s="1250"/>
      <c r="CF50" s="1250" t="s">
        <v>581</v>
      </c>
      <c r="CG50" s="1250"/>
      <c r="CH50" s="1250"/>
      <c r="CI50" s="1250"/>
      <c r="CJ50" s="1250"/>
      <c r="CK50" s="1250"/>
      <c r="CL50" s="1250"/>
      <c r="CM50" s="1250"/>
      <c r="CN50" s="1250" t="s">
        <v>582</v>
      </c>
      <c r="CO50" s="1250"/>
      <c r="CP50" s="1250"/>
      <c r="CQ50" s="1250"/>
      <c r="CR50" s="1250"/>
      <c r="CS50" s="1250"/>
      <c r="CT50" s="1250"/>
      <c r="CU50" s="1250"/>
      <c r="CV50" s="1250" t="s">
        <v>583</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622</v>
      </c>
      <c r="AO51" s="1254"/>
      <c r="AP51" s="1254"/>
      <c r="AQ51" s="1254"/>
      <c r="AR51" s="1254"/>
      <c r="AS51" s="1254"/>
      <c r="AT51" s="1254"/>
      <c r="AU51" s="1254"/>
      <c r="AV51" s="1254"/>
      <c r="AW51" s="1254"/>
      <c r="AX51" s="1254"/>
      <c r="AY51" s="1254"/>
      <c r="AZ51" s="1254"/>
      <c r="BA51" s="1254"/>
      <c r="BB51" s="1254" t="s">
        <v>623</v>
      </c>
      <c r="BC51" s="1254"/>
      <c r="BD51" s="1254"/>
      <c r="BE51" s="1254"/>
      <c r="BF51" s="1254"/>
      <c r="BG51" s="1254"/>
      <c r="BH51" s="1254"/>
      <c r="BI51" s="1254"/>
      <c r="BJ51" s="1254"/>
      <c r="BK51" s="1254"/>
      <c r="BL51" s="1254"/>
      <c r="BM51" s="1254"/>
      <c r="BN51" s="1254"/>
      <c r="BO51" s="1254"/>
      <c r="BP51" s="1255">
        <v>79.400000000000006</v>
      </c>
      <c r="BQ51" s="1255"/>
      <c r="BR51" s="1255"/>
      <c r="BS51" s="1255"/>
      <c r="BT51" s="1255"/>
      <c r="BU51" s="1255"/>
      <c r="BV51" s="1255"/>
      <c r="BW51" s="1255"/>
      <c r="BX51" s="1255">
        <v>83.2</v>
      </c>
      <c r="BY51" s="1255"/>
      <c r="BZ51" s="1255"/>
      <c r="CA51" s="1255"/>
      <c r="CB51" s="1255"/>
      <c r="CC51" s="1255"/>
      <c r="CD51" s="1255"/>
      <c r="CE51" s="1255"/>
      <c r="CF51" s="1255">
        <v>76.2</v>
      </c>
      <c r="CG51" s="1255"/>
      <c r="CH51" s="1255"/>
      <c r="CI51" s="1255"/>
      <c r="CJ51" s="1255"/>
      <c r="CK51" s="1255"/>
      <c r="CL51" s="1255"/>
      <c r="CM51" s="1255"/>
      <c r="CN51" s="1255">
        <v>48.1</v>
      </c>
      <c r="CO51" s="1255"/>
      <c r="CP51" s="1255"/>
      <c r="CQ51" s="1255"/>
      <c r="CR51" s="1255"/>
      <c r="CS51" s="1255"/>
      <c r="CT51" s="1255"/>
      <c r="CU51" s="1255"/>
      <c r="CV51" s="1255">
        <v>37.5</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624</v>
      </c>
      <c r="BC53" s="1254"/>
      <c r="BD53" s="1254"/>
      <c r="BE53" s="1254"/>
      <c r="BF53" s="1254"/>
      <c r="BG53" s="1254"/>
      <c r="BH53" s="1254"/>
      <c r="BI53" s="1254"/>
      <c r="BJ53" s="1254"/>
      <c r="BK53" s="1254"/>
      <c r="BL53" s="1254"/>
      <c r="BM53" s="1254"/>
      <c r="BN53" s="1254"/>
      <c r="BO53" s="1254"/>
      <c r="BP53" s="1255">
        <v>60.7</v>
      </c>
      <c r="BQ53" s="1255"/>
      <c r="BR53" s="1255"/>
      <c r="BS53" s="1255"/>
      <c r="BT53" s="1255"/>
      <c r="BU53" s="1255"/>
      <c r="BV53" s="1255"/>
      <c r="BW53" s="1255"/>
      <c r="BX53" s="1255">
        <v>61.9</v>
      </c>
      <c r="BY53" s="1255"/>
      <c r="BZ53" s="1255"/>
      <c r="CA53" s="1255"/>
      <c r="CB53" s="1255"/>
      <c r="CC53" s="1255"/>
      <c r="CD53" s="1255"/>
      <c r="CE53" s="1255"/>
      <c r="CF53" s="1255">
        <v>60.5</v>
      </c>
      <c r="CG53" s="1255"/>
      <c r="CH53" s="1255"/>
      <c r="CI53" s="1255"/>
      <c r="CJ53" s="1255"/>
      <c r="CK53" s="1255"/>
      <c r="CL53" s="1255"/>
      <c r="CM53" s="1255"/>
      <c r="CN53" s="1255">
        <v>61.8</v>
      </c>
      <c r="CO53" s="1255"/>
      <c r="CP53" s="1255"/>
      <c r="CQ53" s="1255"/>
      <c r="CR53" s="1255"/>
      <c r="CS53" s="1255"/>
      <c r="CT53" s="1255"/>
      <c r="CU53" s="1255"/>
      <c r="CV53" s="1255">
        <v>62.7</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625</v>
      </c>
      <c r="AO55" s="1250"/>
      <c r="AP55" s="1250"/>
      <c r="AQ55" s="1250"/>
      <c r="AR55" s="1250"/>
      <c r="AS55" s="1250"/>
      <c r="AT55" s="1250"/>
      <c r="AU55" s="1250"/>
      <c r="AV55" s="1250"/>
      <c r="AW55" s="1250"/>
      <c r="AX55" s="1250"/>
      <c r="AY55" s="1250"/>
      <c r="AZ55" s="1250"/>
      <c r="BA55" s="1250"/>
      <c r="BB55" s="1254" t="s">
        <v>623</v>
      </c>
      <c r="BC55" s="1254"/>
      <c r="BD55" s="1254"/>
      <c r="BE55" s="1254"/>
      <c r="BF55" s="1254"/>
      <c r="BG55" s="1254"/>
      <c r="BH55" s="1254"/>
      <c r="BI55" s="1254"/>
      <c r="BJ55" s="1254"/>
      <c r="BK55" s="1254"/>
      <c r="BL55" s="1254"/>
      <c r="BM55" s="1254"/>
      <c r="BN55" s="1254"/>
      <c r="BO55" s="1254"/>
      <c r="BP55" s="1255">
        <v>48</v>
      </c>
      <c r="BQ55" s="1255"/>
      <c r="BR55" s="1255"/>
      <c r="BS55" s="1255"/>
      <c r="BT55" s="1255"/>
      <c r="BU55" s="1255"/>
      <c r="BV55" s="1255"/>
      <c r="BW55" s="1255"/>
      <c r="BX55" s="1255">
        <v>49.1</v>
      </c>
      <c r="BY55" s="1255"/>
      <c r="BZ55" s="1255"/>
      <c r="CA55" s="1255"/>
      <c r="CB55" s="1255"/>
      <c r="CC55" s="1255"/>
      <c r="CD55" s="1255"/>
      <c r="CE55" s="1255"/>
      <c r="CF55" s="1255">
        <v>41.5</v>
      </c>
      <c r="CG55" s="1255"/>
      <c r="CH55" s="1255"/>
      <c r="CI55" s="1255"/>
      <c r="CJ55" s="1255"/>
      <c r="CK55" s="1255"/>
      <c r="CL55" s="1255"/>
      <c r="CM55" s="1255"/>
      <c r="CN55" s="1255">
        <v>25.2</v>
      </c>
      <c r="CO55" s="1255"/>
      <c r="CP55" s="1255"/>
      <c r="CQ55" s="1255"/>
      <c r="CR55" s="1255"/>
      <c r="CS55" s="1255"/>
      <c r="CT55" s="1255"/>
      <c r="CU55" s="1255"/>
      <c r="CV55" s="1255">
        <v>15.7</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624</v>
      </c>
      <c r="BC57" s="1254"/>
      <c r="BD57" s="1254"/>
      <c r="BE57" s="1254"/>
      <c r="BF57" s="1254"/>
      <c r="BG57" s="1254"/>
      <c r="BH57" s="1254"/>
      <c r="BI57" s="1254"/>
      <c r="BJ57" s="1254"/>
      <c r="BK57" s="1254"/>
      <c r="BL57" s="1254"/>
      <c r="BM57" s="1254"/>
      <c r="BN57" s="1254"/>
      <c r="BO57" s="1254"/>
      <c r="BP57" s="1255">
        <v>60.8</v>
      </c>
      <c r="BQ57" s="1255"/>
      <c r="BR57" s="1255"/>
      <c r="BS57" s="1255"/>
      <c r="BT57" s="1255"/>
      <c r="BU57" s="1255"/>
      <c r="BV57" s="1255"/>
      <c r="BW57" s="1255"/>
      <c r="BX57" s="1255">
        <v>61</v>
      </c>
      <c r="BY57" s="1255"/>
      <c r="BZ57" s="1255"/>
      <c r="CA57" s="1255"/>
      <c r="CB57" s="1255"/>
      <c r="CC57" s="1255"/>
      <c r="CD57" s="1255"/>
      <c r="CE57" s="1255"/>
      <c r="CF57" s="1255">
        <v>61.7</v>
      </c>
      <c r="CG57" s="1255"/>
      <c r="CH57" s="1255"/>
      <c r="CI57" s="1255"/>
      <c r="CJ57" s="1255"/>
      <c r="CK57" s="1255"/>
      <c r="CL57" s="1255"/>
      <c r="CM57" s="1255"/>
      <c r="CN57" s="1255">
        <v>62.5</v>
      </c>
      <c r="CO57" s="1255"/>
      <c r="CP57" s="1255"/>
      <c r="CQ57" s="1255"/>
      <c r="CR57" s="1255"/>
      <c r="CS57" s="1255"/>
      <c r="CT57" s="1255"/>
      <c r="CU57" s="1255"/>
      <c r="CV57" s="1255">
        <v>65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626</v>
      </c>
    </row>
    <row r="64" spans="1:109" x14ac:dyDescent="0.15">
      <c r="B64" s="1225"/>
      <c r="G64" s="1232"/>
      <c r="I64" s="1265"/>
      <c r="J64" s="1265"/>
      <c r="K64" s="1265"/>
      <c r="L64" s="1265"/>
      <c r="M64" s="1265"/>
      <c r="N64" s="1266"/>
      <c r="AM64" s="1232"/>
      <c r="AN64" s="1232" t="s">
        <v>619</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627</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621</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579</v>
      </c>
      <c r="BQ72" s="1250"/>
      <c r="BR72" s="1250"/>
      <c r="BS72" s="1250"/>
      <c r="BT72" s="1250"/>
      <c r="BU72" s="1250"/>
      <c r="BV72" s="1250"/>
      <c r="BW72" s="1250"/>
      <c r="BX72" s="1250" t="s">
        <v>580</v>
      </c>
      <c r="BY72" s="1250"/>
      <c r="BZ72" s="1250"/>
      <c r="CA72" s="1250"/>
      <c r="CB72" s="1250"/>
      <c r="CC72" s="1250"/>
      <c r="CD72" s="1250"/>
      <c r="CE72" s="1250"/>
      <c r="CF72" s="1250" t="s">
        <v>581</v>
      </c>
      <c r="CG72" s="1250"/>
      <c r="CH72" s="1250"/>
      <c r="CI72" s="1250"/>
      <c r="CJ72" s="1250"/>
      <c r="CK72" s="1250"/>
      <c r="CL72" s="1250"/>
      <c r="CM72" s="1250"/>
      <c r="CN72" s="1250" t="s">
        <v>582</v>
      </c>
      <c r="CO72" s="1250"/>
      <c r="CP72" s="1250"/>
      <c r="CQ72" s="1250"/>
      <c r="CR72" s="1250"/>
      <c r="CS72" s="1250"/>
      <c r="CT72" s="1250"/>
      <c r="CU72" s="1250"/>
      <c r="CV72" s="1250" t="s">
        <v>583</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622</v>
      </c>
      <c r="AO73" s="1254"/>
      <c r="AP73" s="1254"/>
      <c r="AQ73" s="1254"/>
      <c r="AR73" s="1254"/>
      <c r="AS73" s="1254"/>
      <c r="AT73" s="1254"/>
      <c r="AU73" s="1254"/>
      <c r="AV73" s="1254"/>
      <c r="AW73" s="1254"/>
      <c r="AX73" s="1254"/>
      <c r="AY73" s="1254"/>
      <c r="AZ73" s="1254"/>
      <c r="BA73" s="1254"/>
      <c r="BB73" s="1254" t="s">
        <v>623</v>
      </c>
      <c r="BC73" s="1254"/>
      <c r="BD73" s="1254"/>
      <c r="BE73" s="1254"/>
      <c r="BF73" s="1254"/>
      <c r="BG73" s="1254"/>
      <c r="BH73" s="1254"/>
      <c r="BI73" s="1254"/>
      <c r="BJ73" s="1254"/>
      <c r="BK73" s="1254"/>
      <c r="BL73" s="1254"/>
      <c r="BM73" s="1254"/>
      <c r="BN73" s="1254"/>
      <c r="BO73" s="1254"/>
      <c r="BP73" s="1255">
        <v>79.400000000000006</v>
      </c>
      <c r="BQ73" s="1255"/>
      <c r="BR73" s="1255"/>
      <c r="BS73" s="1255"/>
      <c r="BT73" s="1255"/>
      <c r="BU73" s="1255"/>
      <c r="BV73" s="1255"/>
      <c r="BW73" s="1255"/>
      <c r="BX73" s="1255">
        <v>83.2</v>
      </c>
      <c r="BY73" s="1255"/>
      <c r="BZ73" s="1255"/>
      <c r="CA73" s="1255"/>
      <c r="CB73" s="1255"/>
      <c r="CC73" s="1255"/>
      <c r="CD73" s="1255"/>
      <c r="CE73" s="1255"/>
      <c r="CF73" s="1255">
        <v>76.2</v>
      </c>
      <c r="CG73" s="1255"/>
      <c r="CH73" s="1255"/>
      <c r="CI73" s="1255"/>
      <c r="CJ73" s="1255"/>
      <c r="CK73" s="1255"/>
      <c r="CL73" s="1255"/>
      <c r="CM73" s="1255"/>
      <c r="CN73" s="1255">
        <v>48.1</v>
      </c>
      <c r="CO73" s="1255"/>
      <c r="CP73" s="1255"/>
      <c r="CQ73" s="1255"/>
      <c r="CR73" s="1255"/>
      <c r="CS73" s="1255"/>
      <c r="CT73" s="1255"/>
      <c r="CU73" s="1255"/>
      <c r="CV73" s="1255">
        <v>37.5</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628</v>
      </c>
      <c r="BC75" s="1254"/>
      <c r="BD75" s="1254"/>
      <c r="BE75" s="1254"/>
      <c r="BF75" s="1254"/>
      <c r="BG75" s="1254"/>
      <c r="BH75" s="1254"/>
      <c r="BI75" s="1254"/>
      <c r="BJ75" s="1254"/>
      <c r="BK75" s="1254"/>
      <c r="BL75" s="1254"/>
      <c r="BM75" s="1254"/>
      <c r="BN75" s="1254"/>
      <c r="BO75" s="1254"/>
      <c r="BP75" s="1255">
        <v>12.3</v>
      </c>
      <c r="BQ75" s="1255"/>
      <c r="BR75" s="1255"/>
      <c r="BS75" s="1255"/>
      <c r="BT75" s="1255"/>
      <c r="BU75" s="1255"/>
      <c r="BV75" s="1255"/>
      <c r="BW75" s="1255"/>
      <c r="BX75" s="1255">
        <v>12.3</v>
      </c>
      <c r="BY75" s="1255"/>
      <c r="BZ75" s="1255"/>
      <c r="CA75" s="1255"/>
      <c r="CB75" s="1255"/>
      <c r="CC75" s="1255"/>
      <c r="CD75" s="1255"/>
      <c r="CE75" s="1255"/>
      <c r="CF75" s="1255">
        <v>11.5</v>
      </c>
      <c r="CG75" s="1255"/>
      <c r="CH75" s="1255"/>
      <c r="CI75" s="1255"/>
      <c r="CJ75" s="1255"/>
      <c r="CK75" s="1255"/>
      <c r="CL75" s="1255"/>
      <c r="CM75" s="1255"/>
      <c r="CN75" s="1255">
        <v>10.8</v>
      </c>
      <c r="CO75" s="1255"/>
      <c r="CP75" s="1255"/>
      <c r="CQ75" s="1255"/>
      <c r="CR75" s="1255"/>
      <c r="CS75" s="1255"/>
      <c r="CT75" s="1255"/>
      <c r="CU75" s="1255"/>
      <c r="CV75" s="1255">
        <v>10.7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625</v>
      </c>
      <c r="AO77" s="1250"/>
      <c r="AP77" s="1250"/>
      <c r="AQ77" s="1250"/>
      <c r="AR77" s="1250"/>
      <c r="AS77" s="1250"/>
      <c r="AT77" s="1250"/>
      <c r="AU77" s="1250"/>
      <c r="AV77" s="1250"/>
      <c r="AW77" s="1250"/>
      <c r="AX77" s="1250"/>
      <c r="AY77" s="1250"/>
      <c r="AZ77" s="1250"/>
      <c r="BA77" s="1250"/>
      <c r="BB77" s="1254" t="s">
        <v>623</v>
      </c>
      <c r="BC77" s="1254"/>
      <c r="BD77" s="1254"/>
      <c r="BE77" s="1254"/>
      <c r="BF77" s="1254"/>
      <c r="BG77" s="1254"/>
      <c r="BH77" s="1254"/>
      <c r="BI77" s="1254"/>
      <c r="BJ77" s="1254"/>
      <c r="BK77" s="1254"/>
      <c r="BL77" s="1254"/>
      <c r="BM77" s="1254"/>
      <c r="BN77" s="1254"/>
      <c r="BO77" s="1254"/>
      <c r="BP77" s="1255">
        <v>48</v>
      </c>
      <c r="BQ77" s="1255"/>
      <c r="BR77" s="1255"/>
      <c r="BS77" s="1255"/>
      <c r="BT77" s="1255"/>
      <c r="BU77" s="1255"/>
      <c r="BV77" s="1255"/>
      <c r="BW77" s="1255"/>
      <c r="BX77" s="1255">
        <v>49.1</v>
      </c>
      <c r="BY77" s="1255"/>
      <c r="BZ77" s="1255"/>
      <c r="CA77" s="1255"/>
      <c r="CB77" s="1255"/>
      <c r="CC77" s="1255"/>
      <c r="CD77" s="1255"/>
      <c r="CE77" s="1255"/>
      <c r="CF77" s="1255">
        <v>41.5</v>
      </c>
      <c r="CG77" s="1255"/>
      <c r="CH77" s="1255"/>
      <c r="CI77" s="1255"/>
      <c r="CJ77" s="1255"/>
      <c r="CK77" s="1255"/>
      <c r="CL77" s="1255"/>
      <c r="CM77" s="1255"/>
      <c r="CN77" s="1255">
        <v>25.2</v>
      </c>
      <c r="CO77" s="1255"/>
      <c r="CP77" s="1255"/>
      <c r="CQ77" s="1255"/>
      <c r="CR77" s="1255"/>
      <c r="CS77" s="1255"/>
      <c r="CT77" s="1255"/>
      <c r="CU77" s="1255"/>
      <c r="CV77" s="1255">
        <v>15.7</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628</v>
      </c>
      <c r="BC79" s="1254"/>
      <c r="BD79" s="1254"/>
      <c r="BE79" s="1254"/>
      <c r="BF79" s="1254"/>
      <c r="BG79" s="1254"/>
      <c r="BH79" s="1254"/>
      <c r="BI79" s="1254"/>
      <c r="BJ79" s="1254"/>
      <c r="BK79" s="1254"/>
      <c r="BL79" s="1254"/>
      <c r="BM79" s="1254"/>
      <c r="BN79" s="1254"/>
      <c r="BO79" s="1254"/>
      <c r="BP79" s="1255">
        <v>9.6</v>
      </c>
      <c r="BQ79" s="1255"/>
      <c r="BR79" s="1255"/>
      <c r="BS79" s="1255"/>
      <c r="BT79" s="1255"/>
      <c r="BU79" s="1255"/>
      <c r="BV79" s="1255"/>
      <c r="BW79" s="1255"/>
      <c r="BX79" s="1255">
        <v>9.5</v>
      </c>
      <c r="BY79" s="1255"/>
      <c r="BZ79" s="1255"/>
      <c r="CA79" s="1255"/>
      <c r="CB79" s="1255"/>
      <c r="CC79" s="1255"/>
      <c r="CD79" s="1255"/>
      <c r="CE79" s="1255"/>
      <c r="CF79" s="1255">
        <v>9.1999999999999993</v>
      </c>
      <c r="CG79" s="1255"/>
      <c r="CH79" s="1255"/>
      <c r="CI79" s="1255"/>
      <c r="CJ79" s="1255"/>
      <c r="CK79" s="1255"/>
      <c r="CL79" s="1255"/>
      <c r="CM79" s="1255"/>
      <c r="CN79" s="1255">
        <v>8.9</v>
      </c>
      <c r="CO79" s="1255"/>
      <c r="CP79" s="1255"/>
      <c r="CQ79" s="1255"/>
      <c r="CR79" s="1255"/>
      <c r="CS79" s="1255"/>
      <c r="CT79" s="1255"/>
      <c r="CU79" s="1255"/>
      <c r="CV79" s="1255">
        <v>8.9</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GQlwtaKlzr+aCF7gZglguqy57x+TGsclkm7jixEVNU0rN/lqP+A6vfI8jDic9TgfBEAKjBQ5Lb/EL3mOod7Heg==" saltValue="vv/mWgCmQXbdnvpIU7KCx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AE55C-C256-4081-AC4B-BA5C07B3518A}">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526</v>
      </c>
    </row>
  </sheetData>
  <sheetProtection algorithmName="SHA-512" hashValue="foRZXchObG06EKXGm1zVUai+3JOQwUYIF5wtfQXtB3oq5cR4lo1UnZRz5AIf+jviQmPX2CCLdJqu7IO7gJJosw==" saltValue="xGFjDoOeI5w+TVXu9Imfs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EA12A-8E3B-43F5-8D31-D3550381E234}">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526</v>
      </c>
    </row>
  </sheetData>
  <sheetProtection algorithmName="SHA-512" hashValue="y3F2ITH7MNoQTHEWRARACwYZwKSQ7WadjwGQQoYUxk3X0d/xqDLhV272c0R4KepscWlUGEpGLY3+PnnNQy3rKg==" saltValue="v3JsCefURXvHU6R+mi0/t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576</v>
      </c>
      <c r="G2" s="151"/>
      <c r="H2" s="152"/>
    </row>
    <row r="3" spans="1:8" x14ac:dyDescent="0.15">
      <c r="A3" s="148" t="s">
        <v>569</v>
      </c>
      <c r="B3" s="153"/>
      <c r="C3" s="154"/>
      <c r="D3" s="155">
        <v>119037</v>
      </c>
      <c r="E3" s="156"/>
      <c r="F3" s="157">
        <v>85173</v>
      </c>
      <c r="G3" s="158"/>
      <c r="H3" s="159"/>
    </row>
    <row r="4" spans="1:8" x14ac:dyDescent="0.15">
      <c r="A4" s="160"/>
      <c r="B4" s="161"/>
      <c r="C4" s="162"/>
      <c r="D4" s="163">
        <v>59000</v>
      </c>
      <c r="E4" s="164"/>
      <c r="F4" s="165">
        <v>43913</v>
      </c>
      <c r="G4" s="166"/>
      <c r="H4" s="167"/>
    </row>
    <row r="5" spans="1:8" x14ac:dyDescent="0.15">
      <c r="A5" s="148" t="s">
        <v>571</v>
      </c>
      <c r="B5" s="153"/>
      <c r="C5" s="154"/>
      <c r="D5" s="155">
        <v>130498</v>
      </c>
      <c r="E5" s="156"/>
      <c r="F5" s="157">
        <v>94081</v>
      </c>
      <c r="G5" s="158"/>
      <c r="H5" s="159"/>
    </row>
    <row r="6" spans="1:8" x14ac:dyDescent="0.15">
      <c r="A6" s="160"/>
      <c r="B6" s="161"/>
      <c r="C6" s="162"/>
      <c r="D6" s="163">
        <v>67569</v>
      </c>
      <c r="E6" s="164"/>
      <c r="F6" s="165">
        <v>48949</v>
      </c>
      <c r="G6" s="166"/>
      <c r="H6" s="167"/>
    </row>
    <row r="7" spans="1:8" x14ac:dyDescent="0.15">
      <c r="A7" s="148" t="s">
        <v>572</v>
      </c>
      <c r="B7" s="153"/>
      <c r="C7" s="154"/>
      <c r="D7" s="155">
        <v>197526</v>
      </c>
      <c r="E7" s="156"/>
      <c r="F7" s="157">
        <v>92632</v>
      </c>
      <c r="G7" s="158"/>
      <c r="H7" s="159"/>
    </row>
    <row r="8" spans="1:8" x14ac:dyDescent="0.15">
      <c r="A8" s="160"/>
      <c r="B8" s="161"/>
      <c r="C8" s="162"/>
      <c r="D8" s="163">
        <v>122485</v>
      </c>
      <c r="E8" s="164"/>
      <c r="F8" s="165">
        <v>47978</v>
      </c>
      <c r="G8" s="166"/>
      <c r="H8" s="167"/>
    </row>
    <row r="9" spans="1:8" x14ac:dyDescent="0.15">
      <c r="A9" s="148" t="s">
        <v>573</v>
      </c>
      <c r="B9" s="153"/>
      <c r="C9" s="154"/>
      <c r="D9" s="155">
        <v>70527</v>
      </c>
      <c r="E9" s="156"/>
      <c r="F9" s="157">
        <v>96469</v>
      </c>
      <c r="G9" s="158"/>
      <c r="H9" s="159"/>
    </row>
    <row r="10" spans="1:8" x14ac:dyDescent="0.15">
      <c r="A10" s="160"/>
      <c r="B10" s="161"/>
      <c r="C10" s="162"/>
      <c r="D10" s="163">
        <v>34103</v>
      </c>
      <c r="E10" s="164"/>
      <c r="F10" s="165">
        <v>49775</v>
      </c>
      <c r="G10" s="166"/>
      <c r="H10" s="167"/>
    </row>
    <row r="11" spans="1:8" x14ac:dyDescent="0.15">
      <c r="A11" s="148" t="s">
        <v>574</v>
      </c>
      <c r="B11" s="153"/>
      <c r="C11" s="154"/>
      <c r="D11" s="155">
        <v>99423</v>
      </c>
      <c r="E11" s="156"/>
      <c r="F11" s="157">
        <v>85743</v>
      </c>
      <c r="G11" s="158"/>
      <c r="H11" s="159"/>
    </row>
    <row r="12" spans="1:8" x14ac:dyDescent="0.15">
      <c r="A12" s="160"/>
      <c r="B12" s="161"/>
      <c r="C12" s="168"/>
      <c r="D12" s="163">
        <v>52156</v>
      </c>
      <c r="E12" s="164"/>
      <c r="F12" s="165">
        <v>45231</v>
      </c>
      <c r="G12" s="166"/>
      <c r="H12" s="167"/>
    </row>
    <row r="13" spans="1:8" x14ac:dyDescent="0.15">
      <c r="A13" s="148"/>
      <c r="B13" s="153"/>
      <c r="C13" s="169"/>
      <c r="D13" s="170">
        <v>123402</v>
      </c>
      <c r="E13" s="171"/>
      <c r="F13" s="172">
        <v>90820</v>
      </c>
      <c r="G13" s="173"/>
      <c r="H13" s="159"/>
    </row>
    <row r="14" spans="1:8" x14ac:dyDescent="0.15">
      <c r="A14" s="160"/>
      <c r="B14" s="161"/>
      <c r="C14" s="162"/>
      <c r="D14" s="163">
        <v>67063</v>
      </c>
      <c r="E14" s="164"/>
      <c r="F14" s="165">
        <v>47169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6.38</v>
      </c>
      <c r="C19" s="174">
        <f>ROUND(VALUE(SUBSTITUTE(実質収支比率等に係る経年分析!G$48,"▲","-")),2)</f>
        <v>8.2799999999999994</v>
      </c>
      <c r="D19" s="174">
        <f>ROUND(VALUE(SUBSTITUTE(実質収支比率等に係る経年分析!H$48,"▲","-")),2)</f>
        <v>5.88</v>
      </c>
      <c r="E19" s="174">
        <f>ROUND(VALUE(SUBSTITUTE(実質収支比率等に係る経年分析!I$48,"▲","-")),2)</f>
        <v>7.02</v>
      </c>
      <c r="F19" s="174">
        <f>ROUND(VALUE(SUBSTITUTE(実質収支比率等に係る経年分析!J$48,"▲","-")),2)</f>
        <v>7.18</v>
      </c>
    </row>
    <row r="20" spans="1:11" x14ac:dyDescent="0.15">
      <c r="A20" s="174" t="s">
        <v>57</v>
      </c>
      <c r="B20" s="174">
        <f>ROUND(VALUE(SUBSTITUTE(実質収支比率等に係る経年分析!F$47,"▲","-")),2)</f>
        <v>11.85</v>
      </c>
      <c r="C20" s="174">
        <f>ROUND(VALUE(SUBSTITUTE(実質収支比率等に係る経年分析!G$47,"▲","-")),2)</f>
        <v>10.75</v>
      </c>
      <c r="D20" s="174">
        <f>ROUND(VALUE(SUBSTITUTE(実質収支比率等に係る経年分析!H$47,"▲","-")),2)</f>
        <v>12.76</v>
      </c>
      <c r="E20" s="174">
        <f>ROUND(VALUE(SUBSTITUTE(実質収支比率等に係る経年分析!I$47,"▲","-")),2)</f>
        <v>20.57</v>
      </c>
      <c r="F20" s="174">
        <f>ROUND(VALUE(SUBSTITUTE(実質収支比率等に係る経年分析!J$47,"▲","-")),2)</f>
        <v>27.13</v>
      </c>
    </row>
    <row r="21" spans="1:11" x14ac:dyDescent="0.15">
      <c r="A21" s="174" t="s">
        <v>58</v>
      </c>
      <c r="B21" s="174">
        <f>IF(ISNUMBER(VALUE(SUBSTITUTE(実質収支比率等に係る経年分析!F$49,"▲","-"))),ROUND(VALUE(SUBSTITUTE(実質収支比率等に係る経年分析!F$49,"▲","-")),2),NA())</f>
        <v>-4.04</v>
      </c>
      <c r="C21" s="174">
        <f>IF(ISNUMBER(VALUE(SUBSTITUTE(実質収支比率等に係る経年分析!G$49,"▲","-"))),ROUND(VALUE(SUBSTITUTE(実質収支比率等に係る経年分析!G$49,"▲","-")),2),NA())</f>
        <v>0.5</v>
      </c>
      <c r="D21" s="174">
        <f>IF(ISNUMBER(VALUE(SUBSTITUTE(実質収支比率等に係る経年分析!H$49,"▲","-"))),ROUND(VALUE(SUBSTITUTE(実質収支比率等に係る経年分析!H$49,"▲","-")),2),NA())</f>
        <v>0.71</v>
      </c>
      <c r="E21" s="174">
        <f>IF(ISNUMBER(VALUE(SUBSTITUTE(実質収支比率等に係る経年分析!I$49,"▲","-"))),ROUND(VALUE(SUBSTITUTE(実質収支比率等に係る経年分析!I$49,"▲","-")),2),NA())</f>
        <v>9.56</v>
      </c>
      <c r="F21" s="174">
        <f>IF(ISNUMBER(VALUE(SUBSTITUTE(実質収支比率等に係る経年分析!J$49,"▲","-"))),ROUND(VALUE(SUBSTITUTE(実質収支比率等に係る経年分析!J$49,"▲","-")),2),NA())</f>
        <v>9.24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0.18</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臨海土地造成事業特別会計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0.08</v>
      </c>
    </row>
    <row r="30" spans="1:11" x14ac:dyDescent="0.15">
      <c r="A30" s="175" t="str">
        <f>IF(連結実質赤字比率に係る赤字・黒字の構成分析!C$40="",NA(),連結実質赤字比率に係る赤字・黒字の構成分析!C$40)</f>
        <v>工業団地造成事業特別会計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0.15</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15">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0.92</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1.1000000000000001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1.1599999999999999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1.27</v>
      </c>
    </row>
    <row r="34" spans="1:16" x14ac:dyDescent="0.15">
      <c r="A34" s="175" t="str">
        <f>IF(連結実質赤字比率に係る赤字・黒字の構成分析!C$36="",NA(),連結実質赤字比率に係る赤字・黒字の構成分析!C$36)</f>
        <v>工業用水道事業会計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5.18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5.51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4.5199999999999996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5.81</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6.17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6.59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6.47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6.88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6.35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8.23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5.86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7.16</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1792</v>
      </c>
      <c r="E42" s="176"/>
      <c r="F42" s="176"/>
      <c r="G42" s="176">
        <f>'実質公債費比率（分子）の構造'!L$52</f>
        <v>1719</v>
      </c>
      <c r="H42" s="176"/>
      <c r="I42" s="176"/>
      <c r="J42" s="176">
        <f>'実質公債費比率（分子）の構造'!M$52</f>
        <v>1656</v>
      </c>
      <c r="K42" s="176"/>
      <c r="L42" s="176"/>
      <c r="M42" s="176">
        <f>'実質公債費比率（分子）の構造'!N$52</f>
        <v>1684</v>
      </c>
      <c r="N42" s="176"/>
      <c r="O42" s="176"/>
      <c r="P42" s="176">
        <f>'実質公債費比率（分子）の構造'!O$52</f>
        <v>1673</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1</v>
      </c>
      <c r="O43" s="176"/>
      <c r="P43" s="176"/>
    </row>
    <row r="44" spans="1:16" x14ac:dyDescent="0.15">
      <c r="A44" s="176" t="s">
        <v>67</v>
      </c>
      <c r="B44" s="176">
        <f>'実質公債費比率（分子）の構造'!K$50</f>
        <v>56</v>
      </c>
      <c r="C44" s="176"/>
      <c r="D44" s="176"/>
      <c r="E44" s="176">
        <f>'実質公債費比率（分子）の構造'!L$50</f>
        <v>49</v>
      </c>
      <c r="F44" s="176"/>
      <c r="G44" s="176"/>
      <c r="H44" s="176">
        <f>'実質公債費比率（分子）の構造'!M$50</f>
        <v>37</v>
      </c>
      <c r="I44" s="176"/>
      <c r="J44" s="176"/>
      <c r="K44" s="176">
        <f>'実質公債費比率（分子）の構造'!N$50</f>
        <v>29</v>
      </c>
      <c r="L44" s="176"/>
      <c r="M44" s="176"/>
      <c r="N44" s="176">
        <f>'実質公債費比率（分子）の構造'!O$50</f>
        <v>21</v>
      </c>
      <c r="O44" s="176"/>
      <c r="P44" s="176"/>
    </row>
    <row r="45" spans="1:16" x14ac:dyDescent="0.15">
      <c r="A45" s="176" t="s">
        <v>68</v>
      </c>
      <c r="B45" s="176">
        <f>'実質公債費比率（分子）の構造'!K$49</f>
        <v>198</v>
      </c>
      <c r="C45" s="176"/>
      <c r="D45" s="176"/>
      <c r="E45" s="176">
        <f>'実質公債費比率（分子）の構造'!L$49</f>
        <v>36</v>
      </c>
      <c r="F45" s="176"/>
      <c r="G45" s="176"/>
      <c r="H45" s="176">
        <f>'実質公債費比率（分子）の構造'!M$49</f>
        <v>1</v>
      </c>
      <c r="I45" s="176"/>
      <c r="J45" s="176"/>
      <c r="K45" s="176">
        <f>'実質公債費比率（分子）の構造'!N$49</f>
        <v>16</v>
      </c>
      <c r="L45" s="176"/>
      <c r="M45" s="176"/>
      <c r="N45" s="176">
        <f>'実質公債費比率（分子）の構造'!O$49</f>
        <v>50</v>
      </c>
      <c r="O45" s="176"/>
      <c r="P45" s="176"/>
    </row>
    <row r="46" spans="1:16" x14ac:dyDescent="0.15">
      <c r="A46" s="176" t="s">
        <v>69</v>
      </c>
      <c r="B46" s="176">
        <f>'実質公債費比率（分子）の構造'!K$48</f>
        <v>476</v>
      </c>
      <c r="C46" s="176"/>
      <c r="D46" s="176"/>
      <c r="E46" s="176">
        <f>'実質公債費比率（分子）の構造'!L$48</f>
        <v>448</v>
      </c>
      <c r="F46" s="176"/>
      <c r="G46" s="176"/>
      <c r="H46" s="176">
        <f>'実質公債費比率（分子）の構造'!M$48</f>
        <v>460</v>
      </c>
      <c r="I46" s="176"/>
      <c r="J46" s="176"/>
      <c r="K46" s="176">
        <f>'実質公債費比率（分子）の構造'!N$48</f>
        <v>520</v>
      </c>
      <c r="L46" s="176"/>
      <c r="M46" s="176"/>
      <c r="N46" s="176">
        <f>'実質公債費比率（分子）の構造'!O$48</f>
        <v>471</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2008</v>
      </c>
      <c r="C49" s="176"/>
      <c r="D49" s="176"/>
      <c r="E49" s="176">
        <f>'実質公債費比率（分子）の構造'!L$45</f>
        <v>2037</v>
      </c>
      <c r="F49" s="176"/>
      <c r="G49" s="176"/>
      <c r="H49" s="176">
        <f>'実質公債費比率（分子）の構造'!M$45</f>
        <v>1970</v>
      </c>
      <c r="I49" s="176"/>
      <c r="J49" s="176"/>
      <c r="K49" s="176">
        <f>'実質公債費比率（分子）の構造'!N$45</f>
        <v>1991</v>
      </c>
      <c r="L49" s="176"/>
      <c r="M49" s="176"/>
      <c r="N49" s="176">
        <f>'実質公債費比率（分子）の構造'!O$45</f>
        <v>2004</v>
      </c>
      <c r="O49" s="176"/>
      <c r="P49" s="176"/>
    </row>
    <row r="50" spans="1:16" x14ac:dyDescent="0.15">
      <c r="A50" s="176" t="s">
        <v>73</v>
      </c>
      <c r="B50" s="176" t="e">
        <f>NA()</f>
        <v>#N/A</v>
      </c>
      <c r="C50" s="176">
        <f>IF(ISNUMBER('実質公債費比率（分子）の構造'!K$53),'実質公債費比率（分子）の構造'!K$53,NA())</f>
        <v>946</v>
      </c>
      <c r="D50" s="176" t="e">
        <f>NA()</f>
        <v>#N/A</v>
      </c>
      <c r="E50" s="176" t="e">
        <f>NA()</f>
        <v>#N/A</v>
      </c>
      <c r="F50" s="176">
        <f>IF(ISNUMBER('実質公債費比率（分子）の構造'!L$53),'実質公債費比率（分子）の構造'!L$53,NA())</f>
        <v>851</v>
      </c>
      <c r="G50" s="176" t="e">
        <f>NA()</f>
        <v>#N/A</v>
      </c>
      <c r="H50" s="176" t="e">
        <f>NA()</f>
        <v>#N/A</v>
      </c>
      <c r="I50" s="176">
        <f>IF(ISNUMBER('実質公債費比率（分子）の構造'!M$53),'実質公債費比率（分子）の構造'!M$53,NA())</f>
        <v>812</v>
      </c>
      <c r="J50" s="176" t="e">
        <f>NA()</f>
        <v>#N/A</v>
      </c>
      <c r="K50" s="176" t="e">
        <f>NA()</f>
        <v>#N/A</v>
      </c>
      <c r="L50" s="176">
        <f>IF(ISNUMBER('実質公債費比率（分子）の構造'!N$53),'実質公債費比率（分子）の構造'!N$53,NA())</f>
        <v>872</v>
      </c>
      <c r="M50" s="176" t="e">
        <f>NA()</f>
        <v>#N/A</v>
      </c>
      <c r="N50" s="176" t="e">
        <f>NA()</f>
        <v>#N/A</v>
      </c>
      <c r="O50" s="176">
        <f>IF(ISNUMBER('実質公債費比率（分子）の構造'!O$53),'実質公債費比率（分子）の構造'!O$53,NA())</f>
        <v>874</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17278</v>
      </c>
      <c r="E56" s="175"/>
      <c r="F56" s="175"/>
      <c r="G56" s="175">
        <f>'将来負担比率（分子）の構造'!J$52</f>
        <v>16982</v>
      </c>
      <c r="H56" s="175"/>
      <c r="I56" s="175"/>
      <c r="J56" s="175">
        <f>'将来負担比率（分子）の構造'!K$52</f>
        <v>16985</v>
      </c>
      <c r="K56" s="175"/>
      <c r="L56" s="175"/>
      <c r="M56" s="175">
        <f>'将来負担比率（分子）の構造'!L$52</f>
        <v>16715</v>
      </c>
      <c r="N56" s="175"/>
      <c r="O56" s="175"/>
      <c r="P56" s="175">
        <f>'将来負担比率（分子）の構造'!M$52</f>
        <v>15854</v>
      </c>
    </row>
    <row r="57" spans="1:16" x14ac:dyDescent="0.15">
      <c r="A57" s="175" t="s">
        <v>44</v>
      </c>
      <c r="B57" s="175"/>
      <c r="C57" s="175"/>
      <c r="D57" s="175">
        <f>'将来負担比率（分子）の構造'!I$51</f>
        <v>1033</v>
      </c>
      <c r="E57" s="175"/>
      <c r="F57" s="175"/>
      <c r="G57" s="175">
        <f>'将来負担比率（分子）の構造'!J$51</f>
        <v>909</v>
      </c>
      <c r="H57" s="175"/>
      <c r="I57" s="175"/>
      <c r="J57" s="175">
        <f>'将来負担比率（分子）の構造'!K$51</f>
        <v>869</v>
      </c>
      <c r="K57" s="175"/>
      <c r="L57" s="175"/>
      <c r="M57" s="175">
        <f>'将来負担比率（分子）の構造'!L$51</f>
        <v>827</v>
      </c>
      <c r="N57" s="175"/>
      <c r="O57" s="175"/>
      <c r="P57" s="175">
        <f>'将来負担比率（分子）の構造'!M$51</f>
        <v>751</v>
      </c>
    </row>
    <row r="58" spans="1:16" x14ac:dyDescent="0.15">
      <c r="A58" s="175" t="s">
        <v>43</v>
      </c>
      <c r="B58" s="175"/>
      <c r="C58" s="175"/>
      <c r="D58" s="175">
        <f>'将来負担比率（分子）の構造'!I$50</f>
        <v>4462</v>
      </c>
      <c r="E58" s="175"/>
      <c r="F58" s="175"/>
      <c r="G58" s="175">
        <f>'将来負担比率（分子）の構造'!J$50</f>
        <v>4186</v>
      </c>
      <c r="H58" s="175"/>
      <c r="I58" s="175"/>
      <c r="J58" s="175">
        <f>'将来負担比率（分子）の構造'!K$50</f>
        <v>4493</v>
      </c>
      <c r="K58" s="175"/>
      <c r="L58" s="175"/>
      <c r="M58" s="175">
        <f>'将来負担比率（分子）の構造'!L$50</f>
        <v>5636</v>
      </c>
      <c r="N58" s="175"/>
      <c r="O58" s="175"/>
      <c r="P58" s="175">
        <f>'将来負担比率（分子）の構造'!M$50</f>
        <v>6285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8</v>
      </c>
      <c r="C61" s="175"/>
      <c r="D61" s="175"/>
      <c r="E61" s="175">
        <f>'将来負担比率（分子）の構造'!J$46</f>
        <v>13</v>
      </c>
      <c r="F61" s="175"/>
      <c r="G61" s="175"/>
      <c r="H61" s="175">
        <f>'将来負担比率（分子）の構造'!K$46</f>
        <v>4</v>
      </c>
      <c r="I61" s="175"/>
      <c r="J61" s="175"/>
      <c r="K61" s="175">
        <f>'将来負担比率（分子）の構造'!L$46</f>
        <v>4</v>
      </c>
      <c r="L61" s="175"/>
      <c r="M61" s="175"/>
      <c r="N61" s="175">
        <f>'将来負担比率（分子）の構造'!M$46</f>
        <v>4</v>
      </c>
      <c r="O61" s="175"/>
      <c r="P61" s="175"/>
    </row>
    <row r="62" spans="1:16" x14ac:dyDescent="0.15">
      <c r="A62" s="175" t="s">
        <v>37</v>
      </c>
      <c r="B62" s="175">
        <f>'将来負担比率（分子）の構造'!I$45</f>
        <v>3141</v>
      </c>
      <c r="C62" s="175"/>
      <c r="D62" s="175"/>
      <c r="E62" s="175">
        <f>'将来負担比率（分子）の構造'!J$45</f>
        <v>3166</v>
      </c>
      <c r="F62" s="175"/>
      <c r="G62" s="175"/>
      <c r="H62" s="175">
        <f>'将来負担比率（分子）の構造'!K$45</f>
        <v>3243</v>
      </c>
      <c r="I62" s="175"/>
      <c r="J62" s="175"/>
      <c r="K62" s="175">
        <f>'将来負担比率（分子）の構造'!L$45</f>
        <v>3191</v>
      </c>
      <c r="L62" s="175"/>
      <c r="M62" s="175"/>
      <c r="N62" s="175">
        <f>'将来負担比率（分子）の構造'!M$45</f>
        <v>3189</v>
      </c>
      <c r="O62" s="175"/>
      <c r="P62" s="175"/>
    </row>
    <row r="63" spans="1:16" x14ac:dyDescent="0.15">
      <c r="A63" s="175" t="s">
        <v>36</v>
      </c>
      <c r="B63" s="175">
        <f>'将来負担比率（分子）の構造'!I$44</f>
        <v>631</v>
      </c>
      <c r="C63" s="175"/>
      <c r="D63" s="175"/>
      <c r="E63" s="175">
        <f>'将来負担比率（分子）の構造'!J$44</f>
        <v>602</v>
      </c>
      <c r="F63" s="175"/>
      <c r="G63" s="175"/>
      <c r="H63" s="175">
        <f>'将来負担比率（分子）の構造'!K$44</f>
        <v>602</v>
      </c>
      <c r="I63" s="175"/>
      <c r="J63" s="175"/>
      <c r="K63" s="175">
        <f>'将来負担比率（分子）の構造'!L$44</f>
        <v>587</v>
      </c>
      <c r="L63" s="175"/>
      <c r="M63" s="175"/>
      <c r="N63" s="175">
        <f>'将来負担比率（分子）の構造'!M$44</f>
        <v>538</v>
      </c>
      <c r="O63" s="175"/>
      <c r="P63" s="175"/>
    </row>
    <row r="64" spans="1:16" x14ac:dyDescent="0.15">
      <c r="A64" s="175" t="s">
        <v>35</v>
      </c>
      <c r="B64" s="175">
        <f>'将来負担比率（分子）の構造'!I$43</f>
        <v>4702</v>
      </c>
      <c r="C64" s="175"/>
      <c r="D64" s="175"/>
      <c r="E64" s="175">
        <f>'将来負担比率（分子）の構造'!J$43</f>
        <v>4505</v>
      </c>
      <c r="F64" s="175"/>
      <c r="G64" s="175"/>
      <c r="H64" s="175">
        <f>'将来負担比率（分子）の構造'!K$43</f>
        <v>4283</v>
      </c>
      <c r="I64" s="175"/>
      <c r="J64" s="175"/>
      <c r="K64" s="175">
        <f>'将来負担比率（分子）の構造'!L$43</f>
        <v>4079</v>
      </c>
      <c r="L64" s="175"/>
      <c r="M64" s="175"/>
      <c r="N64" s="175">
        <f>'将来負担比率（分子）の構造'!M$43</f>
        <v>3857</v>
      </c>
      <c r="O64" s="175"/>
      <c r="P64" s="175"/>
    </row>
    <row r="65" spans="1:16" x14ac:dyDescent="0.15">
      <c r="A65" s="175" t="s">
        <v>34</v>
      </c>
      <c r="B65" s="175">
        <f>'将来負担比率（分子）の構造'!I$42</f>
        <v>186</v>
      </c>
      <c r="C65" s="175"/>
      <c r="D65" s="175"/>
      <c r="E65" s="175">
        <f>'将来負担比率（分子）の構造'!J$42</f>
        <v>138</v>
      </c>
      <c r="F65" s="175"/>
      <c r="G65" s="175"/>
      <c r="H65" s="175">
        <f>'将来負担比率（分子）の構造'!K$42</f>
        <v>101</v>
      </c>
      <c r="I65" s="175"/>
      <c r="J65" s="175"/>
      <c r="K65" s="175">
        <f>'将来負担比率（分子）の構造'!L$42</f>
        <v>72</v>
      </c>
      <c r="L65" s="175"/>
      <c r="M65" s="175"/>
      <c r="N65" s="175">
        <f>'将来負担比率（分子）の構造'!M$42</f>
        <v>51</v>
      </c>
      <c r="O65" s="175"/>
      <c r="P65" s="175"/>
    </row>
    <row r="66" spans="1:16" x14ac:dyDescent="0.15">
      <c r="A66" s="175" t="s">
        <v>33</v>
      </c>
      <c r="B66" s="175">
        <f>'将来負担比率（分子）の構造'!I$41</f>
        <v>19953</v>
      </c>
      <c r="C66" s="175"/>
      <c r="D66" s="175"/>
      <c r="E66" s="175">
        <f>'将来負担比率（分子）の構造'!J$41</f>
        <v>19712</v>
      </c>
      <c r="F66" s="175"/>
      <c r="G66" s="175"/>
      <c r="H66" s="175">
        <f>'将来負担比率（分子）の構造'!K$41</f>
        <v>20129</v>
      </c>
      <c r="I66" s="175"/>
      <c r="J66" s="175"/>
      <c r="K66" s="175">
        <f>'将来負担比率（分子）の構造'!L$41</f>
        <v>19184</v>
      </c>
      <c r="L66" s="175"/>
      <c r="M66" s="175"/>
      <c r="N66" s="175">
        <f>'将来負担比率（分子）の構造'!M$41</f>
        <v>18155</v>
      </c>
      <c r="O66" s="175"/>
      <c r="P66" s="175"/>
    </row>
    <row r="67" spans="1:16" x14ac:dyDescent="0.15">
      <c r="A67" s="175" t="s">
        <v>77</v>
      </c>
      <c r="B67" s="175" t="e">
        <f>NA()</f>
        <v>#N/A</v>
      </c>
      <c r="C67" s="175">
        <f>IF(ISNUMBER('将来負担比率（分子）の構造'!I$53), IF('将来負担比率（分子）の構造'!I$53 &lt; 0, 0, '将来負担比率（分子）の構造'!I$53), NA())</f>
        <v>5848</v>
      </c>
      <c r="D67" s="175" t="e">
        <f>NA()</f>
        <v>#N/A</v>
      </c>
      <c r="E67" s="175" t="e">
        <f>NA()</f>
        <v>#N/A</v>
      </c>
      <c r="F67" s="175">
        <f>IF(ISNUMBER('将来負担比率（分子）の構造'!J$53), IF('将来負担比率（分子）の構造'!J$53 &lt; 0, 0, '将来負担比率（分子）の構造'!J$53), NA())</f>
        <v>6059</v>
      </c>
      <c r="G67" s="175" t="e">
        <f>NA()</f>
        <v>#N/A</v>
      </c>
      <c r="H67" s="175" t="e">
        <f>NA()</f>
        <v>#N/A</v>
      </c>
      <c r="I67" s="175">
        <f>IF(ISNUMBER('将来負担比率（分子）の構造'!K$53), IF('将来負担比率（分子）の構造'!K$53 &lt; 0, 0, '将来負担比率（分子）の構造'!K$53), NA())</f>
        <v>6016</v>
      </c>
      <c r="J67" s="175" t="e">
        <f>NA()</f>
        <v>#N/A</v>
      </c>
      <c r="K67" s="175" t="e">
        <f>NA()</f>
        <v>#N/A</v>
      </c>
      <c r="L67" s="175">
        <f>IF(ISNUMBER('将来負担比率（分子）の構造'!L$53), IF('将来負担比率（分子）の構造'!L$53 &lt; 0, 0, '将来負担比率（分子）の構造'!L$53), NA())</f>
        <v>3940</v>
      </c>
      <c r="M67" s="175" t="e">
        <f>NA()</f>
        <v>#N/A</v>
      </c>
      <c r="N67" s="175" t="e">
        <f>NA()</f>
        <v>#N/A</v>
      </c>
      <c r="O67" s="175">
        <f>IF(ISNUMBER('将来負担比率（分子）の構造'!M$53), IF('将来負担比率（分子）の構造'!M$53 &lt; 0, 0, '将来負担比率（分子）の構造'!M$53), NA())</f>
        <v>2904</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1203</v>
      </c>
      <c r="C72" s="179">
        <f>基金残高に係る経年分析!G55</f>
        <v>2003</v>
      </c>
      <c r="D72" s="179">
        <f>基金残高に係る経年分析!H55</f>
        <v>2521</v>
      </c>
    </row>
    <row r="73" spans="1:16" x14ac:dyDescent="0.15">
      <c r="A73" s="178" t="s">
        <v>80</v>
      </c>
      <c r="B73" s="179">
        <f>基金残高に係る経年分析!F56</f>
        <v>737</v>
      </c>
      <c r="C73" s="179">
        <f>基金残高に係る経年分析!G56</f>
        <v>841</v>
      </c>
      <c r="D73" s="179">
        <f>基金残高に係る経年分析!H56</f>
        <v>613</v>
      </c>
    </row>
    <row r="74" spans="1:16" x14ac:dyDescent="0.15">
      <c r="A74" s="178" t="s">
        <v>81</v>
      </c>
      <c r="B74" s="179">
        <f>基金残高に係る経年分析!F57</f>
        <v>4029</v>
      </c>
      <c r="C74" s="179">
        <f>基金残高に係る経年分析!G57</f>
        <v>4231</v>
      </c>
      <c r="D74" s="179">
        <f>基金残高に係る経年分析!H57</f>
        <v>4585</v>
      </c>
    </row>
  </sheetData>
  <sheetProtection algorithmName="SHA-512" hashValue="TNfn5tsjIuy4H459gifXwyTwPXHPwAX5S7hOxkKGTNZ36CtP0dyrEHNjDW9kUUk6Dt5qK0Le5MikwbZgcSsjDg==" saltValue="x4PO6sNIwYC2NOO+4u54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221</v>
      </c>
      <c r="DI1" s="603"/>
      <c r="DJ1" s="603"/>
      <c r="DK1" s="603"/>
      <c r="DL1" s="603"/>
      <c r="DM1" s="603"/>
      <c r="DN1" s="604"/>
      <c r="DO1" s="214"/>
      <c r="DP1" s="602" t="s">
        <v>222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227</v>
      </c>
      <c r="S4" s="606"/>
      <c r="T4" s="606"/>
      <c r="U4" s="606"/>
      <c r="V4" s="606"/>
      <c r="W4" s="606"/>
      <c r="X4" s="606"/>
      <c r="Y4" s="607"/>
      <c r="Z4" s="605" t="s">
        <v>228</v>
      </c>
      <c r="AA4" s="606"/>
      <c r="AB4" s="606"/>
      <c r="AC4" s="607"/>
      <c r="AD4" s="605" t="s">
        <v>229</v>
      </c>
      <c r="AE4" s="606"/>
      <c r="AF4" s="606"/>
      <c r="AG4" s="606"/>
      <c r="AH4" s="606"/>
      <c r="AI4" s="606"/>
      <c r="AJ4" s="606"/>
      <c r="AK4" s="607"/>
      <c r="AL4" s="605" t="s">
        <v>228</v>
      </c>
      <c r="AM4" s="606"/>
      <c r="AN4" s="606"/>
      <c r="AO4" s="607"/>
      <c r="AP4" s="608" t="s">
        <v>230</v>
      </c>
      <c r="AQ4" s="608"/>
      <c r="AR4" s="608"/>
      <c r="AS4" s="608"/>
      <c r="AT4" s="608"/>
      <c r="AU4" s="608"/>
      <c r="AV4" s="608"/>
      <c r="AW4" s="608"/>
      <c r="AX4" s="608"/>
      <c r="AY4" s="608"/>
      <c r="AZ4" s="608"/>
      <c r="BA4" s="608"/>
      <c r="BB4" s="608"/>
      <c r="BC4" s="608"/>
      <c r="BD4" s="608"/>
      <c r="BE4" s="608"/>
      <c r="BF4" s="608"/>
      <c r="BG4" s="608" t="s">
        <v>231</v>
      </c>
      <c r="BH4" s="608"/>
      <c r="BI4" s="608"/>
      <c r="BJ4" s="608"/>
      <c r="BK4" s="608"/>
      <c r="BL4" s="608"/>
      <c r="BM4" s="608"/>
      <c r="BN4" s="608"/>
      <c r="BO4" s="608" t="s">
        <v>228</v>
      </c>
      <c r="BP4" s="608"/>
      <c r="BQ4" s="608"/>
      <c r="BR4" s="608"/>
      <c r="BS4" s="608" t="s">
        <v>232</v>
      </c>
      <c r="BT4" s="608"/>
      <c r="BU4" s="608"/>
      <c r="BV4" s="608"/>
      <c r="BW4" s="608"/>
      <c r="BX4" s="608"/>
      <c r="BY4" s="608"/>
      <c r="BZ4" s="608"/>
      <c r="CA4" s="608"/>
      <c r="CB4" s="608"/>
      <c r="CD4" s="605" t="s">
        <v>233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234</v>
      </c>
      <c r="C5" s="610"/>
      <c r="D5" s="610"/>
      <c r="E5" s="610"/>
      <c r="F5" s="610"/>
      <c r="G5" s="610"/>
      <c r="H5" s="610"/>
      <c r="I5" s="610"/>
      <c r="J5" s="610"/>
      <c r="K5" s="610"/>
      <c r="L5" s="610"/>
      <c r="M5" s="610"/>
      <c r="N5" s="610"/>
      <c r="O5" s="610"/>
      <c r="P5" s="610"/>
      <c r="Q5" s="611"/>
      <c r="R5" s="612">
        <v>4712367</v>
      </c>
      <c r="S5" s="613"/>
      <c r="T5" s="613"/>
      <c r="U5" s="613"/>
      <c r="V5" s="613"/>
      <c r="W5" s="613"/>
      <c r="X5" s="613"/>
      <c r="Y5" s="614"/>
      <c r="Z5" s="615">
        <v>22.5</v>
      </c>
      <c r="AA5" s="615"/>
      <c r="AB5" s="615"/>
      <c r="AC5" s="615"/>
      <c r="AD5" s="616">
        <v>4712366</v>
      </c>
      <c r="AE5" s="616"/>
      <c r="AF5" s="616"/>
      <c r="AG5" s="616"/>
      <c r="AH5" s="616"/>
      <c r="AI5" s="616"/>
      <c r="AJ5" s="616"/>
      <c r="AK5" s="616"/>
      <c r="AL5" s="617">
        <v>50.7</v>
      </c>
      <c r="AM5" s="618"/>
      <c r="AN5" s="618"/>
      <c r="AO5" s="619"/>
      <c r="AP5" s="609" t="s">
        <v>235</v>
      </c>
      <c r="AQ5" s="610"/>
      <c r="AR5" s="610"/>
      <c r="AS5" s="610"/>
      <c r="AT5" s="610"/>
      <c r="AU5" s="610"/>
      <c r="AV5" s="610"/>
      <c r="AW5" s="610"/>
      <c r="AX5" s="610"/>
      <c r="AY5" s="610"/>
      <c r="AZ5" s="610"/>
      <c r="BA5" s="610"/>
      <c r="BB5" s="610"/>
      <c r="BC5" s="610"/>
      <c r="BD5" s="610"/>
      <c r="BE5" s="610"/>
      <c r="BF5" s="611"/>
      <c r="BG5" s="623">
        <v>4711956</v>
      </c>
      <c r="BH5" s="624"/>
      <c r="BI5" s="624"/>
      <c r="BJ5" s="624"/>
      <c r="BK5" s="624"/>
      <c r="BL5" s="624"/>
      <c r="BM5" s="624"/>
      <c r="BN5" s="625"/>
      <c r="BO5" s="626">
        <v>100</v>
      </c>
      <c r="BP5" s="626"/>
      <c r="BQ5" s="626"/>
      <c r="BR5" s="626"/>
      <c r="BS5" s="627">
        <v>27326</v>
      </c>
      <c r="BT5" s="627"/>
      <c r="BU5" s="627"/>
      <c r="BV5" s="627"/>
      <c r="BW5" s="627"/>
      <c r="BX5" s="627"/>
      <c r="BY5" s="627"/>
      <c r="BZ5" s="627"/>
      <c r="CA5" s="627"/>
      <c r="CB5" s="631"/>
      <c r="CD5" s="605" t="s">
        <v>230</v>
      </c>
      <c r="CE5" s="606"/>
      <c r="CF5" s="606"/>
      <c r="CG5" s="606"/>
      <c r="CH5" s="606"/>
      <c r="CI5" s="606"/>
      <c r="CJ5" s="606"/>
      <c r="CK5" s="606"/>
      <c r="CL5" s="606"/>
      <c r="CM5" s="606"/>
      <c r="CN5" s="606"/>
      <c r="CO5" s="606"/>
      <c r="CP5" s="606"/>
      <c r="CQ5" s="607"/>
      <c r="CR5" s="605" t="s">
        <v>236</v>
      </c>
      <c r="CS5" s="606"/>
      <c r="CT5" s="606"/>
      <c r="CU5" s="606"/>
      <c r="CV5" s="606"/>
      <c r="CW5" s="606"/>
      <c r="CX5" s="606"/>
      <c r="CY5" s="607"/>
      <c r="CZ5" s="605" t="s">
        <v>228</v>
      </c>
      <c r="DA5" s="606"/>
      <c r="DB5" s="606"/>
      <c r="DC5" s="607"/>
      <c r="DD5" s="605" t="s">
        <v>237</v>
      </c>
      <c r="DE5" s="606"/>
      <c r="DF5" s="606"/>
      <c r="DG5" s="606"/>
      <c r="DH5" s="606"/>
      <c r="DI5" s="606"/>
      <c r="DJ5" s="606"/>
      <c r="DK5" s="606"/>
      <c r="DL5" s="606"/>
      <c r="DM5" s="606"/>
      <c r="DN5" s="606"/>
      <c r="DO5" s="606"/>
      <c r="DP5" s="607"/>
      <c r="DQ5" s="605" t="s">
        <v>238</v>
      </c>
      <c r="DR5" s="606"/>
      <c r="DS5" s="606"/>
      <c r="DT5" s="606"/>
      <c r="DU5" s="606"/>
      <c r="DV5" s="606"/>
      <c r="DW5" s="606"/>
      <c r="DX5" s="606"/>
      <c r="DY5" s="606"/>
      <c r="DZ5" s="606"/>
      <c r="EA5" s="606"/>
      <c r="EB5" s="606"/>
      <c r="EC5" s="607"/>
    </row>
    <row r="6" spans="2:143" ht="11.25" customHeight="1" x14ac:dyDescent="0.15">
      <c r="B6" s="620" t="s">
        <v>239</v>
      </c>
      <c r="C6" s="621"/>
      <c r="D6" s="621"/>
      <c r="E6" s="621"/>
      <c r="F6" s="621"/>
      <c r="G6" s="621"/>
      <c r="H6" s="621"/>
      <c r="I6" s="621"/>
      <c r="J6" s="621"/>
      <c r="K6" s="621"/>
      <c r="L6" s="621"/>
      <c r="M6" s="621"/>
      <c r="N6" s="621"/>
      <c r="O6" s="621"/>
      <c r="P6" s="621"/>
      <c r="Q6" s="622"/>
      <c r="R6" s="623">
        <v>219147</v>
      </c>
      <c r="S6" s="624"/>
      <c r="T6" s="624"/>
      <c r="U6" s="624"/>
      <c r="V6" s="624"/>
      <c r="W6" s="624"/>
      <c r="X6" s="624"/>
      <c r="Y6" s="625"/>
      <c r="Z6" s="626">
        <v>1</v>
      </c>
      <c r="AA6" s="626"/>
      <c r="AB6" s="626"/>
      <c r="AC6" s="626"/>
      <c r="AD6" s="627">
        <v>219147</v>
      </c>
      <c r="AE6" s="627"/>
      <c r="AF6" s="627"/>
      <c r="AG6" s="627"/>
      <c r="AH6" s="627"/>
      <c r="AI6" s="627"/>
      <c r="AJ6" s="627"/>
      <c r="AK6" s="627"/>
      <c r="AL6" s="628">
        <v>2.4</v>
      </c>
      <c r="AM6" s="629"/>
      <c r="AN6" s="629"/>
      <c r="AO6" s="630"/>
      <c r="AP6" s="620" t="s">
        <v>240</v>
      </c>
      <c r="AQ6" s="621"/>
      <c r="AR6" s="621"/>
      <c r="AS6" s="621"/>
      <c r="AT6" s="621"/>
      <c r="AU6" s="621"/>
      <c r="AV6" s="621"/>
      <c r="AW6" s="621"/>
      <c r="AX6" s="621"/>
      <c r="AY6" s="621"/>
      <c r="AZ6" s="621"/>
      <c r="BA6" s="621"/>
      <c r="BB6" s="621"/>
      <c r="BC6" s="621"/>
      <c r="BD6" s="621"/>
      <c r="BE6" s="621"/>
      <c r="BF6" s="622"/>
      <c r="BG6" s="623">
        <v>4711956</v>
      </c>
      <c r="BH6" s="624"/>
      <c r="BI6" s="624"/>
      <c r="BJ6" s="624"/>
      <c r="BK6" s="624"/>
      <c r="BL6" s="624"/>
      <c r="BM6" s="624"/>
      <c r="BN6" s="625"/>
      <c r="BO6" s="626">
        <v>100</v>
      </c>
      <c r="BP6" s="626"/>
      <c r="BQ6" s="626"/>
      <c r="BR6" s="626"/>
      <c r="BS6" s="627">
        <v>27326</v>
      </c>
      <c r="BT6" s="627"/>
      <c r="BU6" s="627"/>
      <c r="BV6" s="627"/>
      <c r="BW6" s="627"/>
      <c r="BX6" s="627"/>
      <c r="BY6" s="627"/>
      <c r="BZ6" s="627"/>
      <c r="CA6" s="627"/>
      <c r="CB6" s="631"/>
      <c r="CD6" s="609" t="s">
        <v>241</v>
      </c>
      <c r="CE6" s="610"/>
      <c r="CF6" s="610"/>
      <c r="CG6" s="610"/>
      <c r="CH6" s="610"/>
      <c r="CI6" s="610"/>
      <c r="CJ6" s="610"/>
      <c r="CK6" s="610"/>
      <c r="CL6" s="610"/>
      <c r="CM6" s="610"/>
      <c r="CN6" s="610"/>
      <c r="CO6" s="610"/>
      <c r="CP6" s="610"/>
      <c r="CQ6" s="611"/>
      <c r="CR6" s="623">
        <v>159553</v>
      </c>
      <c r="CS6" s="624"/>
      <c r="CT6" s="624"/>
      <c r="CU6" s="624"/>
      <c r="CV6" s="624"/>
      <c r="CW6" s="624"/>
      <c r="CX6" s="624"/>
      <c r="CY6" s="625"/>
      <c r="CZ6" s="617">
        <v>0.8</v>
      </c>
      <c r="DA6" s="618"/>
      <c r="DB6" s="618"/>
      <c r="DC6" s="634"/>
      <c r="DD6" s="632" t="s">
        <v>182</v>
      </c>
      <c r="DE6" s="624"/>
      <c r="DF6" s="624"/>
      <c r="DG6" s="624"/>
      <c r="DH6" s="624"/>
      <c r="DI6" s="624"/>
      <c r="DJ6" s="624"/>
      <c r="DK6" s="624"/>
      <c r="DL6" s="624"/>
      <c r="DM6" s="624"/>
      <c r="DN6" s="624"/>
      <c r="DO6" s="624"/>
      <c r="DP6" s="625"/>
      <c r="DQ6" s="632">
        <v>159072</v>
      </c>
      <c r="DR6" s="624"/>
      <c r="DS6" s="624"/>
      <c r="DT6" s="624"/>
      <c r="DU6" s="624"/>
      <c r="DV6" s="624"/>
      <c r="DW6" s="624"/>
      <c r="DX6" s="624"/>
      <c r="DY6" s="624"/>
      <c r="DZ6" s="624"/>
      <c r="EA6" s="624"/>
      <c r="EB6" s="624"/>
      <c r="EC6" s="633"/>
    </row>
    <row r="7" spans="2:143" ht="11.25" customHeight="1" x14ac:dyDescent="0.15">
      <c r="B7" s="620" t="s">
        <v>242</v>
      </c>
      <c r="C7" s="621"/>
      <c r="D7" s="621"/>
      <c r="E7" s="621"/>
      <c r="F7" s="621"/>
      <c r="G7" s="621"/>
      <c r="H7" s="621"/>
      <c r="I7" s="621"/>
      <c r="J7" s="621"/>
      <c r="K7" s="621"/>
      <c r="L7" s="621"/>
      <c r="M7" s="621"/>
      <c r="N7" s="621"/>
      <c r="O7" s="621"/>
      <c r="P7" s="621"/>
      <c r="Q7" s="622"/>
      <c r="R7" s="623">
        <v>584</v>
      </c>
      <c r="S7" s="624"/>
      <c r="T7" s="624"/>
      <c r="U7" s="624"/>
      <c r="V7" s="624"/>
      <c r="W7" s="624"/>
      <c r="X7" s="624"/>
      <c r="Y7" s="625"/>
      <c r="Z7" s="626">
        <v>0</v>
      </c>
      <c r="AA7" s="626"/>
      <c r="AB7" s="626"/>
      <c r="AC7" s="626"/>
      <c r="AD7" s="627">
        <v>584</v>
      </c>
      <c r="AE7" s="627"/>
      <c r="AF7" s="627"/>
      <c r="AG7" s="627"/>
      <c r="AH7" s="627"/>
      <c r="AI7" s="627"/>
      <c r="AJ7" s="627"/>
      <c r="AK7" s="627"/>
      <c r="AL7" s="628">
        <v>0</v>
      </c>
      <c r="AM7" s="629"/>
      <c r="AN7" s="629"/>
      <c r="AO7" s="630"/>
      <c r="AP7" s="620" t="s">
        <v>243</v>
      </c>
      <c r="AQ7" s="621"/>
      <c r="AR7" s="621"/>
      <c r="AS7" s="621"/>
      <c r="AT7" s="621"/>
      <c r="AU7" s="621"/>
      <c r="AV7" s="621"/>
      <c r="AW7" s="621"/>
      <c r="AX7" s="621"/>
      <c r="AY7" s="621"/>
      <c r="AZ7" s="621"/>
      <c r="BA7" s="621"/>
      <c r="BB7" s="621"/>
      <c r="BC7" s="621"/>
      <c r="BD7" s="621"/>
      <c r="BE7" s="621"/>
      <c r="BF7" s="622"/>
      <c r="BG7" s="623">
        <v>904903</v>
      </c>
      <c r="BH7" s="624"/>
      <c r="BI7" s="624"/>
      <c r="BJ7" s="624"/>
      <c r="BK7" s="624"/>
      <c r="BL7" s="624"/>
      <c r="BM7" s="624"/>
      <c r="BN7" s="625"/>
      <c r="BO7" s="626">
        <v>19.2</v>
      </c>
      <c r="BP7" s="626"/>
      <c r="BQ7" s="626"/>
      <c r="BR7" s="626"/>
      <c r="BS7" s="627">
        <v>27326</v>
      </c>
      <c r="BT7" s="627"/>
      <c r="BU7" s="627"/>
      <c r="BV7" s="627"/>
      <c r="BW7" s="627"/>
      <c r="BX7" s="627"/>
      <c r="BY7" s="627"/>
      <c r="BZ7" s="627"/>
      <c r="CA7" s="627"/>
      <c r="CB7" s="631"/>
      <c r="CD7" s="620" t="s">
        <v>244</v>
      </c>
      <c r="CE7" s="621"/>
      <c r="CF7" s="621"/>
      <c r="CG7" s="621"/>
      <c r="CH7" s="621"/>
      <c r="CI7" s="621"/>
      <c r="CJ7" s="621"/>
      <c r="CK7" s="621"/>
      <c r="CL7" s="621"/>
      <c r="CM7" s="621"/>
      <c r="CN7" s="621"/>
      <c r="CO7" s="621"/>
      <c r="CP7" s="621"/>
      <c r="CQ7" s="622"/>
      <c r="CR7" s="623">
        <v>3820520</v>
      </c>
      <c r="CS7" s="624"/>
      <c r="CT7" s="624"/>
      <c r="CU7" s="624"/>
      <c r="CV7" s="624"/>
      <c r="CW7" s="624"/>
      <c r="CX7" s="624"/>
      <c r="CY7" s="625"/>
      <c r="CZ7" s="626">
        <v>18.899999999999999</v>
      </c>
      <c r="DA7" s="626"/>
      <c r="DB7" s="626"/>
      <c r="DC7" s="626"/>
      <c r="DD7" s="632">
        <v>149720</v>
      </c>
      <c r="DE7" s="624"/>
      <c r="DF7" s="624"/>
      <c r="DG7" s="624"/>
      <c r="DH7" s="624"/>
      <c r="DI7" s="624"/>
      <c r="DJ7" s="624"/>
      <c r="DK7" s="624"/>
      <c r="DL7" s="624"/>
      <c r="DM7" s="624"/>
      <c r="DN7" s="624"/>
      <c r="DO7" s="624"/>
      <c r="DP7" s="625"/>
      <c r="DQ7" s="632">
        <v>2485564</v>
      </c>
      <c r="DR7" s="624"/>
      <c r="DS7" s="624"/>
      <c r="DT7" s="624"/>
      <c r="DU7" s="624"/>
      <c r="DV7" s="624"/>
      <c r="DW7" s="624"/>
      <c r="DX7" s="624"/>
      <c r="DY7" s="624"/>
      <c r="DZ7" s="624"/>
      <c r="EA7" s="624"/>
      <c r="EB7" s="624"/>
      <c r="EC7" s="633"/>
    </row>
    <row r="8" spans="2:143" ht="11.25" customHeight="1" x14ac:dyDescent="0.15">
      <c r="B8" s="620" t="s">
        <v>245</v>
      </c>
      <c r="C8" s="621"/>
      <c r="D8" s="621"/>
      <c r="E8" s="621"/>
      <c r="F8" s="621"/>
      <c r="G8" s="621"/>
      <c r="H8" s="621"/>
      <c r="I8" s="621"/>
      <c r="J8" s="621"/>
      <c r="K8" s="621"/>
      <c r="L8" s="621"/>
      <c r="M8" s="621"/>
      <c r="N8" s="621"/>
      <c r="O8" s="621"/>
      <c r="P8" s="621"/>
      <c r="Q8" s="622"/>
      <c r="R8" s="623">
        <v>6267</v>
      </c>
      <c r="S8" s="624"/>
      <c r="T8" s="624"/>
      <c r="U8" s="624"/>
      <c r="V8" s="624"/>
      <c r="W8" s="624"/>
      <c r="X8" s="624"/>
      <c r="Y8" s="625"/>
      <c r="Z8" s="626">
        <v>0</v>
      </c>
      <c r="AA8" s="626"/>
      <c r="AB8" s="626"/>
      <c r="AC8" s="626"/>
      <c r="AD8" s="627">
        <v>6267</v>
      </c>
      <c r="AE8" s="627"/>
      <c r="AF8" s="627"/>
      <c r="AG8" s="627"/>
      <c r="AH8" s="627"/>
      <c r="AI8" s="627"/>
      <c r="AJ8" s="627"/>
      <c r="AK8" s="627"/>
      <c r="AL8" s="628">
        <v>0.1</v>
      </c>
      <c r="AM8" s="629"/>
      <c r="AN8" s="629"/>
      <c r="AO8" s="630"/>
      <c r="AP8" s="620" t="s">
        <v>246</v>
      </c>
      <c r="AQ8" s="621"/>
      <c r="AR8" s="621"/>
      <c r="AS8" s="621"/>
      <c r="AT8" s="621"/>
      <c r="AU8" s="621"/>
      <c r="AV8" s="621"/>
      <c r="AW8" s="621"/>
      <c r="AX8" s="621"/>
      <c r="AY8" s="621"/>
      <c r="AZ8" s="621"/>
      <c r="BA8" s="621"/>
      <c r="BB8" s="621"/>
      <c r="BC8" s="621"/>
      <c r="BD8" s="621"/>
      <c r="BE8" s="621"/>
      <c r="BF8" s="622"/>
      <c r="BG8" s="623">
        <v>36000</v>
      </c>
      <c r="BH8" s="624"/>
      <c r="BI8" s="624"/>
      <c r="BJ8" s="624"/>
      <c r="BK8" s="624"/>
      <c r="BL8" s="624"/>
      <c r="BM8" s="624"/>
      <c r="BN8" s="625"/>
      <c r="BO8" s="626">
        <v>0.8</v>
      </c>
      <c r="BP8" s="626"/>
      <c r="BQ8" s="626"/>
      <c r="BR8" s="626"/>
      <c r="BS8" s="627" t="s">
        <v>247</v>
      </c>
      <c r="BT8" s="627"/>
      <c r="BU8" s="627"/>
      <c r="BV8" s="627"/>
      <c r="BW8" s="627"/>
      <c r="BX8" s="627"/>
      <c r="BY8" s="627"/>
      <c r="BZ8" s="627"/>
      <c r="CA8" s="627"/>
      <c r="CB8" s="631"/>
      <c r="CD8" s="620" t="s">
        <v>248</v>
      </c>
      <c r="CE8" s="621"/>
      <c r="CF8" s="621"/>
      <c r="CG8" s="621"/>
      <c r="CH8" s="621"/>
      <c r="CI8" s="621"/>
      <c r="CJ8" s="621"/>
      <c r="CK8" s="621"/>
      <c r="CL8" s="621"/>
      <c r="CM8" s="621"/>
      <c r="CN8" s="621"/>
      <c r="CO8" s="621"/>
      <c r="CP8" s="621"/>
      <c r="CQ8" s="622"/>
      <c r="CR8" s="623">
        <v>5713280</v>
      </c>
      <c r="CS8" s="624"/>
      <c r="CT8" s="624"/>
      <c r="CU8" s="624"/>
      <c r="CV8" s="624"/>
      <c r="CW8" s="624"/>
      <c r="CX8" s="624"/>
      <c r="CY8" s="625"/>
      <c r="CZ8" s="626">
        <v>28.3</v>
      </c>
      <c r="DA8" s="626"/>
      <c r="DB8" s="626"/>
      <c r="DC8" s="626"/>
      <c r="DD8" s="632">
        <v>56909</v>
      </c>
      <c r="DE8" s="624"/>
      <c r="DF8" s="624"/>
      <c r="DG8" s="624"/>
      <c r="DH8" s="624"/>
      <c r="DI8" s="624"/>
      <c r="DJ8" s="624"/>
      <c r="DK8" s="624"/>
      <c r="DL8" s="624"/>
      <c r="DM8" s="624"/>
      <c r="DN8" s="624"/>
      <c r="DO8" s="624"/>
      <c r="DP8" s="625"/>
      <c r="DQ8" s="632">
        <v>2464742</v>
      </c>
      <c r="DR8" s="624"/>
      <c r="DS8" s="624"/>
      <c r="DT8" s="624"/>
      <c r="DU8" s="624"/>
      <c r="DV8" s="624"/>
      <c r="DW8" s="624"/>
      <c r="DX8" s="624"/>
      <c r="DY8" s="624"/>
      <c r="DZ8" s="624"/>
      <c r="EA8" s="624"/>
      <c r="EB8" s="624"/>
      <c r="EC8" s="633"/>
    </row>
    <row r="9" spans="2:143" ht="11.25" customHeight="1" x14ac:dyDescent="0.15">
      <c r="B9" s="620" t="s">
        <v>249</v>
      </c>
      <c r="C9" s="621"/>
      <c r="D9" s="621"/>
      <c r="E9" s="621"/>
      <c r="F9" s="621"/>
      <c r="G9" s="621"/>
      <c r="H9" s="621"/>
      <c r="I9" s="621"/>
      <c r="J9" s="621"/>
      <c r="K9" s="621"/>
      <c r="L9" s="621"/>
      <c r="M9" s="621"/>
      <c r="N9" s="621"/>
      <c r="O9" s="621"/>
      <c r="P9" s="621"/>
      <c r="Q9" s="622"/>
      <c r="R9" s="623">
        <v>6047</v>
      </c>
      <c r="S9" s="624"/>
      <c r="T9" s="624"/>
      <c r="U9" s="624"/>
      <c r="V9" s="624"/>
      <c r="W9" s="624"/>
      <c r="X9" s="624"/>
      <c r="Y9" s="625"/>
      <c r="Z9" s="626">
        <v>0</v>
      </c>
      <c r="AA9" s="626"/>
      <c r="AB9" s="626"/>
      <c r="AC9" s="626"/>
      <c r="AD9" s="627">
        <v>6047</v>
      </c>
      <c r="AE9" s="627"/>
      <c r="AF9" s="627"/>
      <c r="AG9" s="627"/>
      <c r="AH9" s="627"/>
      <c r="AI9" s="627"/>
      <c r="AJ9" s="627"/>
      <c r="AK9" s="627"/>
      <c r="AL9" s="628">
        <v>0.1</v>
      </c>
      <c r="AM9" s="629"/>
      <c r="AN9" s="629"/>
      <c r="AO9" s="630"/>
      <c r="AP9" s="620" t="s">
        <v>250</v>
      </c>
      <c r="AQ9" s="621"/>
      <c r="AR9" s="621"/>
      <c r="AS9" s="621"/>
      <c r="AT9" s="621"/>
      <c r="AU9" s="621"/>
      <c r="AV9" s="621"/>
      <c r="AW9" s="621"/>
      <c r="AX9" s="621"/>
      <c r="AY9" s="621"/>
      <c r="AZ9" s="621"/>
      <c r="BA9" s="621"/>
      <c r="BB9" s="621"/>
      <c r="BC9" s="621"/>
      <c r="BD9" s="621"/>
      <c r="BE9" s="621"/>
      <c r="BF9" s="622"/>
      <c r="BG9" s="623">
        <v>712725</v>
      </c>
      <c r="BH9" s="624"/>
      <c r="BI9" s="624"/>
      <c r="BJ9" s="624"/>
      <c r="BK9" s="624"/>
      <c r="BL9" s="624"/>
      <c r="BM9" s="624"/>
      <c r="BN9" s="625"/>
      <c r="BO9" s="626">
        <v>15.1</v>
      </c>
      <c r="BP9" s="626"/>
      <c r="BQ9" s="626"/>
      <c r="BR9" s="626"/>
      <c r="BS9" s="627" t="s">
        <v>141</v>
      </c>
      <c r="BT9" s="627"/>
      <c r="BU9" s="627"/>
      <c r="BV9" s="627"/>
      <c r="BW9" s="627"/>
      <c r="BX9" s="627"/>
      <c r="BY9" s="627"/>
      <c r="BZ9" s="627"/>
      <c r="CA9" s="627"/>
      <c r="CB9" s="631"/>
      <c r="CD9" s="620" t="s">
        <v>251</v>
      </c>
      <c r="CE9" s="621"/>
      <c r="CF9" s="621"/>
      <c r="CG9" s="621"/>
      <c r="CH9" s="621"/>
      <c r="CI9" s="621"/>
      <c r="CJ9" s="621"/>
      <c r="CK9" s="621"/>
      <c r="CL9" s="621"/>
      <c r="CM9" s="621"/>
      <c r="CN9" s="621"/>
      <c r="CO9" s="621"/>
      <c r="CP9" s="621"/>
      <c r="CQ9" s="622"/>
      <c r="CR9" s="623">
        <v>1712520</v>
      </c>
      <c r="CS9" s="624"/>
      <c r="CT9" s="624"/>
      <c r="CU9" s="624"/>
      <c r="CV9" s="624"/>
      <c r="CW9" s="624"/>
      <c r="CX9" s="624"/>
      <c r="CY9" s="625"/>
      <c r="CZ9" s="626">
        <v>8.5</v>
      </c>
      <c r="DA9" s="626"/>
      <c r="DB9" s="626"/>
      <c r="DC9" s="626"/>
      <c r="DD9" s="632">
        <v>18441</v>
      </c>
      <c r="DE9" s="624"/>
      <c r="DF9" s="624"/>
      <c r="DG9" s="624"/>
      <c r="DH9" s="624"/>
      <c r="DI9" s="624"/>
      <c r="DJ9" s="624"/>
      <c r="DK9" s="624"/>
      <c r="DL9" s="624"/>
      <c r="DM9" s="624"/>
      <c r="DN9" s="624"/>
      <c r="DO9" s="624"/>
      <c r="DP9" s="625"/>
      <c r="DQ9" s="632">
        <v>1371069</v>
      </c>
      <c r="DR9" s="624"/>
      <c r="DS9" s="624"/>
      <c r="DT9" s="624"/>
      <c r="DU9" s="624"/>
      <c r="DV9" s="624"/>
      <c r="DW9" s="624"/>
      <c r="DX9" s="624"/>
      <c r="DY9" s="624"/>
      <c r="DZ9" s="624"/>
      <c r="EA9" s="624"/>
      <c r="EB9" s="624"/>
      <c r="EC9" s="633"/>
    </row>
    <row r="10" spans="2:143" ht="11.25" customHeight="1" x14ac:dyDescent="0.15">
      <c r="B10" s="620" t="s">
        <v>252</v>
      </c>
      <c r="C10" s="621"/>
      <c r="D10" s="621"/>
      <c r="E10" s="621"/>
      <c r="F10" s="621"/>
      <c r="G10" s="621"/>
      <c r="H10" s="621"/>
      <c r="I10" s="621"/>
      <c r="J10" s="621"/>
      <c r="K10" s="621"/>
      <c r="L10" s="621"/>
      <c r="M10" s="621"/>
      <c r="N10" s="621"/>
      <c r="O10" s="621"/>
      <c r="P10" s="621"/>
      <c r="Q10" s="622"/>
      <c r="R10" s="623" t="s">
        <v>182</v>
      </c>
      <c r="S10" s="624"/>
      <c r="T10" s="624"/>
      <c r="U10" s="624"/>
      <c r="V10" s="624"/>
      <c r="W10" s="624"/>
      <c r="X10" s="624"/>
      <c r="Y10" s="625"/>
      <c r="Z10" s="626" t="s">
        <v>182</v>
      </c>
      <c r="AA10" s="626"/>
      <c r="AB10" s="626"/>
      <c r="AC10" s="626"/>
      <c r="AD10" s="627" t="s">
        <v>141</v>
      </c>
      <c r="AE10" s="627"/>
      <c r="AF10" s="627"/>
      <c r="AG10" s="627"/>
      <c r="AH10" s="627"/>
      <c r="AI10" s="627"/>
      <c r="AJ10" s="627"/>
      <c r="AK10" s="627"/>
      <c r="AL10" s="628" t="s">
        <v>182</v>
      </c>
      <c r="AM10" s="629"/>
      <c r="AN10" s="629"/>
      <c r="AO10" s="630"/>
      <c r="AP10" s="620" t="s">
        <v>253</v>
      </c>
      <c r="AQ10" s="621"/>
      <c r="AR10" s="621"/>
      <c r="AS10" s="621"/>
      <c r="AT10" s="621"/>
      <c r="AU10" s="621"/>
      <c r="AV10" s="621"/>
      <c r="AW10" s="621"/>
      <c r="AX10" s="621"/>
      <c r="AY10" s="621"/>
      <c r="AZ10" s="621"/>
      <c r="BA10" s="621"/>
      <c r="BB10" s="621"/>
      <c r="BC10" s="621"/>
      <c r="BD10" s="621"/>
      <c r="BE10" s="621"/>
      <c r="BF10" s="622"/>
      <c r="BG10" s="623">
        <v>60482</v>
      </c>
      <c r="BH10" s="624"/>
      <c r="BI10" s="624"/>
      <c r="BJ10" s="624"/>
      <c r="BK10" s="624"/>
      <c r="BL10" s="624"/>
      <c r="BM10" s="624"/>
      <c r="BN10" s="625"/>
      <c r="BO10" s="626">
        <v>1.3</v>
      </c>
      <c r="BP10" s="626"/>
      <c r="BQ10" s="626"/>
      <c r="BR10" s="626"/>
      <c r="BS10" s="627" t="s">
        <v>182</v>
      </c>
      <c r="BT10" s="627"/>
      <c r="BU10" s="627"/>
      <c r="BV10" s="627"/>
      <c r="BW10" s="627"/>
      <c r="BX10" s="627"/>
      <c r="BY10" s="627"/>
      <c r="BZ10" s="627"/>
      <c r="CA10" s="627"/>
      <c r="CB10" s="631"/>
      <c r="CD10" s="620" t="s">
        <v>254</v>
      </c>
      <c r="CE10" s="621"/>
      <c r="CF10" s="621"/>
      <c r="CG10" s="621"/>
      <c r="CH10" s="621"/>
      <c r="CI10" s="621"/>
      <c r="CJ10" s="621"/>
      <c r="CK10" s="621"/>
      <c r="CL10" s="621"/>
      <c r="CM10" s="621"/>
      <c r="CN10" s="621"/>
      <c r="CO10" s="621"/>
      <c r="CP10" s="621"/>
      <c r="CQ10" s="622"/>
      <c r="CR10" s="623">
        <v>17139</v>
      </c>
      <c r="CS10" s="624"/>
      <c r="CT10" s="624"/>
      <c r="CU10" s="624"/>
      <c r="CV10" s="624"/>
      <c r="CW10" s="624"/>
      <c r="CX10" s="624"/>
      <c r="CY10" s="625"/>
      <c r="CZ10" s="626">
        <v>0.1</v>
      </c>
      <c r="DA10" s="626"/>
      <c r="DB10" s="626"/>
      <c r="DC10" s="626"/>
      <c r="DD10" s="632">
        <v>4510</v>
      </c>
      <c r="DE10" s="624"/>
      <c r="DF10" s="624"/>
      <c r="DG10" s="624"/>
      <c r="DH10" s="624"/>
      <c r="DI10" s="624"/>
      <c r="DJ10" s="624"/>
      <c r="DK10" s="624"/>
      <c r="DL10" s="624"/>
      <c r="DM10" s="624"/>
      <c r="DN10" s="624"/>
      <c r="DO10" s="624"/>
      <c r="DP10" s="625"/>
      <c r="DQ10" s="632">
        <v>17139</v>
      </c>
      <c r="DR10" s="624"/>
      <c r="DS10" s="624"/>
      <c r="DT10" s="624"/>
      <c r="DU10" s="624"/>
      <c r="DV10" s="624"/>
      <c r="DW10" s="624"/>
      <c r="DX10" s="624"/>
      <c r="DY10" s="624"/>
      <c r="DZ10" s="624"/>
      <c r="EA10" s="624"/>
      <c r="EB10" s="624"/>
      <c r="EC10" s="633"/>
    </row>
    <row r="11" spans="2:143" ht="11.25" customHeight="1" x14ac:dyDescent="0.15">
      <c r="B11" s="620" t="s">
        <v>255</v>
      </c>
      <c r="C11" s="621"/>
      <c r="D11" s="621"/>
      <c r="E11" s="621"/>
      <c r="F11" s="621"/>
      <c r="G11" s="621"/>
      <c r="H11" s="621"/>
      <c r="I11" s="621"/>
      <c r="J11" s="621"/>
      <c r="K11" s="621"/>
      <c r="L11" s="621"/>
      <c r="M11" s="621"/>
      <c r="N11" s="621"/>
      <c r="O11" s="621"/>
      <c r="P11" s="621"/>
      <c r="Q11" s="622"/>
      <c r="R11" s="623">
        <v>531977</v>
      </c>
      <c r="S11" s="624"/>
      <c r="T11" s="624"/>
      <c r="U11" s="624"/>
      <c r="V11" s="624"/>
      <c r="W11" s="624"/>
      <c r="X11" s="624"/>
      <c r="Y11" s="625"/>
      <c r="Z11" s="628">
        <v>2.5</v>
      </c>
      <c r="AA11" s="629"/>
      <c r="AB11" s="629"/>
      <c r="AC11" s="635"/>
      <c r="AD11" s="632">
        <v>531977</v>
      </c>
      <c r="AE11" s="624"/>
      <c r="AF11" s="624"/>
      <c r="AG11" s="624"/>
      <c r="AH11" s="624"/>
      <c r="AI11" s="624"/>
      <c r="AJ11" s="624"/>
      <c r="AK11" s="625"/>
      <c r="AL11" s="628">
        <v>5.7</v>
      </c>
      <c r="AM11" s="629"/>
      <c r="AN11" s="629"/>
      <c r="AO11" s="630"/>
      <c r="AP11" s="620" t="s">
        <v>256</v>
      </c>
      <c r="AQ11" s="621"/>
      <c r="AR11" s="621"/>
      <c r="AS11" s="621"/>
      <c r="AT11" s="621"/>
      <c r="AU11" s="621"/>
      <c r="AV11" s="621"/>
      <c r="AW11" s="621"/>
      <c r="AX11" s="621"/>
      <c r="AY11" s="621"/>
      <c r="AZ11" s="621"/>
      <c r="BA11" s="621"/>
      <c r="BB11" s="621"/>
      <c r="BC11" s="621"/>
      <c r="BD11" s="621"/>
      <c r="BE11" s="621"/>
      <c r="BF11" s="622"/>
      <c r="BG11" s="623">
        <v>95696</v>
      </c>
      <c r="BH11" s="624"/>
      <c r="BI11" s="624"/>
      <c r="BJ11" s="624"/>
      <c r="BK11" s="624"/>
      <c r="BL11" s="624"/>
      <c r="BM11" s="624"/>
      <c r="BN11" s="625"/>
      <c r="BO11" s="626">
        <v>2</v>
      </c>
      <c r="BP11" s="626"/>
      <c r="BQ11" s="626"/>
      <c r="BR11" s="626"/>
      <c r="BS11" s="627">
        <v>27326</v>
      </c>
      <c r="BT11" s="627"/>
      <c r="BU11" s="627"/>
      <c r="BV11" s="627"/>
      <c r="BW11" s="627"/>
      <c r="BX11" s="627"/>
      <c r="BY11" s="627"/>
      <c r="BZ11" s="627"/>
      <c r="CA11" s="627"/>
      <c r="CB11" s="631"/>
      <c r="CD11" s="620" t="s">
        <v>257</v>
      </c>
      <c r="CE11" s="621"/>
      <c r="CF11" s="621"/>
      <c r="CG11" s="621"/>
      <c r="CH11" s="621"/>
      <c r="CI11" s="621"/>
      <c r="CJ11" s="621"/>
      <c r="CK11" s="621"/>
      <c r="CL11" s="621"/>
      <c r="CM11" s="621"/>
      <c r="CN11" s="621"/>
      <c r="CO11" s="621"/>
      <c r="CP11" s="621"/>
      <c r="CQ11" s="622"/>
      <c r="CR11" s="623">
        <v>1128837</v>
      </c>
      <c r="CS11" s="624"/>
      <c r="CT11" s="624"/>
      <c r="CU11" s="624"/>
      <c r="CV11" s="624"/>
      <c r="CW11" s="624"/>
      <c r="CX11" s="624"/>
      <c r="CY11" s="625"/>
      <c r="CZ11" s="626">
        <v>5.6</v>
      </c>
      <c r="DA11" s="626"/>
      <c r="DB11" s="626"/>
      <c r="DC11" s="626"/>
      <c r="DD11" s="632">
        <v>306585</v>
      </c>
      <c r="DE11" s="624"/>
      <c r="DF11" s="624"/>
      <c r="DG11" s="624"/>
      <c r="DH11" s="624"/>
      <c r="DI11" s="624"/>
      <c r="DJ11" s="624"/>
      <c r="DK11" s="624"/>
      <c r="DL11" s="624"/>
      <c r="DM11" s="624"/>
      <c r="DN11" s="624"/>
      <c r="DO11" s="624"/>
      <c r="DP11" s="625"/>
      <c r="DQ11" s="632">
        <v>601373</v>
      </c>
      <c r="DR11" s="624"/>
      <c r="DS11" s="624"/>
      <c r="DT11" s="624"/>
      <c r="DU11" s="624"/>
      <c r="DV11" s="624"/>
      <c r="DW11" s="624"/>
      <c r="DX11" s="624"/>
      <c r="DY11" s="624"/>
      <c r="DZ11" s="624"/>
      <c r="EA11" s="624"/>
      <c r="EB11" s="624"/>
      <c r="EC11" s="633"/>
    </row>
    <row r="12" spans="2:143" ht="11.25" customHeight="1" x14ac:dyDescent="0.15">
      <c r="B12" s="620" t="s">
        <v>258</v>
      </c>
      <c r="C12" s="621"/>
      <c r="D12" s="621"/>
      <c r="E12" s="621"/>
      <c r="F12" s="621"/>
      <c r="G12" s="621"/>
      <c r="H12" s="621"/>
      <c r="I12" s="621"/>
      <c r="J12" s="621"/>
      <c r="K12" s="621"/>
      <c r="L12" s="621"/>
      <c r="M12" s="621"/>
      <c r="N12" s="621"/>
      <c r="O12" s="621"/>
      <c r="P12" s="621"/>
      <c r="Q12" s="622"/>
      <c r="R12" s="623" t="s">
        <v>141</v>
      </c>
      <c r="S12" s="624"/>
      <c r="T12" s="624"/>
      <c r="U12" s="624"/>
      <c r="V12" s="624"/>
      <c r="W12" s="624"/>
      <c r="X12" s="624"/>
      <c r="Y12" s="625"/>
      <c r="Z12" s="626" t="s">
        <v>182</v>
      </c>
      <c r="AA12" s="626"/>
      <c r="AB12" s="626"/>
      <c r="AC12" s="626"/>
      <c r="AD12" s="627" t="s">
        <v>247</v>
      </c>
      <c r="AE12" s="627"/>
      <c r="AF12" s="627"/>
      <c r="AG12" s="627"/>
      <c r="AH12" s="627"/>
      <c r="AI12" s="627"/>
      <c r="AJ12" s="627"/>
      <c r="AK12" s="627"/>
      <c r="AL12" s="628" t="s">
        <v>182</v>
      </c>
      <c r="AM12" s="629"/>
      <c r="AN12" s="629"/>
      <c r="AO12" s="630"/>
      <c r="AP12" s="620" t="s">
        <v>259</v>
      </c>
      <c r="AQ12" s="621"/>
      <c r="AR12" s="621"/>
      <c r="AS12" s="621"/>
      <c r="AT12" s="621"/>
      <c r="AU12" s="621"/>
      <c r="AV12" s="621"/>
      <c r="AW12" s="621"/>
      <c r="AX12" s="621"/>
      <c r="AY12" s="621"/>
      <c r="AZ12" s="621"/>
      <c r="BA12" s="621"/>
      <c r="BB12" s="621"/>
      <c r="BC12" s="621"/>
      <c r="BD12" s="621"/>
      <c r="BE12" s="621"/>
      <c r="BF12" s="622"/>
      <c r="BG12" s="623">
        <v>3545529</v>
      </c>
      <c r="BH12" s="624"/>
      <c r="BI12" s="624"/>
      <c r="BJ12" s="624"/>
      <c r="BK12" s="624"/>
      <c r="BL12" s="624"/>
      <c r="BM12" s="624"/>
      <c r="BN12" s="625"/>
      <c r="BO12" s="626">
        <v>75.2</v>
      </c>
      <c r="BP12" s="626"/>
      <c r="BQ12" s="626"/>
      <c r="BR12" s="626"/>
      <c r="BS12" s="627" t="s">
        <v>182</v>
      </c>
      <c r="BT12" s="627"/>
      <c r="BU12" s="627"/>
      <c r="BV12" s="627"/>
      <c r="BW12" s="627"/>
      <c r="BX12" s="627"/>
      <c r="BY12" s="627"/>
      <c r="BZ12" s="627"/>
      <c r="CA12" s="627"/>
      <c r="CB12" s="631"/>
      <c r="CD12" s="620" t="s">
        <v>260</v>
      </c>
      <c r="CE12" s="621"/>
      <c r="CF12" s="621"/>
      <c r="CG12" s="621"/>
      <c r="CH12" s="621"/>
      <c r="CI12" s="621"/>
      <c r="CJ12" s="621"/>
      <c r="CK12" s="621"/>
      <c r="CL12" s="621"/>
      <c r="CM12" s="621"/>
      <c r="CN12" s="621"/>
      <c r="CO12" s="621"/>
      <c r="CP12" s="621"/>
      <c r="CQ12" s="622"/>
      <c r="CR12" s="623">
        <v>792092</v>
      </c>
      <c r="CS12" s="624"/>
      <c r="CT12" s="624"/>
      <c r="CU12" s="624"/>
      <c r="CV12" s="624"/>
      <c r="CW12" s="624"/>
      <c r="CX12" s="624"/>
      <c r="CY12" s="625"/>
      <c r="CZ12" s="626">
        <v>3.9</v>
      </c>
      <c r="DA12" s="626"/>
      <c r="DB12" s="626"/>
      <c r="DC12" s="626"/>
      <c r="DD12" s="632">
        <v>48276</v>
      </c>
      <c r="DE12" s="624"/>
      <c r="DF12" s="624"/>
      <c r="DG12" s="624"/>
      <c r="DH12" s="624"/>
      <c r="DI12" s="624"/>
      <c r="DJ12" s="624"/>
      <c r="DK12" s="624"/>
      <c r="DL12" s="624"/>
      <c r="DM12" s="624"/>
      <c r="DN12" s="624"/>
      <c r="DO12" s="624"/>
      <c r="DP12" s="625"/>
      <c r="DQ12" s="632">
        <v>520374</v>
      </c>
      <c r="DR12" s="624"/>
      <c r="DS12" s="624"/>
      <c r="DT12" s="624"/>
      <c r="DU12" s="624"/>
      <c r="DV12" s="624"/>
      <c r="DW12" s="624"/>
      <c r="DX12" s="624"/>
      <c r="DY12" s="624"/>
      <c r="DZ12" s="624"/>
      <c r="EA12" s="624"/>
      <c r="EB12" s="624"/>
      <c r="EC12" s="633"/>
    </row>
    <row r="13" spans="2:143" ht="11.25" customHeight="1" x14ac:dyDescent="0.15">
      <c r="B13" s="620" t="s">
        <v>261</v>
      </c>
      <c r="C13" s="621"/>
      <c r="D13" s="621"/>
      <c r="E13" s="621"/>
      <c r="F13" s="621"/>
      <c r="G13" s="621"/>
      <c r="H13" s="621"/>
      <c r="I13" s="621"/>
      <c r="J13" s="621"/>
      <c r="K13" s="621"/>
      <c r="L13" s="621"/>
      <c r="M13" s="621"/>
      <c r="N13" s="621"/>
      <c r="O13" s="621"/>
      <c r="P13" s="621"/>
      <c r="Q13" s="622"/>
      <c r="R13" s="623" t="s">
        <v>182</v>
      </c>
      <c r="S13" s="624"/>
      <c r="T13" s="624"/>
      <c r="U13" s="624"/>
      <c r="V13" s="624"/>
      <c r="W13" s="624"/>
      <c r="X13" s="624"/>
      <c r="Y13" s="625"/>
      <c r="Z13" s="626" t="s">
        <v>141</v>
      </c>
      <c r="AA13" s="626"/>
      <c r="AB13" s="626"/>
      <c r="AC13" s="626"/>
      <c r="AD13" s="627" t="s">
        <v>247</v>
      </c>
      <c r="AE13" s="627"/>
      <c r="AF13" s="627"/>
      <c r="AG13" s="627"/>
      <c r="AH13" s="627"/>
      <c r="AI13" s="627"/>
      <c r="AJ13" s="627"/>
      <c r="AK13" s="627"/>
      <c r="AL13" s="628" t="s">
        <v>182</v>
      </c>
      <c r="AM13" s="629"/>
      <c r="AN13" s="629"/>
      <c r="AO13" s="630"/>
      <c r="AP13" s="620" t="s">
        <v>262</v>
      </c>
      <c r="AQ13" s="621"/>
      <c r="AR13" s="621"/>
      <c r="AS13" s="621"/>
      <c r="AT13" s="621"/>
      <c r="AU13" s="621"/>
      <c r="AV13" s="621"/>
      <c r="AW13" s="621"/>
      <c r="AX13" s="621"/>
      <c r="AY13" s="621"/>
      <c r="AZ13" s="621"/>
      <c r="BA13" s="621"/>
      <c r="BB13" s="621"/>
      <c r="BC13" s="621"/>
      <c r="BD13" s="621"/>
      <c r="BE13" s="621"/>
      <c r="BF13" s="622"/>
      <c r="BG13" s="623">
        <v>3457290</v>
      </c>
      <c r="BH13" s="624"/>
      <c r="BI13" s="624"/>
      <c r="BJ13" s="624"/>
      <c r="BK13" s="624"/>
      <c r="BL13" s="624"/>
      <c r="BM13" s="624"/>
      <c r="BN13" s="625"/>
      <c r="BO13" s="626">
        <v>73.400000000000006</v>
      </c>
      <c r="BP13" s="626"/>
      <c r="BQ13" s="626"/>
      <c r="BR13" s="626"/>
      <c r="BS13" s="627" t="s">
        <v>182</v>
      </c>
      <c r="BT13" s="627"/>
      <c r="BU13" s="627"/>
      <c r="BV13" s="627"/>
      <c r="BW13" s="627"/>
      <c r="BX13" s="627"/>
      <c r="BY13" s="627"/>
      <c r="BZ13" s="627"/>
      <c r="CA13" s="627"/>
      <c r="CB13" s="631"/>
      <c r="CD13" s="620" t="s">
        <v>263</v>
      </c>
      <c r="CE13" s="621"/>
      <c r="CF13" s="621"/>
      <c r="CG13" s="621"/>
      <c r="CH13" s="621"/>
      <c r="CI13" s="621"/>
      <c r="CJ13" s="621"/>
      <c r="CK13" s="621"/>
      <c r="CL13" s="621"/>
      <c r="CM13" s="621"/>
      <c r="CN13" s="621"/>
      <c r="CO13" s="621"/>
      <c r="CP13" s="621"/>
      <c r="CQ13" s="622"/>
      <c r="CR13" s="623">
        <v>1199977</v>
      </c>
      <c r="CS13" s="624"/>
      <c r="CT13" s="624"/>
      <c r="CU13" s="624"/>
      <c r="CV13" s="624"/>
      <c r="CW13" s="624"/>
      <c r="CX13" s="624"/>
      <c r="CY13" s="625"/>
      <c r="CZ13" s="626">
        <v>5.9</v>
      </c>
      <c r="DA13" s="626"/>
      <c r="DB13" s="626"/>
      <c r="DC13" s="626"/>
      <c r="DD13" s="632">
        <v>693717</v>
      </c>
      <c r="DE13" s="624"/>
      <c r="DF13" s="624"/>
      <c r="DG13" s="624"/>
      <c r="DH13" s="624"/>
      <c r="DI13" s="624"/>
      <c r="DJ13" s="624"/>
      <c r="DK13" s="624"/>
      <c r="DL13" s="624"/>
      <c r="DM13" s="624"/>
      <c r="DN13" s="624"/>
      <c r="DO13" s="624"/>
      <c r="DP13" s="625"/>
      <c r="DQ13" s="632">
        <v>565116</v>
      </c>
      <c r="DR13" s="624"/>
      <c r="DS13" s="624"/>
      <c r="DT13" s="624"/>
      <c r="DU13" s="624"/>
      <c r="DV13" s="624"/>
      <c r="DW13" s="624"/>
      <c r="DX13" s="624"/>
      <c r="DY13" s="624"/>
      <c r="DZ13" s="624"/>
      <c r="EA13" s="624"/>
      <c r="EB13" s="624"/>
      <c r="EC13" s="633"/>
    </row>
    <row r="14" spans="2:143" ht="11.25" customHeight="1" x14ac:dyDescent="0.15">
      <c r="B14" s="620" t="s">
        <v>264</v>
      </c>
      <c r="C14" s="621"/>
      <c r="D14" s="621"/>
      <c r="E14" s="621"/>
      <c r="F14" s="621"/>
      <c r="G14" s="621"/>
      <c r="H14" s="621"/>
      <c r="I14" s="621"/>
      <c r="J14" s="621"/>
      <c r="K14" s="621"/>
      <c r="L14" s="621"/>
      <c r="M14" s="621"/>
      <c r="N14" s="621"/>
      <c r="O14" s="621"/>
      <c r="P14" s="621"/>
      <c r="Q14" s="622"/>
      <c r="R14" s="623">
        <v>274</v>
      </c>
      <c r="S14" s="624"/>
      <c r="T14" s="624"/>
      <c r="U14" s="624"/>
      <c r="V14" s="624"/>
      <c r="W14" s="624"/>
      <c r="X14" s="624"/>
      <c r="Y14" s="625"/>
      <c r="Z14" s="626">
        <v>0</v>
      </c>
      <c r="AA14" s="626"/>
      <c r="AB14" s="626"/>
      <c r="AC14" s="626"/>
      <c r="AD14" s="627">
        <v>274</v>
      </c>
      <c r="AE14" s="627"/>
      <c r="AF14" s="627"/>
      <c r="AG14" s="627"/>
      <c r="AH14" s="627"/>
      <c r="AI14" s="627"/>
      <c r="AJ14" s="627"/>
      <c r="AK14" s="627"/>
      <c r="AL14" s="628">
        <v>0</v>
      </c>
      <c r="AM14" s="629"/>
      <c r="AN14" s="629"/>
      <c r="AO14" s="630"/>
      <c r="AP14" s="620" t="s">
        <v>265</v>
      </c>
      <c r="AQ14" s="621"/>
      <c r="AR14" s="621"/>
      <c r="AS14" s="621"/>
      <c r="AT14" s="621"/>
      <c r="AU14" s="621"/>
      <c r="AV14" s="621"/>
      <c r="AW14" s="621"/>
      <c r="AX14" s="621"/>
      <c r="AY14" s="621"/>
      <c r="AZ14" s="621"/>
      <c r="BA14" s="621"/>
      <c r="BB14" s="621"/>
      <c r="BC14" s="621"/>
      <c r="BD14" s="621"/>
      <c r="BE14" s="621"/>
      <c r="BF14" s="622"/>
      <c r="BG14" s="623">
        <v>99931</v>
      </c>
      <c r="BH14" s="624"/>
      <c r="BI14" s="624"/>
      <c r="BJ14" s="624"/>
      <c r="BK14" s="624"/>
      <c r="BL14" s="624"/>
      <c r="BM14" s="624"/>
      <c r="BN14" s="625"/>
      <c r="BO14" s="626">
        <v>2.1</v>
      </c>
      <c r="BP14" s="626"/>
      <c r="BQ14" s="626"/>
      <c r="BR14" s="626"/>
      <c r="BS14" s="627" t="s">
        <v>247</v>
      </c>
      <c r="BT14" s="627"/>
      <c r="BU14" s="627"/>
      <c r="BV14" s="627"/>
      <c r="BW14" s="627"/>
      <c r="BX14" s="627"/>
      <c r="BY14" s="627"/>
      <c r="BZ14" s="627"/>
      <c r="CA14" s="627"/>
      <c r="CB14" s="631"/>
      <c r="CD14" s="620" t="s">
        <v>266</v>
      </c>
      <c r="CE14" s="621"/>
      <c r="CF14" s="621"/>
      <c r="CG14" s="621"/>
      <c r="CH14" s="621"/>
      <c r="CI14" s="621"/>
      <c r="CJ14" s="621"/>
      <c r="CK14" s="621"/>
      <c r="CL14" s="621"/>
      <c r="CM14" s="621"/>
      <c r="CN14" s="621"/>
      <c r="CO14" s="621"/>
      <c r="CP14" s="621"/>
      <c r="CQ14" s="622"/>
      <c r="CR14" s="623">
        <v>1014809</v>
      </c>
      <c r="CS14" s="624"/>
      <c r="CT14" s="624"/>
      <c r="CU14" s="624"/>
      <c r="CV14" s="624"/>
      <c r="CW14" s="624"/>
      <c r="CX14" s="624"/>
      <c r="CY14" s="625"/>
      <c r="CZ14" s="626">
        <v>5</v>
      </c>
      <c r="DA14" s="626"/>
      <c r="DB14" s="626"/>
      <c r="DC14" s="626"/>
      <c r="DD14" s="632">
        <v>441589</v>
      </c>
      <c r="DE14" s="624"/>
      <c r="DF14" s="624"/>
      <c r="DG14" s="624"/>
      <c r="DH14" s="624"/>
      <c r="DI14" s="624"/>
      <c r="DJ14" s="624"/>
      <c r="DK14" s="624"/>
      <c r="DL14" s="624"/>
      <c r="DM14" s="624"/>
      <c r="DN14" s="624"/>
      <c r="DO14" s="624"/>
      <c r="DP14" s="625"/>
      <c r="DQ14" s="632">
        <v>582370</v>
      </c>
      <c r="DR14" s="624"/>
      <c r="DS14" s="624"/>
      <c r="DT14" s="624"/>
      <c r="DU14" s="624"/>
      <c r="DV14" s="624"/>
      <c r="DW14" s="624"/>
      <c r="DX14" s="624"/>
      <c r="DY14" s="624"/>
      <c r="DZ14" s="624"/>
      <c r="EA14" s="624"/>
      <c r="EB14" s="624"/>
      <c r="EC14" s="633"/>
    </row>
    <row r="15" spans="2:143" ht="11.25" customHeight="1" x14ac:dyDescent="0.15">
      <c r="B15" s="620" t="s">
        <v>267</v>
      </c>
      <c r="C15" s="621"/>
      <c r="D15" s="621"/>
      <c r="E15" s="621"/>
      <c r="F15" s="621"/>
      <c r="G15" s="621"/>
      <c r="H15" s="621"/>
      <c r="I15" s="621"/>
      <c r="J15" s="621"/>
      <c r="K15" s="621"/>
      <c r="L15" s="621"/>
      <c r="M15" s="621"/>
      <c r="N15" s="621"/>
      <c r="O15" s="621"/>
      <c r="P15" s="621"/>
      <c r="Q15" s="622"/>
      <c r="R15" s="623" t="s">
        <v>141</v>
      </c>
      <c r="S15" s="624"/>
      <c r="T15" s="624"/>
      <c r="U15" s="624"/>
      <c r="V15" s="624"/>
      <c r="W15" s="624"/>
      <c r="X15" s="624"/>
      <c r="Y15" s="625"/>
      <c r="Z15" s="626" t="s">
        <v>182</v>
      </c>
      <c r="AA15" s="626"/>
      <c r="AB15" s="626"/>
      <c r="AC15" s="626"/>
      <c r="AD15" s="627" t="s">
        <v>182</v>
      </c>
      <c r="AE15" s="627"/>
      <c r="AF15" s="627"/>
      <c r="AG15" s="627"/>
      <c r="AH15" s="627"/>
      <c r="AI15" s="627"/>
      <c r="AJ15" s="627"/>
      <c r="AK15" s="627"/>
      <c r="AL15" s="628" t="s">
        <v>141</v>
      </c>
      <c r="AM15" s="629"/>
      <c r="AN15" s="629"/>
      <c r="AO15" s="630"/>
      <c r="AP15" s="620" t="s">
        <v>268</v>
      </c>
      <c r="AQ15" s="621"/>
      <c r="AR15" s="621"/>
      <c r="AS15" s="621"/>
      <c r="AT15" s="621"/>
      <c r="AU15" s="621"/>
      <c r="AV15" s="621"/>
      <c r="AW15" s="621"/>
      <c r="AX15" s="621"/>
      <c r="AY15" s="621"/>
      <c r="AZ15" s="621"/>
      <c r="BA15" s="621"/>
      <c r="BB15" s="621"/>
      <c r="BC15" s="621"/>
      <c r="BD15" s="621"/>
      <c r="BE15" s="621"/>
      <c r="BF15" s="622"/>
      <c r="BG15" s="623">
        <v>161593</v>
      </c>
      <c r="BH15" s="624"/>
      <c r="BI15" s="624"/>
      <c r="BJ15" s="624"/>
      <c r="BK15" s="624"/>
      <c r="BL15" s="624"/>
      <c r="BM15" s="624"/>
      <c r="BN15" s="625"/>
      <c r="BO15" s="626">
        <v>3.4</v>
      </c>
      <c r="BP15" s="626"/>
      <c r="BQ15" s="626"/>
      <c r="BR15" s="626"/>
      <c r="BS15" s="627" t="s">
        <v>182</v>
      </c>
      <c r="BT15" s="627"/>
      <c r="BU15" s="627"/>
      <c r="BV15" s="627"/>
      <c r="BW15" s="627"/>
      <c r="BX15" s="627"/>
      <c r="BY15" s="627"/>
      <c r="BZ15" s="627"/>
      <c r="CA15" s="627"/>
      <c r="CB15" s="631"/>
      <c r="CD15" s="620" t="s">
        <v>269</v>
      </c>
      <c r="CE15" s="621"/>
      <c r="CF15" s="621"/>
      <c r="CG15" s="621"/>
      <c r="CH15" s="621"/>
      <c r="CI15" s="621"/>
      <c r="CJ15" s="621"/>
      <c r="CK15" s="621"/>
      <c r="CL15" s="621"/>
      <c r="CM15" s="621"/>
      <c r="CN15" s="621"/>
      <c r="CO15" s="621"/>
      <c r="CP15" s="621"/>
      <c r="CQ15" s="622"/>
      <c r="CR15" s="623">
        <v>1582290</v>
      </c>
      <c r="CS15" s="624"/>
      <c r="CT15" s="624"/>
      <c r="CU15" s="624"/>
      <c r="CV15" s="624"/>
      <c r="CW15" s="624"/>
      <c r="CX15" s="624"/>
      <c r="CY15" s="625"/>
      <c r="CZ15" s="626">
        <v>7.8</v>
      </c>
      <c r="DA15" s="626"/>
      <c r="DB15" s="626"/>
      <c r="DC15" s="626"/>
      <c r="DD15" s="632">
        <v>404822</v>
      </c>
      <c r="DE15" s="624"/>
      <c r="DF15" s="624"/>
      <c r="DG15" s="624"/>
      <c r="DH15" s="624"/>
      <c r="DI15" s="624"/>
      <c r="DJ15" s="624"/>
      <c r="DK15" s="624"/>
      <c r="DL15" s="624"/>
      <c r="DM15" s="624"/>
      <c r="DN15" s="624"/>
      <c r="DO15" s="624"/>
      <c r="DP15" s="625"/>
      <c r="DQ15" s="632">
        <v>900338</v>
      </c>
      <c r="DR15" s="624"/>
      <c r="DS15" s="624"/>
      <c r="DT15" s="624"/>
      <c r="DU15" s="624"/>
      <c r="DV15" s="624"/>
      <c r="DW15" s="624"/>
      <c r="DX15" s="624"/>
      <c r="DY15" s="624"/>
      <c r="DZ15" s="624"/>
      <c r="EA15" s="624"/>
      <c r="EB15" s="624"/>
      <c r="EC15" s="633"/>
    </row>
    <row r="16" spans="2:143" ht="11.25" customHeight="1" x14ac:dyDescent="0.15">
      <c r="B16" s="620" t="s">
        <v>270</v>
      </c>
      <c r="C16" s="621"/>
      <c r="D16" s="621"/>
      <c r="E16" s="621"/>
      <c r="F16" s="621"/>
      <c r="G16" s="621"/>
      <c r="H16" s="621"/>
      <c r="I16" s="621"/>
      <c r="J16" s="621"/>
      <c r="K16" s="621"/>
      <c r="L16" s="621"/>
      <c r="M16" s="621"/>
      <c r="N16" s="621"/>
      <c r="O16" s="621"/>
      <c r="P16" s="621"/>
      <c r="Q16" s="622"/>
      <c r="R16" s="623">
        <v>8430</v>
      </c>
      <c r="S16" s="624"/>
      <c r="T16" s="624"/>
      <c r="U16" s="624"/>
      <c r="V16" s="624"/>
      <c r="W16" s="624"/>
      <c r="X16" s="624"/>
      <c r="Y16" s="625"/>
      <c r="Z16" s="626">
        <v>0</v>
      </c>
      <c r="AA16" s="626"/>
      <c r="AB16" s="626"/>
      <c r="AC16" s="626"/>
      <c r="AD16" s="627">
        <v>8430</v>
      </c>
      <c r="AE16" s="627"/>
      <c r="AF16" s="627"/>
      <c r="AG16" s="627"/>
      <c r="AH16" s="627"/>
      <c r="AI16" s="627"/>
      <c r="AJ16" s="627"/>
      <c r="AK16" s="627"/>
      <c r="AL16" s="628">
        <v>0.1</v>
      </c>
      <c r="AM16" s="629"/>
      <c r="AN16" s="629"/>
      <c r="AO16" s="630"/>
      <c r="AP16" s="620" t="s">
        <v>271</v>
      </c>
      <c r="AQ16" s="621"/>
      <c r="AR16" s="621"/>
      <c r="AS16" s="621"/>
      <c r="AT16" s="621"/>
      <c r="AU16" s="621"/>
      <c r="AV16" s="621"/>
      <c r="AW16" s="621"/>
      <c r="AX16" s="621"/>
      <c r="AY16" s="621"/>
      <c r="AZ16" s="621"/>
      <c r="BA16" s="621"/>
      <c r="BB16" s="621"/>
      <c r="BC16" s="621"/>
      <c r="BD16" s="621"/>
      <c r="BE16" s="621"/>
      <c r="BF16" s="622"/>
      <c r="BG16" s="623" t="s">
        <v>182</v>
      </c>
      <c r="BH16" s="624"/>
      <c r="BI16" s="624"/>
      <c r="BJ16" s="624"/>
      <c r="BK16" s="624"/>
      <c r="BL16" s="624"/>
      <c r="BM16" s="624"/>
      <c r="BN16" s="625"/>
      <c r="BO16" s="626" t="s">
        <v>182</v>
      </c>
      <c r="BP16" s="626"/>
      <c r="BQ16" s="626"/>
      <c r="BR16" s="626"/>
      <c r="BS16" s="627" t="s">
        <v>182</v>
      </c>
      <c r="BT16" s="627"/>
      <c r="BU16" s="627"/>
      <c r="BV16" s="627"/>
      <c r="BW16" s="627"/>
      <c r="BX16" s="627"/>
      <c r="BY16" s="627"/>
      <c r="BZ16" s="627"/>
      <c r="CA16" s="627"/>
      <c r="CB16" s="631"/>
      <c r="CD16" s="620" t="s">
        <v>272</v>
      </c>
      <c r="CE16" s="621"/>
      <c r="CF16" s="621"/>
      <c r="CG16" s="621"/>
      <c r="CH16" s="621"/>
      <c r="CI16" s="621"/>
      <c r="CJ16" s="621"/>
      <c r="CK16" s="621"/>
      <c r="CL16" s="621"/>
      <c r="CM16" s="621"/>
      <c r="CN16" s="621"/>
      <c r="CO16" s="621"/>
      <c r="CP16" s="621"/>
      <c r="CQ16" s="622"/>
      <c r="CR16" s="623">
        <v>671201</v>
      </c>
      <c r="CS16" s="624"/>
      <c r="CT16" s="624"/>
      <c r="CU16" s="624"/>
      <c r="CV16" s="624"/>
      <c r="CW16" s="624"/>
      <c r="CX16" s="624"/>
      <c r="CY16" s="625"/>
      <c r="CZ16" s="626">
        <v>3.3</v>
      </c>
      <c r="DA16" s="626"/>
      <c r="DB16" s="626"/>
      <c r="DC16" s="626"/>
      <c r="DD16" s="632" t="s">
        <v>141</v>
      </c>
      <c r="DE16" s="624"/>
      <c r="DF16" s="624"/>
      <c r="DG16" s="624"/>
      <c r="DH16" s="624"/>
      <c r="DI16" s="624"/>
      <c r="DJ16" s="624"/>
      <c r="DK16" s="624"/>
      <c r="DL16" s="624"/>
      <c r="DM16" s="624"/>
      <c r="DN16" s="624"/>
      <c r="DO16" s="624"/>
      <c r="DP16" s="625"/>
      <c r="DQ16" s="632">
        <v>52896</v>
      </c>
      <c r="DR16" s="624"/>
      <c r="DS16" s="624"/>
      <c r="DT16" s="624"/>
      <c r="DU16" s="624"/>
      <c r="DV16" s="624"/>
      <c r="DW16" s="624"/>
      <c r="DX16" s="624"/>
      <c r="DY16" s="624"/>
      <c r="DZ16" s="624"/>
      <c r="EA16" s="624"/>
      <c r="EB16" s="624"/>
      <c r="EC16" s="633"/>
    </row>
    <row r="17" spans="2:133" ht="11.25" customHeight="1" x14ac:dyDescent="0.15">
      <c r="B17" s="620" t="s">
        <v>273</v>
      </c>
      <c r="C17" s="621"/>
      <c r="D17" s="621"/>
      <c r="E17" s="621"/>
      <c r="F17" s="621"/>
      <c r="G17" s="621"/>
      <c r="H17" s="621"/>
      <c r="I17" s="621"/>
      <c r="J17" s="621"/>
      <c r="K17" s="621"/>
      <c r="L17" s="621"/>
      <c r="M17" s="621"/>
      <c r="N17" s="621"/>
      <c r="O17" s="621"/>
      <c r="P17" s="621"/>
      <c r="Q17" s="622"/>
      <c r="R17" s="623">
        <v>30947</v>
      </c>
      <c r="S17" s="624"/>
      <c r="T17" s="624"/>
      <c r="U17" s="624"/>
      <c r="V17" s="624"/>
      <c r="W17" s="624"/>
      <c r="X17" s="624"/>
      <c r="Y17" s="625"/>
      <c r="Z17" s="626">
        <v>0.1</v>
      </c>
      <c r="AA17" s="626"/>
      <c r="AB17" s="626"/>
      <c r="AC17" s="626"/>
      <c r="AD17" s="627">
        <v>30947</v>
      </c>
      <c r="AE17" s="627"/>
      <c r="AF17" s="627"/>
      <c r="AG17" s="627"/>
      <c r="AH17" s="627"/>
      <c r="AI17" s="627"/>
      <c r="AJ17" s="627"/>
      <c r="AK17" s="627"/>
      <c r="AL17" s="628">
        <v>0.3</v>
      </c>
      <c r="AM17" s="629"/>
      <c r="AN17" s="629"/>
      <c r="AO17" s="630"/>
      <c r="AP17" s="620" t="s">
        <v>274</v>
      </c>
      <c r="AQ17" s="621"/>
      <c r="AR17" s="621"/>
      <c r="AS17" s="621"/>
      <c r="AT17" s="621"/>
      <c r="AU17" s="621"/>
      <c r="AV17" s="621"/>
      <c r="AW17" s="621"/>
      <c r="AX17" s="621"/>
      <c r="AY17" s="621"/>
      <c r="AZ17" s="621"/>
      <c r="BA17" s="621"/>
      <c r="BB17" s="621"/>
      <c r="BC17" s="621"/>
      <c r="BD17" s="621"/>
      <c r="BE17" s="621"/>
      <c r="BF17" s="622"/>
      <c r="BG17" s="623" t="s">
        <v>141</v>
      </c>
      <c r="BH17" s="624"/>
      <c r="BI17" s="624"/>
      <c r="BJ17" s="624"/>
      <c r="BK17" s="624"/>
      <c r="BL17" s="624"/>
      <c r="BM17" s="624"/>
      <c r="BN17" s="625"/>
      <c r="BO17" s="626" t="s">
        <v>247</v>
      </c>
      <c r="BP17" s="626"/>
      <c r="BQ17" s="626"/>
      <c r="BR17" s="626"/>
      <c r="BS17" s="627" t="s">
        <v>182</v>
      </c>
      <c r="BT17" s="627"/>
      <c r="BU17" s="627"/>
      <c r="BV17" s="627"/>
      <c r="BW17" s="627"/>
      <c r="BX17" s="627"/>
      <c r="BY17" s="627"/>
      <c r="BZ17" s="627"/>
      <c r="CA17" s="627"/>
      <c r="CB17" s="631"/>
      <c r="CD17" s="620" t="s">
        <v>275</v>
      </c>
      <c r="CE17" s="621"/>
      <c r="CF17" s="621"/>
      <c r="CG17" s="621"/>
      <c r="CH17" s="621"/>
      <c r="CI17" s="621"/>
      <c r="CJ17" s="621"/>
      <c r="CK17" s="621"/>
      <c r="CL17" s="621"/>
      <c r="CM17" s="621"/>
      <c r="CN17" s="621"/>
      <c r="CO17" s="621"/>
      <c r="CP17" s="621"/>
      <c r="CQ17" s="622"/>
      <c r="CR17" s="623">
        <v>2362512</v>
      </c>
      <c r="CS17" s="624"/>
      <c r="CT17" s="624"/>
      <c r="CU17" s="624"/>
      <c r="CV17" s="624"/>
      <c r="CW17" s="624"/>
      <c r="CX17" s="624"/>
      <c r="CY17" s="625"/>
      <c r="CZ17" s="626">
        <v>11.7</v>
      </c>
      <c r="DA17" s="626"/>
      <c r="DB17" s="626"/>
      <c r="DC17" s="626"/>
      <c r="DD17" s="632" t="s">
        <v>141</v>
      </c>
      <c r="DE17" s="624"/>
      <c r="DF17" s="624"/>
      <c r="DG17" s="624"/>
      <c r="DH17" s="624"/>
      <c r="DI17" s="624"/>
      <c r="DJ17" s="624"/>
      <c r="DK17" s="624"/>
      <c r="DL17" s="624"/>
      <c r="DM17" s="624"/>
      <c r="DN17" s="624"/>
      <c r="DO17" s="624"/>
      <c r="DP17" s="625"/>
      <c r="DQ17" s="632">
        <v>2260826</v>
      </c>
      <c r="DR17" s="624"/>
      <c r="DS17" s="624"/>
      <c r="DT17" s="624"/>
      <c r="DU17" s="624"/>
      <c r="DV17" s="624"/>
      <c r="DW17" s="624"/>
      <c r="DX17" s="624"/>
      <c r="DY17" s="624"/>
      <c r="DZ17" s="624"/>
      <c r="EA17" s="624"/>
      <c r="EB17" s="624"/>
      <c r="EC17" s="633"/>
    </row>
    <row r="18" spans="2:133" ht="11.25" customHeight="1" x14ac:dyDescent="0.15">
      <c r="B18" s="620" t="s">
        <v>276</v>
      </c>
      <c r="C18" s="621"/>
      <c r="D18" s="621"/>
      <c r="E18" s="621"/>
      <c r="F18" s="621"/>
      <c r="G18" s="621"/>
      <c r="H18" s="621"/>
      <c r="I18" s="621"/>
      <c r="J18" s="621"/>
      <c r="K18" s="621"/>
      <c r="L18" s="621"/>
      <c r="M18" s="621"/>
      <c r="N18" s="621"/>
      <c r="O18" s="621"/>
      <c r="P18" s="621"/>
      <c r="Q18" s="622"/>
      <c r="R18" s="623">
        <v>14298</v>
      </c>
      <c r="S18" s="624"/>
      <c r="T18" s="624"/>
      <c r="U18" s="624"/>
      <c r="V18" s="624"/>
      <c r="W18" s="624"/>
      <c r="X18" s="624"/>
      <c r="Y18" s="625"/>
      <c r="Z18" s="626">
        <v>0.1</v>
      </c>
      <c r="AA18" s="626"/>
      <c r="AB18" s="626"/>
      <c r="AC18" s="626"/>
      <c r="AD18" s="627">
        <v>14298</v>
      </c>
      <c r="AE18" s="627"/>
      <c r="AF18" s="627"/>
      <c r="AG18" s="627"/>
      <c r="AH18" s="627"/>
      <c r="AI18" s="627"/>
      <c r="AJ18" s="627"/>
      <c r="AK18" s="627"/>
      <c r="AL18" s="628">
        <v>0.2</v>
      </c>
      <c r="AM18" s="629"/>
      <c r="AN18" s="629"/>
      <c r="AO18" s="630"/>
      <c r="AP18" s="620" t="s">
        <v>277</v>
      </c>
      <c r="AQ18" s="621"/>
      <c r="AR18" s="621"/>
      <c r="AS18" s="621"/>
      <c r="AT18" s="621"/>
      <c r="AU18" s="621"/>
      <c r="AV18" s="621"/>
      <c r="AW18" s="621"/>
      <c r="AX18" s="621"/>
      <c r="AY18" s="621"/>
      <c r="AZ18" s="621"/>
      <c r="BA18" s="621"/>
      <c r="BB18" s="621"/>
      <c r="BC18" s="621"/>
      <c r="BD18" s="621"/>
      <c r="BE18" s="621"/>
      <c r="BF18" s="622"/>
      <c r="BG18" s="623" t="s">
        <v>182</v>
      </c>
      <c r="BH18" s="624"/>
      <c r="BI18" s="624"/>
      <c r="BJ18" s="624"/>
      <c r="BK18" s="624"/>
      <c r="BL18" s="624"/>
      <c r="BM18" s="624"/>
      <c r="BN18" s="625"/>
      <c r="BO18" s="626" t="s">
        <v>182</v>
      </c>
      <c r="BP18" s="626"/>
      <c r="BQ18" s="626"/>
      <c r="BR18" s="626"/>
      <c r="BS18" s="627" t="s">
        <v>141</v>
      </c>
      <c r="BT18" s="627"/>
      <c r="BU18" s="627"/>
      <c r="BV18" s="627"/>
      <c r="BW18" s="627"/>
      <c r="BX18" s="627"/>
      <c r="BY18" s="627"/>
      <c r="BZ18" s="627"/>
      <c r="CA18" s="627"/>
      <c r="CB18" s="631"/>
      <c r="CD18" s="620" t="s">
        <v>278</v>
      </c>
      <c r="CE18" s="621"/>
      <c r="CF18" s="621"/>
      <c r="CG18" s="621"/>
      <c r="CH18" s="621"/>
      <c r="CI18" s="621"/>
      <c r="CJ18" s="621"/>
      <c r="CK18" s="621"/>
      <c r="CL18" s="621"/>
      <c r="CM18" s="621"/>
      <c r="CN18" s="621"/>
      <c r="CO18" s="621"/>
      <c r="CP18" s="621"/>
      <c r="CQ18" s="622"/>
      <c r="CR18" s="623" t="s">
        <v>182</v>
      </c>
      <c r="CS18" s="624"/>
      <c r="CT18" s="624"/>
      <c r="CU18" s="624"/>
      <c r="CV18" s="624"/>
      <c r="CW18" s="624"/>
      <c r="CX18" s="624"/>
      <c r="CY18" s="625"/>
      <c r="CZ18" s="626" t="s">
        <v>182</v>
      </c>
      <c r="DA18" s="626"/>
      <c r="DB18" s="626"/>
      <c r="DC18" s="626"/>
      <c r="DD18" s="632" t="s">
        <v>141</v>
      </c>
      <c r="DE18" s="624"/>
      <c r="DF18" s="624"/>
      <c r="DG18" s="624"/>
      <c r="DH18" s="624"/>
      <c r="DI18" s="624"/>
      <c r="DJ18" s="624"/>
      <c r="DK18" s="624"/>
      <c r="DL18" s="624"/>
      <c r="DM18" s="624"/>
      <c r="DN18" s="624"/>
      <c r="DO18" s="624"/>
      <c r="DP18" s="625"/>
      <c r="DQ18" s="632" t="s">
        <v>247</v>
      </c>
      <c r="DR18" s="624"/>
      <c r="DS18" s="624"/>
      <c r="DT18" s="624"/>
      <c r="DU18" s="624"/>
      <c r="DV18" s="624"/>
      <c r="DW18" s="624"/>
      <c r="DX18" s="624"/>
      <c r="DY18" s="624"/>
      <c r="DZ18" s="624"/>
      <c r="EA18" s="624"/>
      <c r="EB18" s="624"/>
      <c r="EC18" s="633"/>
    </row>
    <row r="19" spans="2:133" ht="11.25" customHeight="1" x14ac:dyDescent="0.15">
      <c r="B19" s="620" t="s">
        <v>279</v>
      </c>
      <c r="C19" s="621"/>
      <c r="D19" s="621"/>
      <c r="E19" s="621"/>
      <c r="F19" s="621"/>
      <c r="G19" s="621"/>
      <c r="H19" s="621"/>
      <c r="I19" s="621"/>
      <c r="J19" s="621"/>
      <c r="K19" s="621"/>
      <c r="L19" s="621"/>
      <c r="M19" s="621"/>
      <c r="N19" s="621"/>
      <c r="O19" s="621"/>
      <c r="P19" s="621"/>
      <c r="Q19" s="622"/>
      <c r="R19" s="623">
        <v>14298</v>
      </c>
      <c r="S19" s="624"/>
      <c r="T19" s="624"/>
      <c r="U19" s="624"/>
      <c r="V19" s="624"/>
      <c r="W19" s="624"/>
      <c r="X19" s="624"/>
      <c r="Y19" s="625"/>
      <c r="Z19" s="626">
        <v>0.1</v>
      </c>
      <c r="AA19" s="626"/>
      <c r="AB19" s="626"/>
      <c r="AC19" s="626"/>
      <c r="AD19" s="627">
        <v>14298</v>
      </c>
      <c r="AE19" s="627"/>
      <c r="AF19" s="627"/>
      <c r="AG19" s="627"/>
      <c r="AH19" s="627"/>
      <c r="AI19" s="627"/>
      <c r="AJ19" s="627"/>
      <c r="AK19" s="627"/>
      <c r="AL19" s="628">
        <v>0.2</v>
      </c>
      <c r="AM19" s="629"/>
      <c r="AN19" s="629"/>
      <c r="AO19" s="630"/>
      <c r="AP19" s="620" t="s">
        <v>280</v>
      </c>
      <c r="AQ19" s="621"/>
      <c r="AR19" s="621"/>
      <c r="AS19" s="621"/>
      <c r="AT19" s="621"/>
      <c r="AU19" s="621"/>
      <c r="AV19" s="621"/>
      <c r="AW19" s="621"/>
      <c r="AX19" s="621"/>
      <c r="AY19" s="621"/>
      <c r="AZ19" s="621"/>
      <c r="BA19" s="621"/>
      <c r="BB19" s="621"/>
      <c r="BC19" s="621"/>
      <c r="BD19" s="621"/>
      <c r="BE19" s="621"/>
      <c r="BF19" s="622"/>
      <c r="BG19" s="623">
        <v>411</v>
      </c>
      <c r="BH19" s="624"/>
      <c r="BI19" s="624"/>
      <c r="BJ19" s="624"/>
      <c r="BK19" s="624"/>
      <c r="BL19" s="624"/>
      <c r="BM19" s="624"/>
      <c r="BN19" s="625"/>
      <c r="BO19" s="626">
        <v>0</v>
      </c>
      <c r="BP19" s="626"/>
      <c r="BQ19" s="626"/>
      <c r="BR19" s="626"/>
      <c r="BS19" s="627" t="s">
        <v>182</v>
      </c>
      <c r="BT19" s="627"/>
      <c r="BU19" s="627"/>
      <c r="BV19" s="627"/>
      <c r="BW19" s="627"/>
      <c r="BX19" s="627"/>
      <c r="BY19" s="627"/>
      <c r="BZ19" s="627"/>
      <c r="CA19" s="627"/>
      <c r="CB19" s="631"/>
      <c r="CD19" s="620" t="s">
        <v>281</v>
      </c>
      <c r="CE19" s="621"/>
      <c r="CF19" s="621"/>
      <c r="CG19" s="621"/>
      <c r="CH19" s="621"/>
      <c r="CI19" s="621"/>
      <c r="CJ19" s="621"/>
      <c r="CK19" s="621"/>
      <c r="CL19" s="621"/>
      <c r="CM19" s="621"/>
      <c r="CN19" s="621"/>
      <c r="CO19" s="621"/>
      <c r="CP19" s="621"/>
      <c r="CQ19" s="622"/>
      <c r="CR19" s="623" t="s">
        <v>182</v>
      </c>
      <c r="CS19" s="624"/>
      <c r="CT19" s="624"/>
      <c r="CU19" s="624"/>
      <c r="CV19" s="624"/>
      <c r="CW19" s="624"/>
      <c r="CX19" s="624"/>
      <c r="CY19" s="625"/>
      <c r="CZ19" s="626" t="s">
        <v>182</v>
      </c>
      <c r="DA19" s="626"/>
      <c r="DB19" s="626"/>
      <c r="DC19" s="626"/>
      <c r="DD19" s="632" t="s">
        <v>182</v>
      </c>
      <c r="DE19" s="624"/>
      <c r="DF19" s="624"/>
      <c r="DG19" s="624"/>
      <c r="DH19" s="624"/>
      <c r="DI19" s="624"/>
      <c r="DJ19" s="624"/>
      <c r="DK19" s="624"/>
      <c r="DL19" s="624"/>
      <c r="DM19" s="624"/>
      <c r="DN19" s="624"/>
      <c r="DO19" s="624"/>
      <c r="DP19" s="625"/>
      <c r="DQ19" s="632" t="s">
        <v>247</v>
      </c>
      <c r="DR19" s="624"/>
      <c r="DS19" s="624"/>
      <c r="DT19" s="624"/>
      <c r="DU19" s="624"/>
      <c r="DV19" s="624"/>
      <c r="DW19" s="624"/>
      <c r="DX19" s="624"/>
      <c r="DY19" s="624"/>
      <c r="DZ19" s="624"/>
      <c r="EA19" s="624"/>
      <c r="EB19" s="624"/>
      <c r="EC19" s="633"/>
    </row>
    <row r="20" spans="2:133" ht="11.25" customHeight="1" x14ac:dyDescent="0.15">
      <c r="B20" s="636" t="s">
        <v>282</v>
      </c>
      <c r="C20" s="637"/>
      <c r="D20" s="637"/>
      <c r="E20" s="637"/>
      <c r="F20" s="637"/>
      <c r="G20" s="637"/>
      <c r="H20" s="637"/>
      <c r="I20" s="637"/>
      <c r="J20" s="637"/>
      <c r="K20" s="637"/>
      <c r="L20" s="637"/>
      <c r="M20" s="637"/>
      <c r="N20" s="637"/>
      <c r="O20" s="637"/>
      <c r="P20" s="637"/>
      <c r="Q20" s="638"/>
      <c r="R20" s="623" t="s">
        <v>182</v>
      </c>
      <c r="S20" s="624"/>
      <c r="T20" s="624"/>
      <c r="U20" s="624"/>
      <c r="V20" s="624"/>
      <c r="W20" s="624"/>
      <c r="X20" s="624"/>
      <c r="Y20" s="625"/>
      <c r="Z20" s="626" t="s">
        <v>141</v>
      </c>
      <c r="AA20" s="626"/>
      <c r="AB20" s="626"/>
      <c r="AC20" s="626"/>
      <c r="AD20" s="627" t="s">
        <v>182</v>
      </c>
      <c r="AE20" s="627"/>
      <c r="AF20" s="627"/>
      <c r="AG20" s="627"/>
      <c r="AH20" s="627"/>
      <c r="AI20" s="627"/>
      <c r="AJ20" s="627"/>
      <c r="AK20" s="627"/>
      <c r="AL20" s="628" t="s">
        <v>182</v>
      </c>
      <c r="AM20" s="629"/>
      <c r="AN20" s="629"/>
      <c r="AO20" s="630"/>
      <c r="AP20" s="620" t="s">
        <v>283</v>
      </c>
      <c r="AQ20" s="621"/>
      <c r="AR20" s="621"/>
      <c r="AS20" s="621"/>
      <c r="AT20" s="621"/>
      <c r="AU20" s="621"/>
      <c r="AV20" s="621"/>
      <c r="AW20" s="621"/>
      <c r="AX20" s="621"/>
      <c r="AY20" s="621"/>
      <c r="AZ20" s="621"/>
      <c r="BA20" s="621"/>
      <c r="BB20" s="621"/>
      <c r="BC20" s="621"/>
      <c r="BD20" s="621"/>
      <c r="BE20" s="621"/>
      <c r="BF20" s="622"/>
      <c r="BG20" s="623">
        <v>411</v>
      </c>
      <c r="BH20" s="624"/>
      <c r="BI20" s="624"/>
      <c r="BJ20" s="624"/>
      <c r="BK20" s="624"/>
      <c r="BL20" s="624"/>
      <c r="BM20" s="624"/>
      <c r="BN20" s="625"/>
      <c r="BO20" s="626">
        <v>0</v>
      </c>
      <c r="BP20" s="626"/>
      <c r="BQ20" s="626"/>
      <c r="BR20" s="626"/>
      <c r="BS20" s="627" t="s">
        <v>182</v>
      </c>
      <c r="BT20" s="627"/>
      <c r="BU20" s="627"/>
      <c r="BV20" s="627"/>
      <c r="BW20" s="627"/>
      <c r="BX20" s="627"/>
      <c r="BY20" s="627"/>
      <c r="BZ20" s="627"/>
      <c r="CA20" s="627"/>
      <c r="CB20" s="631"/>
      <c r="CD20" s="620" t="s">
        <v>284</v>
      </c>
      <c r="CE20" s="621"/>
      <c r="CF20" s="621"/>
      <c r="CG20" s="621"/>
      <c r="CH20" s="621"/>
      <c r="CI20" s="621"/>
      <c r="CJ20" s="621"/>
      <c r="CK20" s="621"/>
      <c r="CL20" s="621"/>
      <c r="CM20" s="621"/>
      <c r="CN20" s="621"/>
      <c r="CO20" s="621"/>
      <c r="CP20" s="621"/>
      <c r="CQ20" s="622"/>
      <c r="CR20" s="623">
        <v>20174730</v>
      </c>
      <c r="CS20" s="624"/>
      <c r="CT20" s="624"/>
      <c r="CU20" s="624"/>
      <c r="CV20" s="624"/>
      <c r="CW20" s="624"/>
      <c r="CX20" s="624"/>
      <c r="CY20" s="625"/>
      <c r="CZ20" s="626">
        <v>100</v>
      </c>
      <c r="DA20" s="626"/>
      <c r="DB20" s="626"/>
      <c r="DC20" s="626"/>
      <c r="DD20" s="632">
        <v>2124569</v>
      </c>
      <c r="DE20" s="624"/>
      <c r="DF20" s="624"/>
      <c r="DG20" s="624"/>
      <c r="DH20" s="624"/>
      <c r="DI20" s="624"/>
      <c r="DJ20" s="624"/>
      <c r="DK20" s="624"/>
      <c r="DL20" s="624"/>
      <c r="DM20" s="624"/>
      <c r="DN20" s="624"/>
      <c r="DO20" s="624"/>
      <c r="DP20" s="625"/>
      <c r="DQ20" s="632">
        <v>11980879</v>
      </c>
      <c r="DR20" s="624"/>
      <c r="DS20" s="624"/>
      <c r="DT20" s="624"/>
      <c r="DU20" s="624"/>
      <c r="DV20" s="624"/>
      <c r="DW20" s="624"/>
      <c r="DX20" s="624"/>
      <c r="DY20" s="624"/>
      <c r="DZ20" s="624"/>
      <c r="EA20" s="624"/>
      <c r="EB20" s="624"/>
      <c r="EC20" s="633"/>
    </row>
    <row r="21" spans="2:133" ht="11.25" customHeight="1" x14ac:dyDescent="0.15">
      <c r="B21" s="620" t="s">
        <v>285</v>
      </c>
      <c r="C21" s="621"/>
      <c r="D21" s="621"/>
      <c r="E21" s="621"/>
      <c r="F21" s="621"/>
      <c r="G21" s="621"/>
      <c r="H21" s="621"/>
      <c r="I21" s="621"/>
      <c r="J21" s="621"/>
      <c r="K21" s="621"/>
      <c r="L21" s="621"/>
      <c r="M21" s="621"/>
      <c r="N21" s="621"/>
      <c r="O21" s="621"/>
      <c r="P21" s="621"/>
      <c r="Q21" s="622"/>
      <c r="R21" s="623">
        <v>4959136</v>
      </c>
      <c r="S21" s="624"/>
      <c r="T21" s="624"/>
      <c r="U21" s="624"/>
      <c r="V21" s="624"/>
      <c r="W21" s="624"/>
      <c r="X21" s="624"/>
      <c r="Y21" s="625"/>
      <c r="Z21" s="626">
        <v>23.7</v>
      </c>
      <c r="AA21" s="626"/>
      <c r="AB21" s="626"/>
      <c r="AC21" s="626"/>
      <c r="AD21" s="627">
        <v>3761237</v>
      </c>
      <c r="AE21" s="627"/>
      <c r="AF21" s="627"/>
      <c r="AG21" s="627"/>
      <c r="AH21" s="627"/>
      <c r="AI21" s="627"/>
      <c r="AJ21" s="627"/>
      <c r="AK21" s="627"/>
      <c r="AL21" s="628">
        <v>40.5</v>
      </c>
      <c r="AM21" s="629"/>
      <c r="AN21" s="629"/>
      <c r="AO21" s="630"/>
      <c r="AP21" s="620" t="s">
        <v>286</v>
      </c>
      <c r="AQ21" s="639"/>
      <c r="AR21" s="639"/>
      <c r="AS21" s="639"/>
      <c r="AT21" s="639"/>
      <c r="AU21" s="639"/>
      <c r="AV21" s="639"/>
      <c r="AW21" s="639"/>
      <c r="AX21" s="639"/>
      <c r="AY21" s="639"/>
      <c r="AZ21" s="639"/>
      <c r="BA21" s="639"/>
      <c r="BB21" s="639"/>
      <c r="BC21" s="639"/>
      <c r="BD21" s="639"/>
      <c r="BE21" s="639"/>
      <c r="BF21" s="640"/>
      <c r="BG21" s="623">
        <v>410</v>
      </c>
      <c r="BH21" s="624"/>
      <c r="BI21" s="624"/>
      <c r="BJ21" s="624"/>
      <c r="BK21" s="624"/>
      <c r="BL21" s="624"/>
      <c r="BM21" s="624"/>
      <c r="BN21" s="625"/>
      <c r="BO21" s="626">
        <v>0</v>
      </c>
      <c r="BP21" s="626"/>
      <c r="BQ21" s="626"/>
      <c r="BR21" s="626"/>
      <c r="BS21" s="627" t="s">
        <v>141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287</v>
      </c>
      <c r="C22" s="621"/>
      <c r="D22" s="621"/>
      <c r="E22" s="621"/>
      <c r="F22" s="621"/>
      <c r="G22" s="621"/>
      <c r="H22" s="621"/>
      <c r="I22" s="621"/>
      <c r="J22" s="621"/>
      <c r="K22" s="621"/>
      <c r="L22" s="621"/>
      <c r="M22" s="621"/>
      <c r="N22" s="621"/>
      <c r="O22" s="621"/>
      <c r="P22" s="621"/>
      <c r="Q22" s="622"/>
      <c r="R22" s="623">
        <v>3761237</v>
      </c>
      <c r="S22" s="624"/>
      <c r="T22" s="624"/>
      <c r="U22" s="624"/>
      <c r="V22" s="624"/>
      <c r="W22" s="624"/>
      <c r="X22" s="624"/>
      <c r="Y22" s="625"/>
      <c r="Z22" s="626">
        <v>17.899999999999999</v>
      </c>
      <c r="AA22" s="626"/>
      <c r="AB22" s="626"/>
      <c r="AC22" s="626"/>
      <c r="AD22" s="627">
        <v>3761237</v>
      </c>
      <c r="AE22" s="627"/>
      <c r="AF22" s="627"/>
      <c r="AG22" s="627"/>
      <c r="AH22" s="627"/>
      <c r="AI22" s="627"/>
      <c r="AJ22" s="627"/>
      <c r="AK22" s="627"/>
      <c r="AL22" s="628">
        <v>40.5</v>
      </c>
      <c r="AM22" s="629"/>
      <c r="AN22" s="629"/>
      <c r="AO22" s="630"/>
      <c r="AP22" s="620" t="s">
        <v>288</v>
      </c>
      <c r="AQ22" s="639"/>
      <c r="AR22" s="639"/>
      <c r="AS22" s="639"/>
      <c r="AT22" s="639"/>
      <c r="AU22" s="639"/>
      <c r="AV22" s="639"/>
      <c r="AW22" s="639"/>
      <c r="AX22" s="639"/>
      <c r="AY22" s="639"/>
      <c r="AZ22" s="639"/>
      <c r="BA22" s="639"/>
      <c r="BB22" s="639"/>
      <c r="BC22" s="639"/>
      <c r="BD22" s="639"/>
      <c r="BE22" s="639"/>
      <c r="BF22" s="640"/>
      <c r="BG22" s="623" t="s">
        <v>247</v>
      </c>
      <c r="BH22" s="624"/>
      <c r="BI22" s="624"/>
      <c r="BJ22" s="624"/>
      <c r="BK22" s="624"/>
      <c r="BL22" s="624"/>
      <c r="BM22" s="624"/>
      <c r="BN22" s="625"/>
      <c r="BO22" s="626" t="s">
        <v>182</v>
      </c>
      <c r="BP22" s="626"/>
      <c r="BQ22" s="626"/>
      <c r="BR22" s="626"/>
      <c r="BS22" s="627" t="s">
        <v>182</v>
      </c>
      <c r="BT22" s="627"/>
      <c r="BU22" s="627"/>
      <c r="BV22" s="627"/>
      <c r="BW22" s="627"/>
      <c r="BX22" s="627"/>
      <c r="BY22" s="627"/>
      <c r="BZ22" s="627"/>
      <c r="CA22" s="627"/>
      <c r="CB22" s="631"/>
      <c r="CD22" s="605" t="s">
        <v>289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290</v>
      </c>
      <c r="C23" s="621"/>
      <c r="D23" s="621"/>
      <c r="E23" s="621"/>
      <c r="F23" s="621"/>
      <c r="G23" s="621"/>
      <c r="H23" s="621"/>
      <c r="I23" s="621"/>
      <c r="J23" s="621"/>
      <c r="K23" s="621"/>
      <c r="L23" s="621"/>
      <c r="M23" s="621"/>
      <c r="N23" s="621"/>
      <c r="O23" s="621"/>
      <c r="P23" s="621"/>
      <c r="Q23" s="622"/>
      <c r="R23" s="623">
        <v>1197899</v>
      </c>
      <c r="S23" s="624"/>
      <c r="T23" s="624"/>
      <c r="U23" s="624"/>
      <c r="V23" s="624"/>
      <c r="W23" s="624"/>
      <c r="X23" s="624"/>
      <c r="Y23" s="625"/>
      <c r="Z23" s="626">
        <v>5.7</v>
      </c>
      <c r="AA23" s="626"/>
      <c r="AB23" s="626"/>
      <c r="AC23" s="626"/>
      <c r="AD23" s="627" t="s">
        <v>247</v>
      </c>
      <c r="AE23" s="627"/>
      <c r="AF23" s="627"/>
      <c r="AG23" s="627"/>
      <c r="AH23" s="627"/>
      <c r="AI23" s="627"/>
      <c r="AJ23" s="627"/>
      <c r="AK23" s="627"/>
      <c r="AL23" s="628" t="s">
        <v>182</v>
      </c>
      <c r="AM23" s="629"/>
      <c r="AN23" s="629"/>
      <c r="AO23" s="630"/>
      <c r="AP23" s="620" t="s">
        <v>291</v>
      </c>
      <c r="AQ23" s="639"/>
      <c r="AR23" s="639"/>
      <c r="AS23" s="639"/>
      <c r="AT23" s="639"/>
      <c r="AU23" s="639"/>
      <c r="AV23" s="639"/>
      <c r="AW23" s="639"/>
      <c r="AX23" s="639"/>
      <c r="AY23" s="639"/>
      <c r="AZ23" s="639"/>
      <c r="BA23" s="639"/>
      <c r="BB23" s="639"/>
      <c r="BC23" s="639"/>
      <c r="BD23" s="639"/>
      <c r="BE23" s="639"/>
      <c r="BF23" s="640"/>
      <c r="BG23" s="623">
        <v>1</v>
      </c>
      <c r="BH23" s="624"/>
      <c r="BI23" s="624"/>
      <c r="BJ23" s="624"/>
      <c r="BK23" s="624"/>
      <c r="BL23" s="624"/>
      <c r="BM23" s="624"/>
      <c r="BN23" s="625"/>
      <c r="BO23" s="626">
        <v>0</v>
      </c>
      <c r="BP23" s="626"/>
      <c r="BQ23" s="626"/>
      <c r="BR23" s="626"/>
      <c r="BS23" s="627" t="s">
        <v>141</v>
      </c>
      <c r="BT23" s="627"/>
      <c r="BU23" s="627"/>
      <c r="BV23" s="627"/>
      <c r="BW23" s="627"/>
      <c r="BX23" s="627"/>
      <c r="BY23" s="627"/>
      <c r="BZ23" s="627"/>
      <c r="CA23" s="627"/>
      <c r="CB23" s="631"/>
      <c r="CD23" s="605" t="s">
        <v>230</v>
      </c>
      <c r="CE23" s="606"/>
      <c r="CF23" s="606"/>
      <c r="CG23" s="606"/>
      <c r="CH23" s="606"/>
      <c r="CI23" s="606"/>
      <c r="CJ23" s="606"/>
      <c r="CK23" s="606"/>
      <c r="CL23" s="606"/>
      <c r="CM23" s="606"/>
      <c r="CN23" s="606"/>
      <c r="CO23" s="606"/>
      <c r="CP23" s="606"/>
      <c r="CQ23" s="607"/>
      <c r="CR23" s="605" t="s">
        <v>292</v>
      </c>
      <c r="CS23" s="606"/>
      <c r="CT23" s="606"/>
      <c r="CU23" s="606"/>
      <c r="CV23" s="606"/>
      <c r="CW23" s="606"/>
      <c r="CX23" s="606"/>
      <c r="CY23" s="607"/>
      <c r="CZ23" s="605" t="s">
        <v>293</v>
      </c>
      <c r="DA23" s="606"/>
      <c r="DB23" s="606"/>
      <c r="DC23" s="607"/>
      <c r="DD23" s="605" t="s">
        <v>294</v>
      </c>
      <c r="DE23" s="606"/>
      <c r="DF23" s="606"/>
      <c r="DG23" s="606"/>
      <c r="DH23" s="606"/>
      <c r="DI23" s="606"/>
      <c r="DJ23" s="606"/>
      <c r="DK23" s="607"/>
      <c r="DL23" s="650" t="s">
        <v>295</v>
      </c>
      <c r="DM23" s="651"/>
      <c r="DN23" s="651"/>
      <c r="DO23" s="651"/>
      <c r="DP23" s="651"/>
      <c r="DQ23" s="651"/>
      <c r="DR23" s="651"/>
      <c r="DS23" s="651"/>
      <c r="DT23" s="651"/>
      <c r="DU23" s="651"/>
      <c r="DV23" s="652"/>
      <c r="DW23" s="605" t="s">
        <v>296</v>
      </c>
      <c r="DX23" s="606"/>
      <c r="DY23" s="606"/>
      <c r="DZ23" s="606"/>
      <c r="EA23" s="606"/>
      <c r="EB23" s="606"/>
      <c r="EC23" s="607"/>
    </row>
    <row r="24" spans="2:133" ht="11.25" customHeight="1" x14ac:dyDescent="0.15">
      <c r="B24" s="620" t="s">
        <v>297</v>
      </c>
      <c r="C24" s="621"/>
      <c r="D24" s="621"/>
      <c r="E24" s="621"/>
      <c r="F24" s="621"/>
      <c r="G24" s="621"/>
      <c r="H24" s="621"/>
      <c r="I24" s="621"/>
      <c r="J24" s="621"/>
      <c r="K24" s="621"/>
      <c r="L24" s="621"/>
      <c r="M24" s="621"/>
      <c r="N24" s="621"/>
      <c r="O24" s="621"/>
      <c r="P24" s="621"/>
      <c r="Q24" s="622"/>
      <c r="R24" s="623" t="s">
        <v>141</v>
      </c>
      <c r="S24" s="624"/>
      <c r="T24" s="624"/>
      <c r="U24" s="624"/>
      <c r="V24" s="624"/>
      <c r="W24" s="624"/>
      <c r="X24" s="624"/>
      <c r="Y24" s="625"/>
      <c r="Z24" s="626" t="s">
        <v>182</v>
      </c>
      <c r="AA24" s="626"/>
      <c r="AB24" s="626"/>
      <c r="AC24" s="626"/>
      <c r="AD24" s="627" t="s">
        <v>141</v>
      </c>
      <c r="AE24" s="627"/>
      <c r="AF24" s="627"/>
      <c r="AG24" s="627"/>
      <c r="AH24" s="627"/>
      <c r="AI24" s="627"/>
      <c r="AJ24" s="627"/>
      <c r="AK24" s="627"/>
      <c r="AL24" s="628" t="s">
        <v>182</v>
      </c>
      <c r="AM24" s="629"/>
      <c r="AN24" s="629"/>
      <c r="AO24" s="630"/>
      <c r="AP24" s="620" t="s">
        <v>298</v>
      </c>
      <c r="AQ24" s="639"/>
      <c r="AR24" s="639"/>
      <c r="AS24" s="639"/>
      <c r="AT24" s="639"/>
      <c r="AU24" s="639"/>
      <c r="AV24" s="639"/>
      <c r="AW24" s="639"/>
      <c r="AX24" s="639"/>
      <c r="AY24" s="639"/>
      <c r="AZ24" s="639"/>
      <c r="BA24" s="639"/>
      <c r="BB24" s="639"/>
      <c r="BC24" s="639"/>
      <c r="BD24" s="639"/>
      <c r="BE24" s="639"/>
      <c r="BF24" s="640"/>
      <c r="BG24" s="623" t="s">
        <v>182</v>
      </c>
      <c r="BH24" s="624"/>
      <c r="BI24" s="624"/>
      <c r="BJ24" s="624"/>
      <c r="BK24" s="624"/>
      <c r="BL24" s="624"/>
      <c r="BM24" s="624"/>
      <c r="BN24" s="625"/>
      <c r="BO24" s="626" t="s">
        <v>247</v>
      </c>
      <c r="BP24" s="626"/>
      <c r="BQ24" s="626"/>
      <c r="BR24" s="626"/>
      <c r="BS24" s="627" t="s">
        <v>182</v>
      </c>
      <c r="BT24" s="627"/>
      <c r="BU24" s="627"/>
      <c r="BV24" s="627"/>
      <c r="BW24" s="627"/>
      <c r="BX24" s="627"/>
      <c r="BY24" s="627"/>
      <c r="BZ24" s="627"/>
      <c r="CA24" s="627"/>
      <c r="CB24" s="631"/>
      <c r="CD24" s="609" t="s">
        <v>299</v>
      </c>
      <c r="CE24" s="610"/>
      <c r="CF24" s="610"/>
      <c r="CG24" s="610"/>
      <c r="CH24" s="610"/>
      <c r="CI24" s="610"/>
      <c r="CJ24" s="610"/>
      <c r="CK24" s="610"/>
      <c r="CL24" s="610"/>
      <c r="CM24" s="610"/>
      <c r="CN24" s="610"/>
      <c r="CO24" s="610"/>
      <c r="CP24" s="610"/>
      <c r="CQ24" s="611"/>
      <c r="CR24" s="612">
        <v>8934643</v>
      </c>
      <c r="CS24" s="613"/>
      <c r="CT24" s="613"/>
      <c r="CU24" s="613"/>
      <c r="CV24" s="613"/>
      <c r="CW24" s="613"/>
      <c r="CX24" s="613"/>
      <c r="CY24" s="614"/>
      <c r="CZ24" s="617">
        <v>44.3</v>
      </c>
      <c r="DA24" s="618"/>
      <c r="DB24" s="618"/>
      <c r="DC24" s="634"/>
      <c r="DD24" s="657">
        <v>5954615</v>
      </c>
      <c r="DE24" s="613"/>
      <c r="DF24" s="613"/>
      <c r="DG24" s="613"/>
      <c r="DH24" s="613"/>
      <c r="DI24" s="613"/>
      <c r="DJ24" s="613"/>
      <c r="DK24" s="614"/>
      <c r="DL24" s="657">
        <v>5441569</v>
      </c>
      <c r="DM24" s="613"/>
      <c r="DN24" s="613"/>
      <c r="DO24" s="613"/>
      <c r="DP24" s="613"/>
      <c r="DQ24" s="613"/>
      <c r="DR24" s="613"/>
      <c r="DS24" s="613"/>
      <c r="DT24" s="613"/>
      <c r="DU24" s="613"/>
      <c r="DV24" s="614"/>
      <c r="DW24" s="617">
        <v>57.7</v>
      </c>
      <c r="DX24" s="618"/>
      <c r="DY24" s="618"/>
      <c r="DZ24" s="618"/>
      <c r="EA24" s="618"/>
      <c r="EB24" s="618"/>
      <c r="EC24" s="619"/>
    </row>
    <row r="25" spans="2:133" ht="11.25" customHeight="1" x14ac:dyDescent="0.15">
      <c r="B25" s="620" t="s">
        <v>300</v>
      </c>
      <c r="C25" s="621"/>
      <c r="D25" s="621"/>
      <c r="E25" s="621"/>
      <c r="F25" s="621"/>
      <c r="G25" s="621"/>
      <c r="H25" s="621"/>
      <c r="I25" s="621"/>
      <c r="J25" s="621"/>
      <c r="K25" s="621"/>
      <c r="L25" s="621"/>
      <c r="M25" s="621"/>
      <c r="N25" s="621"/>
      <c r="O25" s="621"/>
      <c r="P25" s="621"/>
      <c r="Q25" s="622"/>
      <c r="R25" s="623">
        <v>10489474</v>
      </c>
      <c r="S25" s="624"/>
      <c r="T25" s="624"/>
      <c r="U25" s="624"/>
      <c r="V25" s="624"/>
      <c r="W25" s="624"/>
      <c r="X25" s="624"/>
      <c r="Y25" s="625"/>
      <c r="Z25" s="626">
        <v>50</v>
      </c>
      <c r="AA25" s="626"/>
      <c r="AB25" s="626"/>
      <c r="AC25" s="626"/>
      <c r="AD25" s="627">
        <v>9291574</v>
      </c>
      <c r="AE25" s="627"/>
      <c r="AF25" s="627"/>
      <c r="AG25" s="627"/>
      <c r="AH25" s="627"/>
      <c r="AI25" s="627"/>
      <c r="AJ25" s="627"/>
      <c r="AK25" s="627"/>
      <c r="AL25" s="628">
        <v>100</v>
      </c>
      <c r="AM25" s="629"/>
      <c r="AN25" s="629"/>
      <c r="AO25" s="630"/>
      <c r="AP25" s="620" t="s">
        <v>301</v>
      </c>
      <c r="AQ25" s="639"/>
      <c r="AR25" s="639"/>
      <c r="AS25" s="639"/>
      <c r="AT25" s="639"/>
      <c r="AU25" s="639"/>
      <c r="AV25" s="639"/>
      <c r="AW25" s="639"/>
      <c r="AX25" s="639"/>
      <c r="AY25" s="639"/>
      <c r="AZ25" s="639"/>
      <c r="BA25" s="639"/>
      <c r="BB25" s="639"/>
      <c r="BC25" s="639"/>
      <c r="BD25" s="639"/>
      <c r="BE25" s="639"/>
      <c r="BF25" s="640"/>
      <c r="BG25" s="623" t="s">
        <v>141</v>
      </c>
      <c r="BH25" s="624"/>
      <c r="BI25" s="624"/>
      <c r="BJ25" s="624"/>
      <c r="BK25" s="624"/>
      <c r="BL25" s="624"/>
      <c r="BM25" s="624"/>
      <c r="BN25" s="625"/>
      <c r="BO25" s="626" t="s">
        <v>182</v>
      </c>
      <c r="BP25" s="626"/>
      <c r="BQ25" s="626"/>
      <c r="BR25" s="626"/>
      <c r="BS25" s="627" t="s">
        <v>182</v>
      </c>
      <c r="BT25" s="627"/>
      <c r="BU25" s="627"/>
      <c r="BV25" s="627"/>
      <c r="BW25" s="627"/>
      <c r="BX25" s="627"/>
      <c r="BY25" s="627"/>
      <c r="BZ25" s="627"/>
      <c r="CA25" s="627"/>
      <c r="CB25" s="631"/>
      <c r="CD25" s="620" t="s">
        <v>302</v>
      </c>
      <c r="CE25" s="621"/>
      <c r="CF25" s="621"/>
      <c r="CG25" s="621"/>
      <c r="CH25" s="621"/>
      <c r="CI25" s="621"/>
      <c r="CJ25" s="621"/>
      <c r="CK25" s="621"/>
      <c r="CL25" s="621"/>
      <c r="CM25" s="621"/>
      <c r="CN25" s="621"/>
      <c r="CO25" s="621"/>
      <c r="CP25" s="621"/>
      <c r="CQ25" s="622"/>
      <c r="CR25" s="623">
        <v>2959718</v>
      </c>
      <c r="CS25" s="653"/>
      <c r="CT25" s="653"/>
      <c r="CU25" s="653"/>
      <c r="CV25" s="653"/>
      <c r="CW25" s="653"/>
      <c r="CX25" s="653"/>
      <c r="CY25" s="654"/>
      <c r="CZ25" s="628">
        <v>14.7</v>
      </c>
      <c r="DA25" s="655"/>
      <c r="DB25" s="655"/>
      <c r="DC25" s="658"/>
      <c r="DD25" s="632">
        <v>2725836</v>
      </c>
      <c r="DE25" s="653"/>
      <c r="DF25" s="653"/>
      <c r="DG25" s="653"/>
      <c r="DH25" s="653"/>
      <c r="DI25" s="653"/>
      <c r="DJ25" s="653"/>
      <c r="DK25" s="654"/>
      <c r="DL25" s="632">
        <v>2571211</v>
      </c>
      <c r="DM25" s="653"/>
      <c r="DN25" s="653"/>
      <c r="DO25" s="653"/>
      <c r="DP25" s="653"/>
      <c r="DQ25" s="653"/>
      <c r="DR25" s="653"/>
      <c r="DS25" s="653"/>
      <c r="DT25" s="653"/>
      <c r="DU25" s="653"/>
      <c r="DV25" s="654"/>
      <c r="DW25" s="628">
        <v>27.3</v>
      </c>
      <c r="DX25" s="655"/>
      <c r="DY25" s="655"/>
      <c r="DZ25" s="655"/>
      <c r="EA25" s="655"/>
      <c r="EB25" s="655"/>
      <c r="EC25" s="656"/>
    </row>
    <row r="26" spans="2:133" ht="11.25" customHeight="1" x14ac:dyDescent="0.15">
      <c r="B26" s="620" t="s">
        <v>303</v>
      </c>
      <c r="C26" s="621"/>
      <c r="D26" s="621"/>
      <c r="E26" s="621"/>
      <c r="F26" s="621"/>
      <c r="G26" s="621"/>
      <c r="H26" s="621"/>
      <c r="I26" s="621"/>
      <c r="J26" s="621"/>
      <c r="K26" s="621"/>
      <c r="L26" s="621"/>
      <c r="M26" s="621"/>
      <c r="N26" s="621"/>
      <c r="O26" s="621"/>
      <c r="P26" s="621"/>
      <c r="Q26" s="622"/>
      <c r="R26" s="623">
        <v>1924</v>
      </c>
      <c r="S26" s="624"/>
      <c r="T26" s="624"/>
      <c r="U26" s="624"/>
      <c r="V26" s="624"/>
      <c r="W26" s="624"/>
      <c r="X26" s="624"/>
      <c r="Y26" s="625"/>
      <c r="Z26" s="626">
        <v>0</v>
      </c>
      <c r="AA26" s="626"/>
      <c r="AB26" s="626"/>
      <c r="AC26" s="626"/>
      <c r="AD26" s="627">
        <v>1924</v>
      </c>
      <c r="AE26" s="627"/>
      <c r="AF26" s="627"/>
      <c r="AG26" s="627"/>
      <c r="AH26" s="627"/>
      <c r="AI26" s="627"/>
      <c r="AJ26" s="627"/>
      <c r="AK26" s="627"/>
      <c r="AL26" s="628">
        <v>0</v>
      </c>
      <c r="AM26" s="629"/>
      <c r="AN26" s="629"/>
      <c r="AO26" s="630"/>
      <c r="AP26" s="620" t="s">
        <v>304</v>
      </c>
      <c r="AQ26" s="639"/>
      <c r="AR26" s="639"/>
      <c r="AS26" s="639"/>
      <c r="AT26" s="639"/>
      <c r="AU26" s="639"/>
      <c r="AV26" s="639"/>
      <c r="AW26" s="639"/>
      <c r="AX26" s="639"/>
      <c r="AY26" s="639"/>
      <c r="AZ26" s="639"/>
      <c r="BA26" s="639"/>
      <c r="BB26" s="639"/>
      <c r="BC26" s="639"/>
      <c r="BD26" s="639"/>
      <c r="BE26" s="639"/>
      <c r="BF26" s="640"/>
      <c r="BG26" s="623" t="s">
        <v>182</v>
      </c>
      <c r="BH26" s="624"/>
      <c r="BI26" s="624"/>
      <c r="BJ26" s="624"/>
      <c r="BK26" s="624"/>
      <c r="BL26" s="624"/>
      <c r="BM26" s="624"/>
      <c r="BN26" s="625"/>
      <c r="BO26" s="626" t="s">
        <v>141</v>
      </c>
      <c r="BP26" s="626"/>
      <c r="BQ26" s="626"/>
      <c r="BR26" s="626"/>
      <c r="BS26" s="627" t="s">
        <v>247</v>
      </c>
      <c r="BT26" s="627"/>
      <c r="BU26" s="627"/>
      <c r="BV26" s="627"/>
      <c r="BW26" s="627"/>
      <c r="BX26" s="627"/>
      <c r="BY26" s="627"/>
      <c r="BZ26" s="627"/>
      <c r="CA26" s="627"/>
      <c r="CB26" s="631"/>
      <c r="CD26" s="620" t="s">
        <v>305</v>
      </c>
      <c r="CE26" s="621"/>
      <c r="CF26" s="621"/>
      <c r="CG26" s="621"/>
      <c r="CH26" s="621"/>
      <c r="CI26" s="621"/>
      <c r="CJ26" s="621"/>
      <c r="CK26" s="621"/>
      <c r="CL26" s="621"/>
      <c r="CM26" s="621"/>
      <c r="CN26" s="621"/>
      <c r="CO26" s="621"/>
      <c r="CP26" s="621"/>
      <c r="CQ26" s="622"/>
      <c r="CR26" s="623">
        <v>1730698</v>
      </c>
      <c r="CS26" s="624"/>
      <c r="CT26" s="624"/>
      <c r="CU26" s="624"/>
      <c r="CV26" s="624"/>
      <c r="CW26" s="624"/>
      <c r="CX26" s="624"/>
      <c r="CY26" s="625"/>
      <c r="CZ26" s="628">
        <v>8.6</v>
      </c>
      <c r="DA26" s="655"/>
      <c r="DB26" s="655"/>
      <c r="DC26" s="658"/>
      <c r="DD26" s="632">
        <v>1641212</v>
      </c>
      <c r="DE26" s="624"/>
      <c r="DF26" s="624"/>
      <c r="DG26" s="624"/>
      <c r="DH26" s="624"/>
      <c r="DI26" s="624"/>
      <c r="DJ26" s="624"/>
      <c r="DK26" s="625"/>
      <c r="DL26" s="632" t="s">
        <v>182</v>
      </c>
      <c r="DM26" s="624"/>
      <c r="DN26" s="624"/>
      <c r="DO26" s="624"/>
      <c r="DP26" s="624"/>
      <c r="DQ26" s="624"/>
      <c r="DR26" s="624"/>
      <c r="DS26" s="624"/>
      <c r="DT26" s="624"/>
      <c r="DU26" s="624"/>
      <c r="DV26" s="625"/>
      <c r="DW26" s="628" t="s">
        <v>182</v>
      </c>
      <c r="DX26" s="655"/>
      <c r="DY26" s="655"/>
      <c r="DZ26" s="655"/>
      <c r="EA26" s="655"/>
      <c r="EB26" s="655"/>
      <c r="EC26" s="656"/>
    </row>
    <row r="27" spans="2:133" ht="11.25" customHeight="1" x14ac:dyDescent="0.15">
      <c r="B27" s="620" t="s">
        <v>306</v>
      </c>
      <c r="C27" s="621"/>
      <c r="D27" s="621"/>
      <c r="E27" s="621"/>
      <c r="F27" s="621"/>
      <c r="G27" s="621"/>
      <c r="H27" s="621"/>
      <c r="I27" s="621"/>
      <c r="J27" s="621"/>
      <c r="K27" s="621"/>
      <c r="L27" s="621"/>
      <c r="M27" s="621"/>
      <c r="N27" s="621"/>
      <c r="O27" s="621"/>
      <c r="P27" s="621"/>
      <c r="Q27" s="622"/>
      <c r="R27" s="623">
        <v>45369</v>
      </c>
      <c r="S27" s="624"/>
      <c r="T27" s="624"/>
      <c r="U27" s="624"/>
      <c r="V27" s="624"/>
      <c r="W27" s="624"/>
      <c r="X27" s="624"/>
      <c r="Y27" s="625"/>
      <c r="Z27" s="626">
        <v>0.2</v>
      </c>
      <c r="AA27" s="626"/>
      <c r="AB27" s="626"/>
      <c r="AC27" s="626"/>
      <c r="AD27" s="627" t="s">
        <v>182</v>
      </c>
      <c r="AE27" s="627"/>
      <c r="AF27" s="627"/>
      <c r="AG27" s="627"/>
      <c r="AH27" s="627"/>
      <c r="AI27" s="627"/>
      <c r="AJ27" s="627"/>
      <c r="AK27" s="627"/>
      <c r="AL27" s="628" t="s">
        <v>182</v>
      </c>
      <c r="AM27" s="629"/>
      <c r="AN27" s="629"/>
      <c r="AO27" s="630"/>
      <c r="AP27" s="620" t="s">
        <v>307</v>
      </c>
      <c r="AQ27" s="621"/>
      <c r="AR27" s="621"/>
      <c r="AS27" s="621"/>
      <c r="AT27" s="621"/>
      <c r="AU27" s="621"/>
      <c r="AV27" s="621"/>
      <c r="AW27" s="621"/>
      <c r="AX27" s="621"/>
      <c r="AY27" s="621"/>
      <c r="AZ27" s="621"/>
      <c r="BA27" s="621"/>
      <c r="BB27" s="621"/>
      <c r="BC27" s="621"/>
      <c r="BD27" s="621"/>
      <c r="BE27" s="621"/>
      <c r="BF27" s="622"/>
      <c r="BG27" s="623">
        <v>4712367</v>
      </c>
      <c r="BH27" s="624"/>
      <c r="BI27" s="624"/>
      <c r="BJ27" s="624"/>
      <c r="BK27" s="624"/>
      <c r="BL27" s="624"/>
      <c r="BM27" s="624"/>
      <c r="BN27" s="625"/>
      <c r="BO27" s="626">
        <v>100</v>
      </c>
      <c r="BP27" s="626"/>
      <c r="BQ27" s="626"/>
      <c r="BR27" s="626"/>
      <c r="BS27" s="627">
        <v>27326</v>
      </c>
      <c r="BT27" s="627"/>
      <c r="BU27" s="627"/>
      <c r="BV27" s="627"/>
      <c r="BW27" s="627"/>
      <c r="BX27" s="627"/>
      <c r="BY27" s="627"/>
      <c r="BZ27" s="627"/>
      <c r="CA27" s="627"/>
      <c r="CB27" s="631"/>
      <c r="CD27" s="620" t="s">
        <v>308</v>
      </c>
      <c r="CE27" s="621"/>
      <c r="CF27" s="621"/>
      <c r="CG27" s="621"/>
      <c r="CH27" s="621"/>
      <c r="CI27" s="621"/>
      <c r="CJ27" s="621"/>
      <c r="CK27" s="621"/>
      <c r="CL27" s="621"/>
      <c r="CM27" s="621"/>
      <c r="CN27" s="621"/>
      <c r="CO27" s="621"/>
      <c r="CP27" s="621"/>
      <c r="CQ27" s="622"/>
      <c r="CR27" s="623">
        <v>3612413</v>
      </c>
      <c r="CS27" s="653"/>
      <c r="CT27" s="653"/>
      <c r="CU27" s="653"/>
      <c r="CV27" s="653"/>
      <c r="CW27" s="653"/>
      <c r="CX27" s="653"/>
      <c r="CY27" s="654"/>
      <c r="CZ27" s="628">
        <v>17.899999999999999</v>
      </c>
      <c r="DA27" s="655"/>
      <c r="DB27" s="655"/>
      <c r="DC27" s="658"/>
      <c r="DD27" s="632">
        <v>967953</v>
      </c>
      <c r="DE27" s="653"/>
      <c r="DF27" s="653"/>
      <c r="DG27" s="653"/>
      <c r="DH27" s="653"/>
      <c r="DI27" s="653"/>
      <c r="DJ27" s="653"/>
      <c r="DK27" s="654"/>
      <c r="DL27" s="632">
        <v>967903</v>
      </c>
      <c r="DM27" s="653"/>
      <c r="DN27" s="653"/>
      <c r="DO27" s="653"/>
      <c r="DP27" s="653"/>
      <c r="DQ27" s="653"/>
      <c r="DR27" s="653"/>
      <c r="DS27" s="653"/>
      <c r="DT27" s="653"/>
      <c r="DU27" s="653"/>
      <c r="DV27" s="654"/>
      <c r="DW27" s="628">
        <v>10.3</v>
      </c>
      <c r="DX27" s="655"/>
      <c r="DY27" s="655"/>
      <c r="DZ27" s="655"/>
      <c r="EA27" s="655"/>
      <c r="EB27" s="655"/>
      <c r="EC27" s="656"/>
    </row>
    <row r="28" spans="2:133" ht="11.25" customHeight="1" x14ac:dyDescent="0.15">
      <c r="B28" s="620" t="s">
        <v>309</v>
      </c>
      <c r="C28" s="621"/>
      <c r="D28" s="621"/>
      <c r="E28" s="621"/>
      <c r="F28" s="621"/>
      <c r="G28" s="621"/>
      <c r="H28" s="621"/>
      <c r="I28" s="621"/>
      <c r="J28" s="621"/>
      <c r="K28" s="621"/>
      <c r="L28" s="621"/>
      <c r="M28" s="621"/>
      <c r="N28" s="621"/>
      <c r="O28" s="621"/>
      <c r="P28" s="621"/>
      <c r="Q28" s="622"/>
      <c r="R28" s="623">
        <v>244715</v>
      </c>
      <c r="S28" s="624"/>
      <c r="T28" s="624"/>
      <c r="U28" s="624"/>
      <c r="V28" s="624"/>
      <c r="W28" s="624"/>
      <c r="X28" s="624"/>
      <c r="Y28" s="625"/>
      <c r="Z28" s="626">
        <v>1.2</v>
      </c>
      <c r="AA28" s="626"/>
      <c r="AB28" s="626"/>
      <c r="AC28" s="626"/>
      <c r="AD28" s="627" t="s">
        <v>182</v>
      </c>
      <c r="AE28" s="627"/>
      <c r="AF28" s="627"/>
      <c r="AG28" s="627"/>
      <c r="AH28" s="627"/>
      <c r="AI28" s="627"/>
      <c r="AJ28" s="627"/>
      <c r="AK28" s="627"/>
      <c r="AL28" s="628" t="s">
        <v>247</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310</v>
      </c>
      <c r="CE28" s="621"/>
      <c r="CF28" s="621"/>
      <c r="CG28" s="621"/>
      <c r="CH28" s="621"/>
      <c r="CI28" s="621"/>
      <c r="CJ28" s="621"/>
      <c r="CK28" s="621"/>
      <c r="CL28" s="621"/>
      <c r="CM28" s="621"/>
      <c r="CN28" s="621"/>
      <c r="CO28" s="621"/>
      <c r="CP28" s="621"/>
      <c r="CQ28" s="622"/>
      <c r="CR28" s="623">
        <v>2362512</v>
      </c>
      <c r="CS28" s="624"/>
      <c r="CT28" s="624"/>
      <c r="CU28" s="624"/>
      <c r="CV28" s="624"/>
      <c r="CW28" s="624"/>
      <c r="CX28" s="624"/>
      <c r="CY28" s="625"/>
      <c r="CZ28" s="628">
        <v>11.7</v>
      </c>
      <c r="DA28" s="655"/>
      <c r="DB28" s="655"/>
      <c r="DC28" s="658"/>
      <c r="DD28" s="632">
        <v>2260826</v>
      </c>
      <c r="DE28" s="624"/>
      <c r="DF28" s="624"/>
      <c r="DG28" s="624"/>
      <c r="DH28" s="624"/>
      <c r="DI28" s="624"/>
      <c r="DJ28" s="624"/>
      <c r="DK28" s="625"/>
      <c r="DL28" s="632">
        <v>1902455</v>
      </c>
      <c r="DM28" s="624"/>
      <c r="DN28" s="624"/>
      <c r="DO28" s="624"/>
      <c r="DP28" s="624"/>
      <c r="DQ28" s="624"/>
      <c r="DR28" s="624"/>
      <c r="DS28" s="624"/>
      <c r="DT28" s="624"/>
      <c r="DU28" s="624"/>
      <c r="DV28" s="625"/>
      <c r="DW28" s="628">
        <v>20.2</v>
      </c>
      <c r="DX28" s="655"/>
      <c r="DY28" s="655"/>
      <c r="DZ28" s="655"/>
      <c r="EA28" s="655"/>
      <c r="EB28" s="655"/>
      <c r="EC28" s="656"/>
    </row>
    <row r="29" spans="2:133" ht="11.25" customHeight="1" x14ac:dyDescent="0.15">
      <c r="B29" s="620" t="s">
        <v>311</v>
      </c>
      <c r="C29" s="621"/>
      <c r="D29" s="621"/>
      <c r="E29" s="621"/>
      <c r="F29" s="621"/>
      <c r="G29" s="621"/>
      <c r="H29" s="621"/>
      <c r="I29" s="621"/>
      <c r="J29" s="621"/>
      <c r="K29" s="621"/>
      <c r="L29" s="621"/>
      <c r="M29" s="621"/>
      <c r="N29" s="621"/>
      <c r="O29" s="621"/>
      <c r="P29" s="621"/>
      <c r="Q29" s="622"/>
      <c r="R29" s="623">
        <v>85415</v>
      </c>
      <c r="S29" s="624"/>
      <c r="T29" s="624"/>
      <c r="U29" s="624"/>
      <c r="V29" s="624"/>
      <c r="W29" s="624"/>
      <c r="X29" s="624"/>
      <c r="Y29" s="625"/>
      <c r="Z29" s="626">
        <v>0.4</v>
      </c>
      <c r="AA29" s="626"/>
      <c r="AB29" s="626"/>
      <c r="AC29" s="626"/>
      <c r="AD29" s="627" t="s">
        <v>141</v>
      </c>
      <c r="AE29" s="627"/>
      <c r="AF29" s="627"/>
      <c r="AG29" s="627"/>
      <c r="AH29" s="627"/>
      <c r="AI29" s="627"/>
      <c r="AJ29" s="627"/>
      <c r="AK29" s="627"/>
      <c r="AL29" s="628" t="s">
        <v>182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312</v>
      </c>
      <c r="CE29" s="662"/>
      <c r="CF29" s="620" t="s">
        <v>313</v>
      </c>
      <c r="CG29" s="621"/>
      <c r="CH29" s="621"/>
      <c r="CI29" s="621"/>
      <c r="CJ29" s="621"/>
      <c r="CK29" s="621"/>
      <c r="CL29" s="621"/>
      <c r="CM29" s="621"/>
      <c r="CN29" s="621"/>
      <c r="CO29" s="621"/>
      <c r="CP29" s="621"/>
      <c r="CQ29" s="622"/>
      <c r="CR29" s="623">
        <v>2362512</v>
      </c>
      <c r="CS29" s="653"/>
      <c r="CT29" s="653"/>
      <c r="CU29" s="653"/>
      <c r="CV29" s="653"/>
      <c r="CW29" s="653"/>
      <c r="CX29" s="653"/>
      <c r="CY29" s="654"/>
      <c r="CZ29" s="628">
        <v>11.7</v>
      </c>
      <c r="DA29" s="655"/>
      <c r="DB29" s="655"/>
      <c r="DC29" s="658"/>
      <c r="DD29" s="632">
        <v>2260826</v>
      </c>
      <c r="DE29" s="653"/>
      <c r="DF29" s="653"/>
      <c r="DG29" s="653"/>
      <c r="DH29" s="653"/>
      <c r="DI29" s="653"/>
      <c r="DJ29" s="653"/>
      <c r="DK29" s="654"/>
      <c r="DL29" s="632">
        <v>1902455</v>
      </c>
      <c r="DM29" s="653"/>
      <c r="DN29" s="653"/>
      <c r="DO29" s="653"/>
      <c r="DP29" s="653"/>
      <c r="DQ29" s="653"/>
      <c r="DR29" s="653"/>
      <c r="DS29" s="653"/>
      <c r="DT29" s="653"/>
      <c r="DU29" s="653"/>
      <c r="DV29" s="654"/>
      <c r="DW29" s="628">
        <v>20.2</v>
      </c>
      <c r="DX29" s="655"/>
      <c r="DY29" s="655"/>
      <c r="DZ29" s="655"/>
      <c r="EA29" s="655"/>
      <c r="EB29" s="655"/>
      <c r="EC29" s="656"/>
    </row>
    <row r="30" spans="2:133" ht="11.25" customHeight="1" x14ac:dyDescent="0.15">
      <c r="B30" s="620" t="s">
        <v>314</v>
      </c>
      <c r="C30" s="621"/>
      <c r="D30" s="621"/>
      <c r="E30" s="621"/>
      <c r="F30" s="621"/>
      <c r="G30" s="621"/>
      <c r="H30" s="621"/>
      <c r="I30" s="621"/>
      <c r="J30" s="621"/>
      <c r="K30" s="621"/>
      <c r="L30" s="621"/>
      <c r="M30" s="621"/>
      <c r="N30" s="621"/>
      <c r="O30" s="621"/>
      <c r="P30" s="621"/>
      <c r="Q30" s="622"/>
      <c r="R30" s="623">
        <v>3632132</v>
      </c>
      <c r="S30" s="624"/>
      <c r="T30" s="624"/>
      <c r="U30" s="624"/>
      <c r="V30" s="624"/>
      <c r="W30" s="624"/>
      <c r="X30" s="624"/>
      <c r="Y30" s="625"/>
      <c r="Z30" s="626">
        <v>17.3</v>
      </c>
      <c r="AA30" s="626"/>
      <c r="AB30" s="626"/>
      <c r="AC30" s="626"/>
      <c r="AD30" s="627" t="s">
        <v>182</v>
      </c>
      <c r="AE30" s="627"/>
      <c r="AF30" s="627"/>
      <c r="AG30" s="627"/>
      <c r="AH30" s="627"/>
      <c r="AI30" s="627"/>
      <c r="AJ30" s="627"/>
      <c r="AK30" s="627"/>
      <c r="AL30" s="628" t="s">
        <v>182</v>
      </c>
      <c r="AM30" s="629"/>
      <c r="AN30" s="629"/>
      <c r="AO30" s="630"/>
      <c r="AP30" s="605" t="s">
        <v>230</v>
      </c>
      <c r="AQ30" s="606"/>
      <c r="AR30" s="606"/>
      <c r="AS30" s="606"/>
      <c r="AT30" s="606"/>
      <c r="AU30" s="606"/>
      <c r="AV30" s="606"/>
      <c r="AW30" s="606"/>
      <c r="AX30" s="606"/>
      <c r="AY30" s="606"/>
      <c r="AZ30" s="606"/>
      <c r="BA30" s="606"/>
      <c r="BB30" s="606"/>
      <c r="BC30" s="606"/>
      <c r="BD30" s="606"/>
      <c r="BE30" s="606"/>
      <c r="BF30" s="607"/>
      <c r="BG30" s="605" t="s">
        <v>315</v>
      </c>
      <c r="BH30" s="659"/>
      <c r="BI30" s="659"/>
      <c r="BJ30" s="659"/>
      <c r="BK30" s="659"/>
      <c r="BL30" s="659"/>
      <c r="BM30" s="659"/>
      <c r="BN30" s="659"/>
      <c r="BO30" s="659"/>
      <c r="BP30" s="659"/>
      <c r="BQ30" s="660"/>
      <c r="BR30" s="605" t="s">
        <v>316</v>
      </c>
      <c r="BS30" s="659"/>
      <c r="BT30" s="659"/>
      <c r="BU30" s="659"/>
      <c r="BV30" s="659"/>
      <c r="BW30" s="659"/>
      <c r="BX30" s="659"/>
      <c r="BY30" s="659"/>
      <c r="BZ30" s="659"/>
      <c r="CA30" s="659"/>
      <c r="CB30" s="660"/>
      <c r="CD30" s="663"/>
      <c r="CE30" s="664"/>
      <c r="CF30" s="620" t="s">
        <v>317</v>
      </c>
      <c r="CG30" s="621"/>
      <c r="CH30" s="621"/>
      <c r="CI30" s="621"/>
      <c r="CJ30" s="621"/>
      <c r="CK30" s="621"/>
      <c r="CL30" s="621"/>
      <c r="CM30" s="621"/>
      <c r="CN30" s="621"/>
      <c r="CO30" s="621"/>
      <c r="CP30" s="621"/>
      <c r="CQ30" s="622"/>
      <c r="CR30" s="623">
        <v>2290886</v>
      </c>
      <c r="CS30" s="624"/>
      <c r="CT30" s="624"/>
      <c r="CU30" s="624"/>
      <c r="CV30" s="624"/>
      <c r="CW30" s="624"/>
      <c r="CX30" s="624"/>
      <c r="CY30" s="625"/>
      <c r="CZ30" s="628">
        <v>11.4</v>
      </c>
      <c r="DA30" s="655"/>
      <c r="DB30" s="655"/>
      <c r="DC30" s="658"/>
      <c r="DD30" s="632">
        <v>2193403</v>
      </c>
      <c r="DE30" s="624"/>
      <c r="DF30" s="624"/>
      <c r="DG30" s="624"/>
      <c r="DH30" s="624"/>
      <c r="DI30" s="624"/>
      <c r="DJ30" s="624"/>
      <c r="DK30" s="625"/>
      <c r="DL30" s="632">
        <v>1835032</v>
      </c>
      <c r="DM30" s="624"/>
      <c r="DN30" s="624"/>
      <c r="DO30" s="624"/>
      <c r="DP30" s="624"/>
      <c r="DQ30" s="624"/>
      <c r="DR30" s="624"/>
      <c r="DS30" s="624"/>
      <c r="DT30" s="624"/>
      <c r="DU30" s="624"/>
      <c r="DV30" s="625"/>
      <c r="DW30" s="628">
        <v>19.5</v>
      </c>
      <c r="DX30" s="655"/>
      <c r="DY30" s="655"/>
      <c r="DZ30" s="655"/>
      <c r="EA30" s="655"/>
      <c r="EB30" s="655"/>
      <c r="EC30" s="656"/>
    </row>
    <row r="31" spans="2:133" ht="11.25" customHeight="1" x14ac:dyDescent="0.15">
      <c r="B31" s="636" t="s">
        <v>318</v>
      </c>
      <c r="C31" s="637"/>
      <c r="D31" s="637"/>
      <c r="E31" s="637"/>
      <c r="F31" s="637"/>
      <c r="G31" s="637"/>
      <c r="H31" s="637"/>
      <c r="I31" s="637"/>
      <c r="J31" s="637"/>
      <c r="K31" s="637"/>
      <c r="L31" s="637"/>
      <c r="M31" s="637"/>
      <c r="N31" s="637"/>
      <c r="O31" s="637"/>
      <c r="P31" s="637"/>
      <c r="Q31" s="638"/>
      <c r="R31" s="623" t="s">
        <v>141</v>
      </c>
      <c r="S31" s="624"/>
      <c r="T31" s="624"/>
      <c r="U31" s="624"/>
      <c r="V31" s="624"/>
      <c r="W31" s="624"/>
      <c r="X31" s="624"/>
      <c r="Y31" s="625"/>
      <c r="Z31" s="626" t="s">
        <v>247</v>
      </c>
      <c r="AA31" s="626"/>
      <c r="AB31" s="626"/>
      <c r="AC31" s="626"/>
      <c r="AD31" s="627" t="s">
        <v>182</v>
      </c>
      <c r="AE31" s="627"/>
      <c r="AF31" s="627"/>
      <c r="AG31" s="627"/>
      <c r="AH31" s="627"/>
      <c r="AI31" s="627"/>
      <c r="AJ31" s="627"/>
      <c r="AK31" s="627"/>
      <c r="AL31" s="628" t="s">
        <v>182</v>
      </c>
      <c r="AM31" s="629"/>
      <c r="AN31" s="629"/>
      <c r="AO31" s="630"/>
      <c r="AP31" s="671" t="s">
        <v>319</v>
      </c>
      <c r="AQ31" s="672"/>
      <c r="AR31" s="672"/>
      <c r="AS31" s="672"/>
      <c r="AT31" s="677" t="s">
        <v>320</v>
      </c>
      <c r="AU31" s="218"/>
      <c r="AV31" s="218"/>
      <c r="AW31" s="218"/>
      <c r="AX31" s="609" t="s">
        <v>192</v>
      </c>
      <c r="AY31" s="610"/>
      <c r="AZ31" s="610"/>
      <c r="BA31" s="610"/>
      <c r="BB31" s="610"/>
      <c r="BC31" s="610"/>
      <c r="BD31" s="610"/>
      <c r="BE31" s="610"/>
      <c r="BF31" s="611"/>
      <c r="BG31" s="670">
        <v>99.8</v>
      </c>
      <c r="BH31" s="667"/>
      <c r="BI31" s="667"/>
      <c r="BJ31" s="667"/>
      <c r="BK31" s="667"/>
      <c r="BL31" s="667"/>
      <c r="BM31" s="618">
        <v>99.2</v>
      </c>
      <c r="BN31" s="667"/>
      <c r="BO31" s="667"/>
      <c r="BP31" s="667"/>
      <c r="BQ31" s="668"/>
      <c r="BR31" s="670">
        <v>99.9</v>
      </c>
      <c r="BS31" s="667"/>
      <c r="BT31" s="667"/>
      <c r="BU31" s="667"/>
      <c r="BV31" s="667"/>
      <c r="BW31" s="667"/>
      <c r="BX31" s="618">
        <v>99.2</v>
      </c>
      <c r="BY31" s="667"/>
      <c r="BZ31" s="667"/>
      <c r="CA31" s="667"/>
      <c r="CB31" s="668"/>
      <c r="CD31" s="663"/>
      <c r="CE31" s="664"/>
      <c r="CF31" s="620" t="s">
        <v>321</v>
      </c>
      <c r="CG31" s="621"/>
      <c r="CH31" s="621"/>
      <c r="CI31" s="621"/>
      <c r="CJ31" s="621"/>
      <c r="CK31" s="621"/>
      <c r="CL31" s="621"/>
      <c r="CM31" s="621"/>
      <c r="CN31" s="621"/>
      <c r="CO31" s="621"/>
      <c r="CP31" s="621"/>
      <c r="CQ31" s="622"/>
      <c r="CR31" s="623">
        <v>71626</v>
      </c>
      <c r="CS31" s="653"/>
      <c r="CT31" s="653"/>
      <c r="CU31" s="653"/>
      <c r="CV31" s="653"/>
      <c r="CW31" s="653"/>
      <c r="CX31" s="653"/>
      <c r="CY31" s="654"/>
      <c r="CZ31" s="628">
        <v>0.4</v>
      </c>
      <c r="DA31" s="655"/>
      <c r="DB31" s="655"/>
      <c r="DC31" s="658"/>
      <c r="DD31" s="632">
        <v>67423</v>
      </c>
      <c r="DE31" s="653"/>
      <c r="DF31" s="653"/>
      <c r="DG31" s="653"/>
      <c r="DH31" s="653"/>
      <c r="DI31" s="653"/>
      <c r="DJ31" s="653"/>
      <c r="DK31" s="654"/>
      <c r="DL31" s="632">
        <v>67423</v>
      </c>
      <c r="DM31" s="653"/>
      <c r="DN31" s="653"/>
      <c r="DO31" s="653"/>
      <c r="DP31" s="653"/>
      <c r="DQ31" s="653"/>
      <c r="DR31" s="653"/>
      <c r="DS31" s="653"/>
      <c r="DT31" s="653"/>
      <c r="DU31" s="653"/>
      <c r="DV31" s="654"/>
      <c r="DW31" s="628">
        <v>0.7</v>
      </c>
      <c r="DX31" s="655"/>
      <c r="DY31" s="655"/>
      <c r="DZ31" s="655"/>
      <c r="EA31" s="655"/>
      <c r="EB31" s="655"/>
      <c r="EC31" s="656"/>
    </row>
    <row r="32" spans="2:133" ht="11.25" customHeight="1" x14ac:dyDescent="0.15">
      <c r="B32" s="620" t="s">
        <v>322</v>
      </c>
      <c r="C32" s="621"/>
      <c r="D32" s="621"/>
      <c r="E32" s="621"/>
      <c r="F32" s="621"/>
      <c r="G32" s="621"/>
      <c r="H32" s="621"/>
      <c r="I32" s="621"/>
      <c r="J32" s="621"/>
      <c r="K32" s="621"/>
      <c r="L32" s="621"/>
      <c r="M32" s="621"/>
      <c r="N32" s="621"/>
      <c r="O32" s="621"/>
      <c r="P32" s="621"/>
      <c r="Q32" s="622"/>
      <c r="R32" s="623">
        <v>1549284</v>
      </c>
      <c r="S32" s="624"/>
      <c r="T32" s="624"/>
      <c r="U32" s="624"/>
      <c r="V32" s="624"/>
      <c r="W32" s="624"/>
      <c r="X32" s="624"/>
      <c r="Y32" s="625"/>
      <c r="Z32" s="626">
        <v>7.4</v>
      </c>
      <c r="AA32" s="626"/>
      <c r="AB32" s="626"/>
      <c r="AC32" s="626"/>
      <c r="AD32" s="627" t="s">
        <v>182</v>
      </c>
      <c r="AE32" s="627"/>
      <c r="AF32" s="627"/>
      <c r="AG32" s="627"/>
      <c r="AH32" s="627"/>
      <c r="AI32" s="627"/>
      <c r="AJ32" s="627"/>
      <c r="AK32" s="627"/>
      <c r="AL32" s="628" t="s">
        <v>182</v>
      </c>
      <c r="AM32" s="629"/>
      <c r="AN32" s="629"/>
      <c r="AO32" s="630"/>
      <c r="AP32" s="673"/>
      <c r="AQ32" s="674"/>
      <c r="AR32" s="674"/>
      <c r="AS32" s="674"/>
      <c r="AT32" s="678"/>
      <c r="AU32" s="214" t="s">
        <v>323</v>
      </c>
      <c r="AX32" s="620" t="s">
        <v>324</v>
      </c>
      <c r="AY32" s="621"/>
      <c r="AZ32" s="621"/>
      <c r="BA32" s="621"/>
      <c r="BB32" s="621"/>
      <c r="BC32" s="621"/>
      <c r="BD32" s="621"/>
      <c r="BE32" s="621"/>
      <c r="BF32" s="622"/>
      <c r="BG32" s="680">
        <v>99.3</v>
      </c>
      <c r="BH32" s="653"/>
      <c r="BI32" s="653"/>
      <c r="BJ32" s="653"/>
      <c r="BK32" s="653"/>
      <c r="BL32" s="653"/>
      <c r="BM32" s="629">
        <v>97.9</v>
      </c>
      <c r="BN32" s="653"/>
      <c r="BO32" s="653"/>
      <c r="BP32" s="653"/>
      <c r="BQ32" s="669"/>
      <c r="BR32" s="680">
        <v>99.6</v>
      </c>
      <c r="BS32" s="653"/>
      <c r="BT32" s="653"/>
      <c r="BU32" s="653"/>
      <c r="BV32" s="653"/>
      <c r="BW32" s="653"/>
      <c r="BX32" s="629">
        <v>98.2</v>
      </c>
      <c r="BY32" s="653"/>
      <c r="BZ32" s="653"/>
      <c r="CA32" s="653"/>
      <c r="CB32" s="669"/>
      <c r="CD32" s="665"/>
      <c r="CE32" s="666"/>
      <c r="CF32" s="620" t="s">
        <v>325</v>
      </c>
      <c r="CG32" s="621"/>
      <c r="CH32" s="621"/>
      <c r="CI32" s="621"/>
      <c r="CJ32" s="621"/>
      <c r="CK32" s="621"/>
      <c r="CL32" s="621"/>
      <c r="CM32" s="621"/>
      <c r="CN32" s="621"/>
      <c r="CO32" s="621"/>
      <c r="CP32" s="621"/>
      <c r="CQ32" s="622"/>
      <c r="CR32" s="623" t="s">
        <v>182</v>
      </c>
      <c r="CS32" s="624"/>
      <c r="CT32" s="624"/>
      <c r="CU32" s="624"/>
      <c r="CV32" s="624"/>
      <c r="CW32" s="624"/>
      <c r="CX32" s="624"/>
      <c r="CY32" s="625"/>
      <c r="CZ32" s="628" t="s">
        <v>141</v>
      </c>
      <c r="DA32" s="655"/>
      <c r="DB32" s="655"/>
      <c r="DC32" s="658"/>
      <c r="DD32" s="632" t="s">
        <v>182</v>
      </c>
      <c r="DE32" s="624"/>
      <c r="DF32" s="624"/>
      <c r="DG32" s="624"/>
      <c r="DH32" s="624"/>
      <c r="DI32" s="624"/>
      <c r="DJ32" s="624"/>
      <c r="DK32" s="625"/>
      <c r="DL32" s="632" t="s">
        <v>182</v>
      </c>
      <c r="DM32" s="624"/>
      <c r="DN32" s="624"/>
      <c r="DO32" s="624"/>
      <c r="DP32" s="624"/>
      <c r="DQ32" s="624"/>
      <c r="DR32" s="624"/>
      <c r="DS32" s="624"/>
      <c r="DT32" s="624"/>
      <c r="DU32" s="624"/>
      <c r="DV32" s="625"/>
      <c r="DW32" s="628" t="s">
        <v>182</v>
      </c>
      <c r="DX32" s="655"/>
      <c r="DY32" s="655"/>
      <c r="DZ32" s="655"/>
      <c r="EA32" s="655"/>
      <c r="EB32" s="655"/>
      <c r="EC32" s="656"/>
    </row>
    <row r="33" spans="2:133" ht="11.25" customHeight="1" x14ac:dyDescent="0.15">
      <c r="B33" s="620" t="s">
        <v>326</v>
      </c>
      <c r="C33" s="621"/>
      <c r="D33" s="621"/>
      <c r="E33" s="621"/>
      <c r="F33" s="621"/>
      <c r="G33" s="621"/>
      <c r="H33" s="621"/>
      <c r="I33" s="621"/>
      <c r="J33" s="621"/>
      <c r="K33" s="621"/>
      <c r="L33" s="621"/>
      <c r="M33" s="621"/>
      <c r="N33" s="621"/>
      <c r="O33" s="621"/>
      <c r="P33" s="621"/>
      <c r="Q33" s="622"/>
      <c r="R33" s="623">
        <v>46431</v>
      </c>
      <c r="S33" s="624"/>
      <c r="T33" s="624"/>
      <c r="U33" s="624"/>
      <c r="V33" s="624"/>
      <c r="W33" s="624"/>
      <c r="X33" s="624"/>
      <c r="Y33" s="625"/>
      <c r="Z33" s="626">
        <v>0.2</v>
      </c>
      <c r="AA33" s="626"/>
      <c r="AB33" s="626"/>
      <c r="AC33" s="626"/>
      <c r="AD33" s="627" t="s">
        <v>182</v>
      </c>
      <c r="AE33" s="627"/>
      <c r="AF33" s="627"/>
      <c r="AG33" s="627"/>
      <c r="AH33" s="627"/>
      <c r="AI33" s="627"/>
      <c r="AJ33" s="627"/>
      <c r="AK33" s="627"/>
      <c r="AL33" s="628" t="s">
        <v>182</v>
      </c>
      <c r="AM33" s="629"/>
      <c r="AN33" s="629"/>
      <c r="AO33" s="630"/>
      <c r="AP33" s="675"/>
      <c r="AQ33" s="676"/>
      <c r="AR33" s="676"/>
      <c r="AS33" s="676"/>
      <c r="AT33" s="679"/>
      <c r="AU33" s="219"/>
      <c r="AV33" s="219"/>
      <c r="AW33" s="219"/>
      <c r="AX33" s="644" t="s">
        <v>327</v>
      </c>
      <c r="AY33" s="645"/>
      <c r="AZ33" s="645"/>
      <c r="BA33" s="645"/>
      <c r="BB33" s="645"/>
      <c r="BC33" s="645"/>
      <c r="BD33" s="645"/>
      <c r="BE33" s="645"/>
      <c r="BF33" s="646"/>
      <c r="BG33" s="681">
        <v>99.9</v>
      </c>
      <c r="BH33" s="682"/>
      <c r="BI33" s="682"/>
      <c r="BJ33" s="682"/>
      <c r="BK33" s="682"/>
      <c r="BL33" s="682"/>
      <c r="BM33" s="683">
        <v>99.5</v>
      </c>
      <c r="BN33" s="682"/>
      <c r="BO33" s="682"/>
      <c r="BP33" s="682"/>
      <c r="BQ33" s="684"/>
      <c r="BR33" s="681">
        <v>99.9</v>
      </c>
      <c r="BS33" s="682"/>
      <c r="BT33" s="682"/>
      <c r="BU33" s="682"/>
      <c r="BV33" s="682"/>
      <c r="BW33" s="682"/>
      <c r="BX33" s="683">
        <v>99.5</v>
      </c>
      <c r="BY33" s="682"/>
      <c r="BZ33" s="682"/>
      <c r="CA33" s="682"/>
      <c r="CB33" s="684"/>
      <c r="CD33" s="620" t="s">
        <v>328</v>
      </c>
      <c r="CE33" s="621"/>
      <c r="CF33" s="621"/>
      <c r="CG33" s="621"/>
      <c r="CH33" s="621"/>
      <c r="CI33" s="621"/>
      <c r="CJ33" s="621"/>
      <c r="CK33" s="621"/>
      <c r="CL33" s="621"/>
      <c r="CM33" s="621"/>
      <c r="CN33" s="621"/>
      <c r="CO33" s="621"/>
      <c r="CP33" s="621"/>
      <c r="CQ33" s="622"/>
      <c r="CR33" s="623">
        <v>8444317</v>
      </c>
      <c r="CS33" s="653"/>
      <c r="CT33" s="653"/>
      <c r="CU33" s="653"/>
      <c r="CV33" s="653"/>
      <c r="CW33" s="653"/>
      <c r="CX33" s="653"/>
      <c r="CY33" s="654"/>
      <c r="CZ33" s="628">
        <v>41.9</v>
      </c>
      <c r="DA33" s="655"/>
      <c r="DB33" s="655"/>
      <c r="DC33" s="658"/>
      <c r="DD33" s="632">
        <v>5395297</v>
      </c>
      <c r="DE33" s="653"/>
      <c r="DF33" s="653"/>
      <c r="DG33" s="653"/>
      <c r="DH33" s="653"/>
      <c r="DI33" s="653"/>
      <c r="DJ33" s="653"/>
      <c r="DK33" s="654"/>
      <c r="DL33" s="632">
        <v>3166700</v>
      </c>
      <c r="DM33" s="653"/>
      <c r="DN33" s="653"/>
      <c r="DO33" s="653"/>
      <c r="DP33" s="653"/>
      <c r="DQ33" s="653"/>
      <c r="DR33" s="653"/>
      <c r="DS33" s="653"/>
      <c r="DT33" s="653"/>
      <c r="DU33" s="653"/>
      <c r="DV33" s="654"/>
      <c r="DW33" s="628">
        <v>33.6</v>
      </c>
      <c r="DX33" s="655"/>
      <c r="DY33" s="655"/>
      <c r="DZ33" s="655"/>
      <c r="EA33" s="655"/>
      <c r="EB33" s="655"/>
      <c r="EC33" s="656"/>
    </row>
    <row r="34" spans="2:133" ht="11.25" customHeight="1" x14ac:dyDescent="0.15">
      <c r="B34" s="620" t="s">
        <v>329</v>
      </c>
      <c r="C34" s="621"/>
      <c r="D34" s="621"/>
      <c r="E34" s="621"/>
      <c r="F34" s="621"/>
      <c r="G34" s="621"/>
      <c r="H34" s="621"/>
      <c r="I34" s="621"/>
      <c r="J34" s="621"/>
      <c r="K34" s="621"/>
      <c r="L34" s="621"/>
      <c r="M34" s="621"/>
      <c r="N34" s="621"/>
      <c r="O34" s="621"/>
      <c r="P34" s="621"/>
      <c r="Q34" s="622"/>
      <c r="R34" s="623">
        <v>1288081</v>
      </c>
      <c r="S34" s="624"/>
      <c r="T34" s="624"/>
      <c r="U34" s="624"/>
      <c r="V34" s="624"/>
      <c r="W34" s="624"/>
      <c r="X34" s="624"/>
      <c r="Y34" s="625"/>
      <c r="Z34" s="626">
        <v>6.1</v>
      </c>
      <c r="AA34" s="626"/>
      <c r="AB34" s="626"/>
      <c r="AC34" s="626"/>
      <c r="AD34" s="627" t="s">
        <v>141</v>
      </c>
      <c r="AE34" s="627"/>
      <c r="AF34" s="627"/>
      <c r="AG34" s="627"/>
      <c r="AH34" s="627"/>
      <c r="AI34" s="627"/>
      <c r="AJ34" s="627"/>
      <c r="AK34" s="627"/>
      <c r="AL34" s="628" t="s">
        <v>247</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330</v>
      </c>
      <c r="CE34" s="621"/>
      <c r="CF34" s="621"/>
      <c r="CG34" s="621"/>
      <c r="CH34" s="621"/>
      <c r="CI34" s="621"/>
      <c r="CJ34" s="621"/>
      <c r="CK34" s="621"/>
      <c r="CL34" s="621"/>
      <c r="CM34" s="621"/>
      <c r="CN34" s="621"/>
      <c r="CO34" s="621"/>
      <c r="CP34" s="621"/>
      <c r="CQ34" s="622"/>
      <c r="CR34" s="623">
        <v>2671638</v>
      </c>
      <c r="CS34" s="624"/>
      <c r="CT34" s="624"/>
      <c r="CU34" s="624"/>
      <c r="CV34" s="624"/>
      <c r="CW34" s="624"/>
      <c r="CX34" s="624"/>
      <c r="CY34" s="625"/>
      <c r="CZ34" s="628">
        <v>13.2</v>
      </c>
      <c r="DA34" s="655"/>
      <c r="DB34" s="655"/>
      <c r="DC34" s="658"/>
      <c r="DD34" s="632">
        <v>1274422</v>
      </c>
      <c r="DE34" s="624"/>
      <c r="DF34" s="624"/>
      <c r="DG34" s="624"/>
      <c r="DH34" s="624"/>
      <c r="DI34" s="624"/>
      <c r="DJ34" s="624"/>
      <c r="DK34" s="625"/>
      <c r="DL34" s="632">
        <v>891315</v>
      </c>
      <c r="DM34" s="624"/>
      <c r="DN34" s="624"/>
      <c r="DO34" s="624"/>
      <c r="DP34" s="624"/>
      <c r="DQ34" s="624"/>
      <c r="DR34" s="624"/>
      <c r="DS34" s="624"/>
      <c r="DT34" s="624"/>
      <c r="DU34" s="624"/>
      <c r="DV34" s="625"/>
      <c r="DW34" s="628">
        <v>9.5</v>
      </c>
      <c r="DX34" s="655"/>
      <c r="DY34" s="655"/>
      <c r="DZ34" s="655"/>
      <c r="EA34" s="655"/>
      <c r="EB34" s="655"/>
      <c r="EC34" s="656"/>
    </row>
    <row r="35" spans="2:133" ht="11.25" customHeight="1" x14ac:dyDescent="0.15">
      <c r="B35" s="620" t="s">
        <v>331</v>
      </c>
      <c r="C35" s="621"/>
      <c r="D35" s="621"/>
      <c r="E35" s="621"/>
      <c r="F35" s="621"/>
      <c r="G35" s="621"/>
      <c r="H35" s="621"/>
      <c r="I35" s="621"/>
      <c r="J35" s="621"/>
      <c r="K35" s="621"/>
      <c r="L35" s="621"/>
      <c r="M35" s="621"/>
      <c r="N35" s="621"/>
      <c r="O35" s="621"/>
      <c r="P35" s="621"/>
      <c r="Q35" s="622"/>
      <c r="R35" s="623">
        <v>1101778</v>
      </c>
      <c r="S35" s="624"/>
      <c r="T35" s="624"/>
      <c r="U35" s="624"/>
      <c r="V35" s="624"/>
      <c r="W35" s="624"/>
      <c r="X35" s="624"/>
      <c r="Y35" s="625"/>
      <c r="Z35" s="626">
        <v>5.3</v>
      </c>
      <c r="AA35" s="626"/>
      <c r="AB35" s="626"/>
      <c r="AC35" s="626"/>
      <c r="AD35" s="627" t="s">
        <v>182</v>
      </c>
      <c r="AE35" s="627"/>
      <c r="AF35" s="627"/>
      <c r="AG35" s="627"/>
      <c r="AH35" s="627"/>
      <c r="AI35" s="627"/>
      <c r="AJ35" s="627"/>
      <c r="AK35" s="627"/>
      <c r="AL35" s="628" t="s">
        <v>182</v>
      </c>
      <c r="AM35" s="629"/>
      <c r="AN35" s="629"/>
      <c r="AO35" s="630"/>
      <c r="AP35" s="222"/>
      <c r="AQ35" s="605" t="s">
        <v>332</v>
      </c>
      <c r="AR35" s="606"/>
      <c r="AS35" s="606"/>
      <c r="AT35" s="606"/>
      <c r="AU35" s="606"/>
      <c r="AV35" s="606"/>
      <c r="AW35" s="606"/>
      <c r="AX35" s="606"/>
      <c r="AY35" s="606"/>
      <c r="AZ35" s="606"/>
      <c r="BA35" s="606"/>
      <c r="BB35" s="606"/>
      <c r="BC35" s="606"/>
      <c r="BD35" s="606"/>
      <c r="BE35" s="606"/>
      <c r="BF35" s="607"/>
      <c r="BG35" s="605" t="s">
        <v>333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334</v>
      </c>
      <c r="CE35" s="621"/>
      <c r="CF35" s="621"/>
      <c r="CG35" s="621"/>
      <c r="CH35" s="621"/>
      <c r="CI35" s="621"/>
      <c r="CJ35" s="621"/>
      <c r="CK35" s="621"/>
      <c r="CL35" s="621"/>
      <c r="CM35" s="621"/>
      <c r="CN35" s="621"/>
      <c r="CO35" s="621"/>
      <c r="CP35" s="621"/>
      <c r="CQ35" s="622"/>
      <c r="CR35" s="623">
        <v>214124</v>
      </c>
      <c r="CS35" s="653"/>
      <c r="CT35" s="653"/>
      <c r="CU35" s="653"/>
      <c r="CV35" s="653"/>
      <c r="CW35" s="653"/>
      <c r="CX35" s="653"/>
      <c r="CY35" s="654"/>
      <c r="CZ35" s="628">
        <v>1.1000000000000001</v>
      </c>
      <c r="DA35" s="655"/>
      <c r="DB35" s="655"/>
      <c r="DC35" s="658"/>
      <c r="DD35" s="632">
        <v>143476</v>
      </c>
      <c r="DE35" s="653"/>
      <c r="DF35" s="653"/>
      <c r="DG35" s="653"/>
      <c r="DH35" s="653"/>
      <c r="DI35" s="653"/>
      <c r="DJ35" s="653"/>
      <c r="DK35" s="654"/>
      <c r="DL35" s="632">
        <v>91827</v>
      </c>
      <c r="DM35" s="653"/>
      <c r="DN35" s="653"/>
      <c r="DO35" s="653"/>
      <c r="DP35" s="653"/>
      <c r="DQ35" s="653"/>
      <c r="DR35" s="653"/>
      <c r="DS35" s="653"/>
      <c r="DT35" s="653"/>
      <c r="DU35" s="653"/>
      <c r="DV35" s="654"/>
      <c r="DW35" s="628">
        <v>1</v>
      </c>
      <c r="DX35" s="655"/>
      <c r="DY35" s="655"/>
      <c r="DZ35" s="655"/>
      <c r="EA35" s="655"/>
      <c r="EB35" s="655"/>
      <c r="EC35" s="656"/>
    </row>
    <row r="36" spans="2:133" ht="11.25" customHeight="1" x14ac:dyDescent="0.15">
      <c r="B36" s="620" t="s">
        <v>335</v>
      </c>
      <c r="C36" s="621"/>
      <c r="D36" s="621"/>
      <c r="E36" s="621"/>
      <c r="F36" s="621"/>
      <c r="G36" s="621"/>
      <c r="H36" s="621"/>
      <c r="I36" s="621"/>
      <c r="J36" s="621"/>
      <c r="K36" s="621"/>
      <c r="L36" s="621"/>
      <c r="M36" s="621"/>
      <c r="N36" s="621"/>
      <c r="O36" s="621"/>
      <c r="P36" s="621"/>
      <c r="Q36" s="622"/>
      <c r="R36" s="623">
        <v>890618</v>
      </c>
      <c r="S36" s="624"/>
      <c r="T36" s="624"/>
      <c r="U36" s="624"/>
      <c r="V36" s="624"/>
      <c r="W36" s="624"/>
      <c r="X36" s="624"/>
      <c r="Y36" s="625"/>
      <c r="Z36" s="626">
        <v>4.2</v>
      </c>
      <c r="AA36" s="626"/>
      <c r="AB36" s="626"/>
      <c r="AC36" s="626"/>
      <c r="AD36" s="627" t="s">
        <v>182</v>
      </c>
      <c r="AE36" s="627"/>
      <c r="AF36" s="627"/>
      <c r="AG36" s="627"/>
      <c r="AH36" s="627"/>
      <c r="AI36" s="627"/>
      <c r="AJ36" s="627"/>
      <c r="AK36" s="627"/>
      <c r="AL36" s="628" t="s">
        <v>182</v>
      </c>
      <c r="AM36" s="629"/>
      <c r="AN36" s="629"/>
      <c r="AO36" s="630"/>
      <c r="AP36" s="222"/>
      <c r="AQ36" s="685" t="s">
        <v>336</v>
      </c>
      <c r="AR36" s="686"/>
      <c r="AS36" s="686"/>
      <c r="AT36" s="686"/>
      <c r="AU36" s="686"/>
      <c r="AV36" s="686"/>
      <c r="AW36" s="686"/>
      <c r="AX36" s="686"/>
      <c r="AY36" s="687"/>
      <c r="AZ36" s="612">
        <v>1880647</v>
      </c>
      <c r="BA36" s="613"/>
      <c r="BB36" s="613"/>
      <c r="BC36" s="613"/>
      <c r="BD36" s="613"/>
      <c r="BE36" s="613"/>
      <c r="BF36" s="688"/>
      <c r="BG36" s="609" t="s">
        <v>337</v>
      </c>
      <c r="BH36" s="610"/>
      <c r="BI36" s="610"/>
      <c r="BJ36" s="610"/>
      <c r="BK36" s="610"/>
      <c r="BL36" s="610"/>
      <c r="BM36" s="610"/>
      <c r="BN36" s="610"/>
      <c r="BO36" s="610"/>
      <c r="BP36" s="610"/>
      <c r="BQ36" s="610"/>
      <c r="BR36" s="610"/>
      <c r="BS36" s="610"/>
      <c r="BT36" s="610"/>
      <c r="BU36" s="611"/>
      <c r="BV36" s="612">
        <v>25423</v>
      </c>
      <c r="BW36" s="613"/>
      <c r="BX36" s="613"/>
      <c r="BY36" s="613"/>
      <c r="BZ36" s="613"/>
      <c r="CA36" s="613"/>
      <c r="CB36" s="688"/>
      <c r="CD36" s="620" t="s">
        <v>338</v>
      </c>
      <c r="CE36" s="621"/>
      <c r="CF36" s="621"/>
      <c r="CG36" s="621"/>
      <c r="CH36" s="621"/>
      <c r="CI36" s="621"/>
      <c r="CJ36" s="621"/>
      <c r="CK36" s="621"/>
      <c r="CL36" s="621"/>
      <c r="CM36" s="621"/>
      <c r="CN36" s="621"/>
      <c r="CO36" s="621"/>
      <c r="CP36" s="621"/>
      <c r="CQ36" s="622"/>
      <c r="CR36" s="623">
        <v>2417081</v>
      </c>
      <c r="CS36" s="624"/>
      <c r="CT36" s="624"/>
      <c r="CU36" s="624"/>
      <c r="CV36" s="624"/>
      <c r="CW36" s="624"/>
      <c r="CX36" s="624"/>
      <c r="CY36" s="625"/>
      <c r="CZ36" s="628">
        <v>12</v>
      </c>
      <c r="DA36" s="655"/>
      <c r="DB36" s="655"/>
      <c r="DC36" s="658"/>
      <c r="DD36" s="632">
        <v>1937017</v>
      </c>
      <c r="DE36" s="624"/>
      <c r="DF36" s="624"/>
      <c r="DG36" s="624"/>
      <c r="DH36" s="624"/>
      <c r="DI36" s="624"/>
      <c r="DJ36" s="624"/>
      <c r="DK36" s="625"/>
      <c r="DL36" s="632">
        <v>1199933</v>
      </c>
      <c r="DM36" s="624"/>
      <c r="DN36" s="624"/>
      <c r="DO36" s="624"/>
      <c r="DP36" s="624"/>
      <c r="DQ36" s="624"/>
      <c r="DR36" s="624"/>
      <c r="DS36" s="624"/>
      <c r="DT36" s="624"/>
      <c r="DU36" s="624"/>
      <c r="DV36" s="625"/>
      <c r="DW36" s="628">
        <v>12.7</v>
      </c>
      <c r="DX36" s="655"/>
      <c r="DY36" s="655"/>
      <c r="DZ36" s="655"/>
      <c r="EA36" s="655"/>
      <c r="EB36" s="655"/>
      <c r="EC36" s="656"/>
    </row>
    <row r="37" spans="2:133" ht="11.25" customHeight="1" x14ac:dyDescent="0.15">
      <c r="B37" s="620" t="s">
        <v>339</v>
      </c>
      <c r="C37" s="621"/>
      <c r="D37" s="621"/>
      <c r="E37" s="621"/>
      <c r="F37" s="621"/>
      <c r="G37" s="621"/>
      <c r="H37" s="621"/>
      <c r="I37" s="621"/>
      <c r="J37" s="621"/>
      <c r="K37" s="621"/>
      <c r="L37" s="621"/>
      <c r="M37" s="621"/>
      <c r="N37" s="621"/>
      <c r="O37" s="621"/>
      <c r="P37" s="621"/>
      <c r="Q37" s="622"/>
      <c r="R37" s="623">
        <v>320806</v>
      </c>
      <c r="S37" s="624"/>
      <c r="T37" s="624"/>
      <c r="U37" s="624"/>
      <c r="V37" s="624"/>
      <c r="W37" s="624"/>
      <c r="X37" s="624"/>
      <c r="Y37" s="625"/>
      <c r="Z37" s="626">
        <v>1.5</v>
      </c>
      <c r="AA37" s="626"/>
      <c r="AB37" s="626"/>
      <c r="AC37" s="626"/>
      <c r="AD37" s="627">
        <v>3</v>
      </c>
      <c r="AE37" s="627"/>
      <c r="AF37" s="627"/>
      <c r="AG37" s="627"/>
      <c r="AH37" s="627"/>
      <c r="AI37" s="627"/>
      <c r="AJ37" s="627"/>
      <c r="AK37" s="627"/>
      <c r="AL37" s="628">
        <v>0</v>
      </c>
      <c r="AM37" s="629"/>
      <c r="AN37" s="629"/>
      <c r="AO37" s="630"/>
      <c r="AQ37" s="689" t="s">
        <v>340</v>
      </c>
      <c r="AR37" s="690"/>
      <c r="AS37" s="690"/>
      <c r="AT37" s="690"/>
      <c r="AU37" s="690"/>
      <c r="AV37" s="690"/>
      <c r="AW37" s="690"/>
      <c r="AX37" s="690"/>
      <c r="AY37" s="691"/>
      <c r="AZ37" s="623">
        <v>283384</v>
      </c>
      <c r="BA37" s="624"/>
      <c r="BB37" s="624"/>
      <c r="BC37" s="624"/>
      <c r="BD37" s="653"/>
      <c r="BE37" s="653"/>
      <c r="BF37" s="669"/>
      <c r="BG37" s="620" t="s">
        <v>341</v>
      </c>
      <c r="BH37" s="621"/>
      <c r="BI37" s="621"/>
      <c r="BJ37" s="621"/>
      <c r="BK37" s="621"/>
      <c r="BL37" s="621"/>
      <c r="BM37" s="621"/>
      <c r="BN37" s="621"/>
      <c r="BO37" s="621"/>
      <c r="BP37" s="621"/>
      <c r="BQ37" s="621"/>
      <c r="BR37" s="621"/>
      <c r="BS37" s="621"/>
      <c r="BT37" s="621"/>
      <c r="BU37" s="622"/>
      <c r="BV37" s="623">
        <v>-7931</v>
      </c>
      <c r="BW37" s="624"/>
      <c r="BX37" s="624"/>
      <c r="BY37" s="624"/>
      <c r="BZ37" s="624"/>
      <c r="CA37" s="624"/>
      <c r="CB37" s="633"/>
      <c r="CD37" s="620" t="s">
        <v>342</v>
      </c>
      <c r="CE37" s="621"/>
      <c r="CF37" s="621"/>
      <c r="CG37" s="621"/>
      <c r="CH37" s="621"/>
      <c r="CI37" s="621"/>
      <c r="CJ37" s="621"/>
      <c r="CK37" s="621"/>
      <c r="CL37" s="621"/>
      <c r="CM37" s="621"/>
      <c r="CN37" s="621"/>
      <c r="CO37" s="621"/>
      <c r="CP37" s="621"/>
      <c r="CQ37" s="622"/>
      <c r="CR37" s="623">
        <v>619098</v>
      </c>
      <c r="CS37" s="653"/>
      <c r="CT37" s="653"/>
      <c r="CU37" s="653"/>
      <c r="CV37" s="653"/>
      <c r="CW37" s="653"/>
      <c r="CX37" s="653"/>
      <c r="CY37" s="654"/>
      <c r="CZ37" s="628">
        <v>3.1</v>
      </c>
      <c r="DA37" s="655"/>
      <c r="DB37" s="655"/>
      <c r="DC37" s="658"/>
      <c r="DD37" s="632">
        <v>619098</v>
      </c>
      <c r="DE37" s="653"/>
      <c r="DF37" s="653"/>
      <c r="DG37" s="653"/>
      <c r="DH37" s="653"/>
      <c r="DI37" s="653"/>
      <c r="DJ37" s="653"/>
      <c r="DK37" s="654"/>
      <c r="DL37" s="632">
        <v>601419</v>
      </c>
      <c r="DM37" s="653"/>
      <c r="DN37" s="653"/>
      <c r="DO37" s="653"/>
      <c r="DP37" s="653"/>
      <c r="DQ37" s="653"/>
      <c r="DR37" s="653"/>
      <c r="DS37" s="653"/>
      <c r="DT37" s="653"/>
      <c r="DU37" s="653"/>
      <c r="DV37" s="654"/>
      <c r="DW37" s="628">
        <v>6.4</v>
      </c>
      <c r="DX37" s="655"/>
      <c r="DY37" s="655"/>
      <c r="DZ37" s="655"/>
      <c r="EA37" s="655"/>
      <c r="EB37" s="655"/>
      <c r="EC37" s="656"/>
    </row>
    <row r="38" spans="2:133" ht="11.25" customHeight="1" x14ac:dyDescent="0.15">
      <c r="B38" s="620" t="s">
        <v>343</v>
      </c>
      <c r="C38" s="621"/>
      <c r="D38" s="621"/>
      <c r="E38" s="621"/>
      <c r="F38" s="621"/>
      <c r="G38" s="621"/>
      <c r="H38" s="621"/>
      <c r="I38" s="621"/>
      <c r="J38" s="621"/>
      <c r="K38" s="621"/>
      <c r="L38" s="621"/>
      <c r="M38" s="621"/>
      <c r="N38" s="621"/>
      <c r="O38" s="621"/>
      <c r="P38" s="621"/>
      <c r="Q38" s="622"/>
      <c r="R38" s="623">
        <v>1262300</v>
      </c>
      <c r="S38" s="624"/>
      <c r="T38" s="624"/>
      <c r="U38" s="624"/>
      <c r="V38" s="624"/>
      <c r="W38" s="624"/>
      <c r="X38" s="624"/>
      <c r="Y38" s="625"/>
      <c r="Z38" s="626">
        <v>6</v>
      </c>
      <c r="AA38" s="626"/>
      <c r="AB38" s="626"/>
      <c r="AC38" s="626"/>
      <c r="AD38" s="627" t="s">
        <v>141</v>
      </c>
      <c r="AE38" s="627"/>
      <c r="AF38" s="627"/>
      <c r="AG38" s="627"/>
      <c r="AH38" s="627"/>
      <c r="AI38" s="627"/>
      <c r="AJ38" s="627"/>
      <c r="AK38" s="627"/>
      <c r="AL38" s="628" t="s">
        <v>182</v>
      </c>
      <c r="AM38" s="629"/>
      <c r="AN38" s="629"/>
      <c r="AO38" s="630"/>
      <c r="AQ38" s="689" t="s">
        <v>344</v>
      </c>
      <c r="AR38" s="690"/>
      <c r="AS38" s="690"/>
      <c r="AT38" s="690"/>
      <c r="AU38" s="690"/>
      <c r="AV38" s="690"/>
      <c r="AW38" s="690"/>
      <c r="AX38" s="690"/>
      <c r="AY38" s="691"/>
      <c r="AZ38" s="623">
        <v>243672</v>
      </c>
      <c r="BA38" s="624"/>
      <c r="BB38" s="624"/>
      <c r="BC38" s="624"/>
      <c r="BD38" s="653"/>
      <c r="BE38" s="653"/>
      <c r="BF38" s="669"/>
      <c r="BG38" s="620" t="s">
        <v>345</v>
      </c>
      <c r="BH38" s="621"/>
      <c r="BI38" s="621"/>
      <c r="BJ38" s="621"/>
      <c r="BK38" s="621"/>
      <c r="BL38" s="621"/>
      <c r="BM38" s="621"/>
      <c r="BN38" s="621"/>
      <c r="BO38" s="621"/>
      <c r="BP38" s="621"/>
      <c r="BQ38" s="621"/>
      <c r="BR38" s="621"/>
      <c r="BS38" s="621"/>
      <c r="BT38" s="621"/>
      <c r="BU38" s="622"/>
      <c r="BV38" s="623">
        <v>3201</v>
      </c>
      <c r="BW38" s="624"/>
      <c r="BX38" s="624"/>
      <c r="BY38" s="624"/>
      <c r="BZ38" s="624"/>
      <c r="CA38" s="624"/>
      <c r="CB38" s="633"/>
      <c r="CD38" s="620" t="s">
        <v>346</v>
      </c>
      <c r="CE38" s="621"/>
      <c r="CF38" s="621"/>
      <c r="CG38" s="621"/>
      <c r="CH38" s="621"/>
      <c r="CI38" s="621"/>
      <c r="CJ38" s="621"/>
      <c r="CK38" s="621"/>
      <c r="CL38" s="621"/>
      <c r="CM38" s="621"/>
      <c r="CN38" s="621"/>
      <c r="CO38" s="621"/>
      <c r="CP38" s="621"/>
      <c r="CQ38" s="622"/>
      <c r="CR38" s="623">
        <v>1407718</v>
      </c>
      <c r="CS38" s="624"/>
      <c r="CT38" s="624"/>
      <c r="CU38" s="624"/>
      <c r="CV38" s="624"/>
      <c r="CW38" s="624"/>
      <c r="CX38" s="624"/>
      <c r="CY38" s="625"/>
      <c r="CZ38" s="628">
        <v>7</v>
      </c>
      <c r="DA38" s="655"/>
      <c r="DB38" s="655"/>
      <c r="DC38" s="658"/>
      <c r="DD38" s="632">
        <v>1161433</v>
      </c>
      <c r="DE38" s="624"/>
      <c r="DF38" s="624"/>
      <c r="DG38" s="624"/>
      <c r="DH38" s="624"/>
      <c r="DI38" s="624"/>
      <c r="DJ38" s="624"/>
      <c r="DK38" s="625"/>
      <c r="DL38" s="632">
        <v>983625</v>
      </c>
      <c r="DM38" s="624"/>
      <c r="DN38" s="624"/>
      <c r="DO38" s="624"/>
      <c r="DP38" s="624"/>
      <c r="DQ38" s="624"/>
      <c r="DR38" s="624"/>
      <c r="DS38" s="624"/>
      <c r="DT38" s="624"/>
      <c r="DU38" s="624"/>
      <c r="DV38" s="625"/>
      <c r="DW38" s="628">
        <v>10.4</v>
      </c>
      <c r="DX38" s="655"/>
      <c r="DY38" s="655"/>
      <c r="DZ38" s="655"/>
      <c r="EA38" s="655"/>
      <c r="EB38" s="655"/>
      <c r="EC38" s="656"/>
    </row>
    <row r="39" spans="2:133" ht="11.25" customHeight="1" x14ac:dyDescent="0.15">
      <c r="B39" s="620" t="s">
        <v>347</v>
      </c>
      <c r="C39" s="621"/>
      <c r="D39" s="621"/>
      <c r="E39" s="621"/>
      <c r="F39" s="621"/>
      <c r="G39" s="621"/>
      <c r="H39" s="621"/>
      <c r="I39" s="621"/>
      <c r="J39" s="621"/>
      <c r="K39" s="621"/>
      <c r="L39" s="621"/>
      <c r="M39" s="621"/>
      <c r="N39" s="621"/>
      <c r="O39" s="621"/>
      <c r="P39" s="621"/>
      <c r="Q39" s="622"/>
      <c r="R39" s="623" t="s">
        <v>141</v>
      </c>
      <c r="S39" s="624"/>
      <c r="T39" s="624"/>
      <c r="U39" s="624"/>
      <c r="V39" s="624"/>
      <c r="W39" s="624"/>
      <c r="X39" s="624"/>
      <c r="Y39" s="625"/>
      <c r="Z39" s="626" t="s">
        <v>141</v>
      </c>
      <c r="AA39" s="626"/>
      <c r="AB39" s="626"/>
      <c r="AC39" s="626"/>
      <c r="AD39" s="627" t="s">
        <v>141</v>
      </c>
      <c r="AE39" s="627"/>
      <c r="AF39" s="627"/>
      <c r="AG39" s="627"/>
      <c r="AH39" s="627"/>
      <c r="AI39" s="627"/>
      <c r="AJ39" s="627"/>
      <c r="AK39" s="627"/>
      <c r="AL39" s="628" t="s">
        <v>141</v>
      </c>
      <c r="AM39" s="629"/>
      <c r="AN39" s="629"/>
      <c r="AO39" s="630"/>
      <c r="AQ39" s="689" t="s">
        <v>348</v>
      </c>
      <c r="AR39" s="690"/>
      <c r="AS39" s="690"/>
      <c r="AT39" s="690"/>
      <c r="AU39" s="690"/>
      <c r="AV39" s="690"/>
      <c r="AW39" s="690"/>
      <c r="AX39" s="690"/>
      <c r="AY39" s="691"/>
      <c r="AZ39" s="623">
        <v>18155</v>
      </c>
      <c r="BA39" s="624"/>
      <c r="BB39" s="624"/>
      <c r="BC39" s="624"/>
      <c r="BD39" s="653"/>
      <c r="BE39" s="653"/>
      <c r="BF39" s="669"/>
      <c r="BG39" s="620" t="s">
        <v>349</v>
      </c>
      <c r="BH39" s="621"/>
      <c r="BI39" s="621"/>
      <c r="BJ39" s="621"/>
      <c r="BK39" s="621"/>
      <c r="BL39" s="621"/>
      <c r="BM39" s="621"/>
      <c r="BN39" s="621"/>
      <c r="BO39" s="621"/>
      <c r="BP39" s="621"/>
      <c r="BQ39" s="621"/>
      <c r="BR39" s="621"/>
      <c r="BS39" s="621"/>
      <c r="BT39" s="621"/>
      <c r="BU39" s="622"/>
      <c r="BV39" s="623">
        <v>4952</v>
      </c>
      <c r="BW39" s="624"/>
      <c r="BX39" s="624"/>
      <c r="BY39" s="624"/>
      <c r="BZ39" s="624"/>
      <c r="CA39" s="624"/>
      <c r="CB39" s="633"/>
      <c r="CD39" s="620" t="s">
        <v>350</v>
      </c>
      <c r="CE39" s="621"/>
      <c r="CF39" s="621"/>
      <c r="CG39" s="621"/>
      <c r="CH39" s="621"/>
      <c r="CI39" s="621"/>
      <c r="CJ39" s="621"/>
      <c r="CK39" s="621"/>
      <c r="CL39" s="621"/>
      <c r="CM39" s="621"/>
      <c r="CN39" s="621"/>
      <c r="CO39" s="621"/>
      <c r="CP39" s="621"/>
      <c r="CQ39" s="622"/>
      <c r="CR39" s="623">
        <v>1712172</v>
      </c>
      <c r="CS39" s="653"/>
      <c r="CT39" s="653"/>
      <c r="CU39" s="653"/>
      <c r="CV39" s="653"/>
      <c r="CW39" s="653"/>
      <c r="CX39" s="653"/>
      <c r="CY39" s="654"/>
      <c r="CZ39" s="628">
        <v>8.5</v>
      </c>
      <c r="DA39" s="655"/>
      <c r="DB39" s="655"/>
      <c r="DC39" s="658"/>
      <c r="DD39" s="632">
        <v>878365</v>
      </c>
      <c r="DE39" s="653"/>
      <c r="DF39" s="653"/>
      <c r="DG39" s="653"/>
      <c r="DH39" s="653"/>
      <c r="DI39" s="653"/>
      <c r="DJ39" s="653"/>
      <c r="DK39" s="654"/>
      <c r="DL39" s="632" t="s">
        <v>141</v>
      </c>
      <c r="DM39" s="653"/>
      <c r="DN39" s="653"/>
      <c r="DO39" s="653"/>
      <c r="DP39" s="653"/>
      <c r="DQ39" s="653"/>
      <c r="DR39" s="653"/>
      <c r="DS39" s="653"/>
      <c r="DT39" s="653"/>
      <c r="DU39" s="653"/>
      <c r="DV39" s="654"/>
      <c r="DW39" s="628" t="s">
        <v>182</v>
      </c>
      <c r="DX39" s="655"/>
      <c r="DY39" s="655"/>
      <c r="DZ39" s="655"/>
      <c r="EA39" s="655"/>
      <c r="EB39" s="655"/>
      <c r="EC39" s="656"/>
    </row>
    <row r="40" spans="2:133" ht="11.25" customHeight="1" x14ac:dyDescent="0.15">
      <c r="B40" s="620" t="s">
        <v>351</v>
      </c>
      <c r="C40" s="621"/>
      <c r="D40" s="621"/>
      <c r="E40" s="621"/>
      <c r="F40" s="621"/>
      <c r="G40" s="621"/>
      <c r="H40" s="621"/>
      <c r="I40" s="621"/>
      <c r="J40" s="621"/>
      <c r="K40" s="621"/>
      <c r="L40" s="621"/>
      <c r="M40" s="621"/>
      <c r="N40" s="621"/>
      <c r="O40" s="621"/>
      <c r="P40" s="621"/>
      <c r="Q40" s="622"/>
      <c r="R40" s="623">
        <v>132000</v>
      </c>
      <c r="S40" s="624"/>
      <c r="T40" s="624"/>
      <c r="U40" s="624"/>
      <c r="V40" s="624"/>
      <c r="W40" s="624"/>
      <c r="X40" s="624"/>
      <c r="Y40" s="625"/>
      <c r="Z40" s="626">
        <v>0.6</v>
      </c>
      <c r="AA40" s="626"/>
      <c r="AB40" s="626"/>
      <c r="AC40" s="626"/>
      <c r="AD40" s="627" t="s">
        <v>182</v>
      </c>
      <c r="AE40" s="627"/>
      <c r="AF40" s="627"/>
      <c r="AG40" s="627"/>
      <c r="AH40" s="627"/>
      <c r="AI40" s="627"/>
      <c r="AJ40" s="627"/>
      <c r="AK40" s="627"/>
      <c r="AL40" s="628" t="s">
        <v>247</v>
      </c>
      <c r="AM40" s="629"/>
      <c r="AN40" s="629"/>
      <c r="AO40" s="630"/>
      <c r="AQ40" s="689" t="s">
        <v>352</v>
      </c>
      <c r="AR40" s="690"/>
      <c r="AS40" s="690"/>
      <c r="AT40" s="690"/>
      <c r="AU40" s="690"/>
      <c r="AV40" s="690"/>
      <c r="AW40" s="690"/>
      <c r="AX40" s="690"/>
      <c r="AY40" s="691"/>
      <c r="AZ40" s="623">
        <v>9421</v>
      </c>
      <c r="BA40" s="624"/>
      <c r="BB40" s="624"/>
      <c r="BC40" s="624"/>
      <c r="BD40" s="653"/>
      <c r="BE40" s="653"/>
      <c r="BF40" s="669"/>
      <c r="BG40" s="673" t="s">
        <v>353</v>
      </c>
      <c r="BH40" s="674"/>
      <c r="BI40" s="674"/>
      <c r="BJ40" s="674"/>
      <c r="BK40" s="674"/>
      <c r="BL40" s="223"/>
      <c r="BM40" s="621" t="s">
        <v>354</v>
      </c>
      <c r="BN40" s="621"/>
      <c r="BO40" s="621"/>
      <c r="BP40" s="621"/>
      <c r="BQ40" s="621"/>
      <c r="BR40" s="621"/>
      <c r="BS40" s="621"/>
      <c r="BT40" s="621"/>
      <c r="BU40" s="622"/>
      <c r="BV40" s="623">
        <v>99</v>
      </c>
      <c r="BW40" s="624"/>
      <c r="BX40" s="624"/>
      <c r="BY40" s="624"/>
      <c r="BZ40" s="624"/>
      <c r="CA40" s="624"/>
      <c r="CB40" s="633"/>
      <c r="CD40" s="620" t="s">
        <v>355</v>
      </c>
      <c r="CE40" s="621"/>
      <c r="CF40" s="621"/>
      <c r="CG40" s="621"/>
      <c r="CH40" s="621"/>
      <c r="CI40" s="621"/>
      <c r="CJ40" s="621"/>
      <c r="CK40" s="621"/>
      <c r="CL40" s="621"/>
      <c r="CM40" s="621"/>
      <c r="CN40" s="621"/>
      <c r="CO40" s="621"/>
      <c r="CP40" s="621"/>
      <c r="CQ40" s="622"/>
      <c r="CR40" s="623">
        <v>21584</v>
      </c>
      <c r="CS40" s="624"/>
      <c r="CT40" s="624"/>
      <c r="CU40" s="624"/>
      <c r="CV40" s="624"/>
      <c r="CW40" s="624"/>
      <c r="CX40" s="624"/>
      <c r="CY40" s="625"/>
      <c r="CZ40" s="628">
        <v>0.1</v>
      </c>
      <c r="DA40" s="655"/>
      <c r="DB40" s="655"/>
      <c r="DC40" s="658"/>
      <c r="DD40" s="632">
        <v>584</v>
      </c>
      <c r="DE40" s="624"/>
      <c r="DF40" s="624"/>
      <c r="DG40" s="624"/>
      <c r="DH40" s="624"/>
      <c r="DI40" s="624"/>
      <c r="DJ40" s="624"/>
      <c r="DK40" s="625"/>
      <c r="DL40" s="632" t="s">
        <v>247</v>
      </c>
      <c r="DM40" s="624"/>
      <c r="DN40" s="624"/>
      <c r="DO40" s="624"/>
      <c r="DP40" s="624"/>
      <c r="DQ40" s="624"/>
      <c r="DR40" s="624"/>
      <c r="DS40" s="624"/>
      <c r="DT40" s="624"/>
      <c r="DU40" s="624"/>
      <c r="DV40" s="625"/>
      <c r="DW40" s="628" t="s">
        <v>182</v>
      </c>
      <c r="DX40" s="655"/>
      <c r="DY40" s="655"/>
      <c r="DZ40" s="655"/>
      <c r="EA40" s="655"/>
      <c r="EB40" s="655"/>
      <c r="EC40" s="656"/>
    </row>
    <row r="41" spans="2:133" ht="11.25" customHeight="1" x14ac:dyDescent="0.15">
      <c r="B41" s="644" t="s">
        <v>356</v>
      </c>
      <c r="C41" s="645"/>
      <c r="D41" s="645"/>
      <c r="E41" s="645"/>
      <c r="F41" s="645"/>
      <c r="G41" s="645"/>
      <c r="H41" s="645"/>
      <c r="I41" s="645"/>
      <c r="J41" s="645"/>
      <c r="K41" s="645"/>
      <c r="L41" s="645"/>
      <c r="M41" s="645"/>
      <c r="N41" s="645"/>
      <c r="O41" s="645"/>
      <c r="P41" s="645"/>
      <c r="Q41" s="646"/>
      <c r="R41" s="698">
        <v>20958327</v>
      </c>
      <c r="S41" s="699"/>
      <c r="T41" s="699"/>
      <c r="U41" s="699"/>
      <c r="V41" s="699"/>
      <c r="W41" s="699"/>
      <c r="X41" s="699"/>
      <c r="Y41" s="700"/>
      <c r="Z41" s="701">
        <v>100</v>
      </c>
      <c r="AA41" s="701"/>
      <c r="AB41" s="701"/>
      <c r="AC41" s="701"/>
      <c r="AD41" s="702">
        <v>9293501</v>
      </c>
      <c r="AE41" s="702"/>
      <c r="AF41" s="702"/>
      <c r="AG41" s="702"/>
      <c r="AH41" s="702"/>
      <c r="AI41" s="702"/>
      <c r="AJ41" s="702"/>
      <c r="AK41" s="702"/>
      <c r="AL41" s="703">
        <v>100</v>
      </c>
      <c r="AM41" s="683"/>
      <c r="AN41" s="683"/>
      <c r="AO41" s="704"/>
      <c r="AQ41" s="689" t="s">
        <v>357</v>
      </c>
      <c r="AR41" s="690"/>
      <c r="AS41" s="690"/>
      <c r="AT41" s="690"/>
      <c r="AU41" s="690"/>
      <c r="AV41" s="690"/>
      <c r="AW41" s="690"/>
      <c r="AX41" s="690"/>
      <c r="AY41" s="691"/>
      <c r="AZ41" s="623">
        <v>430190</v>
      </c>
      <c r="BA41" s="624"/>
      <c r="BB41" s="624"/>
      <c r="BC41" s="624"/>
      <c r="BD41" s="653"/>
      <c r="BE41" s="653"/>
      <c r="BF41" s="669"/>
      <c r="BG41" s="673"/>
      <c r="BH41" s="674"/>
      <c r="BI41" s="674"/>
      <c r="BJ41" s="674"/>
      <c r="BK41" s="674"/>
      <c r="BL41" s="223"/>
      <c r="BM41" s="621" t="s">
        <v>358</v>
      </c>
      <c r="BN41" s="621"/>
      <c r="BO41" s="621"/>
      <c r="BP41" s="621"/>
      <c r="BQ41" s="621"/>
      <c r="BR41" s="621"/>
      <c r="BS41" s="621"/>
      <c r="BT41" s="621"/>
      <c r="BU41" s="622"/>
      <c r="BV41" s="623" t="s">
        <v>182</v>
      </c>
      <c r="BW41" s="624"/>
      <c r="BX41" s="624"/>
      <c r="BY41" s="624"/>
      <c r="BZ41" s="624"/>
      <c r="CA41" s="624"/>
      <c r="CB41" s="633"/>
      <c r="CD41" s="620" t="s">
        <v>359</v>
      </c>
      <c r="CE41" s="621"/>
      <c r="CF41" s="621"/>
      <c r="CG41" s="621"/>
      <c r="CH41" s="621"/>
      <c r="CI41" s="621"/>
      <c r="CJ41" s="621"/>
      <c r="CK41" s="621"/>
      <c r="CL41" s="621"/>
      <c r="CM41" s="621"/>
      <c r="CN41" s="621"/>
      <c r="CO41" s="621"/>
      <c r="CP41" s="621"/>
      <c r="CQ41" s="622"/>
      <c r="CR41" s="623" t="s">
        <v>182</v>
      </c>
      <c r="CS41" s="653"/>
      <c r="CT41" s="653"/>
      <c r="CU41" s="653"/>
      <c r="CV41" s="653"/>
      <c r="CW41" s="653"/>
      <c r="CX41" s="653"/>
      <c r="CY41" s="654"/>
      <c r="CZ41" s="628" t="s">
        <v>182</v>
      </c>
      <c r="DA41" s="655"/>
      <c r="DB41" s="655"/>
      <c r="DC41" s="658"/>
      <c r="DD41" s="632" t="s">
        <v>182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360</v>
      </c>
      <c r="AR42" s="706"/>
      <c r="AS42" s="706"/>
      <c r="AT42" s="706"/>
      <c r="AU42" s="706"/>
      <c r="AV42" s="706"/>
      <c r="AW42" s="706"/>
      <c r="AX42" s="706"/>
      <c r="AY42" s="707"/>
      <c r="AZ42" s="698">
        <v>895825</v>
      </c>
      <c r="BA42" s="699"/>
      <c r="BB42" s="699"/>
      <c r="BC42" s="699"/>
      <c r="BD42" s="682"/>
      <c r="BE42" s="682"/>
      <c r="BF42" s="684"/>
      <c r="BG42" s="675"/>
      <c r="BH42" s="676"/>
      <c r="BI42" s="676"/>
      <c r="BJ42" s="676"/>
      <c r="BK42" s="676"/>
      <c r="BL42" s="224"/>
      <c r="BM42" s="645" t="s">
        <v>361</v>
      </c>
      <c r="BN42" s="645"/>
      <c r="BO42" s="645"/>
      <c r="BP42" s="645"/>
      <c r="BQ42" s="645"/>
      <c r="BR42" s="645"/>
      <c r="BS42" s="645"/>
      <c r="BT42" s="645"/>
      <c r="BU42" s="646"/>
      <c r="BV42" s="698">
        <v>441</v>
      </c>
      <c r="BW42" s="699"/>
      <c r="BX42" s="699"/>
      <c r="BY42" s="699"/>
      <c r="BZ42" s="699"/>
      <c r="CA42" s="699"/>
      <c r="CB42" s="708"/>
      <c r="CD42" s="620" t="s">
        <v>362</v>
      </c>
      <c r="CE42" s="621"/>
      <c r="CF42" s="621"/>
      <c r="CG42" s="621"/>
      <c r="CH42" s="621"/>
      <c r="CI42" s="621"/>
      <c r="CJ42" s="621"/>
      <c r="CK42" s="621"/>
      <c r="CL42" s="621"/>
      <c r="CM42" s="621"/>
      <c r="CN42" s="621"/>
      <c r="CO42" s="621"/>
      <c r="CP42" s="621"/>
      <c r="CQ42" s="622"/>
      <c r="CR42" s="623">
        <v>2795770</v>
      </c>
      <c r="CS42" s="653"/>
      <c r="CT42" s="653"/>
      <c r="CU42" s="653"/>
      <c r="CV42" s="653"/>
      <c r="CW42" s="653"/>
      <c r="CX42" s="653"/>
      <c r="CY42" s="654"/>
      <c r="CZ42" s="628">
        <v>13.9</v>
      </c>
      <c r="DA42" s="655"/>
      <c r="DB42" s="655"/>
      <c r="DC42" s="658"/>
      <c r="DD42" s="632">
        <v>630967</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363</v>
      </c>
      <c r="CD43" s="620" t="s">
        <v>364</v>
      </c>
      <c r="CE43" s="621"/>
      <c r="CF43" s="621"/>
      <c r="CG43" s="621"/>
      <c r="CH43" s="621"/>
      <c r="CI43" s="621"/>
      <c r="CJ43" s="621"/>
      <c r="CK43" s="621"/>
      <c r="CL43" s="621"/>
      <c r="CM43" s="621"/>
      <c r="CN43" s="621"/>
      <c r="CO43" s="621"/>
      <c r="CP43" s="621"/>
      <c r="CQ43" s="622"/>
      <c r="CR43" s="623">
        <v>157904</v>
      </c>
      <c r="CS43" s="653"/>
      <c r="CT43" s="653"/>
      <c r="CU43" s="653"/>
      <c r="CV43" s="653"/>
      <c r="CW43" s="653"/>
      <c r="CX43" s="653"/>
      <c r="CY43" s="654"/>
      <c r="CZ43" s="628">
        <v>0.8</v>
      </c>
      <c r="DA43" s="655"/>
      <c r="DB43" s="655"/>
      <c r="DC43" s="658"/>
      <c r="DD43" s="632">
        <v>156875</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312</v>
      </c>
      <c r="CE44" s="662"/>
      <c r="CF44" s="620" t="s">
        <v>366</v>
      </c>
      <c r="CG44" s="621"/>
      <c r="CH44" s="621"/>
      <c r="CI44" s="621"/>
      <c r="CJ44" s="621"/>
      <c r="CK44" s="621"/>
      <c r="CL44" s="621"/>
      <c r="CM44" s="621"/>
      <c r="CN44" s="621"/>
      <c r="CO44" s="621"/>
      <c r="CP44" s="621"/>
      <c r="CQ44" s="622"/>
      <c r="CR44" s="623">
        <v>2124569</v>
      </c>
      <c r="CS44" s="624"/>
      <c r="CT44" s="624"/>
      <c r="CU44" s="624"/>
      <c r="CV44" s="624"/>
      <c r="CW44" s="624"/>
      <c r="CX44" s="624"/>
      <c r="CY44" s="625"/>
      <c r="CZ44" s="628">
        <v>10.5</v>
      </c>
      <c r="DA44" s="629"/>
      <c r="DB44" s="629"/>
      <c r="DC44" s="635"/>
      <c r="DD44" s="632">
        <v>578071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368</v>
      </c>
      <c r="CG45" s="621"/>
      <c r="CH45" s="621"/>
      <c r="CI45" s="621"/>
      <c r="CJ45" s="621"/>
      <c r="CK45" s="621"/>
      <c r="CL45" s="621"/>
      <c r="CM45" s="621"/>
      <c r="CN45" s="621"/>
      <c r="CO45" s="621"/>
      <c r="CP45" s="621"/>
      <c r="CQ45" s="622"/>
      <c r="CR45" s="623">
        <v>925884</v>
      </c>
      <c r="CS45" s="653"/>
      <c r="CT45" s="653"/>
      <c r="CU45" s="653"/>
      <c r="CV45" s="653"/>
      <c r="CW45" s="653"/>
      <c r="CX45" s="653"/>
      <c r="CY45" s="654"/>
      <c r="CZ45" s="628">
        <v>4.5999999999999996</v>
      </c>
      <c r="DA45" s="655"/>
      <c r="DB45" s="655"/>
      <c r="DC45" s="658"/>
      <c r="DD45" s="632">
        <v>56530</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369</v>
      </c>
      <c r="CG46" s="621"/>
      <c r="CH46" s="621"/>
      <c r="CI46" s="621"/>
      <c r="CJ46" s="621"/>
      <c r="CK46" s="621"/>
      <c r="CL46" s="621"/>
      <c r="CM46" s="621"/>
      <c r="CN46" s="621"/>
      <c r="CO46" s="621"/>
      <c r="CP46" s="621"/>
      <c r="CQ46" s="622"/>
      <c r="CR46" s="623">
        <v>1114530</v>
      </c>
      <c r="CS46" s="624"/>
      <c r="CT46" s="624"/>
      <c r="CU46" s="624"/>
      <c r="CV46" s="624"/>
      <c r="CW46" s="624"/>
      <c r="CX46" s="624"/>
      <c r="CY46" s="625"/>
      <c r="CZ46" s="628">
        <v>5.5</v>
      </c>
      <c r="DA46" s="629"/>
      <c r="DB46" s="629"/>
      <c r="DC46" s="635"/>
      <c r="DD46" s="632">
        <v>515182</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370</v>
      </c>
      <c r="CG47" s="621"/>
      <c r="CH47" s="621"/>
      <c r="CI47" s="621"/>
      <c r="CJ47" s="621"/>
      <c r="CK47" s="621"/>
      <c r="CL47" s="621"/>
      <c r="CM47" s="621"/>
      <c r="CN47" s="621"/>
      <c r="CO47" s="621"/>
      <c r="CP47" s="621"/>
      <c r="CQ47" s="622"/>
      <c r="CR47" s="623">
        <v>671201</v>
      </c>
      <c r="CS47" s="653"/>
      <c r="CT47" s="653"/>
      <c r="CU47" s="653"/>
      <c r="CV47" s="653"/>
      <c r="CW47" s="653"/>
      <c r="CX47" s="653"/>
      <c r="CY47" s="654"/>
      <c r="CZ47" s="628">
        <v>3.3</v>
      </c>
      <c r="DA47" s="655"/>
      <c r="DB47" s="655"/>
      <c r="DC47" s="658"/>
      <c r="DD47" s="632">
        <v>52896</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371</v>
      </c>
      <c r="CG48" s="621"/>
      <c r="CH48" s="621"/>
      <c r="CI48" s="621"/>
      <c r="CJ48" s="621"/>
      <c r="CK48" s="621"/>
      <c r="CL48" s="621"/>
      <c r="CM48" s="621"/>
      <c r="CN48" s="621"/>
      <c r="CO48" s="621"/>
      <c r="CP48" s="621"/>
      <c r="CQ48" s="622"/>
      <c r="CR48" s="623" t="s">
        <v>182</v>
      </c>
      <c r="CS48" s="624"/>
      <c r="CT48" s="624"/>
      <c r="CU48" s="624"/>
      <c r="CV48" s="624"/>
      <c r="CW48" s="624"/>
      <c r="CX48" s="624"/>
      <c r="CY48" s="625"/>
      <c r="CZ48" s="628" t="s">
        <v>182</v>
      </c>
      <c r="DA48" s="629"/>
      <c r="DB48" s="629"/>
      <c r="DC48" s="635"/>
      <c r="DD48" s="632" t="s">
        <v>182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372</v>
      </c>
      <c r="CE49" s="645"/>
      <c r="CF49" s="645"/>
      <c r="CG49" s="645"/>
      <c r="CH49" s="645"/>
      <c r="CI49" s="645"/>
      <c r="CJ49" s="645"/>
      <c r="CK49" s="645"/>
      <c r="CL49" s="645"/>
      <c r="CM49" s="645"/>
      <c r="CN49" s="645"/>
      <c r="CO49" s="645"/>
      <c r="CP49" s="645"/>
      <c r="CQ49" s="646"/>
      <c r="CR49" s="698">
        <v>20174730</v>
      </c>
      <c r="CS49" s="682"/>
      <c r="CT49" s="682"/>
      <c r="CU49" s="682"/>
      <c r="CV49" s="682"/>
      <c r="CW49" s="682"/>
      <c r="CX49" s="682"/>
      <c r="CY49" s="711"/>
      <c r="CZ49" s="703">
        <v>100</v>
      </c>
      <c r="DA49" s="712"/>
      <c r="DB49" s="712"/>
      <c r="DC49" s="713"/>
      <c r="DD49" s="714">
        <v>11980879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2dFsjGvlqmlo2mGwD8DE41f00BlzvZnxnSd+oTKNrglhSo2RhbPCgr2YnDA3ynCg4RHaXKnRzVEjU5d7clvw==" saltValue="hljaRyjftTPBuqO5/hWSb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373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374</v>
      </c>
      <c r="DK2" s="723"/>
      <c r="DL2" s="723"/>
      <c r="DM2" s="723"/>
      <c r="DN2" s="723"/>
      <c r="DO2" s="724"/>
      <c r="DP2" s="228"/>
      <c r="DQ2" s="722" t="s">
        <v>375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378</v>
      </c>
      <c r="B5" s="728"/>
      <c r="C5" s="728"/>
      <c r="D5" s="728"/>
      <c r="E5" s="728"/>
      <c r="F5" s="728"/>
      <c r="G5" s="728"/>
      <c r="H5" s="728"/>
      <c r="I5" s="728"/>
      <c r="J5" s="728"/>
      <c r="K5" s="728"/>
      <c r="L5" s="728"/>
      <c r="M5" s="728"/>
      <c r="N5" s="728"/>
      <c r="O5" s="728"/>
      <c r="P5" s="729"/>
      <c r="Q5" s="733" t="s">
        <v>379</v>
      </c>
      <c r="R5" s="734"/>
      <c r="S5" s="734"/>
      <c r="T5" s="734"/>
      <c r="U5" s="735"/>
      <c r="V5" s="733" t="s">
        <v>380</v>
      </c>
      <c r="W5" s="734"/>
      <c r="X5" s="734"/>
      <c r="Y5" s="734"/>
      <c r="Z5" s="735"/>
      <c r="AA5" s="733" t="s">
        <v>381</v>
      </c>
      <c r="AB5" s="734"/>
      <c r="AC5" s="734"/>
      <c r="AD5" s="734"/>
      <c r="AE5" s="734"/>
      <c r="AF5" s="739" t="s">
        <v>382</v>
      </c>
      <c r="AG5" s="734"/>
      <c r="AH5" s="734"/>
      <c r="AI5" s="734"/>
      <c r="AJ5" s="740"/>
      <c r="AK5" s="734" t="s">
        <v>383</v>
      </c>
      <c r="AL5" s="734"/>
      <c r="AM5" s="734"/>
      <c r="AN5" s="734"/>
      <c r="AO5" s="735"/>
      <c r="AP5" s="733" t="s">
        <v>384</v>
      </c>
      <c r="AQ5" s="734"/>
      <c r="AR5" s="734"/>
      <c r="AS5" s="734"/>
      <c r="AT5" s="735"/>
      <c r="AU5" s="733" t="s">
        <v>385</v>
      </c>
      <c r="AV5" s="734"/>
      <c r="AW5" s="734"/>
      <c r="AX5" s="734"/>
      <c r="AY5" s="740"/>
      <c r="AZ5" s="232"/>
      <c r="BA5" s="232"/>
      <c r="BB5" s="232"/>
      <c r="BC5" s="232"/>
      <c r="BD5" s="232"/>
      <c r="BE5" s="233"/>
      <c r="BF5" s="233"/>
      <c r="BG5" s="233"/>
      <c r="BH5" s="233"/>
      <c r="BI5" s="233"/>
      <c r="BJ5" s="233"/>
      <c r="BK5" s="233"/>
      <c r="BL5" s="233"/>
      <c r="BM5" s="233"/>
      <c r="BN5" s="233"/>
      <c r="BO5" s="233"/>
      <c r="BP5" s="233"/>
      <c r="BQ5" s="727" t="s">
        <v>386</v>
      </c>
      <c r="BR5" s="728"/>
      <c r="BS5" s="728"/>
      <c r="BT5" s="728"/>
      <c r="BU5" s="728"/>
      <c r="BV5" s="728"/>
      <c r="BW5" s="728"/>
      <c r="BX5" s="728"/>
      <c r="BY5" s="728"/>
      <c r="BZ5" s="728"/>
      <c r="CA5" s="728"/>
      <c r="CB5" s="728"/>
      <c r="CC5" s="728"/>
      <c r="CD5" s="728"/>
      <c r="CE5" s="728"/>
      <c r="CF5" s="728"/>
      <c r="CG5" s="729"/>
      <c r="CH5" s="733" t="s">
        <v>387</v>
      </c>
      <c r="CI5" s="734"/>
      <c r="CJ5" s="734"/>
      <c r="CK5" s="734"/>
      <c r="CL5" s="735"/>
      <c r="CM5" s="733" t="s">
        <v>388</v>
      </c>
      <c r="CN5" s="734"/>
      <c r="CO5" s="734"/>
      <c r="CP5" s="734"/>
      <c r="CQ5" s="735"/>
      <c r="CR5" s="733" t="s">
        <v>389</v>
      </c>
      <c r="CS5" s="734"/>
      <c r="CT5" s="734"/>
      <c r="CU5" s="734"/>
      <c r="CV5" s="735"/>
      <c r="CW5" s="733" t="s">
        <v>390</v>
      </c>
      <c r="CX5" s="734"/>
      <c r="CY5" s="734"/>
      <c r="CZ5" s="734"/>
      <c r="DA5" s="735"/>
      <c r="DB5" s="733" t="s">
        <v>391</v>
      </c>
      <c r="DC5" s="734"/>
      <c r="DD5" s="734"/>
      <c r="DE5" s="734"/>
      <c r="DF5" s="735"/>
      <c r="DG5" s="763" t="s">
        <v>392</v>
      </c>
      <c r="DH5" s="764"/>
      <c r="DI5" s="764"/>
      <c r="DJ5" s="764"/>
      <c r="DK5" s="765"/>
      <c r="DL5" s="763" t="s">
        <v>393</v>
      </c>
      <c r="DM5" s="764"/>
      <c r="DN5" s="764"/>
      <c r="DO5" s="764"/>
      <c r="DP5" s="765"/>
      <c r="DQ5" s="733" t="s">
        <v>394</v>
      </c>
      <c r="DR5" s="734"/>
      <c r="DS5" s="734"/>
      <c r="DT5" s="734"/>
      <c r="DU5" s="735"/>
      <c r="DV5" s="733" t="s">
        <v>385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395</v>
      </c>
      <c r="C7" s="750"/>
      <c r="D7" s="750"/>
      <c r="E7" s="750"/>
      <c r="F7" s="750"/>
      <c r="G7" s="750"/>
      <c r="H7" s="750"/>
      <c r="I7" s="750"/>
      <c r="J7" s="750"/>
      <c r="K7" s="750"/>
      <c r="L7" s="750"/>
      <c r="M7" s="750"/>
      <c r="N7" s="750"/>
      <c r="O7" s="750"/>
      <c r="P7" s="751"/>
      <c r="Q7" s="752">
        <v>20926</v>
      </c>
      <c r="R7" s="753"/>
      <c r="S7" s="753"/>
      <c r="T7" s="753"/>
      <c r="U7" s="753"/>
      <c r="V7" s="753">
        <v>20144</v>
      </c>
      <c r="W7" s="753"/>
      <c r="X7" s="753"/>
      <c r="Y7" s="753"/>
      <c r="Z7" s="753"/>
      <c r="AA7" s="753">
        <v>782</v>
      </c>
      <c r="AB7" s="753"/>
      <c r="AC7" s="753"/>
      <c r="AD7" s="753"/>
      <c r="AE7" s="754"/>
      <c r="AF7" s="755">
        <v>666</v>
      </c>
      <c r="AG7" s="756"/>
      <c r="AH7" s="756"/>
      <c r="AI7" s="756"/>
      <c r="AJ7" s="757"/>
      <c r="AK7" s="758">
        <v>1100</v>
      </c>
      <c r="AL7" s="759"/>
      <c r="AM7" s="759"/>
      <c r="AN7" s="759"/>
      <c r="AO7" s="759"/>
      <c r="AP7" s="759">
        <v>18155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611</v>
      </c>
      <c r="BS7" s="746" t="s">
        <v>612</v>
      </c>
      <c r="BT7" s="747"/>
      <c r="BU7" s="747"/>
      <c r="BV7" s="747"/>
      <c r="BW7" s="747"/>
      <c r="BX7" s="747"/>
      <c r="BY7" s="747"/>
      <c r="BZ7" s="747"/>
      <c r="CA7" s="747"/>
      <c r="CB7" s="747"/>
      <c r="CC7" s="747"/>
      <c r="CD7" s="747"/>
      <c r="CE7" s="747"/>
      <c r="CF7" s="747"/>
      <c r="CG7" s="762"/>
      <c r="CH7" s="743">
        <v>305</v>
      </c>
      <c r="CI7" s="744"/>
      <c r="CJ7" s="744"/>
      <c r="CK7" s="744"/>
      <c r="CL7" s="745"/>
      <c r="CM7" s="743">
        <v>30870</v>
      </c>
      <c r="CN7" s="744"/>
      <c r="CO7" s="744"/>
      <c r="CP7" s="744"/>
      <c r="CQ7" s="745"/>
      <c r="CR7" s="743" t="s">
        <v>601</v>
      </c>
      <c r="CS7" s="744"/>
      <c r="CT7" s="744"/>
      <c r="CU7" s="744"/>
      <c r="CV7" s="745"/>
      <c r="CW7" s="743" t="s">
        <v>601</v>
      </c>
      <c r="CX7" s="744"/>
      <c r="CY7" s="744"/>
      <c r="CZ7" s="744"/>
      <c r="DA7" s="745"/>
      <c r="DB7" s="743">
        <v>90</v>
      </c>
      <c r="DC7" s="744"/>
      <c r="DD7" s="744"/>
      <c r="DE7" s="744"/>
      <c r="DF7" s="745"/>
      <c r="DG7" s="743" t="s">
        <v>601</v>
      </c>
      <c r="DH7" s="744"/>
      <c r="DI7" s="744"/>
      <c r="DJ7" s="744"/>
      <c r="DK7" s="745"/>
      <c r="DL7" s="743">
        <v>37</v>
      </c>
      <c r="DM7" s="744"/>
      <c r="DN7" s="744"/>
      <c r="DO7" s="744"/>
      <c r="DP7" s="745"/>
      <c r="DQ7" s="743">
        <v>4</v>
      </c>
      <c r="DR7" s="744"/>
      <c r="DS7" s="744"/>
      <c r="DT7" s="744"/>
      <c r="DU7" s="745"/>
      <c r="DV7" s="746"/>
      <c r="DW7" s="747"/>
      <c r="DX7" s="747"/>
      <c r="DY7" s="747"/>
      <c r="DZ7" s="748"/>
      <c r="EA7" s="234"/>
    </row>
    <row r="8" spans="1:131" s="235" customFormat="1" ht="26.25" customHeight="1" x14ac:dyDescent="0.15">
      <c r="A8" s="238">
        <v>2</v>
      </c>
      <c r="B8" s="780" t="s">
        <v>396</v>
      </c>
      <c r="C8" s="781"/>
      <c r="D8" s="781"/>
      <c r="E8" s="781"/>
      <c r="F8" s="781"/>
      <c r="G8" s="781"/>
      <c r="H8" s="781"/>
      <c r="I8" s="781"/>
      <c r="J8" s="781"/>
      <c r="K8" s="781"/>
      <c r="L8" s="781"/>
      <c r="M8" s="781"/>
      <c r="N8" s="781"/>
      <c r="O8" s="781"/>
      <c r="P8" s="782"/>
      <c r="Q8" s="783">
        <v>21</v>
      </c>
      <c r="R8" s="784"/>
      <c r="S8" s="784"/>
      <c r="T8" s="784"/>
      <c r="U8" s="784"/>
      <c r="V8" s="784">
        <v>20</v>
      </c>
      <c r="W8" s="784"/>
      <c r="X8" s="784"/>
      <c r="Y8" s="784"/>
      <c r="Z8" s="784"/>
      <c r="AA8" s="784">
        <v>1</v>
      </c>
      <c r="AB8" s="784"/>
      <c r="AC8" s="784"/>
      <c r="AD8" s="784"/>
      <c r="AE8" s="785"/>
      <c r="AF8" s="786">
        <v>1</v>
      </c>
      <c r="AG8" s="787"/>
      <c r="AH8" s="787"/>
      <c r="AI8" s="787"/>
      <c r="AJ8" s="788"/>
      <c r="AK8" s="769">
        <v>7</v>
      </c>
      <c r="AL8" s="770"/>
      <c r="AM8" s="770"/>
      <c r="AN8" s="770"/>
      <c r="AO8" s="770"/>
      <c r="AP8" s="770" t="s">
        <v>601</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t="s">
        <v>397</v>
      </c>
      <c r="C9" s="781"/>
      <c r="D9" s="781"/>
      <c r="E9" s="781"/>
      <c r="F9" s="781"/>
      <c r="G9" s="781"/>
      <c r="H9" s="781"/>
      <c r="I9" s="781"/>
      <c r="J9" s="781"/>
      <c r="K9" s="781"/>
      <c r="L9" s="781"/>
      <c r="M9" s="781"/>
      <c r="N9" s="781"/>
      <c r="O9" s="781"/>
      <c r="P9" s="782"/>
      <c r="Q9" s="783">
        <v>22</v>
      </c>
      <c r="R9" s="784"/>
      <c r="S9" s="784"/>
      <c r="T9" s="784"/>
      <c r="U9" s="784"/>
      <c r="V9" s="784">
        <v>22</v>
      </c>
      <c r="W9" s="784"/>
      <c r="X9" s="784"/>
      <c r="Y9" s="784"/>
      <c r="Z9" s="784"/>
      <c r="AA9" s="784">
        <v>0</v>
      </c>
      <c r="AB9" s="784"/>
      <c r="AC9" s="784"/>
      <c r="AD9" s="784"/>
      <c r="AE9" s="785"/>
      <c r="AF9" s="786">
        <v>0</v>
      </c>
      <c r="AG9" s="787"/>
      <c r="AH9" s="787"/>
      <c r="AI9" s="787"/>
      <c r="AJ9" s="788"/>
      <c r="AK9" s="769">
        <v>6</v>
      </c>
      <c r="AL9" s="770"/>
      <c r="AM9" s="770"/>
      <c r="AN9" s="770"/>
      <c r="AO9" s="770"/>
      <c r="AP9" s="770" t="s">
        <v>601</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398</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399</v>
      </c>
      <c r="B23" s="789" t="s">
        <v>400</v>
      </c>
      <c r="C23" s="790"/>
      <c r="D23" s="790"/>
      <c r="E23" s="790"/>
      <c r="F23" s="790"/>
      <c r="G23" s="790"/>
      <c r="H23" s="790"/>
      <c r="I23" s="790"/>
      <c r="J23" s="790"/>
      <c r="K23" s="790"/>
      <c r="L23" s="790"/>
      <c r="M23" s="790"/>
      <c r="N23" s="790"/>
      <c r="O23" s="790"/>
      <c r="P23" s="791"/>
      <c r="Q23" s="792">
        <v>20958</v>
      </c>
      <c r="R23" s="793"/>
      <c r="S23" s="793"/>
      <c r="T23" s="793"/>
      <c r="U23" s="793"/>
      <c r="V23" s="793">
        <v>20175</v>
      </c>
      <c r="W23" s="793"/>
      <c r="X23" s="793"/>
      <c r="Y23" s="793"/>
      <c r="Z23" s="793"/>
      <c r="AA23" s="793">
        <v>784</v>
      </c>
      <c r="AB23" s="793"/>
      <c r="AC23" s="793"/>
      <c r="AD23" s="793"/>
      <c r="AE23" s="794"/>
      <c r="AF23" s="795">
        <v>667</v>
      </c>
      <c r="AG23" s="793"/>
      <c r="AH23" s="793"/>
      <c r="AI23" s="793"/>
      <c r="AJ23" s="796"/>
      <c r="AK23" s="797"/>
      <c r="AL23" s="798"/>
      <c r="AM23" s="798"/>
      <c r="AN23" s="798"/>
      <c r="AO23" s="798"/>
      <c r="AP23" s="793">
        <v>18155</v>
      </c>
      <c r="AQ23" s="793"/>
      <c r="AR23" s="793"/>
      <c r="AS23" s="793"/>
      <c r="AT23" s="793"/>
      <c r="AU23" s="809"/>
      <c r="AV23" s="809"/>
      <c r="AW23" s="809"/>
      <c r="AX23" s="809"/>
      <c r="AY23" s="810"/>
      <c r="AZ23" s="811" t="s">
        <v>401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402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403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378</v>
      </c>
      <c r="B26" s="728"/>
      <c r="C26" s="728"/>
      <c r="D26" s="728"/>
      <c r="E26" s="728"/>
      <c r="F26" s="728"/>
      <c r="G26" s="728"/>
      <c r="H26" s="728"/>
      <c r="I26" s="728"/>
      <c r="J26" s="728"/>
      <c r="K26" s="728"/>
      <c r="L26" s="728"/>
      <c r="M26" s="728"/>
      <c r="N26" s="728"/>
      <c r="O26" s="728"/>
      <c r="P26" s="729"/>
      <c r="Q26" s="733" t="s">
        <v>404</v>
      </c>
      <c r="R26" s="734"/>
      <c r="S26" s="734"/>
      <c r="T26" s="734"/>
      <c r="U26" s="735"/>
      <c r="V26" s="733" t="s">
        <v>405</v>
      </c>
      <c r="W26" s="734"/>
      <c r="X26" s="734"/>
      <c r="Y26" s="734"/>
      <c r="Z26" s="735"/>
      <c r="AA26" s="733" t="s">
        <v>406</v>
      </c>
      <c r="AB26" s="734"/>
      <c r="AC26" s="734"/>
      <c r="AD26" s="734"/>
      <c r="AE26" s="734"/>
      <c r="AF26" s="814" t="s">
        <v>407</v>
      </c>
      <c r="AG26" s="815"/>
      <c r="AH26" s="815"/>
      <c r="AI26" s="815"/>
      <c r="AJ26" s="816"/>
      <c r="AK26" s="734" t="s">
        <v>408</v>
      </c>
      <c r="AL26" s="734"/>
      <c r="AM26" s="734"/>
      <c r="AN26" s="734"/>
      <c r="AO26" s="735"/>
      <c r="AP26" s="733" t="s">
        <v>409</v>
      </c>
      <c r="AQ26" s="734"/>
      <c r="AR26" s="734"/>
      <c r="AS26" s="734"/>
      <c r="AT26" s="735"/>
      <c r="AU26" s="733" t="s">
        <v>410</v>
      </c>
      <c r="AV26" s="734"/>
      <c r="AW26" s="734"/>
      <c r="AX26" s="734"/>
      <c r="AY26" s="735"/>
      <c r="AZ26" s="733" t="s">
        <v>411</v>
      </c>
      <c r="BA26" s="734"/>
      <c r="BB26" s="734"/>
      <c r="BC26" s="734"/>
      <c r="BD26" s="735"/>
      <c r="BE26" s="733" t="s">
        <v>385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412</v>
      </c>
      <c r="C28" s="750"/>
      <c r="D28" s="750"/>
      <c r="E28" s="750"/>
      <c r="F28" s="750"/>
      <c r="G28" s="750"/>
      <c r="H28" s="750"/>
      <c r="I28" s="750"/>
      <c r="J28" s="750"/>
      <c r="K28" s="750"/>
      <c r="L28" s="750"/>
      <c r="M28" s="750"/>
      <c r="N28" s="750"/>
      <c r="O28" s="750"/>
      <c r="P28" s="751"/>
      <c r="Q28" s="822">
        <v>2966</v>
      </c>
      <c r="R28" s="823"/>
      <c r="S28" s="823"/>
      <c r="T28" s="823"/>
      <c r="U28" s="823"/>
      <c r="V28" s="823">
        <v>2941</v>
      </c>
      <c r="W28" s="823"/>
      <c r="X28" s="823"/>
      <c r="Y28" s="823"/>
      <c r="Z28" s="823"/>
      <c r="AA28" s="823">
        <v>25</v>
      </c>
      <c r="AB28" s="823"/>
      <c r="AC28" s="823"/>
      <c r="AD28" s="823"/>
      <c r="AE28" s="824"/>
      <c r="AF28" s="825">
        <v>25</v>
      </c>
      <c r="AG28" s="823"/>
      <c r="AH28" s="823"/>
      <c r="AI28" s="823"/>
      <c r="AJ28" s="826"/>
      <c r="AK28" s="827">
        <v>203</v>
      </c>
      <c r="AL28" s="828"/>
      <c r="AM28" s="828"/>
      <c r="AN28" s="828"/>
      <c r="AO28" s="828"/>
      <c r="AP28" s="828" t="s">
        <v>601</v>
      </c>
      <c r="AQ28" s="828"/>
      <c r="AR28" s="828"/>
      <c r="AS28" s="828"/>
      <c r="AT28" s="828"/>
      <c r="AU28" s="828" t="s">
        <v>601</v>
      </c>
      <c r="AV28" s="828"/>
      <c r="AW28" s="828"/>
      <c r="AX28" s="828"/>
      <c r="AY28" s="828"/>
      <c r="AZ28" s="829" t="s">
        <v>601</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413</v>
      </c>
      <c r="C29" s="781"/>
      <c r="D29" s="781"/>
      <c r="E29" s="781"/>
      <c r="F29" s="781"/>
      <c r="G29" s="781"/>
      <c r="H29" s="781"/>
      <c r="I29" s="781"/>
      <c r="J29" s="781"/>
      <c r="K29" s="781"/>
      <c r="L29" s="781"/>
      <c r="M29" s="781"/>
      <c r="N29" s="781"/>
      <c r="O29" s="781"/>
      <c r="P29" s="782"/>
      <c r="Q29" s="783">
        <v>305</v>
      </c>
      <c r="R29" s="784"/>
      <c r="S29" s="784"/>
      <c r="T29" s="784"/>
      <c r="U29" s="784"/>
      <c r="V29" s="784">
        <v>304</v>
      </c>
      <c r="W29" s="784"/>
      <c r="X29" s="784"/>
      <c r="Y29" s="784"/>
      <c r="Z29" s="784"/>
      <c r="AA29" s="784">
        <v>1</v>
      </c>
      <c r="AB29" s="784"/>
      <c r="AC29" s="784"/>
      <c r="AD29" s="784"/>
      <c r="AE29" s="785"/>
      <c r="AF29" s="786">
        <v>1</v>
      </c>
      <c r="AG29" s="787"/>
      <c r="AH29" s="787"/>
      <c r="AI29" s="787"/>
      <c r="AJ29" s="788"/>
      <c r="AK29" s="834">
        <v>109</v>
      </c>
      <c r="AL29" s="830"/>
      <c r="AM29" s="830"/>
      <c r="AN29" s="830"/>
      <c r="AO29" s="830"/>
      <c r="AP29" s="830" t="s">
        <v>601</v>
      </c>
      <c r="AQ29" s="830"/>
      <c r="AR29" s="830"/>
      <c r="AS29" s="830"/>
      <c r="AT29" s="830"/>
      <c r="AU29" s="830" t="s">
        <v>601</v>
      </c>
      <c r="AV29" s="830"/>
      <c r="AW29" s="830"/>
      <c r="AX29" s="830"/>
      <c r="AY29" s="830"/>
      <c r="AZ29" s="831" t="s">
        <v>601</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414</v>
      </c>
      <c r="C30" s="781"/>
      <c r="D30" s="781"/>
      <c r="E30" s="781"/>
      <c r="F30" s="781"/>
      <c r="G30" s="781"/>
      <c r="H30" s="781"/>
      <c r="I30" s="781"/>
      <c r="J30" s="781"/>
      <c r="K30" s="781"/>
      <c r="L30" s="781"/>
      <c r="M30" s="781"/>
      <c r="N30" s="781"/>
      <c r="O30" s="781"/>
      <c r="P30" s="782"/>
      <c r="Q30" s="783">
        <v>2864</v>
      </c>
      <c r="R30" s="784"/>
      <c r="S30" s="784"/>
      <c r="T30" s="784"/>
      <c r="U30" s="784"/>
      <c r="V30" s="784">
        <v>2778</v>
      </c>
      <c r="W30" s="784"/>
      <c r="X30" s="784"/>
      <c r="Y30" s="784"/>
      <c r="Z30" s="784"/>
      <c r="AA30" s="784">
        <v>86</v>
      </c>
      <c r="AB30" s="784"/>
      <c r="AC30" s="784"/>
      <c r="AD30" s="784"/>
      <c r="AE30" s="785"/>
      <c r="AF30" s="786">
        <v>86</v>
      </c>
      <c r="AG30" s="787"/>
      <c r="AH30" s="787"/>
      <c r="AI30" s="787"/>
      <c r="AJ30" s="788"/>
      <c r="AK30" s="834">
        <v>466</v>
      </c>
      <c r="AL30" s="830"/>
      <c r="AM30" s="830"/>
      <c r="AN30" s="830"/>
      <c r="AO30" s="830"/>
      <c r="AP30" s="830" t="s">
        <v>601</v>
      </c>
      <c r="AQ30" s="830"/>
      <c r="AR30" s="830"/>
      <c r="AS30" s="830"/>
      <c r="AT30" s="830"/>
      <c r="AU30" s="830" t="s">
        <v>601</v>
      </c>
      <c r="AV30" s="830"/>
      <c r="AW30" s="830"/>
      <c r="AX30" s="830"/>
      <c r="AY30" s="830"/>
      <c r="AZ30" s="831" t="s">
        <v>601</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415</v>
      </c>
      <c r="C31" s="781"/>
      <c r="D31" s="781"/>
      <c r="E31" s="781"/>
      <c r="F31" s="781"/>
      <c r="G31" s="781"/>
      <c r="H31" s="781"/>
      <c r="I31" s="781"/>
      <c r="J31" s="781"/>
      <c r="K31" s="781"/>
      <c r="L31" s="781"/>
      <c r="M31" s="781"/>
      <c r="N31" s="781"/>
      <c r="O31" s="781"/>
      <c r="P31" s="782"/>
      <c r="Q31" s="783">
        <v>12</v>
      </c>
      <c r="R31" s="784"/>
      <c r="S31" s="784"/>
      <c r="T31" s="784"/>
      <c r="U31" s="784"/>
      <c r="V31" s="784">
        <v>11</v>
      </c>
      <c r="W31" s="784"/>
      <c r="X31" s="784"/>
      <c r="Y31" s="784"/>
      <c r="Z31" s="784"/>
      <c r="AA31" s="784">
        <v>1</v>
      </c>
      <c r="AB31" s="784"/>
      <c r="AC31" s="784"/>
      <c r="AD31" s="784"/>
      <c r="AE31" s="785"/>
      <c r="AF31" s="786">
        <v>1</v>
      </c>
      <c r="AG31" s="787"/>
      <c r="AH31" s="787"/>
      <c r="AI31" s="787"/>
      <c r="AJ31" s="788"/>
      <c r="AK31" s="834" t="s">
        <v>601</v>
      </c>
      <c r="AL31" s="830"/>
      <c r="AM31" s="830"/>
      <c r="AN31" s="830"/>
      <c r="AO31" s="830"/>
      <c r="AP31" s="830" t="s">
        <v>601</v>
      </c>
      <c r="AQ31" s="830"/>
      <c r="AR31" s="830"/>
      <c r="AS31" s="830"/>
      <c r="AT31" s="830"/>
      <c r="AU31" s="830" t="s">
        <v>601</v>
      </c>
      <c r="AV31" s="830"/>
      <c r="AW31" s="830"/>
      <c r="AX31" s="830"/>
      <c r="AY31" s="830"/>
      <c r="AZ31" s="831" t="s">
        <v>601</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416</v>
      </c>
      <c r="C32" s="781"/>
      <c r="D32" s="781"/>
      <c r="E32" s="781"/>
      <c r="F32" s="781"/>
      <c r="G32" s="781"/>
      <c r="H32" s="781"/>
      <c r="I32" s="781"/>
      <c r="J32" s="781"/>
      <c r="K32" s="781"/>
      <c r="L32" s="781"/>
      <c r="M32" s="781"/>
      <c r="N32" s="781"/>
      <c r="O32" s="781"/>
      <c r="P32" s="782"/>
      <c r="Q32" s="783">
        <v>260</v>
      </c>
      <c r="R32" s="784"/>
      <c r="S32" s="784"/>
      <c r="T32" s="784"/>
      <c r="U32" s="784"/>
      <c r="V32" s="784">
        <v>253</v>
      </c>
      <c r="W32" s="784"/>
      <c r="X32" s="784"/>
      <c r="Y32" s="784"/>
      <c r="Z32" s="784"/>
      <c r="AA32" s="784">
        <v>8</v>
      </c>
      <c r="AB32" s="784"/>
      <c r="AC32" s="784"/>
      <c r="AD32" s="784"/>
      <c r="AE32" s="785"/>
      <c r="AF32" s="786">
        <v>8</v>
      </c>
      <c r="AG32" s="787"/>
      <c r="AH32" s="787"/>
      <c r="AI32" s="787"/>
      <c r="AJ32" s="788"/>
      <c r="AK32" s="834">
        <v>130</v>
      </c>
      <c r="AL32" s="830"/>
      <c r="AM32" s="830"/>
      <c r="AN32" s="830"/>
      <c r="AO32" s="830"/>
      <c r="AP32" s="830">
        <v>3</v>
      </c>
      <c r="AQ32" s="830"/>
      <c r="AR32" s="830"/>
      <c r="AS32" s="830"/>
      <c r="AT32" s="830"/>
      <c r="AU32" s="830">
        <v>1</v>
      </c>
      <c r="AV32" s="830"/>
      <c r="AW32" s="830"/>
      <c r="AX32" s="830"/>
      <c r="AY32" s="830"/>
      <c r="AZ32" s="831" t="s">
        <v>601</v>
      </c>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417</v>
      </c>
      <c r="C33" s="781"/>
      <c r="D33" s="781"/>
      <c r="E33" s="781"/>
      <c r="F33" s="781"/>
      <c r="G33" s="781"/>
      <c r="H33" s="781"/>
      <c r="I33" s="781"/>
      <c r="J33" s="781"/>
      <c r="K33" s="781"/>
      <c r="L33" s="781"/>
      <c r="M33" s="781"/>
      <c r="N33" s="781"/>
      <c r="O33" s="781"/>
      <c r="P33" s="782"/>
      <c r="Q33" s="783">
        <v>98</v>
      </c>
      <c r="R33" s="784"/>
      <c r="S33" s="784"/>
      <c r="T33" s="784"/>
      <c r="U33" s="784"/>
      <c r="V33" s="784">
        <v>95</v>
      </c>
      <c r="W33" s="784"/>
      <c r="X33" s="784"/>
      <c r="Y33" s="784"/>
      <c r="Z33" s="784"/>
      <c r="AA33" s="784">
        <v>3</v>
      </c>
      <c r="AB33" s="784"/>
      <c r="AC33" s="784"/>
      <c r="AD33" s="784"/>
      <c r="AE33" s="785"/>
      <c r="AF33" s="786">
        <v>3</v>
      </c>
      <c r="AG33" s="787"/>
      <c r="AH33" s="787"/>
      <c r="AI33" s="787"/>
      <c r="AJ33" s="788"/>
      <c r="AK33" s="834">
        <v>45</v>
      </c>
      <c r="AL33" s="830"/>
      <c r="AM33" s="830"/>
      <c r="AN33" s="830"/>
      <c r="AO33" s="830"/>
      <c r="AP33" s="830">
        <v>22</v>
      </c>
      <c r="AQ33" s="830"/>
      <c r="AR33" s="830"/>
      <c r="AS33" s="830"/>
      <c r="AT33" s="830"/>
      <c r="AU33" s="830">
        <v>9</v>
      </c>
      <c r="AV33" s="830"/>
      <c r="AW33" s="830"/>
      <c r="AX33" s="830"/>
      <c r="AY33" s="830"/>
      <c r="AZ33" s="831" t="s">
        <v>601</v>
      </c>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418</v>
      </c>
      <c r="C34" s="781"/>
      <c r="D34" s="781"/>
      <c r="E34" s="781"/>
      <c r="F34" s="781"/>
      <c r="G34" s="781"/>
      <c r="H34" s="781"/>
      <c r="I34" s="781"/>
      <c r="J34" s="781"/>
      <c r="K34" s="781"/>
      <c r="L34" s="781"/>
      <c r="M34" s="781"/>
      <c r="N34" s="781"/>
      <c r="O34" s="781"/>
      <c r="P34" s="782"/>
      <c r="Q34" s="783">
        <v>717</v>
      </c>
      <c r="R34" s="784"/>
      <c r="S34" s="784"/>
      <c r="T34" s="784"/>
      <c r="U34" s="784"/>
      <c r="V34" s="784">
        <v>77</v>
      </c>
      <c r="W34" s="784"/>
      <c r="X34" s="784"/>
      <c r="Y34" s="784"/>
      <c r="Z34" s="784"/>
      <c r="AA34" s="784">
        <v>640</v>
      </c>
      <c r="AB34" s="784"/>
      <c r="AC34" s="784"/>
      <c r="AD34" s="784"/>
      <c r="AE34" s="785"/>
      <c r="AF34" s="786">
        <v>640</v>
      </c>
      <c r="AG34" s="787"/>
      <c r="AH34" s="787"/>
      <c r="AI34" s="787"/>
      <c r="AJ34" s="788"/>
      <c r="AK34" s="834">
        <v>244</v>
      </c>
      <c r="AL34" s="830"/>
      <c r="AM34" s="830"/>
      <c r="AN34" s="830"/>
      <c r="AO34" s="830"/>
      <c r="AP34" s="830">
        <v>924</v>
      </c>
      <c r="AQ34" s="830"/>
      <c r="AR34" s="830"/>
      <c r="AS34" s="830"/>
      <c r="AT34" s="830"/>
      <c r="AU34" s="830">
        <v>730</v>
      </c>
      <c r="AV34" s="830"/>
      <c r="AW34" s="830"/>
      <c r="AX34" s="830"/>
      <c r="AY34" s="830"/>
      <c r="AZ34" s="831" t="s">
        <v>601</v>
      </c>
      <c r="BA34" s="831"/>
      <c r="BB34" s="831"/>
      <c r="BC34" s="831"/>
      <c r="BD34" s="831"/>
      <c r="BE34" s="832" t="s">
        <v>419</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420</v>
      </c>
      <c r="C35" s="781"/>
      <c r="D35" s="781"/>
      <c r="E35" s="781"/>
      <c r="F35" s="781"/>
      <c r="G35" s="781"/>
      <c r="H35" s="781"/>
      <c r="I35" s="781"/>
      <c r="J35" s="781"/>
      <c r="K35" s="781"/>
      <c r="L35" s="781"/>
      <c r="M35" s="781"/>
      <c r="N35" s="781"/>
      <c r="O35" s="781"/>
      <c r="P35" s="782"/>
      <c r="Q35" s="783">
        <v>562</v>
      </c>
      <c r="R35" s="784"/>
      <c r="S35" s="784"/>
      <c r="T35" s="784"/>
      <c r="U35" s="784"/>
      <c r="V35" s="784">
        <v>21</v>
      </c>
      <c r="W35" s="784"/>
      <c r="X35" s="784"/>
      <c r="Y35" s="784"/>
      <c r="Z35" s="784"/>
      <c r="AA35" s="784">
        <v>541</v>
      </c>
      <c r="AB35" s="784"/>
      <c r="AC35" s="784"/>
      <c r="AD35" s="784"/>
      <c r="AE35" s="785"/>
      <c r="AF35" s="786">
        <v>541</v>
      </c>
      <c r="AG35" s="787"/>
      <c r="AH35" s="787"/>
      <c r="AI35" s="787"/>
      <c r="AJ35" s="788"/>
      <c r="AK35" s="834" t="s">
        <v>601</v>
      </c>
      <c r="AL35" s="830"/>
      <c r="AM35" s="830"/>
      <c r="AN35" s="830"/>
      <c r="AO35" s="830"/>
      <c r="AP35" s="830" t="s">
        <v>601</v>
      </c>
      <c r="AQ35" s="830"/>
      <c r="AR35" s="830"/>
      <c r="AS35" s="830"/>
      <c r="AT35" s="830"/>
      <c r="AU35" s="830" t="s">
        <v>601</v>
      </c>
      <c r="AV35" s="830"/>
      <c r="AW35" s="830"/>
      <c r="AX35" s="830"/>
      <c r="AY35" s="830"/>
      <c r="AZ35" s="831" t="s">
        <v>601</v>
      </c>
      <c r="BA35" s="831"/>
      <c r="BB35" s="831"/>
      <c r="BC35" s="831"/>
      <c r="BD35" s="831"/>
      <c r="BE35" s="832" t="s">
        <v>421</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422</v>
      </c>
      <c r="C36" s="781"/>
      <c r="D36" s="781"/>
      <c r="E36" s="781"/>
      <c r="F36" s="781"/>
      <c r="G36" s="781"/>
      <c r="H36" s="781"/>
      <c r="I36" s="781"/>
      <c r="J36" s="781"/>
      <c r="K36" s="781"/>
      <c r="L36" s="781"/>
      <c r="M36" s="781"/>
      <c r="N36" s="781"/>
      <c r="O36" s="781"/>
      <c r="P36" s="782"/>
      <c r="Q36" s="783">
        <v>220</v>
      </c>
      <c r="R36" s="784"/>
      <c r="S36" s="784"/>
      <c r="T36" s="784"/>
      <c r="U36" s="784"/>
      <c r="V36" s="784">
        <v>102</v>
      </c>
      <c r="W36" s="784"/>
      <c r="X36" s="784"/>
      <c r="Y36" s="784"/>
      <c r="Z36" s="784"/>
      <c r="AA36" s="784">
        <v>118</v>
      </c>
      <c r="AB36" s="784"/>
      <c r="AC36" s="784"/>
      <c r="AD36" s="784"/>
      <c r="AE36" s="785"/>
      <c r="AF36" s="786">
        <v>118</v>
      </c>
      <c r="AG36" s="787"/>
      <c r="AH36" s="787"/>
      <c r="AI36" s="787"/>
      <c r="AJ36" s="788"/>
      <c r="AK36" s="834">
        <v>228</v>
      </c>
      <c r="AL36" s="830"/>
      <c r="AM36" s="830"/>
      <c r="AN36" s="830"/>
      <c r="AO36" s="830"/>
      <c r="AP36" s="830">
        <v>2735</v>
      </c>
      <c r="AQ36" s="830"/>
      <c r="AR36" s="830"/>
      <c r="AS36" s="830"/>
      <c r="AT36" s="830"/>
      <c r="AU36" s="830">
        <v>2710</v>
      </c>
      <c r="AV36" s="830"/>
      <c r="AW36" s="830"/>
      <c r="AX36" s="830"/>
      <c r="AY36" s="830"/>
      <c r="AZ36" s="831" t="s">
        <v>601</v>
      </c>
      <c r="BA36" s="831"/>
      <c r="BB36" s="831"/>
      <c r="BC36" s="831"/>
      <c r="BD36" s="831"/>
      <c r="BE36" s="832" t="s">
        <v>419</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t="s">
        <v>423</v>
      </c>
      <c r="C37" s="781"/>
      <c r="D37" s="781"/>
      <c r="E37" s="781"/>
      <c r="F37" s="781"/>
      <c r="G37" s="781"/>
      <c r="H37" s="781"/>
      <c r="I37" s="781"/>
      <c r="J37" s="781"/>
      <c r="K37" s="781"/>
      <c r="L37" s="781"/>
      <c r="M37" s="781"/>
      <c r="N37" s="781"/>
      <c r="O37" s="781"/>
      <c r="P37" s="782"/>
      <c r="Q37" s="783">
        <v>148</v>
      </c>
      <c r="R37" s="784"/>
      <c r="S37" s="784"/>
      <c r="T37" s="784"/>
      <c r="U37" s="784"/>
      <c r="V37" s="784">
        <v>147</v>
      </c>
      <c r="W37" s="784"/>
      <c r="X37" s="784"/>
      <c r="Y37" s="784"/>
      <c r="Z37" s="784"/>
      <c r="AA37" s="784">
        <v>1</v>
      </c>
      <c r="AB37" s="784"/>
      <c r="AC37" s="784"/>
      <c r="AD37" s="784"/>
      <c r="AE37" s="785"/>
      <c r="AF37" s="786">
        <v>1</v>
      </c>
      <c r="AG37" s="787"/>
      <c r="AH37" s="787"/>
      <c r="AI37" s="787"/>
      <c r="AJ37" s="788"/>
      <c r="AK37" s="834">
        <v>19</v>
      </c>
      <c r="AL37" s="830"/>
      <c r="AM37" s="830"/>
      <c r="AN37" s="830"/>
      <c r="AO37" s="830"/>
      <c r="AP37" s="830">
        <v>3846</v>
      </c>
      <c r="AQ37" s="830"/>
      <c r="AR37" s="830"/>
      <c r="AS37" s="830"/>
      <c r="AT37" s="830"/>
      <c r="AU37" s="830" t="s">
        <v>601</v>
      </c>
      <c r="AV37" s="830"/>
      <c r="AW37" s="830"/>
      <c r="AX37" s="830"/>
      <c r="AY37" s="830"/>
      <c r="AZ37" s="831" t="s">
        <v>601</v>
      </c>
      <c r="BA37" s="831"/>
      <c r="BB37" s="831"/>
      <c r="BC37" s="831"/>
      <c r="BD37" s="831"/>
      <c r="BE37" s="832" t="s">
        <v>424</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t="s">
        <v>425</v>
      </c>
      <c r="C38" s="781"/>
      <c r="D38" s="781"/>
      <c r="E38" s="781"/>
      <c r="F38" s="781"/>
      <c r="G38" s="781"/>
      <c r="H38" s="781"/>
      <c r="I38" s="781"/>
      <c r="J38" s="781"/>
      <c r="K38" s="781"/>
      <c r="L38" s="781"/>
      <c r="M38" s="781"/>
      <c r="N38" s="781"/>
      <c r="O38" s="781"/>
      <c r="P38" s="782"/>
      <c r="Q38" s="783">
        <v>90</v>
      </c>
      <c r="R38" s="784"/>
      <c r="S38" s="784"/>
      <c r="T38" s="784"/>
      <c r="U38" s="784"/>
      <c r="V38" s="784">
        <v>88</v>
      </c>
      <c r="W38" s="784"/>
      <c r="X38" s="784"/>
      <c r="Y38" s="784"/>
      <c r="Z38" s="784"/>
      <c r="AA38" s="784">
        <v>2</v>
      </c>
      <c r="AB38" s="784"/>
      <c r="AC38" s="784"/>
      <c r="AD38" s="784"/>
      <c r="AE38" s="785"/>
      <c r="AF38" s="786">
        <v>2</v>
      </c>
      <c r="AG38" s="787"/>
      <c r="AH38" s="787"/>
      <c r="AI38" s="787"/>
      <c r="AJ38" s="788"/>
      <c r="AK38" s="834">
        <v>54</v>
      </c>
      <c r="AL38" s="830"/>
      <c r="AM38" s="830"/>
      <c r="AN38" s="830"/>
      <c r="AO38" s="830"/>
      <c r="AP38" s="830">
        <v>407</v>
      </c>
      <c r="AQ38" s="830"/>
      <c r="AR38" s="830"/>
      <c r="AS38" s="830"/>
      <c r="AT38" s="830"/>
      <c r="AU38" s="830">
        <v>407</v>
      </c>
      <c r="AV38" s="830"/>
      <c r="AW38" s="830"/>
      <c r="AX38" s="830"/>
      <c r="AY38" s="830"/>
      <c r="AZ38" s="831" t="s">
        <v>601</v>
      </c>
      <c r="BA38" s="831"/>
      <c r="BB38" s="831"/>
      <c r="BC38" s="831"/>
      <c r="BD38" s="831"/>
      <c r="BE38" s="832" t="s">
        <v>424</v>
      </c>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t="s">
        <v>426</v>
      </c>
      <c r="C39" s="781"/>
      <c r="D39" s="781"/>
      <c r="E39" s="781"/>
      <c r="F39" s="781"/>
      <c r="G39" s="781"/>
      <c r="H39" s="781"/>
      <c r="I39" s="781"/>
      <c r="J39" s="781"/>
      <c r="K39" s="781"/>
      <c r="L39" s="781"/>
      <c r="M39" s="781"/>
      <c r="N39" s="781"/>
      <c r="O39" s="781"/>
      <c r="P39" s="782"/>
      <c r="Q39" s="783">
        <v>41</v>
      </c>
      <c r="R39" s="784"/>
      <c r="S39" s="784"/>
      <c r="T39" s="784"/>
      <c r="U39" s="784"/>
      <c r="V39" s="784">
        <v>36</v>
      </c>
      <c r="W39" s="784"/>
      <c r="X39" s="784"/>
      <c r="Y39" s="784"/>
      <c r="Z39" s="784"/>
      <c r="AA39" s="784">
        <v>5</v>
      </c>
      <c r="AB39" s="784"/>
      <c r="AC39" s="784"/>
      <c r="AD39" s="784"/>
      <c r="AE39" s="785"/>
      <c r="AF39" s="786">
        <v>8</v>
      </c>
      <c r="AG39" s="787"/>
      <c r="AH39" s="787"/>
      <c r="AI39" s="787"/>
      <c r="AJ39" s="788"/>
      <c r="AK39" s="834" t="s">
        <v>601</v>
      </c>
      <c r="AL39" s="830"/>
      <c r="AM39" s="830"/>
      <c r="AN39" s="830"/>
      <c r="AO39" s="830"/>
      <c r="AP39" s="830" t="s">
        <v>601</v>
      </c>
      <c r="AQ39" s="830"/>
      <c r="AR39" s="830"/>
      <c r="AS39" s="830"/>
      <c r="AT39" s="830"/>
      <c r="AU39" s="830" t="s">
        <v>601</v>
      </c>
      <c r="AV39" s="830"/>
      <c r="AW39" s="830"/>
      <c r="AX39" s="830"/>
      <c r="AY39" s="830"/>
      <c r="AZ39" s="831" t="s">
        <v>601</v>
      </c>
      <c r="BA39" s="831"/>
      <c r="BB39" s="831"/>
      <c r="BC39" s="831"/>
      <c r="BD39" s="831"/>
      <c r="BE39" s="832" t="s">
        <v>427</v>
      </c>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t="s">
        <v>428</v>
      </c>
      <c r="C40" s="781"/>
      <c r="D40" s="781"/>
      <c r="E40" s="781"/>
      <c r="F40" s="781"/>
      <c r="G40" s="781"/>
      <c r="H40" s="781"/>
      <c r="I40" s="781"/>
      <c r="J40" s="781"/>
      <c r="K40" s="781"/>
      <c r="L40" s="781"/>
      <c r="M40" s="781"/>
      <c r="N40" s="781"/>
      <c r="O40" s="781"/>
      <c r="P40" s="782"/>
      <c r="Q40" s="783">
        <v>77</v>
      </c>
      <c r="R40" s="784"/>
      <c r="S40" s="784"/>
      <c r="T40" s="784"/>
      <c r="U40" s="784"/>
      <c r="V40" s="784">
        <v>77</v>
      </c>
      <c r="W40" s="784"/>
      <c r="X40" s="784"/>
      <c r="Y40" s="784"/>
      <c r="Z40" s="784"/>
      <c r="AA40" s="784">
        <v>0</v>
      </c>
      <c r="AB40" s="784"/>
      <c r="AC40" s="784"/>
      <c r="AD40" s="784"/>
      <c r="AE40" s="785"/>
      <c r="AF40" s="786">
        <v>15</v>
      </c>
      <c r="AG40" s="787"/>
      <c r="AH40" s="787"/>
      <c r="AI40" s="787"/>
      <c r="AJ40" s="788"/>
      <c r="AK40" s="834">
        <v>18</v>
      </c>
      <c r="AL40" s="830"/>
      <c r="AM40" s="830"/>
      <c r="AN40" s="830"/>
      <c r="AO40" s="830"/>
      <c r="AP40" s="830" t="s">
        <v>601</v>
      </c>
      <c r="AQ40" s="830"/>
      <c r="AR40" s="830"/>
      <c r="AS40" s="830"/>
      <c r="AT40" s="830"/>
      <c r="AU40" s="830" t="s">
        <v>601</v>
      </c>
      <c r="AV40" s="830"/>
      <c r="AW40" s="830"/>
      <c r="AX40" s="830"/>
      <c r="AY40" s="830"/>
      <c r="AZ40" s="831" t="s">
        <v>601</v>
      </c>
      <c r="BA40" s="831"/>
      <c r="BB40" s="831"/>
      <c r="BC40" s="831"/>
      <c r="BD40" s="831"/>
      <c r="BE40" s="832" t="s">
        <v>424</v>
      </c>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429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399</v>
      </c>
      <c r="B63" s="789" t="s">
        <v>430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1449</v>
      </c>
      <c r="AG63" s="844"/>
      <c r="AH63" s="844"/>
      <c r="AI63" s="844"/>
      <c r="AJ63" s="845"/>
      <c r="AK63" s="846"/>
      <c r="AL63" s="841"/>
      <c r="AM63" s="841"/>
      <c r="AN63" s="841"/>
      <c r="AO63" s="841"/>
      <c r="AP63" s="844">
        <v>7397</v>
      </c>
      <c r="AQ63" s="844"/>
      <c r="AR63" s="844"/>
      <c r="AS63" s="844"/>
      <c r="AT63" s="844"/>
      <c r="AU63" s="844">
        <v>3857</v>
      </c>
      <c r="AV63" s="844"/>
      <c r="AW63" s="844"/>
      <c r="AX63" s="844"/>
      <c r="AY63" s="844"/>
      <c r="AZ63" s="848"/>
      <c r="BA63" s="848"/>
      <c r="BB63" s="848"/>
      <c r="BC63" s="848"/>
      <c r="BD63" s="848"/>
      <c r="BE63" s="849"/>
      <c r="BF63" s="849"/>
      <c r="BG63" s="849"/>
      <c r="BH63" s="849"/>
      <c r="BI63" s="850"/>
      <c r="BJ63" s="851" t="s">
        <v>401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431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432</v>
      </c>
      <c r="B66" s="728"/>
      <c r="C66" s="728"/>
      <c r="D66" s="728"/>
      <c r="E66" s="728"/>
      <c r="F66" s="728"/>
      <c r="G66" s="728"/>
      <c r="H66" s="728"/>
      <c r="I66" s="728"/>
      <c r="J66" s="728"/>
      <c r="K66" s="728"/>
      <c r="L66" s="728"/>
      <c r="M66" s="728"/>
      <c r="N66" s="728"/>
      <c r="O66" s="728"/>
      <c r="P66" s="729"/>
      <c r="Q66" s="733" t="s">
        <v>404</v>
      </c>
      <c r="R66" s="734"/>
      <c r="S66" s="734"/>
      <c r="T66" s="734"/>
      <c r="U66" s="735"/>
      <c r="V66" s="733" t="s">
        <v>405</v>
      </c>
      <c r="W66" s="734"/>
      <c r="X66" s="734"/>
      <c r="Y66" s="734"/>
      <c r="Z66" s="735"/>
      <c r="AA66" s="733" t="s">
        <v>433</v>
      </c>
      <c r="AB66" s="734"/>
      <c r="AC66" s="734"/>
      <c r="AD66" s="734"/>
      <c r="AE66" s="735"/>
      <c r="AF66" s="854" t="s">
        <v>434</v>
      </c>
      <c r="AG66" s="815"/>
      <c r="AH66" s="815"/>
      <c r="AI66" s="815"/>
      <c r="AJ66" s="855"/>
      <c r="AK66" s="733" t="s">
        <v>435</v>
      </c>
      <c r="AL66" s="728"/>
      <c r="AM66" s="728"/>
      <c r="AN66" s="728"/>
      <c r="AO66" s="729"/>
      <c r="AP66" s="733" t="s">
        <v>409</v>
      </c>
      <c r="AQ66" s="734"/>
      <c r="AR66" s="734"/>
      <c r="AS66" s="734"/>
      <c r="AT66" s="735"/>
      <c r="AU66" s="733" t="s">
        <v>436</v>
      </c>
      <c r="AV66" s="734"/>
      <c r="AW66" s="734"/>
      <c r="AX66" s="734"/>
      <c r="AY66" s="735"/>
      <c r="AZ66" s="733" t="s">
        <v>385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602</v>
      </c>
      <c r="C68" s="870"/>
      <c r="D68" s="870"/>
      <c r="E68" s="870"/>
      <c r="F68" s="870"/>
      <c r="G68" s="870"/>
      <c r="H68" s="870"/>
      <c r="I68" s="870"/>
      <c r="J68" s="870"/>
      <c r="K68" s="870"/>
      <c r="L68" s="870"/>
      <c r="M68" s="870"/>
      <c r="N68" s="870"/>
      <c r="O68" s="870"/>
      <c r="P68" s="871"/>
      <c r="Q68" s="872">
        <v>1447</v>
      </c>
      <c r="R68" s="866"/>
      <c r="S68" s="866"/>
      <c r="T68" s="866"/>
      <c r="U68" s="866"/>
      <c r="V68" s="866">
        <v>1430</v>
      </c>
      <c r="W68" s="866"/>
      <c r="X68" s="866"/>
      <c r="Y68" s="866"/>
      <c r="Z68" s="866"/>
      <c r="AA68" s="866">
        <v>17</v>
      </c>
      <c r="AB68" s="866"/>
      <c r="AC68" s="866"/>
      <c r="AD68" s="866"/>
      <c r="AE68" s="866"/>
      <c r="AF68" s="866">
        <v>17</v>
      </c>
      <c r="AG68" s="866"/>
      <c r="AH68" s="866"/>
      <c r="AI68" s="866"/>
      <c r="AJ68" s="866"/>
      <c r="AK68" s="866" t="s">
        <v>601</v>
      </c>
      <c r="AL68" s="866"/>
      <c r="AM68" s="866"/>
      <c r="AN68" s="866"/>
      <c r="AO68" s="866"/>
      <c r="AP68" s="866">
        <v>1225</v>
      </c>
      <c r="AQ68" s="866"/>
      <c r="AR68" s="866"/>
      <c r="AS68" s="866"/>
      <c r="AT68" s="866"/>
      <c r="AU68" s="866">
        <v>538</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603</v>
      </c>
      <c r="C69" s="874"/>
      <c r="D69" s="874"/>
      <c r="E69" s="874"/>
      <c r="F69" s="874"/>
      <c r="G69" s="874"/>
      <c r="H69" s="874"/>
      <c r="I69" s="874"/>
      <c r="J69" s="874"/>
      <c r="K69" s="874"/>
      <c r="L69" s="874"/>
      <c r="M69" s="874"/>
      <c r="N69" s="874"/>
      <c r="O69" s="874"/>
      <c r="P69" s="875"/>
      <c r="Q69" s="876">
        <v>6797</v>
      </c>
      <c r="R69" s="830"/>
      <c r="S69" s="830"/>
      <c r="T69" s="830"/>
      <c r="U69" s="830"/>
      <c r="V69" s="830">
        <v>6048</v>
      </c>
      <c r="W69" s="830"/>
      <c r="X69" s="830"/>
      <c r="Y69" s="830"/>
      <c r="Z69" s="830"/>
      <c r="AA69" s="830">
        <v>749</v>
      </c>
      <c r="AB69" s="830"/>
      <c r="AC69" s="830"/>
      <c r="AD69" s="830"/>
      <c r="AE69" s="830"/>
      <c r="AF69" s="830">
        <v>749</v>
      </c>
      <c r="AG69" s="830"/>
      <c r="AH69" s="830"/>
      <c r="AI69" s="830"/>
      <c r="AJ69" s="830"/>
      <c r="AK69" s="830">
        <v>1022</v>
      </c>
      <c r="AL69" s="830"/>
      <c r="AM69" s="830"/>
      <c r="AN69" s="830"/>
      <c r="AO69" s="830"/>
      <c r="AP69" s="830" t="s">
        <v>601</v>
      </c>
      <c r="AQ69" s="830"/>
      <c r="AR69" s="830"/>
      <c r="AS69" s="830"/>
      <c r="AT69" s="830"/>
      <c r="AU69" s="830" t="s">
        <v>601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604</v>
      </c>
      <c r="C70" s="874"/>
      <c r="D70" s="874"/>
      <c r="E70" s="874"/>
      <c r="F70" s="874"/>
      <c r="G70" s="874"/>
      <c r="H70" s="874"/>
      <c r="I70" s="874"/>
      <c r="J70" s="874"/>
      <c r="K70" s="874"/>
      <c r="L70" s="874"/>
      <c r="M70" s="874"/>
      <c r="N70" s="874"/>
      <c r="O70" s="874"/>
      <c r="P70" s="875"/>
      <c r="Q70" s="876">
        <v>41</v>
      </c>
      <c r="R70" s="830"/>
      <c r="S70" s="830"/>
      <c r="T70" s="830"/>
      <c r="U70" s="830"/>
      <c r="V70" s="830">
        <v>34</v>
      </c>
      <c r="W70" s="830"/>
      <c r="X70" s="830"/>
      <c r="Y70" s="830"/>
      <c r="Z70" s="830"/>
      <c r="AA70" s="830">
        <v>7</v>
      </c>
      <c r="AB70" s="830"/>
      <c r="AC70" s="830"/>
      <c r="AD70" s="830"/>
      <c r="AE70" s="830"/>
      <c r="AF70" s="830">
        <v>7</v>
      </c>
      <c r="AG70" s="830"/>
      <c r="AH70" s="830"/>
      <c r="AI70" s="830"/>
      <c r="AJ70" s="830"/>
      <c r="AK70" s="830" t="s">
        <v>601</v>
      </c>
      <c r="AL70" s="830"/>
      <c r="AM70" s="830"/>
      <c r="AN70" s="830"/>
      <c r="AO70" s="830"/>
      <c r="AP70" s="830" t="s">
        <v>601</v>
      </c>
      <c r="AQ70" s="830"/>
      <c r="AR70" s="830"/>
      <c r="AS70" s="830"/>
      <c r="AT70" s="830"/>
      <c r="AU70" s="830" t="s">
        <v>601</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605</v>
      </c>
      <c r="C71" s="874"/>
      <c r="D71" s="874"/>
      <c r="E71" s="874"/>
      <c r="F71" s="874"/>
      <c r="G71" s="874"/>
      <c r="H71" s="874"/>
      <c r="I71" s="874"/>
      <c r="J71" s="874"/>
      <c r="K71" s="874"/>
      <c r="L71" s="874"/>
      <c r="M71" s="874"/>
      <c r="N71" s="874"/>
      <c r="O71" s="874"/>
      <c r="P71" s="875"/>
      <c r="Q71" s="876">
        <v>12</v>
      </c>
      <c r="R71" s="830"/>
      <c r="S71" s="830"/>
      <c r="T71" s="830"/>
      <c r="U71" s="830"/>
      <c r="V71" s="830">
        <v>9</v>
      </c>
      <c r="W71" s="830"/>
      <c r="X71" s="830"/>
      <c r="Y71" s="830"/>
      <c r="Z71" s="830"/>
      <c r="AA71" s="830">
        <v>3</v>
      </c>
      <c r="AB71" s="830"/>
      <c r="AC71" s="830"/>
      <c r="AD71" s="830"/>
      <c r="AE71" s="830"/>
      <c r="AF71" s="830">
        <v>3</v>
      </c>
      <c r="AG71" s="830"/>
      <c r="AH71" s="830"/>
      <c r="AI71" s="830"/>
      <c r="AJ71" s="830"/>
      <c r="AK71" s="830" t="s">
        <v>601</v>
      </c>
      <c r="AL71" s="830"/>
      <c r="AM71" s="830"/>
      <c r="AN71" s="830"/>
      <c r="AO71" s="830"/>
      <c r="AP71" s="830" t="s">
        <v>601</v>
      </c>
      <c r="AQ71" s="830"/>
      <c r="AR71" s="830"/>
      <c r="AS71" s="830"/>
      <c r="AT71" s="830"/>
      <c r="AU71" s="830" t="s">
        <v>601</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606</v>
      </c>
      <c r="C72" s="874"/>
      <c r="D72" s="874"/>
      <c r="E72" s="874"/>
      <c r="F72" s="874"/>
      <c r="G72" s="874"/>
      <c r="H72" s="874"/>
      <c r="I72" s="874"/>
      <c r="J72" s="874"/>
      <c r="K72" s="874"/>
      <c r="L72" s="874"/>
      <c r="M72" s="874"/>
      <c r="N72" s="874"/>
      <c r="O72" s="874"/>
      <c r="P72" s="875"/>
      <c r="Q72" s="876">
        <v>3</v>
      </c>
      <c r="R72" s="830"/>
      <c r="S72" s="830"/>
      <c r="T72" s="830"/>
      <c r="U72" s="830"/>
      <c r="V72" s="830">
        <v>1</v>
      </c>
      <c r="W72" s="830"/>
      <c r="X72" s="830"/>
      <c r="Y72" s="830"/>
      <c r="Z72" s="830"/>
      <c r="AA72" s="830">
        <v>2</v>
      </c>
      <c r="AB72" s="830"/>
      <c r="AC72" s="830"/>
      <c r="AD72" s="830"/>
      <c r="AE72" s="830"/>
      <c r="AF72" s="830">
        <v>2</v>
      </c>
      <c r="AG72" s="830"/>
      <c r="AH72" s="830"/>
      <c r="AI72" s="830"/>
      <c r="AJ72" s="830"/>
      <c r="AK72" s="830" t="s">
        <v>601</v>
      </c>
      <c r="AL72" s="830"/>
      <c r="AM72" s="830"/>
      <c r="AN72" s="830"/>
      <c r="AO72" s="830"/>
      <c r="AP72" s="830" t="s">
        <v>601</v>
      </c>
      <c r="AQ72" s="830"/>
      <c r="AR72" s="830"/>
      <c r="AS72" s="830"/>
      <c r="AT72" s="830"/>
      <c r="AU72" s="830" t="s">
        <v>601</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607</v>
      </c>
      <c r="C73" s="874"/>
      <c r="D73" s="874"/>
      <c r="E73" s="874"/>
      <c r="F73" s="874"/>
      <c r="G73" s="874"/>
      <c r="H73" s="874"/>
      <c r="I73" s="874"/>
      <c r="J73" s="874"/>
      <c r="K73" s="874"/>
      <c r="L73" s="874"/>
      <c r="M73" s="874"/>
      <c r="N73" s="874"/>
      <c r="O73" s="874"/>
      <c r="P73" s="875"/>
      <c r="Q73" s="876">
        <v>6</v>
      </c>
      <c r="R73" s="830"/>
      <c r="S73" s="830"/>
      <c r="T73" s="830"/>
      <c r="U73" s="830"/>
      <c r="V73" s="830">
        <v>2</v>
      </c>
      <c r="W73" s="830"/>
      <c r="X73" s="830"/>
      <c r="Y73" s="830"/>
      <c r="Z73" s="830"/>
      <c r="AA73" s="830">
        <v>4</v>
      </c>
      <c r="AB73" s="830"/>
      <c r="AC73" s="830"/>
      <c r="AD73" s="830"/>
      <c r="AE73" s="830"/>
      <c r="AF73" s="830">
        <v>4</v>
      </c>
      <c r="AG73" s="830"/>
      <c r="AH73" s="830"/>
      <c r="AI73" s="830"/>
      <c r="AJ73" s="830"/>
      <c r="AK73" s="830" t="s">
        <v>601</v>
      </c>
      <c r="AL73" s="830"/>
      <c r="AM73" s="830"/>
      <c r="AN73" s="830"/>
      <c r="AO73" s="830"/>
      <c r="AP73" s="830" t="s">
        <v>601</v>
      </c>
      <c r="AQ73" s="830"/>
      <c r="AR73" s="830"/>
      <c r="AS73" s="830"/>
      <c r="AT73" s="830"/>
      <c r="AU73" s="830" t="s">
        <v>601</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608</v>
      </c>
      <c r="C74" s="874"/>
      <c r="D74" s="874"/>
      <c r="E74" s="874"/>
      <c r="F74" s="874"/>
      <c r="G74" s="874"/>
      <c r="H74" s="874"/>
      <c r="I74" s="874"/>
      <c r="J74" s="874"/>
      <c r="K74" s="874"/>
      <c r="L74" s="874"/>
      <c r="M74" s="874"/>
      <c r="N74" s="874"/>
      <c r="O74" s="874"/>
      <c r="P74" s="875"/>
      <c r="Q74" s="876">
        <v>32</v>
      </c>
      <c r="R74" s="830"/>
      <c r="S74" s="830"/>
      <c r="T74" s="830"/>
      <c r="U74" s="830"/>
      <c r="V74" s="830">
        <v>27</v>
      </c>
      <c r="W74" s="830"/>
      <c r="X74" s="830"/>
      <c r="Y74" s="830"/>
      <c r="Z74" s="830"/>
      <c r="AA74" s="830">
        <v>5</v>
      </c>
      <c r="AB74" s="830"/>
      <c r="AC74" s="830"/>
      <c r="AD74" s="830"/>
      <c r="AE74" s="830"/>
      <c r="AF74" s="830">
        <v>5</v>
      </c>
      <c r="AG74" s="830"/>
      <c r="AH74" s="830"/>
      <c r="AI74" s="830"/>
      <c r="AJ74" s="830"/>
      <c r="AK74" s="830" t="s">
        <v>601</v>
      </c>
      <c r="AL74" s="830"/>
      <c r="AM74" s="830"/>
      <c r="AN74" s="830"/>
      <c r="AO74" s="830"/>
      <c r="AP74" s="830" t="s">
        <v>601</v>
      </c>
      <c r="AQ74" s="830"/>
      <c r="AR74" s="830"/>
      <c r="AS74" s="830"/>
      <c r="AT74" s="830"/>
      <c r="AU74" s="830" t="s">
        <v>601</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609</v>
      </c>
      <c r="C75" s="874"/>
      <c r="D75" s="874"/>
      <c r="E75" s="874"/>
      <c r="F75" s="874"/>
      <c r="G75" s="874"/>
      <c r="H75" s="874"/>
      <c r="I75" s="874"/>
      <c r="J75" s="874"/>
      <c r="K75" s="874"/>
      <c r="L75" s="874"/>
      <c r="M75" s="874"/>
      <c r="N75" s="874"/>
      <c r="O75" s="874"/>
      <c r="P75" s="875"/>
      <c r="Q75" s="877">
        <v>284</v>
      </c>
      <c r="R75" s="878"/>
      <c r="S75" s="878"/>
      <c r="T75" s="878"/>
      <c r="U75" s="834"/>
      <c r="V75" s="879">
        <v>269</v>
      </c>
      <c r="W75" s="878"/>
      <c r="X75" s="878"/>
      <c r="Y75" s="878"/>
      <c r="Z75" s="834"/>
      <c r="AA75" s="879">
        <v>15</v>
      </c>
      <c r="AB75" s="878"/>
      <c r="AC75" s="878"/>
      <c r="AD75" s="878"/>
      <c r="AE75" s="834"/>
      <c r="AF75" s="879">
        <v>15</v>
      </c>
      <c r="AG75" s="878"/>
      <c r="AH75" s="878"/>
      <c r="AI75" s="878"/>
      <c r="AJ75" s="834"/>
      <c r="AK75" s="879">
        <v>31</v>
      </c>
      <c r="AL75" s="878"/>
      <c r="AM75" s="878"/>
      <c r="AN75" s="878"/>
      <c r="AO75" s="834"/>
      <c r="AP75" s="879" t="s">
        <v>601</v>
      </c>
      <c r="AQ75" s="878"/>
      <c r="AR75" s="878"/>
      <c r="AS75" s="878"/>
      <c r="AT75" s="834"/>
      <c r="AU75" s="879" t="s">
        <v>601</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610</v>
      </c>
      <c r="C76" s="874"/>
      <c r="D76" s="874"/>
      <c r="E76" s="874"/>
      <c r="F76" s="874"/>
      <c r="G76" s="874"/>
      <c r="H76" s="874"/>
      <c r="I76" s="874"/>
      <c r="J76" s="874"/>
      <c r="K76" s="874"/>
      <c r="L76" s="874"/>
      <c r="M76" s="874"/>
      <c r="N76" s="874"/>
      <c r="O76" s="874"/>
      <c r="P76" s="875"/>
      <c r="Q76" s="877">
        <v>230610</v>
      </c>
      <c r="R76" s="878"/>
      <c r="S76" s="878"/>
      <c r="T76" s="878"/>
      <c r="U76" s="834"/>
      <c r="V76" s="879">
        <v>226088</v>
      </c>
      <c r="W76" s="878"/>
      <c r="X76" s="878"/>
      <c r="Y76" s="878"/>
      <c r="Z76" s="834"/>
      <c r="AA76" s="879">
        <v>4522</v>
      </c>
      <c r="AB76" s="878"/>
      <c r="AC76" s="878"/>
      <c r="AD76" s="878"/>
      <c r="AE76" s="834"/>
      <c r="AF76" s="879">
        <v>4522</v>
      </c>
      <c r="AG76" s="878"/>
      <c r="AH76" s="878"/>
      <c r="AI76" s="878"/>
      <c r="AJ76" s="834"/>
      <c r="AK76" s="879">
        <v>41</v>
      </c>
      <c r="AL76" s="878"/>
      <c r="AM76" s="878"/>
      <c r="AN76" s="878"/>
      <c r="AO76" s="834"/>
      <c r="AP76" s="879" t="s">
        <v>601</v>
      </c>
      <c r="AQ76" s="878"/>
      <c r="AR76" s="878"/>
      <c r="AS76" s="878"/>
      <c r="AT76" s="834"/>
      <c r="AU76" s="879" t="s">
        <v>601</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399</v>
      </c>
      <c r="B88" s="789" t="s">
        <v>437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5324</v>
      </c>
      <c r="AG88" s="844"/>
      <c r="AH88" s="844"/>
      <c r="AI88" s="844"/>
      <c r="AJ88" s="844"/>
      <c r="AK88" s="841"/>
      <c r="AL88" s="841"/>
      <c r="AM88" s="841"/>
      <c r="AN88" s="841"/>
      <c r="AO88" s="841"/>
      <c r="AP88" s="844">
        <v>1225</v>
      </c>
      <c r="AQ88" s="844"/>
      <c r="AR88" s="844"/>
      <c r="AS88" s="844"/>
      <c r="AT88" s="844"/>
      <c r="AU88" s="844">
        <v>538</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789" t="s">
        <v>438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t="s">
        <v>601</v>
      </c>
      <c r="CS102" s="852"/>
      <c r="CT102" s="852"/>
      <c r="CU102" s="852"/>
      <c r="CV102" s="891"/>
      <c r="CW102" s="890" t="s">
        <v>601</v>
      </c>
      <c r="CX102" s="852"/>
      <c r="CY102" s="852"/>
      <c r="CZ102" s="852"/>
      <c r="DA102" s="891"/>
      <c r="DB102" s="890">
        <v>90</v>
      </c>
      <c r="DC102" s="852"/>
      <c r="DD102" s="852"/>
      <c r="DE102" s="852"/>
      <c r="DF102" s="891"/>
      <c r="DG102" s="890" t="s">
        <v>601</v>
      </c>
      <c r="DH102" s="852"/>
      <c r="DI102" s="852"/>
      <c r="DJ102" s="852"/>
      <c r="DK102" s="891"/>
      <c r="DL102" s="890">
        <v>37</v>
      </c>
      <c r="DM102" s="852"/>
      <c r="DN102" s="852"/>
      <c r="DO102" s="852"/>
      <c r="DP102" s="891"/>
      <c r="DQ102" s="890">
        <v>4</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440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441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443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444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445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446</v>
      </c>
      <c r="AB109" s="893"/>
      <c r="AC109" s="893"/>
      <c r="AD109" s="893"/>
      <c r="AE109" s="894"/>
      <c r="AF109" s="892" t="s">
        <v>447</v>
      </c>
      <c r="AG109" s="893"/>
      <c r="AH109" s="893"/>
      <c r="AI109" s="893"/>
      <c r="AJ109" s="894"/>
      <c r="AK109" s="892" t="s">
        <v>315</v>
      </c>
      <c r="AL109" s="893"/>
      <c r="AM109" s="893"/>
      <c r="AN109" s="893"/>
      <c r="AO109" s="894"/>
      <c r="AP109" s="892" t="s">
        <v>448</v>
      </c>
      <c r="AQ109" s="893"/>
      <c r="AR109" s="893"/>
      <c r="AS109" s="893"/>
      <c r="AT109" s="895"/>
      <c r="AU109" s="912" t="s">
        <v>445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446</v>
      </c>
      <c r="BR109" s="893"/>
      <c r="BS109" s="893"/>
      <c r="BT109" s="893"/>
      <c r="BU109" s="894"/>
      <c r="BV109" s="892" t="s">
        <v>447</v>
      </c>
      <c r="BW109" s="893"/>
      <c r="BX109" s="893"/>
      <c r="BY109" s="893"/>
      <c r="BZ109" s="894"/>
      <c r="CA109" s="892" t="s">
        <v>315</v>
      </c>
      <c r="CB109" s="893"/>
      <c r="CC109" s="893"/>
      <c r="CD109" s="893"/>
      <c r="CE109" s="894"/>
      <c r="CF109" s="913" t="s">
        <v>448</v>
      </c>
      <c r="CG109" s="913"/>
      <c r="CH109" s="913"/>
      <c r="CI109" s="913"/>
      <c r="CJ109" s="913"/>
      <c r="CK109" s="892" t="s">
        <v>449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446</v>
      </c>
      <c r="DH109" s="893"/>
      <c r="DI109" s="893"/>
      <c r="DJ109" s="893"/>
      <c r="DK109" s="894"/>
      <c r="DL109" s="892" t="s">
        <v>447</v>
      </c>
      <c r="DM109" s="893"/>
      <c r="DN109" s="893"/>
      <c r="DO109" s="893"/>
      <c r="DP109" s="894"/>
      <c r="DQ109" s="892" t="s">
        <v>315</v>
      </c>
      <c r="DR109" s="893"/>
      <c r="DS109" s="893"/>
      <c r="DT109" s="893"/>
      <c r="DU109" s="894"/>
      <c r="DV109" s="892" t="s">
        <v>448</v>
      </c>
      <c r="DW109" s="893"/>
      <c r="DX109" s="893"/>
      <c r="DY109" s="893"/>
      <c r="DZ109" s="895"/>
    </row>
    <row r="110" spans="1:131" s="230" customFormat="1" ht="26.25" customHeight="1" x14ac:dyDescent="0.15">
      <c r="A110" s="896" t="s">
        <v>450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1970099</v>
      </c>
      <c r="AB110" s="900"/>
      <c r="AC110" s="900"/>
      <c r="AD110" s="900"/>
      <c r="AE110" s="901"/>
      <c r="AF110" s="902">
        <v>1991013</v>
      </c>
      <c r="AG110" s="900"/>
      <c r="AH110" s="900"/>
      <c r="AI110" s="900"/>
      <c r="AJ110" s="901"/>
      <c r="AK110" s="902">
        <v>2003604</v>
      </c>
      <c r="AL110" s="900"/>
      <c r="AM110" s="900"/>
      <c r="AN110" s="900"/>
      <c r="AO110" s="901"/>
      <c r="AP110" s="903">
        <v>25.9</v>
      </c>
      <c r="AQ110" s="904"/>
      <c r="AR110" s="904"/>
      <c r="AS110" s="904"/>
      <c r="AT110" s="905"/>
      <c r="AU110" s="906" t="s">
        <v>75</v>
      </c>
      <c r="AV110" s="907"/>
      <c r="AW110" s="907"/>
      <c r="AX110" s="907"/>
      <c r="AY110" s="907"/>
      <c r="AZ110" s="929" t="s">
        <v>451</v>
      </c>
      <c r="BA110" s="897"/>
      <c r="BB110" s="897"/>
      <c r="BC110" s="897"/>
      <c r="BD110" s="897"/>
      <c r="BE110" s="897"/>
      <c r="BF110" s="897"/>
      <c r="BG110" s="897"/>
      <c r="BH110" s="897"/>
      <c r="BI110" s="897"/>
      <c r="BJ110" s="897"/>
      <c r="BK110" s="897"/>
      <c r="BL110" s="897"/>
      <c r="BM110" s="897"/>
      <c r="BN110" s="897"/>
      <c r="BO110" s="897"/>
      <c r="BP110" s="898"/>
      <c r="BQ110" s="930">
        <v>20129340</v>
      </c>
      <c r="BR110" s="931"/>
      <c r="BS110" s="931"/>
      <c r="BT110" s="931"/>
      <c r="BU110" s="931"/>
      <c r="BV110" s="931">
        <v>19183688</v>
      </c>
      <c r="BW110" s="931"/>
      <c r="BX110" s="931"/>
      <c r="BY110" s="931"/>
      <c r="BZ110" s="931"/>
      <c r="CA110" s="931">
        <v>18155103</v>
      </c>
      <c r="CB110" s="931"/>
      <c r="CC110" s="931"/>
      <c r="CD110" s="931"/>
      <c r="CE110" s="931"/>
      <c r="CF110" s="944">
        <v>235</v>
      </c>
      <c r="CG110" s="945"/>
      <c r="CH110" s="945"/>
      <c r="CI110" s="945"/>
      <c r="CJ110" s="945"/>
      <c r="CK110" s="946" t="s">
        <v>452</v>
      </c>
      <c r="CL110" s="947"/>
      <c r="CM110" s="929" t="s">
        <v>453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454</v>
      </c>
      <c r="DH110" s="931"/>
      <c r="DI110" s="931"/>
      <c r="DJ110" s="931"/>
      <c r="DK110" s="931"/>
      <c r="DL110" s="931" t="s">
        <v>454</v>
      </c>
      <c r="DM110" s="931"/>
      <c r="DN110" s="931"/>
      <c r="DO110" s="931"/>
      <c r="DP110" s="931"/>
      <c r="DQ110" s="931" t="s">
        <v>454</v>
      </c>
      <c r="DR110" s="931"/>
      <c r="DS110" s="931"/>
      <c r="DT110" s="931"/>
      <c r="DU110" s="931"/>
      <c r="DV110" s="932" t="s">
        <v>455</v>
      </c>
      <c r="DW110" s="932"/>
      <c r="DX110" s="932"/>
      <c r="DY110" s="932"/>
      <c r="DZ110" s="933"/>
    </row>
    <row r="111" spans="1:131" s="230" customFormat="1" ht="26.25" customHeight="1" x14ac:dyDescent="0.15">
      <c r="A111" s="934" t="s">
        <v>456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457</v>
      </c>
      <c r="AB111" s="938"/>
      <c r="AC111" s="938"/>
      <c r="AD111" s="938"/>
      <c r="AE111" s="939"/>
      <c r="AF111" s="940" t="s">
        <v>454</v>
      </c>
      <c r="AG111" s="938"/>
      <c r="AH111" s="938"/>
      <c r="AI111" s="938"/>
      <c r="AJ111" s="939"/>
      <c r="AK111" s="940" t="s">
        <v>457</v>
      </c>
      <c r="AL111" s="938"/>
      <c r="AM111" s="938"/>
      <c r="AN111" s="938"/>
      <c r="AO111" s="939"/>
      <c r="AP111" s="941" t="s">
        <v>455</v>
      </c>
      <c r="AQ111" s="942"/>
      <c r="AR111" s="942"/>
      <c r="AS111" s="942"/>
      <c r="AT111" s="943"/>
      <c r="AU111" s="908"/>
      <c r="AV111" s="909"/>
      <c r="AW111" s="909"/>
      <c r="AX111" s="909"/>
      <c r="AY111" s="909"/>
      <c r="AZ111" s="922" t="s">
        <v>458</v>
      </c>
      <c r="BA111" s="923"/>
      <c r="BB111" s="923"/>
      <c r="BC111" s="923"/>
      <c r="BD111" s="923"/>
      <c r="BE111" s="923"/>
      <c r="BF111" s="923"/>
      <c r="BG111" s="923"/>
      <c r="BH111" s="923"/>
      <c r="BI111" s="923"/>
      <c r="BJ111" s="923"/>
      <c r="BK111" s="923"/>
      <c r="BL111" s="923"/>
      <c r="BM111" s="923"/>
      <c r="BN111" s="923"/>
      <c r="BO111" s="923"/>
      <c r="BP111" s="924"/>
      <c r="BQ111" s="925">
        <v>100840</v>
      </c>
      <c r="BR111" s="926"/>
      <c r="BS111" s="926"/>
      <c r="BT111" s="926"/>
      <c r="BU111" s="926"/>
      <c r="BV111" s="926">
        <v>72311</v>
      </c>
      <c r="BW111" s="926"/>
      <c r="BX111" s="926"/>
      <c r="BY111" s="926"/>
      <c r="BZ111" s="926"/>
      <c r="CA111" s="926">
        <v>51111</v>
      </c>
      <c r="CB111" s="926"/>
      <c r="CC111" s="926"/>
      <c r="CD111" s="926"/>
      <c r="CE111" s="926"/>
      <c r="CF111" s="920">
        <v>0.7</v>
      </c>
      <c r="CG111" s="921"/>
      <c r="CH111" s="921"/>
      <c r="CI111" s="921"/>
      <c r="CJ111" s="921"/>
      <c r="CK111" s="948"/>
      <c r="CL111" s="949"/>
      <c r="CM111" s="922" t="s">
        <v>459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454</v>
      </c>
      <c r="DH111" s="926"/>
      <c r="DI111" s="926"/>
      <c r="DJ111" s="926"/>
      <c r="DK111" s="926"/>
      <c r="DL111" s="926" t="s">
        <v>454</v>
      </c>
      <c r="DM111" s="926"/>
      <c r="DN111" s="926"/>
      <c r="DO111" s="926"/>
      <c r="DP111" s="926"/>
      <c r="DQ111" s="926" t="s">
        <v>455</v>
      </c>
      <c r="DR111" s="926"/>
      <c r="DS111" s="926"/>
      <c r="DT111" s="926"/>
      <c r="DU111" s="926"/>
      <c r="DV111" s="927" t="s">
        <v>454</v>
      </c>
      <c r="DW111" s="927"/>
      <c r="DX111" s="927"/>
      <c r="DY111" s="927"/>
      <c r="DZ111" s="928"/>
    </row>
    <row r="112" spans="1:131" s="230" customFormat="1" ht="26.25" customHeight="1" x14ac:dyDescent="0.15">
      <c r="A112" s="952" t="s">
        <v>460</v>
      </c>
      <c r="B112" s="953"/>
      <c r="C112" s="923" t="s">
        <v>461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454</v>
      </c>
      <c r="AB112" s="959"/>
      <c r="AC112" s="959"/>
      <c r="AD112" s="959"/>
      <c r="AE112" s="960"/>
      <c r="AF112" s="961" t="s">
        <v>462</v>
      </c>
      <c r="AG112" s="959"/>
      <c r="AH112" s="959"/>
      <c r="AI112" s="959"/>
      <c r="AJ112" s="960"/>
      <c r="AK112" s="961" t="s">
        <v>457</v>
      </c>
      <c r="AL112" s="959"/>
      <c r="AM112" s="959"/>
      <c r="AN112" s="959"/>
      <c r="AO112" s="960"/>
      <c r="AP112" s="962" t="s">
        <v>455</v>
      </c>
      <c r="AQ112" s="963"/>
      <c r="AR112" s="963"/>
      <c r="AS112" s="963"/>
      <c r="AT112" s="964"/>
      <c r="AU112" s="908"/>
      <c r="AV112" s="909"/>
      <c r="AW112" s="909"/>
      <c r="AX112" s="909"/>
      <c r="AY112" s="909"/>
      <c r="AZ112" s="922" t="s">
        <v>463</v>
      </c>
      <c r="BA112" s="923"/>
      <c r="BB112" s="923"/>
      <c r="BC112" s="923"/>
      <c r="BD112" s="923"/>
      <c r="BE112" s="923"/>
      <c r="BF112" s="923"/>
      <c r="BG112" s="923"/>
      <c r="BH112" s="923"/>
      <c r="BI112" s="923"/>
      <c r="BJ112" s="923"/>
      <c r="BK112" s="923"/>
      <c r="BL112" s="923"/>
      <c r="BM112" s="923"/>
      <c r="BN112" s="923"/>
      <c r="BO112" s="923"/>
      <c r="BP112" s="924"/>
      <c r="BQ112" s="925">
        <v>4282659</v>
      </c>
      <c r="BR112" s="926"/>
      <c r="BS112" s="926"/>
      <c r="BT112" s="926"/>
      <c r="BU112" s="926"/>
      <c r="BV112" s="926">
        <v>4079419</v>
      </c>
      <c r="BW112" s="926"/>
      <c r="BX112" s="926"/>
      <c r="BY112" s="926"/>
      <c r="BZ112" s="926"/>
      <c r="CA112" s="926">
        <v>3856899</v>
      </c>
      <c r="CB112" s="926"/>
      <c r="CC112" s="926"/>
      <c r="CD112" s="926"/>
      <c r="CE112" s="926"/>
      <c r="CF112" s="920">
        <v>49.9</v>
      </c>
      <c r="CG112" s="921"/>
      <c r="CH112" s="921"/>
      <c r="CI112" s="921"/>
      <c r="CJ112" s="921"/>
      <c r="CK112" s="948"/>
      <c r="CL112" s="949"/>
      <c r="CM112" s="922" t="s">
        <v>464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457</v>
      </c>
      <c r="DH112" s="926"/>
      <c r="DI112" s="926"/>
      <c r="DJ112" s="926"/>
      <c r="DK112" s="926"/>
      <c r="DL112" s="926" t="s">
        <v>454</v>
      </c>
      <c r="DM112" s="926"/>
      <c r="DN112" s="926"/>
      <c r="DO112" s="926"/>
      <c r="DP112" s="926"/>
      <c r="DQ112" s="926" t="s">
        <v>465</v>
      </c>
      <c r="DR112" s="926"/>
      <c r="DS112" s="926"/>
      <c r="DT112" s="926"/>
      <c r="DU112" s="926"/>
      <c r="DV112" s="927" t="s">
        <v>465</v>
      </c>
      <c r="DW112" s="927"/>
      <c r="DX112" s="927"/>
      <c r="DY112" s="927"/>
      <c r="DZ112" s="928"/>
    </row>
    <row r="113" spans="1:130" s="230" customFormat="1" ht="26.25" customHeight="1" x14ac:dyDescent="0.15">
      <c r="A113" s="954"/>
      <c r="B113" s="955"/>
      <c r="C113" s="923" t="s">
        <v>466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469757</v>
      </c>
      <c r="AB113" s="938"/>
      <c r="AC113" s="938"/>
      <c r="AD113" s="938"/>
      <c r="AE113" s="939"/>
      <c r="AF113" s="940">
        <v>519731</v>
      </c>
      <c r="AG113" s="938"/>
      <c r="AH113" s="938"/>
      <c r="AI113" s="938"/>
      <c r="AJ113" s="939"/>
      <c r="AK113" s="940">
        <v>470743</v>
      </c>
      <c r="AL113" s="938"/>
      <c r="AM113" s="938"/>
      <c r="AN113" s="938"/>
      <c r="AO113" s="939"/>
      <c r="AP113" s="941">
        <v>6.1</v>
      </c>
      <c r="AQ113" s="942"/>
      <c r="AR113" s="942"/>
      <c r="AS113" s="942"/>
      <c r="AT113" s="943"/>
      <c r="AU113" s="908"/>
      <c r="AV113" s="909"/>
      <c r="AW113" s="909"/>
      <c r="AX113" s="909"/>
      <c r="AY113" s="909"/>
      <c r="AZ113" s="922" t="s">
        <v>467</v>
      </c>
      <c r="BA113" s="923"/>
      <c r="BB113" s="923"/>
      <c r="BC113" s="923"/>
      <c r="BD113" s="923"/>
      <c r="BE113" s="923"/>
      <c r="BF113" s="923"/>
      <c r="BG113" s="923"/>
      <c r="BH113" s="923"/>
      <c r="BI113" s="923"/>
      <c r="BJ113" s="923"/>
      <c r="BK113" s="923"/>
      <c r="BL113" s="923"/>
      <c r="BM113" s="923"/>
      <c r="BN113" s="923"/>
      <c r="BO113" s="923"/>
      <c r="BP113" s="924"/>
      <c r="BQ113" s="925">
        <v>602195</v>
      </c>
      <c r="BR113" s="926"/>
      <c r="BS113" s="926"/>
      <c r="BT113" s="926"/>
      <c r="BU113" s="926"/>
      <c r="BV113" s="926">
        <v>587017</v>
      </c>
      <c r="BW113" s="926"/>
      <c r="BX113" s="926"/>
      <c r="BY113" s="926"/>
      <c r="BZ113" s="926"/>
      <c r="CA113" s="926">
        <v>537563</v>
      </c>
      <c r="CB113" s="926"/>
      <c r="CC113" s="926"/>
      <c r="CD113" s="926"/>
      <c r="CE113" s="926"/>
      <c r="CF113" s="920">
        <v>7</v>
      </c>
      <c r="CG113" s="921"/>
      <c r="CH113" s="921"/>
      <c r="CI113" s="921"/>
      <c r="CJ113" s="921"/>
      <c r="CK113" s="948"/>
      <c r="CL113" s="949"/>
      <c r="CM113" s="922" t="s">
        <v>468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462</v>
      </c>
      <c r="DH113" s="959"/>
      <c r="DI113" s="959"/>
      <c r="DJ113" s="959"/>
      <c r="DK113" s="960"/>
      <c r="DL113" s="961" t="s">
        <v>455</v>
      </c>
      <c r="DM113" s="959"/>
      <c r="DN113" s="959"/>
      <c r="DO113" s="959"/>
      <c r="DP113" s="960"/>
      <c r="DQ113" s="961" t="s">
        <v>469</v>
      </c>
      <c r="DR113" s="959"/>
      <c r="DS113" s="959"/>
      <c r="DT113" s="959"/>
      <c r="DU113" s="960"/>
      <c r="DV113" s="962" t="s">
        <v>457</v>
      </c>
      <c r="DW113" s="963"/>
      <c r="DX113" s="963"/>
      <c r="DY113" s="963"/>
      <c r="DZ113" s="964"/>
    </row>
    <row r="114" spans="1:130" s="230" customFormat="1" ht="26.25" customHeight="1" x14ac:dyDescent="0.15">
      <c r="A114" s="954"/>
      <c r="B114" s="955"/>
      <c r="C114" s="923" t="s">
        <v>470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535</v>
      </c>
      <c r="AB114" s="959"/>
      <c r="AC114" s="959"/>
      <c r="AD114" s="959"/>
      <c r="AE114" s="960"/>
      <c r="AF114" s="961">
        <v>15705</v>
      </c>
      <c r="AG114" s="959"/>
      <c r="AH114" s="959"/>
      <c r="AI114" s="959"/>
      <c r="AJ114" s="960"/>
      <c r="AK114" s="961">
        <v>49947</v>
      </c>
      <c r="AL114" s="959"/>
      <c r="AM114" s="959"/>
      <c r="AN114" s="959"/>
      <c r="AO114" s="960"/>
      <c r="AP114" s="962">
        <v>0.6</v>
      </c>
      <c r="AQ114" s="963"/>
      <c r="AR114" s="963"/>
      <c r="AS114" s="963"/>
      <c r="AT114" s="964"/>
      <c r="AU114" s="908"/>
      <c r="AV114" s="909"/>
      <c r="AW114" s="909"/>
      <c r="AX114" s="909"/>
      <c r="AY114" s="909"/>
      <c r="AZ114" s="922" t="s">
        <v>471</v>
      </c>
      <c r="BA114" s="923"/>
      <c r="BB114" s="923"/>
      <c r="BC114" s="923"/>
      <c r="BD114" s="923"/>
      <c r="BE114" s="923"/>
      <c r="BF114" s="923"/>
      <c r="BG114" s="923"/>
      <c r="BH114" s="923"/>
      <c r="BI114" s="923"/>
      <c r="BJ114" s="923"/>
      <c r="BK114" s="923"/>
      <c r="BL114" s="923"/>
      <c r="BM114" s="923"/>
      <c r="BN114" s="923"/>
      <c r="BO114" s="923"/>
      <c r="BP114" s="924"/>
      <c r="BQ114" s="925">
        <v>3243070</v>
      </c>
      <c r="BR114" s="926"/>
      <c r="BS114" s="926"/>
      <c r="BT114" s="926"/>
      <c r="BU114" s="926"/>
      <c r="BV114" s="926">
        <v>3191448</v>
      </c>
      <c r="BW114" s="926"/>
      <c r="BX114" s="926"/>
      <c r="BY114" s="926"/>
      <c r="BZ114" s="926"/>
      <c r="CA114" s="926">
        <v>3189462</v>
      </c>
      <c r="CB114" s="926"/>
      <c r="CC114" s="926"/>
      <c r="CD114" s="926"/>
      <c r="CE114" s="926"/>
      <c r="CF114" s="920">
        <v>41.3</v>
      </c>
      <c r="CG114" s="921"/>
      <c r="CH114" s="921"/>
      <c r="CI114" s="921"/>
      <c r="CJ114" s="921"/>
      <c r="CK114" s="948"/>
      <c r="CL114" s="949"/>
      <c r="CM114" s="922" t="s">
        <v>472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457</v>
      </c>
      <c r="DH114" s="959"/>
      <c r="DI114" s="959"/>
      <c r="DJ114" s="959"/>
      <c r="DK114" s="960"/>
      <c r="DL114" s="961" t="s">
        <v>455</v>
      </c>
      <c r="DM114" s="959"/>
      <c r="DN114" s="959"/>
      <c r="DO114" s="959"/>
      <c r="DP114" s="960"/>
      <c r="DQ114" s="961" t="s">
        <v>454</v>
      </c>
      <c r="DR114" s="959"/>
      <c r="DS114" s="959"/>
      <c r="DT114" s="959"/>
      <c r="DU114" s="960"/>
      <c r="DV114" s="962" t="s">
        <v>455</v>
      </c>
      <c r="DW114" s="963"/>
      <c r="DX114" s="963"/>
      <c r="DY114" s="963"/>
      <c r="DZ114" s="964"/>
    </row>
    <row r="115" spans="1:130" s="230" customFormat="1" ht="26.25" customHeight="1" x14ac:dyDescent="0.15">
      <c r="A115" s="954"/>
      <c r="B115" s="955"/>
      <c r="C115" s="923" t="s">
        <v>473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36844</v>
      </c>
      <c r="AB115" s="938"/>
      <c r="AC115" s="938"/>
      <c r="AD115" s="938"/>
      <c r="AE115" s="939"/>
      <c r="AF115" s="940">
        <v>28532</v>
      </c>
      <c r="AG115" s="938"/>
      <c r="AH115" s="938"/>
      <c r="AI115" s="938"/>
      <c r="AJ115" s="939"/>
      <c r="AK115" s="940">
        <v>21200</v>
      </c>
      <c r="AL115" s="938"/>
      <c r="AM115" s="938"/>
      <c r="AN115" s="938"/>
      <c r="AO115" s="939"/>
      <c r="AP115" s="941">
        <v>0.3</v>
      </c>
      <c r="AQ115" s="942"/>
      <c r="AR115" s="942"/>
      <c r="AS115" s="942"/>
      <c r="AT115" s="943"/>
      <c r="AU115" s="908"/>
      <c r="AV115" s="909"/>
      <c r="AW115" s="909"/>
      <c r="AX115" s="909"/>
      <c r="AY115" s="909"/>
      <c r="AZ115" s="922" t="s">
        <v>474</v>
      </c>
      <c r="BA115" s="923"/>
      <c r="BB115" s="923"/>
      <c r="BC115" s="923"/>
      <c r="BD115" s="923"/>
      <c r="BE115" s="923"/>
      <c r="BF115" s="923"/>
      <c r="BG115" s="923"/>
      <c r="BH115" s="923"/>
      <c r="BI115" s="923"/>
      <c r="BJ115" s="923"/>
      <c r="BK115" s="923"/>
      <c r="BL115" s="923"/>
      <c r="BM115" s="923"/>
      <c r="BN115" s="923"/>
      <c r="BO115" s="923"/>
      <c r="BP115" s="924"/>
      <c r="BQ115" s="925">
        <v>4135</v>
      </c>
      <c r="BR115" s="926"/>
      <c r="BS115" s="926"/>
      <c r="BT115" s="926"/>
      <c r="BU115" s="926"/>
      <c r="BV115" s="926">
        <v>3929</v>
      </c>
      <c r="BW115" s="926"/>
      <c r="BX115" s="926"/>
      <c r="BY115" s="926"/>
      <c r="BZ115" s="926"/>
      <c r="CA115" s="926">
        <v>3701</v>
      </c>
      <c r="CB115" s="926"/>
      <c r="CC115" s="926"/>
      <c r="CD115" s="926"/>
      <c r="CE115" s="926"/>
      <c r="CF115" s="920">
        <v>0</v>
      </c>
      <c r="CG115" s="921"/>
      <c r="CH115" s="921"/>
      <c r="CI115" s="921"/>
      <c r="CJ115" s="921"/>
      <c r="CK115" s="948"/>
      <c r="CL115" s="949"/>
      <c r="CM115" s="922" t="s">
        <v>475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455</v>
      </c>
      <c r="DH115" s="959"/>
      <c r="DI115" s="959"/>
      <c r="DJ115" s="959"/>
      <c r="DK115" s="960"/>
      <c r="DL115" s="961" t="s">
        <v>454</v>
      </c>
      <c r="DM115" s="959"/>
      <c r="DN115" s="959"/>
      <c r="DO115" s="959"/>
      <c r="DP115" s="960"/>
      <c r="DQ115" s="961" t="s">
        <v>454</v>
      </c>
      <c r="DR115" s="959"/>
      <c r="DS115" s="959"/>
      <c r="DT115" s="959"/>
      <c r="DU115" s="960"/>
      <c r="DV115" s="962" t="s">
        <v>454</v>
      </c>
      <c r="DW115" s="963"/>
      <c r="DX115" s="963"/>
      <c r="DY115" s="963"/>
      <c r="DZ115" s="964"/>
    </row>
    <row r="116" spans="1:130" s="230" customFormat="1" ht="26.25" customHeight="1" x14ac:dyDescent="0.15">
      <c r="A116" s="956"/>
      <c r="B116" s="957"/>
      <c r="C116" s="965" t="s">
        <v>476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115</v>
      </c>
      <c r="AB116" s="959"/>
      <c r="AC116" s="959"/>
      <c r="AD116" s="959"/>
      <c r="AE116" s="960"/>
      <c r="AF116" s="961">
        <v>172</v>
      </c>
      <c r="AG116" s="959"/>
      <c r="AH116" s="959"/>
      <c r="AI116" s="959"/>
      <c r="AJ116" s="960"/>
      <c r="AK116" s="961">
        <v>537</v>
      </c>
      <c r="AL116" s="959"/>
      <c r="AM116" s="959"/>
      <c r="AN116" s="959"/>
      <c r="AO116" s="960"/>
      <c r="AP116" s="962">
        <v>0</v>
      </c>
      <c r="AQ116" s="963"/>
      <c r="AR116" s="963"/>
      <c r="AS116" s="963"/>
      <c r="AT116" s="964"/>
      <c r="AU116" s="908"/>
      <c r="AV116" s="909"/>
      <c r="AW116" s="909"/>
      <c r="AX116" s="909"/>
      <c r="AY116" s="909"/>
      <c r="AZ116" s="967" t="s">
        <v>477</v>
      </c>
      <c r="BA116" s="968"/>
      <c r="BB116" s="968"/>
      <c r="BC116" s="968"/>
      <c r="BD116" s="968"/>
      <c r="BE116" s="968"/>
      <c r="BF116" s="968"/>
      <c r="BG116" s="968"/>
      <c r="BH116" s="968"/>
      <c r="BI116" s="968"/>
      <c r="BJ116" s="968"/>
      <c r="BK116" s="968"/>
      <c r="BL116" s="968"/>
      <c r="BM116" s="968"/>
      <c r="BN116" s="968"/>
      <c r="BO116" s="968"/>
      <c r="BP116" s="969"/>
      <c r="BQ116" s="925" t="s">
        <v>462</v>
      </c>
      <c r="BR116" s="926"/>
      <c r="BS116" s="926"/>
      <c r="BT116" s="926"/>
      <c r="BU116" s="926"/>
      <c r="BV116" s="926" t="s">
        <v>455</v>
      </c>
      <c r="BW116" s="926"/>
      <c r="BX116" s="926"/>
      <c r="BY116" s="926"/>
      <c r="BZ116" s="926"/>
      <c r="CA116" s="926" t="s">
        <v>454</v>
      </c>
      <c r="CB116" s="926"/>
      <c r="CC116" s="926"/>
      <c r="CD116" s="926"/>
      <c r="CE116" s="926"/>
      <c r="CF116" s="920" t="s">
        <v>455</v>
      </c>
      <c r="CG116" s="921"/>
      <c r="CH116" s="921"/>
      <c r="CI116" s="921"/>
      <c r="CJ116" s="921"/>
      <c r="CK116" s="948"/>
      <c r="CL116" s="949"/>
      <c r="CM116" s="922" t="s">
        <v>478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455</v>
      </c>
      <c r="DH116" s="959"/>
      <c r="DI116" s="959"/>
      <c r="DJ116" s="959"/>
      <c r="DK116" s="960"/>
      <c r="DL116" s="961" t="s">
        <v>479</v>
      </c>
      <c r="DM116" s="959"/>
      <c r="DN116" s="959"/>
      <c r="DO116" s="959"/>
      <c r="DP116" s="960"/>
      <c r="DQ116" s="961" t="s">
        <v>462</v>
      </c>
      <c r="DR116" s="959"/>
      <c r="DS116" s="959"/>
      <c r="DT116" s="959"/>
      <c r="DU116" s="960"/>
      <c r="DV116" s="962" t="s">
        <v>462</v>
      </c>
      <c r="DW116" s="963"/>
      <c r="DX116" s="963"/>
      <c r="DY116" s="963"/>
      <c r="DZ116" s="964"/>
    </row>
    <row r="117" spans="1:130" s="230" customFormat="1" ht="26.25" customHeight="1" x14ac:dyDescent="0.15">
      <c r="A117" s="912" t="s">
        <v>192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480</v>
      </c>
      <c r="Z117" s="894"/>
      <c r="AA117" s="978">
        <v>2477350</v>
      </c>
      <c r="AB117" s="979"/>
      <c r="AC117" s="979"/>
      <c r="AD117" s="979"/>
      <c r="AE117" s="980"/>
      <c r="AF117" s="981">
        <v>2555153</v>
      </c>
      <c r="AG117" s="979"/>
      <c r="AH117" s="979"/>
      <c r="AI117" s="979"/>
      <c r="AJ117" s="980"/>
      <c r="AK117" s="981">
        <v>2546031</v>
      </c>
      <c r="AL117" s="979"/>
      <c r="AM117" s="979"/>
      <c r="AN117" s="979"/>
      <c r="AO117" s="980"/>
      <c r="AP117" s="982"/>
      <c r="AQ117" s="983"/>
      <c r="AR117" s="983"/>
      <c r="AS117" s="983"/>
      <c r="AT117" s="984"/>
      <c r="AU117" s="908"/>
      <c r="AV117" s="909"/>
      <c r="AW117" s="909"/>
      <c r="AX117" s="909"/>
      <c r="AY117" s="909"/>
      <c r="AZ117" s="974" t="s">
        <v>481</v>
      </c>
      <c r="BA117" s="975"/>
      <c r="BB117" s="975"/>
      <c r="BC117" s="975"/>
      <c r="BD117" s="975"/>
      <c r="BE117" s="975"/>
      <c r="BF117" s="975"/>
      <c r="BG117" s="975"/>
      <c r="BH117" s="975"/>
      <c r="BI117" s="975"/>
      <c r="BJ117" s="975"/>
      <c r="BK117" s="975"/>
      <c r="BL117" s="975"/>
      <c r="BM117" s="975"/>
      <c r="BN117" s="975"/>
      <c r="BO117" s="975"/>
      <c r="BP117" s="976"/>
      <c r="BQ117" s="925" t="s">
        <v>462</v>
      </c>
      <c r="BR117" s="926"/>
      <c r="BS117" s="926"/>
      <c r="BT117" s="926"/>
      <c r="BU117" s="926"/>
      <c r="BV117" s="926" t="s">
        <v>482</v>
      </c>
      <c r="BW117" s="926"/>
      <c r="BX117" s="926"/>
      <c r="BY117" s="926"/>
      <c r="BZ117" s="926"/>
      <c r="CA117" s="926" t="s">
        <v>479</v>
      </c>
      <c r="CB117" s="926"/>
      <c r="CC117" s="926"/>
      <c r="CD117" s="926"/>
      <c r="CE117" s="926"/>
      <c r="CF117" s="920" t="s">
        <v>482</v>
      </c>
      <c r="CG117" s="921"/>
      <c r="CH117" s="921"/>
      <c r="CI117" s="921"/>
      <c r="CJ117" s="921"/>
      <c r="CK117" s="948"/>
      <c r="CL117" s="949"/>
      <c r="CM117" s="922" t="s">
        <v>483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462</v>
      </c>
      <c r="DH117" s="959"/>
      <c r="DI117" s="959"/>
      <c r="DJ117" s="959"/>
      <c r="DK117" s="960"/>
      <c r="DL117" s="961" t="s">
        <v>482</v>
      </c>
      <c r="DM117" s="959"/>
      <c r="DN117" s="959"/>
      <c r="DO117" s="959"/>
      <c r="DP117" s="960"/>
      <c r="DQ117" s="961" t="s">
        <v>455</v>
      </c>
      <c r="DR117" s="959"/>
      <c r="DS117" s="959"/>
      <c r="DT117" s="959"/>
      <c r="DU117" s="960"/>
      <c r="DV117" s="962" t="s">
        <v>457</v>
      </c>
      <c r="DW117" s="963"/>
      <c r="DX117" s="963"/>
      <c r="DY117" s="963"/>
      <c r="DZ117" s="964"/>
    </row>
    <row r="118" spans="1:130" s="230" customFormat="1" ht="26.25" customHeight="1" x14ac:dyDescent="0.15">
      <c r="A118" s="912" t="s">
        <v>449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446</v>
      </c>
      <c r="AB118" s="893"/>
      <c r="AC118" s="893"/>
      <c r="AD118" s="893"/>
      <c r="AE118" s="894"/>
      <c r="AF118" s="892" t="s">
        <v>447</v>
      </c>
      <c r="AG118" s="893"/>
      <c r="AH118" s="893"/>
      <c r="AI118" s="893"/>
      <c r="AJ118" s="894"/>
      <c r="AK118" s="892" t="s">
        <v>315</v>
      </c>
      <c r="AL118" s="893"/>
      <c r="AM118" s="893"/>
      <c r="AN118" s="893"/>
      <c r="AO118" s="894"/>
      <c r="AP118" s="970" t="s">
        <v>448</v>
      </c>
      <c r="AQ118" s="971"/>
      <c r="AR118" s="971"/>
      <c r="AS118" s="971"/>
      <c r="AT118" s="972"/>
      <c r="AU118" s="908"/>
      <c r="AV118" s="909"/>
      <c r="AW118" s="909"/>
      <c r="AX118" s="909"/>
      <c r="AY118" s="909"/>
      <c r="AZ118" s="973" t="s">
        <v>484</v>
      </c>
      <c r="BA118" s="965"/>
      <c r="BB118" s="965"/>
      <c r="BC118" s="965"/>
      <c r="BD118" s="965"/>
      <c r="BE118" s="965"/>
      <c r="BF118" s="965"/>
      <c r="BG118" s="965"/>
      <c r="BH118" s="965"/>
      <c r="BI118" s="965"/>
      <c r="BJ118" s="965"/>
      <c r="BK118" s="965"/>
      <c r="BL118" s="965"/>
      <c r="BM118" s="965"/>
      <c r="BN118" s="965"/>
      <c r="BO118" s="965"/>
      <c r="BP118" s="966"/>
      <c r="BQ118" s="999" t="s">
        <v>455</v>
      </c>
      <c r="BR118" s="1000"/>
      <c r="BS118" s="1000"/>
      <c r="BT118" s="1000"/>
      <c r="BU118" s="1000"/>
      <c r="BV118" s="1000" t="s">
        <v>454</v>
      </c>
      <c r="BW118" s="1000"/>
      <c r="BX118" s="1000"/>
      <c r="BY118" s="1000"/>
      <c r="BZ118" s="1000"/>
      <c r="CA118" s="1000" t="s">
        <v>482</v>
      </c>
      <c r="CB118" s="1000"/>
      <c r="CC118" s="1000"/>
      <c r="CD118" s="1000"/>
      <c r="CE118" s="1000"/>
      <c r="CF118" s="920" t="s">
        <v>455</v>
      </c>
      <c r="CG118" s="921"/>
      <c r="CH118" s="921"/>
      <c r="CI118" s="921"/>
      <c r="CJ118" s="921"/>
      <c r="CK118" s="948"/>
      <c r="CL118" s="949"/>
      <c r="CM118" s="922" t="s">
        <v>485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457</v>
      </c>
      <c r="DH118" s="959"/>
      <c r="DI118" s="959"/>
      <c r="DJ118" s="959"/>
      <c r="DK118" s="960"/>
      <c r="DL118" s="961" t="s">
        <v>482</v>
      </c>
      <c r="DM118" s="959"/>
      <c r="DN118" s="959"/>
      <c r="DO118" s="959"/>
      <c r="DP118" s="960"/>
      <c r="DQ118" s="961" t="s">
        <v>454</v>
      </c>
      <c r="DR118" s="959"/>
      <c r="DS118" s="959"/>
      <c r="DT118" s="959"/>
      <c r="DU118" s="960"/>
      <c r="DV118" s="962" t="s">
        <v>457</v>
      </c>
      <c r="DW118" s="963"/>
      <c r="DX118" s="963"/>
      <c r="DY118" s="963"/>
      <c r="DZ118" s="964"/>
    </row>
    <row r="119" spans="1:130" s="230" customFormat="1" ht="26.25" customHeight="1" x14ac:dyDescent="0.15">
      <c r="A119" s="1057" t="s">
        <v>452</v>
      </c>
      <c r="B119" s="947"/>
      <c r="C119" s="929" t="s">
        <v>453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482</v>
      </c>
      <c r="AB119" s="900"/>
      <c r="AC119" s="900"/>
      <c r="AD119" s="900"/>
      <c r="AE119" s="901"/>
      <c r="AF119" s="902" t="s">
        <v>457</v>
      </c>
      <c r="AG119" s="900"/>
      <c r="AH119" s="900"/>
      <c r="AI119" s="900"/>
      <c r="AJ119" s="901"/>
      <c r="AK119" s="902" t="s">
        <v>455</v>
      </c>
      <c r="AL119" s="900"/>
      <c r="AM119" s="900"/>
      <c r="AN119" s="900"/>
      <c r="AO119" s="901"/>
      <c r="AP119" s="903" t="s">
        <v>457</v>
      </c>
      <c r="AQ119" s="904"/>
      <c r="AR119" s="904"/>
      <c r="AS119" s="904"/>
      <c r="AT119" s="905"/>
      <c r="AU119" s="910"/>
      <c r="AV119" s="911"/>
      <c r="AW119" s="911"/>
      <c r="AX119" s="911"/>
      <c r="AY119" s="911"/>
      <c r="AZ119" s="251" t="s">
        <v>192</v>
      </c>
      <c r="BA119" s="251"/>
      <c r="BB119" s="251"/>
      <c r="BC119" s="251"/>
      <c r="BD119" s="251"/>
      <c r="BE119" s="251"/>
      <c r="BF119" s="251"/>
      <c r="BG119" s="251"/>
      <c r="BH119" s="251"/>
      <c r="BI119" s="251"/>
      <c r="BJ119" s="251"/>
      <c r="BK119" s="251"/>
      <c r="BL119" s="251"/>
      <c r="BM119" s="251"/>
      <c r="BN119" s="251"/>
      <c r="BO119" s="977" t="s">
        <v>486</v>
      </c>
      <c r="BP119" s="1005"/>
      <c r="BQ119" s="999">
        <v>28362239</v>
      </c>
      <c r="BR119" s="1000"/>
      <c r="BS119" s="1000"/>
      <c r="BT119" s="1000"/>
      <c r="BU119" s="1000"/>
      <c r="BV119" s="1000">
        <v>27117812</v>
      </c>
      <c r="BW119" s="1000"/>
      <c r="BX119" s="1000"/>
      <c r="BY119" s="1000"/>
      <c r="BZ119" s="1000"/>
      <c r="CA119" s="1000">
        <v>25793839</v>
      </c>
      <c r="CB119" s="1000"/>
      <c r="CC119" s="1000"/>
      <c r="CD119" s="1000"/>
      <c r="CE119" s="1000"/>
      <c r="CF119" s="1001"/>
      <c r="CG119" s="1002"/>
      <c r="CH119" s="1002"/>
      <c r="CI119" s="1002"/>
      <c r="CJ119" s="1003"/>
      <c r="CK119" s="950"/>
      <c r="CL119" s="951"/>
      <c r="CM119" s="973" t="s">
        <v>487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100840</v>
      </c>
      <c r="DH119" s="986"/>
      <c r="DI119" s="986"/>
      <c r="DJ119" s="986"/>
      <c r="DK119" s="987"/>
      <c r="DL119" s="985">
        <v>72311</v>
      </c>
      <c r="DM119" s="986"/>
      <c r="DN119" s="986"/>
      <c r="DO119" s="986"/>
      <c r="DP119" s="987"/>
      <c r="DQ119" s="985">
        <v>51111</v>
      </c>
      <c r="DR119" s="986"/>
      <c r="DS119" s="986"/>
      <c r="DT119" s="986"/>
      <c r="DU119" s="987"/>
      <c r="DV119" s="988">
        <v>0.7</v>
      </c>
      <c r="DW119" s="989"/>
      <c r="DX119" s="989"/>
      <c r="DY119" s="989"/>
      <c r="DZ119" s="990"/>
    </row>
    <row r="120" spans="1:130" s="230" customFormat="1" ht="26.25" customHeight="1" x14ac:dyDescent="0.15">
      <c r="A120" s="1058"/>
      <c r="B120" s="949"/>
      <c r="C120" s="922" t="s">
        <v>459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454</v>
      </c>
      <c r="AB120" s="959"/>
      <c r="AC120" s="959"/>
      <c r="AD120" s="959"/>
      <c r="AE120" s="960"/>
      <c r="AF120" s="961" t="s">
        <v>465</v>
      </c>
      <c r="AG120" s="959"/>
      <c r="AH120" s="959"/>
      <c r="AI120" s="959"/>
      <c r="AJ120" s="960"/>
      <c r="AK120" s="961" t="s">
        <v>455</v>
      </c>
      <c r="AL120" s="959"/>
      <c r="AM120" s="959"/>
      <c r="AN120" s="959"/>
      <c r="AO120" s="960"/>
      <c r="AP120" s="962" t="s">
        <v>482</v>
      </c>
      <c r="AQ120" s="963"/>
      <c r="AR120" s="963"/>
      <c r="AS120" s="963"/>
      <c r="AT120" s="964"/>
      <c r="AU120" s="991" t="s">
        <v>488</v>
      </c>
      <c r="AV120" s="992"/>
      <c r="AW120" s="992"/>
      <c r="AX120" s="992"/>
      <c r="AY120" s="993"/>
      <c r="AZ120" s="929" t="s">
        <v>489</v>
      </c>
      <c r="BA120" s="897"/>
      <c r="BB120" s="897"/>
      <c r="BC120" s="897"/>
      <c r="BD120" s="897"/>
      <c r="BE120" s="897"/>
      <c r="BF120" s="897"/>
      <c r="BG120" s="897"/>
      <c r="BH120" s="897"/>
      <c r="BI120" s="897"/>
      <c r="BJ120" s="897"/>
      <c r="BK120" s="897"/>
      <c r="BL120" s="897"/>
      <c r="BM120" s="897"/>
      <c r="BN120" s="897"/>
      <c r="BO120" s="897"/>
      <c r="BP120" s="898"/>
      <c r="BQ120" s="930">
        <v>4492570</v>
      </c>
      <c r="BR120" s="931"/>
      <c r="BS120" s="931"/>
      <c r="BT120" s="931"/>
      <c r="BU120" s="931"/>
      <c r="BV120" s="931">
        <v>5635644</v>
      </c>
      <c r="BW120" s="931"/>
      <c r="BX120" s="931"/>
      <c r="BY120" s="931"/>
      <c r="BZ120" s="931"/>
      <c r="CA120" s="931">
        <v>6285024</v>
      </c>
      <c r="CB120" s="931"/>
      <c r="CC120" s="931"/>
      <c r="CD120" s="931"/>
      <c r="CE120" s="931"/>
      <c r="CF120" s="944">
        <v>81.400000000000006</v>
      </c>
      <c r="CG120" s="945"/>
      <c r="CH120" s="945"/>
      <c r="CI120" s="945"/>
      <c r="CJ120" s="945"/>
      <c r="CK120" s="1006" t="s">
        <v>490</v>
      </c>
      <c r="CL120" s="1007"/>
      <c r="CM120" s="1007"/>
      <c r="CN120" s="1007"/>
      <c r="CO120" s="1008"/>
      <c r="CP120" s="1014" t="s">
        <v>491</v>
      </c>
      <c r="CQ120" s="1015"/>
      <c r="CR120" s="1015"/>
      <c r="CS120" s="1015"/>
      <c r="CT120" s="1015"/>
      <c r="CU120" s="1015"/>
      <c r="CV120" s="1015"/>
      <c r="CW120" s="1015"/>
      <c r="CX120" s="1015"/>
      <c r="CY120" s="1015"/>
      <c r="CZ120" s="1015"/>
      <c r="DA120" s="1015"/>
      <c r="DB120" s="1015"/>
      <c r="DC120" s="1015"/>
      <c r="DD120" s="1015"/>
      <c r="DE120" s="1015"/>
      <c r="DF120" s="1016"/>
      <c r="DG120" s="930">
        <v>2898940</v>
      </c>
      <c r="DH120" s="931"/>
      <c r="DI120" s="931"/>
      <c r="DJ120" s="931"/>
      <c r="DK120" s="931"/>
      <c r="DL120" s="931">
        <v>2818318</v>
      </c>
      <c r="DM120" s="931"/>
      <c r="DN120" s="931"/>
      <c r="DO120" s="931"/>
      <c r="DP120" s="931"/>
      <c r="DQ120" s="931">
        <v>2710013</v>
      </c>
      <c r="DR120" s="931"/>
      <c r="DS120" s="931"/>
      <c r="DT120" s="931"/>
      <c r="DU120" s="931"/>
      <c r="DV120" s="932">
        <v>35.1</v>
      </c>
      <c r="DW120" s="932"/>
      <c r="DX120" s="932"/>
      <c r="DY120" s="932"/>
      <c r="DZ120" s="933"/>
    </row>
    <row r="121" spans="1:130" s="230" customFormat="1" ht="26.25" customHeight="1" x14ac:dyDescent="0.15">
      <c r="A121" s="1058"/>
      <c r="B121" s="949"/>
      <c r="C121" s="974" t="s">
        <v>492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455</v>
      </c>
      <c r="AB121" s="959"/>
      <c r="AC121" s="959"/>
      <c r="AD121" s="959"/>
      <c r="AE121" s="960"/>
      <c r="AF121" s="961" t="s">
        <v>482</v>
      </c>
      <c r="AG121" s="959"/>
      <c r="AH121" s="959"/>
      <c r="AI121" s="959"/>
      <c r="AJ121" s="960"/>
      <c r="AK121" s="961" t="s">
        <v>482</v>
      </c>
      <c r="AL121" s="959"/>
      <c r="AM121" s="959"/>
      <c r="AN121" s="959"/>
      <c r="AO121" s="960"/>
      <c r="AP121" s="962" t="s">
        <v>457</v>
      </c>
      <c r="AQ121" s="963"/>
      <c r="AR121" s="963"/>
      <c r="AS121" s="963"/>
      <c r="AT121" s="964"/>
      <c r="AU121" s="994"/>
      <c r="AV121" s="995"/>
      <c r="AW121" s="995"/>
      <c r="AX121" s="995"/>
      <c r="AY121" s="996"/>
      <c r="AZ121" s="922" t="s">
        <v>493</v>
      </c>
      <c r="BA121" s="923"/>
      <c r="BB121" s="923"/>
      <c r="BC121" s="923"/>
      <c r="BD121" s="923"/>
      <c r="BE121" s="923"/>
      <c r="BF121" s="923"/>
      <c r="BG121" s="923"/>
      <c r="BH121" s="923"/>
      <c r="BI121" s="923"/>
      <c r="BJ121" s="923"/>
      <c r="BK121" s="923"/>
      <c r="BL121" s="923"/>
      <c r="BM121" s="923"/>
      <c r="BN121" s="923"/>
      <c r="BO121" s="923"/>
      <c r="BP121" s="924"/>
      <c r="BQ121" s="925">
        <v>868764</v>
      </c>
      <c r="BR121" s="926"/>
      <c r="BS121" s="926"/>
      <c r="BT121" s="926"/>
      <c r="BU121" s="926"/>
      <c r="BV121" s="926">
        <v>827437</v>
      </c>
      <c r="BW121" s="926"/>
      <c r="BX121" s="926"/>
      <c r="BY121" s="926"/>
      <c r="BZ121" s="926"/>
      <c r="CA121" s="926">
        <v>751260</v>
      </c>
      <c r="CB121" s="926"/>
      <c r="CC121" s="926"/>
      <c r="CD121" s="926"/>
      <c r="CE121" s="926"/>
      <c r="CF121" s="920">
        <v>9.6999999999999993</v>
      </c>
      <c r="CG121" s="921"/>
      <c r="CH121" s="921"/>
      <c r="CI121" s="921"/>
      <c r="CJ121" s="921"/>
      <c r="CK121" s="1009"/>
      <c r="CL121" s="1010"/>
      <c r="CM121" s="1010"/>
      <c r="CN121" s="1010"/>
      <c r="CO121" s="1011"/>
      <c r="CP121" s="1019" t="s">
        <v>494</v>
      </c>
      <c r="CQ121" s="1020"/>
      <c r="CR121" s="1020"/>
      <c r="CS121" s="1020"/>
      <c r="CT121" s="1020"/>
      <c r="CU121" s="1020"/>
      <c r="CV121" s="1020"/>
      <c r="CW121" s="1020"/>
      <c r="CX121" s="1020"/>
      <c r="CY121" s="1020"/>
      <c r="CZ121" s="1020"/>
      <c r="DA121" s="1020"/>
      <c r="DB121" s="1020"/>
      <c r="DC121" s="1020"/>
      <c r="DD121" s="1020"/>
      <c r="DE121" s="1020"/>
      <c r="DF121" s="1021"/>
      <c r="DG121" s="925">
        <v>908736</v>
      </c>
      <c r="DH121" s="926"/>
      <c r="DI121" s="926"/>
      <c r="DJ121" s="926"/>
      <c r="DK121" s="926"/>
      <c r="DL121" s="926">
        <v>815217</v>
      </c>
      <c r="DM121" s="926"/>
      <c r="DN121" s="926"/>
      <c r="DO121" s="926"/>
      <c r="DP121" s="926"/>
      <c r="DQ121" s="926">
        <v>729628</v>
      </c>
      <c r="DR121" s="926"/>
      <c r="DS121" s="926"/>
      <c r="DT121" s="926"/>
      <c r="DU121" s="926"/>
      <c r="DV121" s="927">
        <v>9.4</v>
      </c>
      <c r="DW121" s="927"/>
      <c r="DX121" s="927"/>
      <c r="DY121" s="927"/>
      <c r="DZ121" s="928"/>
    </row>
    <row r="122" spans="1:130" s="230" customFormat="1" ht="26.25" customHeight="1" x14ac:dyDescent="0.15">
      <c r="A122" s="1058"/>
      <c r="B122" s="949"/>
      <c r="C122" s="922" t="s">
        <v>472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454</v>
      </c>
      <c r="AB122" s="959"/>
      <c r="AC122" s="959"/>
      <c r="AD122" s="959"/>
      <c r="AE122" s="960"/>
      <c r="AF122" s="961" t="s">
        <v>465</v>
      </c>
      <c r="AG122" s="959"/>
      <c r="AH122" s="959"/>
      <c r="AI122" s="959"/>
      <c r="AJ122" s="960"/>
      <c r="AK122" s="961" t="s">
        <v>482</v>
      </c>
      <c r="AL122" s="959"/>
      <c r="AM122" s="959"/>
      <c r="AN122" s="959"/>
      <c r="AO122" s="960"/>
      <c r="AP122" s="962" t="s">
        <v>479</v>
      </c>
      <c r="AQ122" s="963"/>
      <c r="AR122" s="963"/>
      <c r="AS122" s="963"/>
      <c r="AT122" s="964"/>
      <c r="AU122" s="994"/>
      <c r="AV122" s="995"/>
      <c r="AW122" s="995"/>
      <c r="AX122" s="995"/>
      <c r="AY122" s="996"/>
      <c r="AZ122" s="973" t="s">
        <v>495</v>
      </c>
      <c r="BA122" s="965"/>
      <c r="BB122" s="965"/>
      <c r="BC122" s="965"/>
      <c r="BD122" s="965"/>
      <c r="BE122" s="965"/>
      <c r="BF122" s="965"/>
      <c r="BG122" s="965"/>
      <c r="BH122" s="965"/>
      <c r="BI122" s="965"/>
      <c r="BJ122" s="965"/>
      <c r="BK122" s="965"/>
      <c r="BL122" s="965"/>
      <c r="BM122" s="965"/>
      <c r="BN122" s="965"/>
      <c r="BO122" s="965"/>
      <c r="BP122" s="966"/>
      <c r="BQ122" s="999">
        <v>16985128</v>
      </c>
      <c r="BR122" s="1000"/>
      <c r="BS122" s="1000"/>
      <c r="BT122" s="1000"/>
      <c r="BU122" s="1000"/>
      <c r="BV122" s="1000">
        <v>16714744</v>
      </c>
      <c r="BW122" s="1000"/>
      <c r="BX122" s="1000"/>
      <c r="BY122" s="1000"/>
      <c r="BZ122" s="1000"/>
      <c r="CA122" s="1000">
        <v>15853509</v>
      </c>
      <c r="CB122" s="1000"/>
      <c r="CC122" s="1000"/>
      <c r="CD122" s="1000"/>
      <c r="CE122" s="1000"/>
      <c r="CF122" s="1017">
        <v>205.2</v>
      </c>
      <c r="CG122" s="1018"/>
      <c r="CH122" s="1018"/>
      <c r="CI122" s="1018"/>
      <c r="CJ122" s="1018"/>
      <c r="CK122" s="1009"/>
      <c r="CL122" s="1010"/>
      <c r="CM122" s="1010"/>
      <c r="CN122" s="1010"/>
      <c r="CO122" s="1011"/>
      <c r="CP122" s="1019" t="s">
        <v>496</v>
      </c>
      <c r="CQ122" s="1020"/>
      <c r="CR122" s="1020"/>
      <c r="CS122" s="1020"/>
      <c r="CT122" s="1020"/>
      <c r="CU122" s="1020"/>
      <c r="CV122" s="1020"/>
      <c r="CW122" s="1020"/>
      <c r="CX122" s="1020"/>
      <c r="CY122" s="1020"/>
      <c r="CZ122" s="1020"/>
      <c r="DA122" s="1020"/>
      <c r="DB122" s="1020"/>
      <c r="DC122" s="1020"/>
      <c r="DD122" s="1020"/>
      <c r="DE122" s="1020"/>
      <c r="DF122" s="1021"/>
      <c r="DG122" s="925">
        <v>463817</v>
      </c>
      <c r="DH122" s="926"/>
      <c r="DI122" s="926"/>
      <c r="DJ122" s="926"/>
      <c r="DK122" s="926"/>
      <c r="DL122" s="926">
        <v>435040</v>
      </c>
      <c r="DM122" s="926"/>
      <c r="DN122" s="926"/>
      <c r="DO122" s="926"/>
      <c r="DP122" s="926"/>
      <c r="DQ122" s="926">
        <v>407052</v>
      </c>
      <c r="DR122" s="926"/>
      <c r="DS122" s="926"/>
      <c r="DT122" s="926"/>
      <c r="DU122" s="926"/>
      <c r="DV122" s="927">
        <v>5.3</v>
      </c>
      <c r="DW122" s="927"/>
      <c r="DX122" s="927"/>
      <c r="DY122" s="927"/>
      <c r="DZ122" s="928"/>
    </row>
    <row r="123" spans="1:130" s="230" customFormat="1" ht="26.25" customHeight="1" x14ac:dyDescent="0.15">
      <c r="A123" s="1058"/>
      <c r="B123" s="949"/>
      <c r="C123" s="922" t="s">
        <v>478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457</v>
      </c>
      <c r="AB123" s="959"/>
      <c r="AC123" s="959"/>
      <c r="AD123" s="959"/>
      <c r="AE123" s="960"/>
      <c r="AF123" s="961" t="s">
        <v>465</v>
      </c>
      <c r="AG123" s="959"/>
      <c r="AH123" s="959"/>
      <c r="AI123" s="959"/>
      <c r="AJ123" s="960"/>
      <c r="AK123" s="961" t="s">
        <v>457</v>
      </c>
      <c r="AL123" s="959"/>
      <c r="AM123" s="959"/>
      <c r="AN123" s="959"/>
      <c r="AO123" s="960"/>
      <c r="AP123" s="962" t="s">
        <v>479</v>
      </c>
      <c r="AQ123" s="963"/>
      <c r="AR123" s="963"/>
      <c r="AS123" s="963"/>
      <c r="AT123" s="964"/>
      <c r="AU123" s="997"/>
      <c r="AV123" s="998"/>
      <c r="AW123" s="998"/>
      <c r="AX123" s="998"/>
      <c r="AY123" s="998"/>
      <c r="AZ123" s="251" t="s">
        <v>192</v>
      </c>
      <c r="BA123" s="251"/>
      <c r="BB123" s="251"/>
      <c r="BC123" s="251"/>
      <c r="BD123" s="251"/>
      <c r="BE123" s="251"/>
      <c r="BF123" s="251"/>
      <c r="BG123" s="251"/>
      <c r="BH123" s="251"/>
      <c r="BI123" s="251"/>
      <c r="BJ123" s="251"/>
      <c r="BK123" s="251"/>
      <c r="BL123" s="251"/>
      <c r="BM123" s="251"/>
      <c r="BN123" s="251"/>
      <c r="BO123" s="977" t="s">
        <v>497</v>
      </c>
      <c r="BP123" s="1005"/>
      <c r="BQ123" s="1064">
        <v>22346462</v>
      </c>
      <c r="BR123" s="1031"/>
      <c r="BS123" s="1031"/>
      <c r="BT123" s="1031"/>
      <c r="BU123" s="1031"/>
      <c r="BV123" s="1031">
        <v>23177825</v>
      </c>
      <c r="BW123" s="1031"/>
      <c r="BX123" s="1031"/>
      <c r="BY123" s="1031"/>
      <c r="BZ123" s="1031"/>
      <c r="CA123" s="1031">
        <v>22889793</v>
      </c>
      <c r="CB123" s="1031"/>
      <c r="CC123" s="1031"/>
      <c r="CD123" s="1031"/>
      <c r="CE123" s="1031"/>
      <c r="CF123" s="1001"/>
      <c r="CG123" s="1002"/>
      <c r="CH123" s="1002"/>
      <c r="CI123" s="1002"/>
      <c r="CJ123" s="1003"/>
      <c r="CK123" s="1009"/>
      <c r="CL123" s="1010"/>
      <c r="CM123" s="1010"/>
      <c r="CN123" s="1010"/>
      <c r="CO123" s="1011"/>
      <c r="CP123" s="1019" t="s">
        <v>498</v>
      </c>
      <c r="CQ123" s="1020"/>
      <c r="CR123" s="1020"/>
      <c r="CS123" s="1020"/>
      <c r="CT123" s="1020"/>
      <c r="CU123" s="1020"/>
      <c r="CV123" s="1020"/>
      <c r="CW123" s="1020"/>
      <c r="CX123" s="1020"/>
      <c r="CY123" s="1020"/>
      <c r="CZ123" s="1020"/>
      <c r="DA123" s="1020"/>
      <c r="DB123" s="1020"/>
      <c r="DC123" s="1020"/>
      <c r="DD123" s="1020"/>
      <c r="DE123" s="1020"/>
      <c r="DF123" s="1021"/>
      <c r="DG123" s="958">
        <v>9515</v>
      </c>
      <c r="DH123" s="959"/>
      <c r="DI123" s="959"/>
      <c r="DJ123" s="959"/>
      <c r="DK123" s="960"/>
      <c r="DL123" s="961">
        <v>9303</v>
      </c>
      <c r="DM123" s="959"/>
      <c r="DN123" s="959"/>
      <c r="DO123" s="959"/>
      <c r="DP123" s="960"/>
      <c r="DQ123" s="961">
        <v>8806</v>
      </c>
      <c r="DR123" s="959"/>
      <c r="DS123" s="959"/>
      <c r="DT123" s="959"/>
      <c r="DU123" s="960"/>
      <c r="DV123" s="962">
        <v>0.1</v>
      </c>
      <c r="DW123" s="963"/>
      <c r="DX123" s="963"/>
      <c r="DY123" s="963"/>
      <c r="DZ123" s="964"/>
    </row>
    <row r="124" spans="1:130" s="230" customFormat="1" ht="26.25" customHeight="1" thickBot="1" x14ac:dyDescent="0.2">
      <c r="A124" s="1058"/>
      <c r="B124" s="949"/>
      <c r="C124" s="922" t="s">
        <v>483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454</v>
      </c>
      <c r="AB124" s="959"/>
      <c r="AC124" s="959"/>
      <c r="AD124" s="959"/>
      <c r="AE124" s="960"/>
      <c r="AF124" s="961" t="s">
        <v>457</v>
      </c>
      <c r="AG124" s="959"/>
      <c r="AH124" s="959"/>
      <c r="AI124" s="959"/>
      <c r="AJ124" s="960"/>
      <c r="AK124" s="961" t="s">
        <v>454</v>
      </c>
      <c r="AL124" s="959"/>
      <c r="AM124" s="959"/>
      <c r="AN124" s="959"/>
      <c r="AO124" s="960"/>
      <c r="AP124" s="962" t="s">
        <v>455</v>
      </c>
      <c r="AQ124" s="963"/>
      <c r="AR124" s="963"/>
      <c r="AS124" s="963"/>
      <c r="AT124" s="964"/>
      <c r="AU124" s="1060" t="s">
        <v>499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76.2</v>
      </c>
      <c r="BR124" s="1027"/>
      <c r="BS124" s="1027"/>
      <c r="BT124" s="1027"/>
      <c r="BU124" s="1027"/>
      <c r="BV124" s="1027">
        <v>48.1</v>
      </c>
      <c r="BW124" s="1027"/>
      <c r="BX124" s="1027"/>
      <c r="BY124" s="1027"/>
      <c r="BZ124" s="1027"/>
      <c r="CA124" s="1027">
        <v>37.5</v>
      </c>
      <c r="CB124" s="1027"/>
      <c r="CC124" s="1027"/>
      <c r="CD124" s="1027"/>
      <c r="CE124" s="1027"/>
      <c r="CF124" s="1028"/>
      <c r="CG124" s="1029"/>
      <c r="CH124" s="1029"/>
      <c r="CI124" s="1029"/>
      <c r="CJ124" s="1030"/>
      <c r="CK124" s="1012"/>
      <c r="CL124" s="1012"/>
      <c r="CM124" s="1012"/>
      <c r="CN124" s="1012"/>
      <c r="CO124" s="1013"/>
      <c r="CP124" s="1019" t="s">
        <v>500</v>
      </c>
      <c r="CQ124" s="1020"/>
      <c r="CR124" s="1020"/>
      <c r="CS124" s="1020"/>
      <c r="CT124" s="1020"/>
      <c r="CU124" s="1020"/>
      <c r="CV124" s="1020"/>
      <c r="CW124" s="1020"/>
      <c r="CX124" s="1020"/>
      <c r="CY124" s="1020"/>
      <c r="CZ124" s="1020"/>
      <c r="DA124" s="1020"/>
      <c r="DB124" s="1020"/>
      <c r="DC124" s="1020"/>
      <c r="DD124" s="1020"/>
      <c r="DE124" s="1020"/>
      <c r="DF124" s="1021"/>
      <c r="DG124" s="1004">
        <v>1651</v>
      </c>
      <c r="DH124" s="986"/>
      <c r="DI124" s="986"/>
      <c r="DJ124" s="986"/>
      <c r="DK124" s="987"/>
      <c r="DL124" s="985">
        <v>1541</v>
      </c>
      <c r="DM124" s="986"/>
      <c r="DN124" s="986"/>
      <c r="DO124" s="986"/>
      <c r="DP124" s="987"/>
      <c r="DQ124" s="985">
        <v>1400</v>
      </c>
      <c r="DR124" s="986"/>
      <c r="DS124" s="986"/>
      <c r="DT124" s="986"/>
      <c r="DU124" s="987"/>
      <c r="DV124" s="988">
        <v>0</v>
      </c>
      <c r="DW124" s="989"/>
      <c r="DX124" s="989"/>
      <c r="DY124" s="989"/>
      <c r="DZ124" s="990"/>
    </row>
    <row r="125" spans="1:130" s="230" customFormat="1" ht="26.25" customHeight="1" x14ac:dyDescent="0.15">
      <c r="A125" s="1058"/>
      <c r="B125" s="949"/>
      <c r="C125" s="922" t="s">
        <v>485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454</v>
      </c>
      <c r="AB125" s="959"/>
      <c r="AC125" s="959"/>
      <c r="AD125" s="959"/>
      <c r="AE125" s="960"/>
      <c r="AF125" s="961" t="s">
        <v>455</v>
      </c>
      <c r="AG125" s="959"/>
      <c r="AH125" s="959"/>
      <c r="AI125" s="959"/>
      <c r="AJ125" s="960"/>
      <c r="AK125" s="961" t="s">
        <v>454</v>
      </c>
      <c r="AL125" s="959"/>
      <c r="AM125" s="959"/>
      <c r="AN125" s="959"/>
      <c r="AO125" s="960"/>
      <c r="AP125" s="962" t="s">
        <v>454</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501</v>
      </c>
      <c r="CL125" s="1007"/>
      <c r="CM125" s="1007"/>
      <c r="CN125" s="1007"/>
      <c r="CO125" s="1008"/>
      <c r="CP125" s="929" t="s">
        <v>502</v>
      </c>
      <c r="CQ125" s="897"/>
      <c r="CR125" s="897"/>
      <c r="CS125" s="897"/>
      <c r="CT125" s="897"/>
      <c r="CU125" s="897"/>
      <c r="CV125" s="897"/>
      <c r="CW125" s="897"/>
      <c r="CX125" s="897"/>
      <c r="CY125" s="897"/>
      <c r="CZ125" s="897"/>
      <c r="DA125" s="897"/>
      <c r="DB125" s="897"/>
      <c r="DC125" s="897"/>
      <c r="DD125" s="897"/>
      <c r="DE125" s="897"/>
      <c r="DF125" s="898"/>
      <c r="DG125" s="930" t="s">
        <v>454</v>
      </c>
      <c r="DH125" s="931"/>
      <c r="DI125" s="931"/>
      <c r="DJ125" s="931"/>
      <c r="DK125" s="931"/>
      <c r="DL125" s="931" t="s">
        <v>454</v>
      </c>
      <c r="DM125" s="931"/>
      <c r="DN125" s="931"/>
      <c r="DO125" s="931"/>
      <c r="DP125" s="931"/>
      <c r="DQ125" s="931" t="s">
        <v>454</v>
      </c>
      <c r="DR125" s="931"/>
      <c r="DS125" s="931"/>
      <c r="DT125" s="931"/>
      <c r="DU125" s="931"/>
      <c r="DV125" s="932" t="s">
        <v>454</v>
      </c>
      <c r="DW125" s="932"/>
      <c r="DX125" s="932"/>
      <c r="DY125" s="932"/>
      <c r="DZ125" s="933"/>
    </row>
    <row r="126" spans="1:130" s="230" customFormat="1" ht="26.25" customHeight="1" thickBot="1" x14ac:dyDescent="0.2">
      <c r="A126" s="1058"/>
      <c r="B126" s="949"/>
      <c r="C126" s="922" t="s">
        <v>487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36758</v>
      </c>
      <c r="AB126" s="959"/>
      <c r="AC126" s="959"/>
      <c r="AD126" s="959"/>
      <c r="AE126" s="960"/>
      <c r="AF126" s="961">
        <v>28530</v>
      </c>
      <c r="AG126" s="959"/>
      <c r="AH126" s="959"/>
      <c r="AI126" s="959"/>
      <c r="AJ126" s="960"/>
      <c r="AK126" s="961">
        <v>21200</v>
      </c>
      <c r="AL126" s="959"/>
      <c r="AM126" s="959"/>
      <c r="AN126" s="959"/>
      <c r="AO126" s="960"/>
      <c r="AP126" s="962">
        <v>0.3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503</v>
      </c>
      <c r="CQ126" s="923"/>
      <c r="CR126" s="923"/>
      <c r="CS126" s="923"/>
      <c r="CT126" s="923"/>
      <c r="CU126" s="923"/>
      <c r="CV126" s="923"/>
      <c r="CW126" s="923"/>
      <c r="CX126" s="923"/>
      <c r="CY126" s="923"/>
      <c r="CZ126" s="923"/>
      <c r="DA126" s="923"/>
      <c r="DB126" s="923"/>
      <c r="DC126" s="923"/>
      <c r="DD126" s="923"/>
      <c r="DE126" s="923"/>
      <c r="DF126" s="924"/>
      <c r="DG126" s="925" t="s">
        <v>455</v>
      </c>
      <c r="DH126" s="926"/>
      <c r="DI126" s="926"/>
      <c r="DJ126" s="926"/>
      <c r="DK126" s="926"/>
      <c r="DL126" s="926" t="s">
        <v>454</v>
      </c>
      <c r="DM126" s="926"/>
      <c r="DN126" s="926"/>
      <c r="DO126" s="926"/>
      <c r="DP126" s="926"/>
      <c r="DQ126" s="926" t="s">
        <v>479</v>
      </c>
      <c r="DR126" s="926"/>
      <c r="DS126" s="926"/>
      <c r="DT126" s="926"/>
      <c r="DU126" s="926"/>
      <c r="DV126" s="927" t="s">
        <v>454</v>
      </c>
      <c r="DW126" s="927"/>
      <c r="DX126" s="927"/>
      <c r="DY126" s="927"/>
      <c r="DZ126" s="928"/>
    </row>
    <row r="127" spans="1:130" s="230" customFormat="1" ht="26.25" customHeight="1" x14ac:dyDescent="0.15">
      <c r="A127" s="1059"/>
      <c r="B127" s="951"/>
      <c r="C127" s="973" t="s">
        <v>504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86</v>
      </c>
      <c r="AB127" s="959"/>
      <c r="AC127" s="959"/>
      <c r="AD127" s="959"/>
      <c r="AE127" s="960"/>
      <c r="AF127" s="961">
        <v>2</v>
      </c>
      <c r="AG127" s="959"/>
      <c r="AH127" s="959"/>
      <c r="AI127" s="959"/>
      <c r="AJ127" s="960"/>
      <c r="AK127" s="961" t="s">
        <v>455</v>
      </c>
      <c r="AL127" s="959"/>
      <c r="AM127" s="959"/>
      <c r="AN127" s="959"/>
      <c r="AO127" s="960"/>
      <c r="AP127" s="962" t="s">
        <v>479</v>
      </c>
      <c r="AQ127" s="963"/>
      <c r="AR127" s="963"/>
      <c r="AS127" s="963"/>
      <c r="AT127" s="964"/>
      <c r="AU127" s="232"/>
      <c r="AV127" s="232"/>
      <c r="AW127" s="232"/>
      <c r="AX127" s="1032" t="s">
        <v>505</v>
      </c>
      <c r="AY127" s="1033"/>
      <c r="AZ127" s="1033"/>
      <c r="BA127" s="1033"/>
      <c r="BB127" s="1033"/>
      <c r="BC127" s="1033"/>
      <c r="BD127" s="1033"/>
      <c r="BE127" s="1034"/>
      <c r="BF127" s="1035" t="s">
        <v>506</v>
      </c>
      <c r="BG127" s="1033"/>
      <c r="BH127" s="1033"/>
      <c r="BI127" s="1033"/>
      <c r="BJ127" s="1033"/>
      <c r="BK127" s="1033"/>
      <c r="BL127" s="1034"/>
      <c r="BM127" s="1035" t="s">
        <v>507</v>
      </c>
      <c r="BN127" s="1033"/>
      <c r="BO127" s="1033"/>
      <c r="BP127" s="1033"/>
      <c r="BQ127" s="1033"/>
      <c r="BR127" s="1033"/>
      <c r="BS127" s="1034"/>
      <c r="BT127" s="1035" t="s">
        <v>508</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509</v>
      </c>
      <c r="CQ127" s="923"/>
      <c r="CR127" s="923"/>
      <c r="CS127" s="923"/>
      <c r="CT127" s="923"/>
      <c r="CU127" s="923"/>
      <c r="CV127" s="923"/>
      <c r="CW127" s="923"/>
      <c r="CX127" s="923"/>
      <c r="CY127" s="923"/>
      <c r="CZ127" s="923"/>
      <c r="DA127" s="923"/>
      <c r="DB127" s="923"/>
      <c r="DC127" s="923"/>
      <c r="DD127" s="923"/>
      <c r="DE127" s="923"/>
      <c r="DF127" s="924"/>
      <c r="DG127" s="925" t="s">
        <v>454</v>
      </c>
      <c r="DH127" s="926"/>
      <c r="DI127" s="926"/>
      <c r="DJ127" s="926"/>
      <c r="DK127" s="926"/>
      <c r="DL127" s="926" t="s">
        <v>455</v>
      </c>
      <c r="DM127" s="926"/>
      <c r="DN127" s="926"/>
      <c r="DO127" s="926"/>
      <c r="DP127" s="926"/>
      <c r="DQ127" s="926" t="s">
        <v>455</v>
      </c>
      <c r="DR127" s="926"/>
      <c r="DS127" s="926"/>
      <c r="DT127" s="926"/>
      <c r="DU127" s="926"/>
      <c r="DV127" s="927" t="s">
        <v>454</v>
      </c>
      <c r="DW127" s="927"/>
      <c r="DX127" s="927"/>
      <c r="DY127" s="927"/>
      <c r="DZ127" s="928"/>
    </row>
    <row r="128" spans="1:130" s="230" customFormat="1" ht="26.25" customHeight="1" thickBot="1" x14ac:dyDescent="0.2">
      <c r="A128" s="1042" t="s">
        <v>510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511</v>
      </c>
      <c r="X128" s="1044"/>
      <c r="Y128" s="1044"/>
      <c r="Z128" s="1045"/>
      <c r="AA128" s="1046">
        <v>121599</v>
      </c>
      <c r="AB128" s="1047"/>
      <c r="AC128" s="1047"/>
      <c r="AD128" s="1047"/>
      <c r="AE128" s="1048"/>
      <c r="AF128" s="1049">
        <v>120722</v>
      </c>
      <c r="AG128" s="1047"/>
      <c r="AH128" s="1047"/>
      <c r="AI128" s="1047"/>
      <c r="AJ128" s="1048"/>
      <c r="AK128" s="1049">
        <v>101687</v>
      </c>
      <c r="AL128" s="1047"/>
      <c r="AM128" s="1047"/>
      <c r="AN128" s="1047"/>
      <c r="AO128" s="1048"/>
      <c r="AP128" s="1050"/>
      <c r="AQ128" s="1051"/>
      <c r="AR128" s="1051"/>
      <c r="AS128" s="1051"/>
      <c r="AT128" s="1052"/>
      <c r="AU128" s="232"/>
      <c r="AV128" s="232"/>
      <c r="AW128" s="232"/>
      <c r="AX128" s="896" t="s">
        <v>512</v>
      </c>
      <c r="AY128" s="897"/>
      <c r="AZ128" s="897"/>
      <c r="BA128" s="897"/>
      <c r="BB128" s="897"/>
      <c r="BC128" s="897"/>
      <c r="BD128" s="897"/>
      <c r="BE128" s="898"/>
      <c r="BF128" s="1053" t="s">
        <v>513</v>
      </c>
      <c r="BG128" s="1054"/>
      <c r="BH128" s="1054"/>
      <c r="BI128" s="1054"/>
      <c r="BJ128" s="1054"/>
      <c r="BK128" s="1054"/>
      <c r="BL128" s="1055"/>
      <c r="BM128" s="1053">
        <v>13.46</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514</v>
      </c>
      <c r="CQ128" s="726"/>
      <c r="CR128" s="726"/>
      <c r="CS128" s="726"/>
      <c r="CT128" s="726"/>
      <c r="CU128" s="726"/>
      <c r="CV128" s="726"/>
      <c r="CW128" s="726"/>
      <c r="CX128" s="726"/>
      <c r="CY128" s="726"/>
      <c r="CZ128" s="726"/>
      <c r="DA128" s="726"/>
      <c r="DB128" s="726"/>
      <c r="DC128" s="726"/>
      <c r="DD128" s="726"/>
      <c r="DE128" s="726"/>
      <c r="DF128" s="1037"/>
      <c r="DG128" s="1038">
        <v>4135</v>
      </c>
      <c r="DH128" s="1039"/>
      <c r="DI128" s="1039"/>
      <c r="DJ128" s="1039"/>
      <c r="DK128" s="1039"/>
      <c r="DL128" s="1039">
        <v>3929</v>
      </c>
      <c r="DM128" s="1039"/>
      <c r="DN128" s="1039"/>
      <c r="DO128" s="1039"/>
      <c r="DP128" s="1039"/>
      <c r="DQ128" s="1039">
        <v>3701</v>
      </c>
      <c r="DR128" s="1039"/>
      <c r="DS128" s="1039"/>
      <c r="DT128" s="1039"/>
      <c r="DU128" s="1039"/>
      <c r="DV128" s="1040">
        <v>0</v>
      </c>
      <c r="DW128" s="1040"/>
      <c r="DX128" s="1040"/>
      <c r="DY128" s="1040"/>
      <c r="DZ128" s="1041"/>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515</v>
      </c>
      <c r="X129" s="1071"/>
      <c r="Y129" s="1071"/>
      <c r="Z129" s="1072"/>
      <c r="AA129" s="958">
        <v>9421672</v>
      </c>
      <c r="AB129" s="959"/>
      <c r="AC129" s="959"/>
      <c r="AD129" s="959"/>
      <c r="AE129" s="960"/>
      <c r="AF129" s="961">
        <v>9741742</v>
      </c>
      <c r="AG129" s="959"/>
      <c r="AH129" s="959"/>
      <c r="AI129" s="959"/>
      <c r="AJ129" s="960"/>
      <c r="AK129" s="961">
        <v>9295032</v>
      </c>
      <c r="AL129" s="959"/>
      <c r="AM129" s="959"/>
      <c r="AN129" s="959"/>
      <c r="AO129" s="960"/>
      <c r="AP129" s="1073"/>
      <c r="AQ129" s="1074"/>
      <c r="AR129" s="1074"/>
      <c r="AS129" s="1074"/>
      <c r="AT129" s="1075"/>
      <c r="AU129" s="233"/>
      <c r="AV129" s="233"/>
      <c r="AW129" s="233"/>
      <c r="AX129" s="1065" t="s">
        <v>516</v>
      </c>
      <c r="AY129" s="923"/>
      <c r="AZ129" s="923"/>
      <c r="BA129" s="923"/>
      <c r="BB129" s="923"/>
      <c r="BC129" s="923"/>
      <c r="BD129" s="923"/>
      <c r="BE129" s="924"/>
      <c r="BF129" s="1066" t="s">
        <v>517</v>
      </c>
      <c r="BG129" s="1067"/>
      <c r="BH129" s="1067"/>
      <c r="BI129" s="1067"/>
      <c r="BJ129" s="1067"/>
      <c r="BK129" s="1067"/>
      <c r="BL129" s="1068"/>
      <c r="BM129" s="1066">
        <v>18.46</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518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519</v>
      </c>
      <c r="X130" s="1071"/>
      <c r="Y130" s="1071"/>
      <c r="Z130" s="1072"/>
      <c r="AA130" s="958">
        <v>1533473</v>
      </c>
      <c r="AB130" s="959"/>
      <c r="AC130" s="959"/>
      <c r="AD130" s="959"/>
      <c r="AE130" s="960"/>
      <c r="AF130" s="961">
        <v>1563722</v>
      </c>
      <c r="AG130" s="959"/>
      <c r="AH130" s="959"/>
      <c r="AI130" s="959"/>
      <c r="AJ130" s="960"/>
      <c r="AK130" s="961">
        <v>1570709</v>
      </c>
      <c r="AL130" s="959"/>
      <c r="AM130" s="959"/>
      <c r="AN130" s="959"/>
      <c r="AO130" s="960"/>
      <c r="AP130" s="1073"/>
      <c r="AQ130" s="1074"/>
      <c r="AR130" s="1074"/>
      <c r="AS130" s="1074"/>
      <c r="AT130" s="1075"/>
      <c r="AU130" s="233"/>
      <c r="AV130" s="233"/>
      <c r="AW130" s="233"/>
      <c r="AX130" s="1065" t="s">
        <v>520</v>
      </c>
      <c r="AY130" s="923"/>
      <c r="AZ130" s="923"/>
      <c r="BA130" s="923"/>
      <c r="BB130" s="923"/>
      <c r="BC130" s="923"/>
      <c r="BD130" s="923"/>
      <c r="BE130" s="924"/>
      <c r="BF130" s="1101">
        <v>10.7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521</v>
      </c>
      <c r="X131" s="1108"/>
      <c r="Y131" s="1108"/>
      <c r="Z131" s="1109"/>
      <c r="AA131" s="1004">
        <v>7888199</v>
      </c>
      <c r="AB131" s="986"/>
      <c r="AC131" s="986"/>
      <c r="AD131" s="986"/>
      <c r="AE131" s="987"/>
      <c r="AF131" s="985">
        <v>8178020</v>
      </c>
      <c r="AG131" s="986"/>
      <c r="AH131" s="986"/>
      <c r="AI131" s="986"/>
      <c r="AJ131" s="987"/>
      <c r="AK131" s="985">
        <v>7724323</v>
      </c>
      <c r="AL131" s="986"/>
      <c r="AM131" s="986"/>
      <c r="AN131" s="986"/>
      <c r="AO131" s="987"/>
      <c r="AP131" s="1110"/>
      <c r="AQ131" s="1111"/>
      <c r="AR131" s="1111"/>
      <c r="AS131" s="1111"/>
      <c r="AT131" s="1112"/>
      <c r="AU131" s="233"/>
      <c r="AV131" s="233"/>
      <c r="AW131" s="233"/>
      <c r="AX131" s="1083" t="s">
        <v>522</v>
      </c>
      <c r="AY131" s="726"/>
      <c r="AZ131" s="726"/>
      <c r="BA131" s="726"/>
      <c r="BB131" s="726"/>
      <c r="BC131" s="726"/>
      <c r="BD131" s="726"/>
      <c r="BE131" s="1037"/>
      <c r="BF131" s="1084">
        <v>37.5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523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524</v>
      </c>
      <c r="W132" s="1094"/>
      <c r="X132" s="1094"/>
      <c r="Y132" s="1094"/>
      <c r="Z132" s="1095"/>
      <c r="AA132" s="1096">
        <v>10.42415385</v>
      </c>
      <c r="AB132" s="1097"/>
      <c r="AC132" s="1097"/>
      <c r="AD132" s="1097"/>
      <c r="AE132" s="1098"/>
      <c r="AF132" s="1099">
        <v>10.646941440000001</v>
      </c>
      <c r="AG132" s="1097"/>
      <c r="AH132" s="1097"/>
      <c r="AI132" s="1097"/>
      <c r="AJ132" s="1098"/>
      <c r="AK132" s="1099">
        <v>11.31018214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525</v>
      </c>
      <c r="W133" s="1077"/>
      <c r="X133" s="1077"/>
      <c r="Y133" s="1077"/>
      <c r="Z133" s="1078"/>
      <c r="AA133" s="1079">
        <v>11.5</v>
      </c>
      <c r="AB133" s="1080"/>
      <c r="AC133" s="1080"/>
      <c r="AD133" s="1080"/>
      <c r="AE133" s="1081"/>
      <c r="AF133" s="1079">
        <v>10.8</v>
      </c>
      <c r="AG133" s="1080"/>
      <c r="AH133" s="1080"/>
      <c r="AI133" s="1080"/>
      <c r="AJ133" s="1081"/>
      <c r="AK133" s="1079">
        <v>10.7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58BUssFp1fXmtEwGnOwRaZKzDsnEWwBjXwjRbcxHD+zYFhO72ocELy4jWpZHKnPrqV9+PvGZPFRLIFQ4rrFnA==" saltValue="WcNcxvmRK0W0EHRZjke07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526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PYWKNu1lHMALjRnODP2Gbn3sNEgxY533EpMR/xcem32KO2EPeK3AEkKw3mMlcMd5qS52cWG6Cv4MRrDde6hGg==" saltValue="tr1b6YKwhta4Q03fBCj1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fscwEO+h4VhThPmn1botRNzabz/gWKLbZpilYK0XxOTTmNsWa2pbiJr2QuOgDxdLPGvrgNkx5yTydDT8B0HOA==" saltValue="HjIrTIIHhK/Q5apnbiPAL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529</v>
      </c>
      <c r="AP7" s="272"/>
      <c r="AQ7" s="273" t="s">
        <v>530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531</v>
      </c>
      <c r="AQ8" s="279" t="s">
        <v>532</v>
      </c>
      <c r="AR8" s="280" t="s">
        <v>533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534</v>
      </c>
      <c r="AL9" s="1117"/>
      <c r="AM9" s="1117"/>
      <c r="AN9" s="1118"/>
      <c r="AO9" s="281">
        <v>2959718</v>
      </c>
      <c r="AP9" s="281">
        <v>138505</v>
      </c>
      <c r="AQ9" s="282">
        <v>105319</v>
      </c>
      <c r="AR9" s="283">
        <v>31.5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535</v>
      </c>
      <c r="AL10" s="1117"/>
      <c r="AM10" s="1117"/>
      <c r="AN10" s="1118"/>
      <c r="AO10" s="284">
        <v>39990</v>
      </c>
      <c r="AP10" s="284">
        <v>1871</v>
      </c>
      <c r="AQ10" s="285">
        <v>9860</v>
      </c>
      <c r="AR10" s="286">
        <v>-81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536</v>
      </c>
      <c r="AL11" s="1117"/>
      <c r="AM11" s="1117"/>
      <c r="AN11" s="1118"/>
      <c r="AO11" s="284">
        <v>12761</v>
      </c>
      <c r="AP11" s="284">
        <v>597</v>
      </c>
      <c r="AQ11" s="285">
        <v>1656</v>
      </c>
      <c r="AR11" s="286">
        <v>-63.9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537</v>
      </c>
      <c r="AL12" s="1117"/>
      <c r="AM12" s="1117"/>
      <c r="AN12" s="1118"/>
      <c r="AO12" s="284" t="s">
        <v>538</v>
      </c>
      <c r="AP12" s="284" t="s">
        <v>538</v>
      </c>
      <c r="AQ12" s="285">
        <v>3</v>
      </c>
      <c r="AR12" s="286" t="s">
        <v>538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539</v>
      </c>
      <c r="AL13" s="1117"/>
      <c r="AM13" s="1117"/>
      <c r="AN13" s="1118"/>
      <c r="AO13" s="284">
        <v>119274</v>
      </c>
      <c r="AP13" s="284">
        <v>5582</v>
      </c>
      <c r="AQ13" s="285">
        <v>4056</v>
      </c>
      <c r="AR13" s="286">
        <v>37.6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540</v>
      </c>
      <c r="AL14" s="1117"/>
      <c r="AM14" s="1117"/>
      <c r="AN14" s="1118"/>
      <c r="AO14" s="284">
        <v>157904</v>
      </c>
      <c r="AP14" s="284">
        <v>7389</v>
      </c>
      <c r="AQ14" s="285">
        <v>2339</v>
      </c>
      <c r="AR14" s="286">
        <v>215.9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541</v>
      </c>
      <c r="AL15" s="1120"/>
      <c r="AM15" s="1120"/>
      <c r="AN15" s="1121"/>
      <c r="AO15" s="284">
        <v>-206448</v>
      </c>
      <c r="AP15" s="284">
        <v>-9661</v>
      </c>
      <c r="AQ15" s="285">
        <v>-7717</v>
      </c>
      <c r="AR15" s="286">
        <v>25.2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192</v>
      </c>
      <c r="AL16" s="1120"/>
      <c r="AM16" s="1120"/>
      <c r="AN16" s="1121"/>
      <c r="AO16" s="284">
        <v>3083199</v>
      </c>
      <c r="AP16" s="284">
        <v>144284</v>
      </c>
      <c r="AQ16" s="285">
        <v>115515</v>
      </c>
      <c r="AR16" s="286">
        <v>24.9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542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543</v>
      </c>
      <c r="AP20" s="293" t="s">
        <v>544</v>
      </c>
      <c r="AQ20" s="294" t="s">
        <v>545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546</v>
      </c>
      <c r="AL21" s="1123"/>
      <c r="AM21" s="1123"/>
      <c r="AN21" s="1124"/>
      <c r="AO21" s="297">
        <v>14.37</v>
      </c>
      <c r="AP21" s="298">
        <v>10.69</v>
      </c>
      <c r="AQ21" s="299">
        <v>3.68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547</v>
      </c>
      <c r="AL22" s="1123"/>
      <c r="AM22" s="1123"/>
      <c r="AN22" s="1124"/>
      <c r="AO22" s="302">
        <v>99.1</v>
      </c>
      <c r="AP22" s="303">
        <v>97.4</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548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549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550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529</v>
      </c>
      <c r="AP30" s="272"/>
      <c r="AQ30" s="273" t="s">
        <v>530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531</v>
      </c>
      <c r="AQ31" s="279" t="s">
        <v>532</v>
      </c>
      <c r="AR31" s="280" t="s">
        <v>533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551</v>
      </c>
      <c r="AL32" s="1131"/>
      <c r="AM32" s="1131"/>
      <c r="AN32" s="1132"/>
      <c r="AO32" s="312">
        <v>2003604</v>
      </c>
      <c r="AP32" s="312">
        <v>93762</v>
      </c>
      <c r="AQ32" s="313">
        <v>74824</v>
      </c>
      <c r="AR32" s="314">
        <v>25.3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552</v>
      </c>
      <c r="AL33" s="1131"/>
      <c r="AM33" s="1131"/>
      <c r="AN33" s="1132"/>
      <c r="AO33" s="312" t="s">
        <v>538</v>
      </c>
      <c r="AP33" s="312" t="s">
        <v>538</v>
      </c>
      <c r="AQ33" s="313" t="s">
        <v>538</v>
      </c>
      <c r="AR33" s="314" t="s">
        <v>538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553</v>
      </c>
      <c r="AL34" s="1131"/>
      <c r="AM34" s="1131"/>
      <c r="AN34" s="1132"/>
      <c r="AO34" s="312" t="s">
        <v>538</v>
      </c>
      <c r="AP34" s="312" t="s">
        <v>538</v>
      </c>
      <c r="AQ34" s="313">
        <v>1</v>
      </c>
      <c r="AR34" s="314" t="s">
        <v>538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554</v>
      </c>
      <c r="AL35" s="1131"/>
      <c r="AM35" s="1131"/>
      <c r="AN35" s="1132"/>
      <c r="AO35" s="312">
        <v>470743</v>
      </c>
      <c r="AP35" s="312">
        <v>22029</v>
      </c>
      <c r="AQ35" s="313">
        <v>17427</v>
      </c>
      <c r="AR35" s="314">
        <v>26.4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555</v>
      </c>
      <c r="AL36" s="1131"/>
      <c r="AM36" s="1131"/>
      <c r="AN36" s="1132"/>
      <c r="AO36" s="312">
        <v>49947</v>
      </c>
      <c r="AP36" s="312">
        <v>2337</v>
      </c>
      <c r="AQ36" s="313">
        <v>2447</v>
      </c>
      <c r="AR36" s="314">
        <v>-4.5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556</v>
      </c>
      <c r="AL37" s="1131"/>
      <c r="AM37" s="1131"/>
      <c r="AN37" s="1132"/>
      <c r="AO37" s="312">
        <v>21200</v>
      </c>
      <c r="AP37" s="312">
        <v>992</v>
      </c>
      <c r="AQ37" s="313">
        <v>591</v>
      </c>
      <c r="AR37" s="314">
        <v>67.900000000000006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557</v>
      </c>
      <c r="AL38" s="1134"/>
      <c r="AM38" s="1134"/>
      <c r="AN38" s="1135"/>
      <c r="AO38" s="315">
        <v>537</v>
      </c>
      <c r="AP38" s="315">
        <v>25</v>
      </c>
      <c r="AQ38" s="316">
        <v>2</v>
      </c>
      <c r="AR38" s="304">
        <v>1150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558</v>
      </c>
      <c r="AL39" s="1134"/>
      <c r="AM39" s="1134"/>
      <c r="AN39" s="1135"/>
      <c r="AO39" s="312">
        <v>-101687</v>
      </c>
      <c r="AP39" s="312">
        <v>-4759</v>
      </c>
      <c r="AQ39" s="313">
        <v>-3618</v>
      </c>
      <c r="AR39" s="314">
        <v>31.5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559</v>
      </c>
      <c r="AL40" s="1131"/>
      <c r="AM40" s="1131"/>
      <c r="AN40" s="1132"/>
      <c r="AO40" s="312">
        <v>-1570709</v>
      </c>
      <c r="AP40" s="312">
        <v>-73504</v>
      </c>
      <c r="AQ40" s="313">
        <v>-63812</v>
      </c>
      <c r="AR40" s="314">
        <v>15.2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307</v>
      </c>
      <c r="AL41" s="1137"/>
      <c r="AM41" s="1137"/>
      <c r="AN41" s="1138"/>
      <c r="AO41" s="312">
        <v>873635</v>
      </c>
      <c r="AP41" s="312">
        <v>40883</v>
      </c>
      <c r="AQ41" s="313">
        <v>27863</v>
      </c>
      <c r="AR41" s="314">
        <v>46.7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560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561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529</v>
      </c>
      <c r="AN49" s="1127" t="s">
        <v>563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564</v>
      </c>
      <c r="AO50" s="329" t="s">
        <v>565</v>
      </c>
      <c r="AP50" s="330" t="s">
        <v>566</v>
      </c>
      <c r="AQ50" s="331" t="s">
        <v>567</v>
      </c>
      <c r="AR50" s="332" t="s">
        <v>568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569</v>
      </c>
      <c r="AL51" s="325"/>
      <c r="AM51" s="333">
        <v>2733804</v>
      </c>
      <c r="AN51" s="334">
        <v>119037</v>
      </c>
      <c r="AO51" s="335">
        <v>-16.100000000000001</v>
      </c>
      <c r="AP51" s="336">
        <v>85173</v>
      </c>
      <c r="AQ51" s="337">
        <v>-4.3</v>
      </c>
      <c r="AR51" s="338">
        <v>-11.8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570</v>
      </c>
      <c r="AM52" s="341">
        <v>1355001</v>
      </c>
      <c r="AN52" s="342">
        <v>59000</v>
      </c>
      <c r="AO52" s="343">
        <v>12.1</v>
      </c>
      <c r="AP52" s="344">
        <v>43913</v>
      </c>
      <c r="AQ52" s="345">
        <v>-3.4</v>
      </c>
      <c r="AR52" s="346">
        <v>15.5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571</v>
      </c>
      <c r="AL53" s="325"/>
      <c r="AM53" s="333">
        <v>2940515</v>
      </c>
      <c r="AN53" s="334">
        <v>130498</v>
      </c>
      <c r="AO53" s="335">
        <v>9.6</v>
      </c>
      <c r="AP53" s="336">
        <v>94081</v>
      </c>
      <c r="AQ53" s="337">
        <v>10.5</v>
      </c>
      <c r="AR53" s="338">
        <v>-0.9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570</v>
      </c>
      <c r="AM54" s="341">
        <v>1522522</v>
      </c>
      <c r="AN54" s="342">
        <v>67569</v>
      </c>
      <c r="AO54" s="343">
        <v>14.5</v>
      </c>
      <c r="AP54" s="344">
        <v>48949</v>
      </c>
      <c r="AQ54" s="345">
        <v>11.5</v>
      </c>
      <c r="AR54" s="346">
        <v>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572</v>
      </c>
      <c r="AL55" s="325"/>
      <c r="AM55" s="333">
        <v>4372623</v>
      </c>
      <c r="AN55" s="334">
        <v>197526</v>
      </c>
      <c r="AO55" s="335">
        <v>51.4</v>
      </c>
      <c r="AP55" s="336">
        <v>92632</v>
      </c>
      <c r="AQ55" s="337">
        <v>-1.5</v>
      </c>
      <c r="AR55" s="338">
        <v>52.9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570</v>
      </c>
      <c r="AM56" s="341">
        <v>2711454</v>
      </c>
      <c r="AN56" s="342">
        <v>122485</v>
      </c>
      <c r="AO56" s="343">
        <v>81.3</v>
      </c>
      <c r="AP56" s="344">
        <v>47978</v>
      </c>
      <c r="AQ56" s="345">
        <v>-2</v>
      </c>
      <c r="AR56" s="346">
        <v>83.3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573</v>
      </c>
      <c r="AL57" s="325"/>
      <c r="AM57" s="333">
        <v>1530434</v>
      </c>
      <c r="AN57" s="334">
        <v>70527</v>
      </c>
      <c r="AO57" s="335">
        <v>-64.3</v>
      </c>
      <c r="AP57" s="336">
        <v>96469</v>
      </c>
      <c r="AQ57" s="337">
        <v>4.0999999999999996</v>
      </c>
      <c r="AR57" s="338">
        <v>-68.400000000000006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570</v>
      </c>
      <c r="AM58" s="341">
        <v>740032</v>
      </c>
      <c r="AN58" s="342">
        <v>34103</v>
      </c>
      <c r="AO58" s="343">
        <v>-72.2</v>
      </c>
      <c r="AP58" s="344">
        <v>49775</v>
      </c>
      <c r="AQ58" s="345">
        <v>3.7</v>
      </c>
      <c r="AR58" s="346">
        <v>-75.900000000000006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574</v>
      </c>
      <c r="AL59" s="325"/>
      <c r="AM59" s="333">
        <v>2124569</v>
      </c>
      <c r="AN59" s="334">
        <v>99423</v>
      </c>
      <c r="AO59" s="335">
        <v>41</v>
      </c>
      <c r="AP59" s="336">
        <v>85743</v>
      </c>
      <c r="AQ59" s="337">
        <v>-11.1</v>
      </c>
      <c r="AR59" s="338">
        <v>52.1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570</v>
      </c>
      <c r="AM60" s="341">
        <v>1114530</v>
      </c>
      <c r="AN60" s="342">
        <v>52156</v>
      </c>
      <c r="AO60" s="343">
        <v>52.9</v>
      </c>
      <c r="AP60" s="344">
        <v>45231</v>
      </c>
      <c r="AQ60" s="345">
        <v>-9.1</v>
      </c>
      <c r="AR60" s="346">
        <v>62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575</v>
      </c>
      <c r="AL61" s="347"/>
      <c r="AM61" s="348">
        <v>2740389</v>
      </c>
      <c r="AN61" s="349">
        <v>123402</v>
      </c>
      <c r="AO61" s="350">
        <v>4.3</v>
      </c>
      <c r="AP61" s="351">
        <v>90820</v>
      </c>
      <c r="AQ61" s="352">
        <v>-0.5</v>
      </c>
      <c r="AR61" s="338">
        <v>4.8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570</v>
      </c>
      <c r="AM62" s="341">
        <v>1488708</v>
      </c>
      <c r="AN62" s="342">
        <v>67063</v>
      </c>
      <c r="AO62" s="343">
        <v>17.7</v>
      </c>
      <c r="AP62" s="344">
        <v>47169</v>
      </c>
      <c r="AQ62" s="345">
        <v>0.1</v>
      </c>
      <c r="AR62" s="346">
        <v>17.600000000000001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V/d+Rn9dtJigeMXNcXO93MDfCx3/EmFC62WCGgvl69CIhpiWCY/SbzU/EUZXD03Z4mJRVg3fjbDmmYOb3Kk7g==" saltValue="TiPAkoWZ6NyO7EkJTBy7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577</v>
      </c>
    </row>
    <row r="121" spans="125:125" ht="13.5" hidden="1" customHeight="1" x14ac:dyDescent="0.15">
      <c r="DU121" s="259"/>
    </row>
  </sheetData>
  <sheetProtection algorithmName="SHA-512" hashValue="aNXXnOQAVdPJ7eu7XmKCTwtuw0k5LpQoe1Bzm9/Izirza1fGcdm9WS/B7WfhnngL6BbI5JGItJELKkYx9xB3gA==" saltValue="IKThvY5m6Xkj1NngE+GK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578</v>
      </c>
    </row>
  </sheetData>
  <sheetProtection algorithmName="SHA-512" hashValue="ynrjWwLkKQg8V2SejNi5j3C3yXDwfks8xvh6HZ83wpeQpZefEKrvdaBzS7UoHdk4jWRxQevjmXBPOiJb2mubEw==" saltValue="/qTV+mG3dr6ukh4oYZxw8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579</v>
      </c>
      <c r="G46" s="8" t="s">
        <v>580</v>
      </c>
      <c r="H46" s="8" t="s">
        <v>581</v>
      </c>
      <c r="I46" s="8" t="s">
        <v>582</v>
      </c>
      <c r="J46" s="9" t="s">
        <v>583</v>
      </c>
    </row>
    <row r="47" spans="2:10" ht="57.75" customHeight="1" x14ac:dyDescent="0.15">
      <c r="B47" s="10"/>
      <c r="C47" s="1139" t="s">
        <v>3</v>
      </c>
      <c r="D47" s="1139"/>
      <c r="E47" s="1140"/>
      <c r="F47" s="11">
        <v>11.85</v>
      </c>
      <c r="G47" s="12">
        <v>10.75</v>
      </c>
      <c r="H47" s="12">
        <v>12.76</v>
      </c>
      <c r="I47" s="12">
        <v>20.57</v>
      </c>
      <c r="J47" s="13">
        <v>27.13</v>
      </c>
    </row>
    <row r="48" spans="2:10" ht="57.75" customHeight="1" x14ac:dyDescent="0.15">
      <c r="B48" s="14"/>
      <c r="C48" s="1141" t="s">
        <v>4</v>
      </c>
      <c r="D48" s="1141"/>
      <c r="E48" s="1142"/>
      <c r="F48" s="15">
        <v>6.38</v>
      </c>
      <c r="G48" s="16">
        <v>8.2799999999999994</v>
      </c>
      <c r="H48" s="16">
        <v>5.88</v>
      </c>
      <c r="I48" s="16">
        <v>7.02</v>
      </c>
      <c r="J48" s="17">
        <v>7.18</v>
      </c>
    </row>
    <row r="49" spans="2:10" ht="57.75" customHeight="1" thickBot="1" x14ac:dyDescent="0.2">
      <c r="B49" s="18"/>
      <c r="C49" s="1143" t="s">
        <v>5</v>
      </c>
      <c r="D49" s="1143"/>
      <c r="E49" s="1144"/>
      <c r="F49" s="19" t="s">
        <v>584</v>
      </c>
      <c r="G49" s="20">
        <v>0.5</v>
      </c>
      <c r="H49" s="20">
        <v>0.71</v>
      </c>
      <c r="I49" s="20">
        <v>9.56</v>
      </c>
      <c r="J49" s="21">
        <v>9.24</v>
      </c>
    </row>
    <row r="50" spans="2:10" x14ac:dyDescent="0.15"/>
  </sheetData>
  <sheetProtection algorithmName="SHA-512" hashValue="dM+Obwpa/+kCW+Xoqju3fcMasAusWZ8+0pAsZgSNrPyctOLWNVAJqIR9M4oL81IRLqYc3+fpV5AahH+XlmyASQ==" saltValue="p0zaYZSQSmiwXTr7aLrG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2024-03-19T00:13:56Z</cp:lastPrinted>
  <dcterms:created xsi:type="dcterms:W3CDTF">2024-03-14T04:33:48Z</dcterms:created>
  <dcterms:modified xsi:type="dcterms:W3CDTF">2024-09-18T10:22:37Z</dcterms:modified>
  <cp:category/>
</cp:coreProperties>
</file>