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mc:AlternateContent xmlns:mc="http://schemas.openxmlformats.org/markup-compatibility/2006">
    <mc:Choice Requires="x15">
      <x15ac:absPath xmlns:x15ac="http://schemas.microsoft.com/office/spreadsheetml/2010/11/ac" url="\\divfs\所属用ファイルサーバ\02520\40財政班\203 財政状況資料集（内容確認等）\令和４年度決算（R6年度作業）\令和４年度財政状況資料集の作成について（2回目・地方公会計関係）\04_公表データ\"/>
    </mc:Choice>
  </mc:AlternateContent>
  <xr:revisionPtr revIDLastSave="0" documentId="13_ncr:1_{19E08BEF-671A-437A-8149-D4F94BD3B258}" xr6:coauthVersionLast="47" xr6:coauthVersionMax="47" xr10:uidLastSave="{00000000-0000-0000-0000-000000000000}"/>
  <bookViews>
    <workbookView xWindow="1275" yWindow="-120" windowWidth="27645" windowHeight="16440" tabRatio="839"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BE40" i="10"/>
  <c r="AM40" i="10"/>
  <c r="U40" i="10"/>
  <c r="C40" i="10"/>
  <c r="BE39" i="10"/>
  <c r="AM39" i="10"/>
  <c r="U39" i="10"/>
  <c r="C39" i="10"/>
  <c r="BE38" i="10"/>
  <c r="AM38" i="10"/>
  <c r="U38" i="10"/>
  <c r="C38" i="10"/>
  <c r="BE37" i="10"/>
  <c r="AM37" i="10"/>
  <c r="U37" i="10"/>
  <c r="C37" i="10"/>
  <c r="BE36" i="10"/>
  <c r="AM36" i="10"/>
  <c r="C36" i="10"/>
  <c r="AM35" i="10"/>
  <c r="C35" i="10"/>
  <c r="C34" i="10"/>
  <c r="U34" i="10" l="1"/>
  <c r="U35" i="10" s="1"/>
  <c r="U36" i="10" s="1"/>
  <c r="AM34" i="10"/>
  <c r="BE34" i="10"/>
  <c r="BE35" i="10" s="1"/>
  <c r="BW34" i="10" s="1"/>
  <c r="BW35" i="10" s="1"/>
  <c r="BW36" i="10" s="1"/>
  <c r="BW37" i="10" s="1"/>
  <c r="BW38" i="10" s="1"/>
  <c r="BW39" i="10" s="1"/>
  <c r="BW40" i="10" s="1"/>
  <c r="BW41" i="10" s="1"/>
  <c r="BW42"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 r="CO38" i="10" s="1"/>
  <c r="CO39" i="10" s="1"/>
  <c r="CO40" i="10" s="1"/>
</calcChain>
</file>

<file path=xl/sharedStrings.xml><?xml version="1.0" encoding="utf-8"?>
<sst xmlns="http://schemas.openxmlformats.org/spreadsheetml/2006/main" count="1131" uniqueCount="618">
  <si>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</si>
  <si>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</si>
  <si>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</si>
  <si>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</si>
  <si>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</si>
  <si>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</si>
  <si>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</si>
  <si>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</si>
  <si>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</si>
  <si>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</si>
  <si>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</si>
  <si>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</si>
  <si>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</si>
  <si>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</si>
  <si>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</si>
  <si>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</si>
  <si>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</si>
  <si>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</si>
  <si>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</si>
  <si>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</si>
  <si>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</si>
  <si>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</si>
  <si>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</si>
  <si>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</si>
  <si>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</si>
  <si>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</si>
  <si>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</si>
  <si>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</si>
  <si>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</si>
  <si>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</si>
  <si>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</si>
  <si>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</si>
  <si>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</si>
  <si>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</si>
  <si>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</si>
  <si>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</si>
  <si>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</si>
  <si>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</si>
  <si>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</si>
  <si>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</si>
  <si>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</si>
  <si>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</si>
  <si>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</si>
  <si>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</si>
  <si>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</si>
  <si>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</si>
  <si>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</si>
  <si>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</si>
  <si>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</si>
  <si>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</si>
  <si>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</si>
  <si>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</si>
  <si>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</si>
  <si>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</si>
  <si>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</si>
  <si>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</si>
  <si>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</si>
  <si>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</si>
  <si>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</si>
  <si>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</si>
  <si>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</si>
  <si>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</si>
  <si>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</si>
  <si>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</si>
  <si>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</si>
  <si>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</si>
  <si>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</si>
  <si>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</si>
  <si>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</si>
  <si>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</si>
  <si>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</si>
  <si>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</si>
  <si>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</si>
  <si>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</si>
  <si>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</si>
  <si>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</si>
  <si>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</si>
  <si>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</si>
  <si>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</si>
  <si>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</si>
  <si>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</si>
  <si>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</si>
  <si>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</si>
  <si>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</si>
  <si>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</si>
  <si>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Ⅰ－１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</si>
  <si>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</si>
  <si>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</si>
  <si>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</si>
  <si>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</si>
  <si>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</si>
  <si>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</si>
  <si>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</si>
  <si>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</si>
  <si>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</si>
  <si>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</si>
  <si>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</si>
  <si>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</si>
  <si>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対馬市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</si>
  <si>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</si>
  <si>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</si>
  <si>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</si>
  <si>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</si>
  <si>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</si>
  <si>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</si>
  <si>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</si>
  <si>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</si>
  <si>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</si>
  <si>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</si>
  <si>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</si>
  <si>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</si>
  <si>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</si>
  <si>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</si>
  <si>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</si>
  <si>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</si>
  <si>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</si>
  <si>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</si>
  <si>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</si>
  <si>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</si>
  <si>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</si>
  <si>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</si>
  <si>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</si>
  <si>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</si>
  <si>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</si>
  <si>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</si>
  <si>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</si>
  <si>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</si>
  <si>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</si>
  <si>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</si>
  <si>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</si>
  <si>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</si>
  <si>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</si>
  <si>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</si>
  <si>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</si>
  <si>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</si>
  <si>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</si>
  <si>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</si>
  <si>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</si>
  <si>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</si>
  <si>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</si>
  <si>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</si>
  <si>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</si>
  <si>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</si>
  <si>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</si>
  <si>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</si>
  <si>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</si>
  <si>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</si>
  <si>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</si>
  <si>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</si>
  <si>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</si>
  <si>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</si>
  <si>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</si>
  <si>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</si>
  <si>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</si>
  <si>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</si>
  <si>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</si>
  <si>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</si>
  <si>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</si>
  <si>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</si>
  <si>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</si>
  <si>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</si>
  <si>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</si>
  <si>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</si>
  <si>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</si>
  <si>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</si>
  <si>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</si>
  <si>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</si>
  <si>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</si>
  <si>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</si>
  <si>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</si>
  <si>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</si>
  <si>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</si>
  <si>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</si>
  <si>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</si>
  <si>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</si>
  <si>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</si>
  <si>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</si>
  <si>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</si>
  <si>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</si>
  <si>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</si>
  <si>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</si>
  <si>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</si>
  <si>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</si>
  <si>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</si>
  <si>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</si>
  <si>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</si>
  <si>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</si>
  <si>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</si>
  <si>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</si>
  <si>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</si>
  <si>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</si>
  <si>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</si>
  <si>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</si>
  <si>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</si>
  <si>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</si>
  <si>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</si>
  <si>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</si>
  <si>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</si>
  <si>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</si>
  <si>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</si>
  <si>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</si>
  <si>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</si>
  <si>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</si>
  <si>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</si>
  <si>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</si>
  <si>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</si>
  <si>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</si>
  <si>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</si>
  <si>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</si>
  <si>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</si>
  <si>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</si>
  <si>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</si>
  <si>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</si>
  <si>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</si>
  <si>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</si>
  <si>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</si>
  <si>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</si>
  <si>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</si>
  <si>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長崎県対馬市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</si>
  <si>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</si>
  <si>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</si>
  <si>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</si>
  <si>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</si>
  <si>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</si>
  <si>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</si>
  <si>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</si>
  <si>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</si>
  <si>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</si>
  <si>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</si>
  <si>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</si>
  <si>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</si>
  <si>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</si>
  <si>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</si>
  <si>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</si>
  <si>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</si>
  <si>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</si>
  <si>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</si>
  <si>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</si>
  <si>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</si>
  <si>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</si>
  <si>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</si>
  <si>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</si>
  <si>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</si>
  <si>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</si>
  <si>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</si>
  <si>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</si>
  <si>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</si>
  <si>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</si>
  <si>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</si>
  <si>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</si>
  <si>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t>
    <phoneticPr fontId="5"/>
  </si>
  <si>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</si>
  <si>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</si>
  <si>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</si>
  <si>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</si>
  <si>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</si>
  <si>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</si>
  <si>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</si>
  <si>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</si>
  <si>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</si>
  <si>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</si>
  <si>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</si>
  <si>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</si>
  <si>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</si>
  <si>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</si>
  <si>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</si>
  <si>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</si>
  <si>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</si>
  <si>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</si>
  <si>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</si>
  <si>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</si>
  <si>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</si>
  <si>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</si>
  <si>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</si>
  <si>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</si>
  <si>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</si>
  <si>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</si>
  <si>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</si>
  <si>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</si>
  <si>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</si>
  <si>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</si>
  <si>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</si>
  <si>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</si>
  <si>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</si>
  <si>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</si>
  <si>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</si>
  <si>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</si>
  <si>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</si>
  <si>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</si>
  <si>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</si>
  <si>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</si>
  <si>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</si>
  <si>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</si>
  <si>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</si>
  <si>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</si>
  <si>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</si>
  <si>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</si>
  <si>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</si>
  <si>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</si>
  <si>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</si>
  <si>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</si>
  <si>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</si>
  <si>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</si>
  <si>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</si>
  <si>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</si>
  <si>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</si>
  <si>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</si>
  <si>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</si>
  <si>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</si>
  <si>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</si>
  <si>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</si>
  <si>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</si>
  <si>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</si>
  <si>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</si>
  <si>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</si>
  <si>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</si>
  <si>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</si>
  <si>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</si>
  <si>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</si>
  <si>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</si>
  <si>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</si>
  <si>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</si>
  <si>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</si>
  <si>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</si>
  <si>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</si>
  <si>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</si>
  <si>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</si>
  <si>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</si>
  <si>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</si>
  <si>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</si>
  <si>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</si>
  <si>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</si>
  <si>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</si>
  <si>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</si>
  <si>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</si>
  <si>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</si>
  <si>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</si>
  <si>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</si>
  <si>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</si>
  <si>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</si>
  <si>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</si>
  <si>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</si>
  <si>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</si>
  <si>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</si>
  <si>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交通</t>
    <phoneticPr fontId="5"/>
  </si>
  <si>
    <t>被保険者数(人)</t>
  </si>
  <si>
    <t>　積立金</t>
    <phoneticPr fontId="5"/>
  </si>
  <si>
    <t>　うち臨時財政対策債</t>
    <phoneticPr fontId="5"/>
  </si>
  <si>
    <t>下水道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</si>
  <si>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</si>
  <si>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</si>
  <si>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</si>
  <si>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</si>
  <si>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</si>
  <si>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</si>
  <si>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</si>
  <si>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</si>
  <si>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</si>
  <si>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</si>
  <si>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</si>
  <si>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</si>
  <si>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</si>
  <si>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</si>
  <si>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</si>
  <si>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</si>
  <si>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</si>
  <si>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</si>
  <si>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</si>
  <si>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</si>
  <si>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</si>
  <si>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</si>
  <si>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長崎県対馬市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</si>
  <si>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</si>
  <si>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</si>
  <si>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</si>
  <si>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</si>
  <si>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</si>
  <si>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</si>
  <si>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</si>
  <si>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</si>
  <si>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</si>
  <si>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</si>
  <si>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</si>
  <si>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</si>
  <si>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</si>
  <si>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</si>
  <si>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</si>
  <si>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</si>
  <si>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</si>
  <si>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</si>
  <si>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</si>
  <si>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</si>
  <si>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</si>
  <si>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</si>
  <si>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</si>
  <si>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</si>
  <si>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</si>
  <si>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</si>
  <si>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</si>
  <si>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</si>
  <si>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</si>
  <si>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</si>
  <si>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</si>
  <si>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</si>
  <si>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</si>
  <si>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</si>
  <si>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</si>
  <si>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</si>
  <si>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</si>
  <si>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</si>
  <si>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</si>
  <si>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</si>
  <si>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旅客定期航路事業特別会計</t>
    <phoneticPr fontId="5"/>
  </si>
  <si>
    <t>法非適用企業</t>
    <phoneticPr fontId="5"/>
  </si>
  <si>
    <t>集落排水処理施設特別会計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</si>
  <si>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</si>
  <si>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</si>
  <si>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</si>
  <si>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</si>
  <si>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</si>
  <si>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</si>
  <si>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</si>
  <si>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</si>
  <si>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</si>
  <si>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</si>
  <si>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</si>
  <si>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</si>
  <si>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</si>
  <si>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</si>
  <si>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</si>
  <si>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</si>
  <si>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</si>
  <si>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</si>
  <si>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</si>
  <si>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</si>
  <si>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</si>
  <si>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</si>
  <si>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</si>
  <si>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</si>
  <si>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</si>
  <si>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</si>
  <si>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</si>
  <si>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</si>
  <si>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</si>
  <si>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</si>
  <si>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</si>
  <si>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</si>
  <si>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</si>
  <si>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</si>
  <si>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</si>
  <si>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</si>
  <si>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</si>
  <si>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</si>
  <si>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</si>
  <si>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</si>
  <si>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</si>
  <si>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</si>
  <si>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</si>
  <si>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</si>
  <si>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</si>
  <si>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</si>
  <si>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</si>
  <si>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</si>
  <si>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</si>
  <si>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</si>
  <si>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</si>
  <si>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</si>
  <si>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</si>
  <si>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</si>
  <si>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</si>
  <si>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</si>
  <si>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</si>
  <si>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集落排水処理施設特別会計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</si>
  <si>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</si>
  <si>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旅客定期航路事業特別会計</t>
    <phoneticPr fontId="5"/>
  </si>
  <si>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</si>
  <si>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</si>
  <si>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</si>
  <si>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</si>
  <si>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</si>
  <si>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</si>
  <si>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</si>
  <si>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</si>
  <si>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</si>
  <si>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</si>
  <si>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</si>
  <si>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</si>
  <si>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</si>
  <si>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</si>
  <si>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</si>
  <si>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</si>
  <si>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</si>
  <si>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</si>
  <si>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</si>
  <si>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</si>
  <si>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</si>
  <si>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</si>
  <si>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</si>
  <si>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</si>
  <si>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</si>
  <si>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</si>
  <si>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</si>
  <si>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</si>
  <si>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</si>
  <si>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</si>
  <si>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</si>
  <si>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</si>
  <si>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</si>
  <si>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</si>
  <si>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</si>
  <si>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</si>
  <si>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</si>
  <si>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</si>
  <si>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</si>
  <si>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</si>
  <si>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</si>
  <si>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</si>
  <si>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</si>
  <si>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</si>
  <si>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</si>
  <si>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</si>
  <si>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</si>
  <si>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</si>
  <si>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</si>
  <si>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</si>
  <si>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</si>
  <si>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</si>
  <si>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</si>
  <si>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</si>
  <si>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</si>
  <si>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</si>
  <si>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</si>
  <si>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</si>
  <si>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</si>
  <si>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</si>
  <si>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</si>
  <si>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</si>
  <si>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</si>
  <si>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</si>
  <si>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</si>
  <si>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</si>
  <si>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</si>
  <si>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</si>
  <si>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</si>
  <si>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</si>
  <si>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</si>
  <si>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</si>
  <si>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</si>
  <si>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</si>
  <si>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</si>
  <si>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</si>
  <si>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</si>
  <si>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</si>
  <si>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</si>
  <si>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</si>
  <si>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</si>
  <si>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</si>
  <si>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</si>
  <si>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</si>
  <si>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</si>
  <si>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0.43</t>
  </si>
  <si>
    <t>▲ 0.15</t>
  </si>
  <si>
    <t>▲ 0.58</t>
  </si>
  <si>
    <t>水道事業会計</t>
  </si>
  <si>
    <t>一般会計</t>
  </si>
  <si>
    <t>介護保険特別会計</t>
  </si>
  <si>
    <t>国民健康保険特別会計</t>
  </si>
  <si>
    <t>後期高齢者医療特別会計</t>
  </si>
  <si>
    <t>診療所特別会計</t>
  </si>
  <si>
    <t>旅客定期航路事業特別会計</t>
  </si>
  <si>
    <t>集落排水処理施設特別会計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</si>
  <si>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</si>
  <si>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</si>
  <si>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</si>
  <si>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</si>
  <si>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</si>
  <si>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</si>
  <si>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</si>
  <si>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</si>
  <si>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</si>
  <si>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t>
    <phoneticPr fontId="2"/>
  </si>
  <si>
    <t>-</t>
    <phoneticPr fontId="2"/>
  </si>
  <si>
    <t>長崎県病院企業団（対馬市関係分）</t>
    <rPh sb="0" eb="3">
      <t>ナガサキケン</t>
    </rPh>
    <rPh sb="3" eb="5">
      <t>ビョウイン</t>
    </rPh>
    <rPh sb="5" eb="8">
      <t>キギョウダン</t>
    </rPh>
    <rPh sb="9" eb="12">
      <t>ツシマシ</t>
    </rPh>
    <rPh sb="12" eb="14">
      <t>カンケイ</t>
    </rPh>
    <rPh sb="14" eb="15">
      <t>ブン</t>
    </rPh>
    <phoneticPr fontId="29"/>
  </si>
  <si>
    <t>　うち対馬病院</t>
    <rPh sb="3" eb="5">
      <t>ツシマ</t>
    </rPh>
    <rPh sb="5" eb="7">
      <t>ビョウイン</t>
    </rPh>
    <phoneticPr fontId="29"/>
  </si>
  <si>
    <t>　うち上対馬病院</t>
    <rPh sb="3" eb="6">
      <t>カミツシマ</t>
    </rPh>
    <rPh sb="6" eb="8">
      <t>ビョウイン</t>
    </rPh>
    <phoneticPr fontId="29"/>
  </si>
  <si>
    <t>長崎県市町村総合事務組合</t>
    <rPh sb="0" eb="3">
      <t>ナガサキケン</t>
    </rPh>
    <rPh sb="3" eb="6">
      <t>シチョウソン</t>
    </rPh>
    <rPh sb="6" eb="8">
      <t>ソウゴウ</t>
    </rPh>
    <rPh sb="8" eb="10">
      <t>ジム</t>
    </rPh>
    <rPh sb="10" eb="12">
      <t>クミアイ</t>
    </rPh>
    <phoneticPr fontId="29"/>
  </si>
  <si>
    <t>　うち一般会計</t>
    <rPh sb="3" eb="5">
      <t>イッパン</t>
    </rPh>
    <rPh sb="5" eb="7">
      <t>カイケイ</t>
    </rPh>
    <phoneticPr fontId="29"/>
  </si>
  <si>
    <t>　うちその他の会計</t>
    <rPh sb="5" eb="6">
      <t>タ</t>
    </rPh>
    <rPh sb="7" eb="9">
      <t>カイケイ</t>
    </rPh>
    <phoneticPr fontId="29"/>
  </si>
  <si>
    <t>長崎県後期高齢者医療広域連合</t>
    <rPh sb="0" eb="3">
      <t>ナガサキケン</t>
    </rPh>
    <rPh sb="3" eb="5">
      <t>コウキ</t>
    </rPh>
    <rPh sb="5" eb="7">
      <t>コウレイ</t>
    </rPh>
    <rPh sb="7" eb="8">
      <t>シャ</t>
    </rPh>
    <rPh sb="8" eb="10">
      <t>イリョウ</t>
    </rPh>
    <rPh sb="10" eb="12">
      <t>コウイキ</t>
    </rPh>
    <rPh sb="12" eb="14">
      <t>レンゴウ</t>
    </rPh>
    <phoneticPr fontId="29"/>
  </si>
  <si>
    <t>-</t>
    <phoneticPr fontId="2"/>
  </si>
  <si>
    <t>-</t>
    <phoneticPr fontId="2"/>
  </si>
  <si>
    <t>　うち普通会計</t>
    <rPh sb="3" eb="5">
      <t>フツウ</t>
    </rPh>
    <rPh sb="5" eb="7">
      <t>カイケイ</t>
    </rPh>
    <phoneticPr fontId="29"/>
  </si>
  <si>
    <t>-</t>
    <phoneticPr fontId="2"/>
  </si>
  <si>
    <t>　うち事業会計</t>
    <rPh sb="3" eb="5">
      <t>ジギョウ</t>
    </rPh>
    <rPh sb="5" eb="7">
      <t>カイケイ</t>
    </rPh>
    <phoneticPr fontId="29"/>
  </si>
  <si>
    <t>（一財）対馬市農業振興公社</t>
    <rPh sb="1" eb="2">
      <t>イッ</t>
    </rPh>
    <rPh sb="2" eb="3">
      <t>ザイ</t>
    </rPh>
    <rPh sb="4" eb="7">
      <t>ツシマシ</t>
    </rPh>
    <rPh sb="7" eb="9">
      <t>ノウギョウ</t>
    </rPh>
    <rPh sb="9" eb="11">
      <t>シンコウ</t>
    </rPh>
    <rPh sb="11" eb="13">
      <t>コウシャ</t>
    </rPh>
    <phoneticPr fontId="28"/>
  </si>
  <si>
    <t>（一財）対馬地域商社</t>
    <rPh sb="1" eb="2">
      <t>イッ</t>
    </rPh>
    <rPh sb="2" eb="3">
      <t>ザイ</t>
    </rPh>
    <rPh sb="4" eb="6">
      <t>ツシマ</t>
    </rPh>
    <rPh sb="6" eb="8">
      <t>チイキ</t>
    </rPh>
    <rPh sb="8" eb="10">
      <t>ショウシャ</t>
    </rPh>
    <phoneticPr fontId="28"/>
  </si>
  <si>
    <t>（株）まちづくり厳原</t>
    <rPh sb="1" eb="2">
      <t>カブ</t>
    </rPh>
    <rPh sb="8" eb="10">
      <t>イヅハラ</t>
    </rPh>
    <phoneticPr fontId="28"/>
  </si>
  <si>
    <t>（一財）対馬市国際交流協会</t>
    <rPh sb="1" eb="2">
      <t>イチ</t>
    </rPh>
    <rPh sb="4" eb="7">
      <t>ツシマシ</t>
    </rPh>
    <rPh sb="7" eb="9">
      <t>コクサイ</t>
    </rPh>
    <rPh sb="9" eb="11">
      <t>コウリュウ</t>
    </rPh>
    <rPh sb="11" eb="13">
      <t>キョウカイ</t>
    </rPh>
    <phoneticPr fontId="28"/>
  </si>
  <si>
    <t>（公財）厳原愛育会</t>
    <rPh sb="1" eb="2">
      <t>コウ</t>
    </rPh>
    <rPh sb="2" eb="3">
      <t>ザイ</t>
    </rPh>
    <rPh sb="4" eb="6">
      <t>イズハラ</t>
    </rPh>
    <rPh sb="6" eb="8">
      <t>アイイク</t>
    </rPh>
    <rPh sb="8" eb="9">
      <t>カイ</t>
    </rPh>
    <phoneticPr fontId="28"/>
  </si>
  <si>
    <t>（公財）対馬栽培漁業振興公社</t>
    <rPh sb="1" eb="2">
      <t>コウ</t>
    </rPh>
    <rPh sb="2" eb="3">
      <t>ザイ</t>
    </rPh>
    <rPh sb="4" eb="6">
      <t>ツシマ</t>
    </rPh>
    <rPh sb="6" eb="8">
      <t>サイバイ</t>
    </rPh>
    <rPh sb="8" eb="10">
      <t>ギョギョウ</t>
    </rPh>
    <rPh sb="10" eb="12">
      <t>シンコウ</t>
    </rPh>
    <rPh sb="12" eb="14">
      <t>コウシャ</t>
    </rPh>
    <phoneticPr fontId="28"/>
  </si>
  <si>
    <t>（公社）長崎県林業公社</t>
    <rPh sb="1" eb="2">
      <t>コウ</t>
    </rPh>
    <rPh sb="2" eb="3">
      <t>シャ</t>
    </rPh>
    <rPh sb="4" eb="6">
      <t>ナガサキ</t>
    </rPh>
    <rPh sb="6" eb="7">
      <t>ケン</t>
    </rPh>
    <rPh sb="7" eb="9">
      <t>リンギョウ</t>
    </rPh>
    <rPh sb="9" eb="11">
      <t>コウシャ</t>
    </rPh>
    <phoneticPr fontId="28"/>
  </si>
  <si>
    <t>－</t>
  </si>
  <si>
    <t>合併振興基金</t>
    <rPh sb="0" eb="2">
      <t>ガッペイ</t>
    </rPh>
    <rPh sb="2" eb="4">
      <t>シンコウ</t>
    </rPh>
    <rPh sb="4" eb="6">
      <t>キキン</t>
    </rPh>
    <phoneticPr fontId="5"/>
  </si>
  <si>
    <t>過疎地域自立支援促進特別事業基金</t>
    <rPh sb="0" eb="2">
      <t>カソ</t>
    </rPh>
    <rPh sb="2" eb="4">
      <t>チイキ</t>
    </rPh>
    <rPh sb="4" eb="6">
      <t>ジリツ</t>
    </rPh>
    <rPh sb="6" eb="8">
      <t>シエン</t>
    </rPh>
    <rPh sb="8" eb="10">
      <t>ソクシン</t>
    </rPh>
    <rPh sb="10" eb="12">
      <t>トクベツ</t>
    </rPh>
    <rPh sb="12" eb="14">
      <t>ジギョウ</t>
    </rPh>
    <rPh sb="14" eb="16">
      <t>キキン</t>
    </rPh>
    <phoneticPr fontId="2"/>
  </si>
  <si>
    <t>振興基金</t>
    <rPh sb="0" eb="2">
      <t>シンコウ</t>
    </rPh>
    <rPh sb="2" eb="4">
      <t>キキン</t>
    </rPh>
    <phoneticPr fontId="2"/>
  </si>
  <si>
    <t>まちづくり基金</t>
    <rPh sb="5" eb="7">
      <t>キキン</t>
    </rPh>
    <phoneticPr fontId="2"/>
  </si>
  <si>
    <t>庁舎建設基金</t>
    <rPh sb="0" eb="2">
      <t>チョウシャ</t>
    </rPh>
    <rPh sb="2" eb="4">
      <t>ケンセツ</t>
    </rPh>
    <rPh sb="4" eb="6">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</si>
  <si>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</si>
  <si>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</si>
  <si>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将来負担比率及び有形固定資産減価償却率については、類似団体内平均値を下回っている。
　しかし、老朽化に伴う施設の改修等による地方債の増加等が財政を圧迫する可能性があることから、各施設の特性に応じて計画的に更新・維持保全し、事業費の平準化に努める必要がある。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</si>
  <si>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</si>
  <si>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</si>
  <si>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</si>
  <si>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</si>
  <si>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</si>
  <si>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</si>
  <si>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実質公債費比率については、これまで交付税措置率の低い残債を中心に繰上償還を実施してきたこと等により、低い水準を保っている。
　将来負担比率については、退職手当負担見込額の増加及び基準財政需要額算入見込額の減のため増となった。
　いずれも類似団体内平均値より低い水準にあるが、今後施設等の老朽化に伴う改修によって将来負担比率及び実質公債費比率ともに数値が悪化することが懸念されることから、積極的な繰上償還や起債の抑制により、財政の健全化に努める必要がある。</t>
    <rPh sb="88" eb="89">
      <t>オヨ</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</si>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</sst>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ADE20F03-E50E-40CA-83DE-721D4255EB57}"/>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85173</c:v>
                </c:pt>
                <c:pt idx="1">
                  <c:v>94081</c:v>
                </c:pt>
                <c:pt idx="2">
                  <c:v>92632</c:v>
                </c:pt>
                <c:pt idx="3">
                  <c:v>96469</c:v>
                </c:pt>
                <c:pt idx="4">
                  <c:v>85743</c:v>
                </c:pt>
              </c:numCache>
            </c:numRef>
          </c:val>
          <c:smooth val="0"/>
          <c:extLst>
            <c:ext xmlns:c16="http://schemas.microsoft.com/office/drawing/2014/chart" uri="{C3380CC4-5D6E-409C-BE32-E72D297353CC}">
              <c16:uniqueId val="{00000000-DE9C-484E-8D08-CC4BA7A8B59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228057</c:v>
                </c:pt>
                <c:pt idx="1">
                  <c:v>247637</c:v>
                </c:pt>
                <c:pt idx="2">
                  <c:v>194244</c:v>
                </c:pt>
                <c:pt idx="3">
                  <c:v>191321</c:v>
                </c:pt>
                <c:pt idx="4">
                  <c:v>228353</c:v>
                </c:pt>
              </c:numCache>
            </c:numRef>
          </c:val>
          <c:smooth val="0"/>
          <c:extLst>
            <c:ext xmlns:c16="http://schemas.microsoft.com/office/drawing/2014/chart" uri="{C3380CC4-5D6E-409C-BE32-E72D297353CC}">
              <c16:uniqueId val="{00000001-DE9C-484E-8D08-CC4BA7A8B59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4.08</c:v>
                </c:pt>
                <c:pt idx="1">
                  <c:v>4.1500000000000004</c:v>
                </c:pt>
                <c:pt idx="2">
                  <c:v>3.74</c:v>
                </c:pt>
                <c:pt idx="3">
                  <c:v>4.63</c:v>
                </c:pt>
                <c:pt idx="4">
                  <c:v>4.21</c:v>
                </c:pt>
              </c:numCache>
            </c:numRef>
          </c:val>
          <c:extLst>
            <c:ext xmlns:c16="http://schemas.microsoft.com/office/drawing/2014/chart" uri="{C3380CC4-5D6E-409C-BE32-E72D297353CC}">
              <c16:uniqueId val="{00000000-BB82-4A68-B454-2A786A64D5F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13.19</c:v>
                </c:pt>
                <c:pt idx="1">
                  <c:v>14.31</c:v>
                </c:pt>
                <c:pt idx="2">
                  <c:v>16.29</c:v>
                </c:pt>
                <c:pt idx="3">
                  <c:v>15.63</c:v>
                </c:pt>
                <c:pt idx="4">
                  <c:v>18.559999999999999</c:v>
                </c:pt>
              </c:numCache>
            </c:numRef>
          </c:val>
          <c:extLst>
            <c:ext xmlns:c16="http://schemas.microsoft.com/office/drawing/2014/chart" uri="{C3380CC4-5D6E-409C-BE32-E72D297353CC}">
              <c16:uniqueId val="{00000001-BB82-4A68-B454-2A786A64D5F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-0.43</c:v>
                </c:pt>
                <c:pt idx="1">
                  <c:v>1.03</c:v>
                </c:pt>
                <c:pt idx="2">
                  <c:v>-0.15</c:v>
                </c:pt>
                <c:pt idx="3">
                  <c:v>0.63</c:v>
                </c:pt>
                <c:pt idx="4">
                  <c:v>-0.57999999999999996</c:v>
                </c:pt>
              </c:numCache>
            </c:numRef>
          </c:val>
          <c:smooth val="0"/>
          <c:extLst>
            <c:ext xmlns:c16="http://schemas.microsoft.com/office/drawing/2014/chart" uri="{C3380CC4-5D6E-409C-BE32-E72D297353CC}">
              <c16:uniqueId val="{00000002-BB82-4A68-B454-2A786A64D5F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905-4C1E-89F1-AA29FE88FDC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905-4C1E-89F1-AA29FE88FDC8}"/>
            </c:ext>
          </c:extLst>
        </c:ser>
        <c:ser>
          <c:idx val="2"/>
          <c:order val="2"/>
          <c:tx>
            <c:strRef>
              <c:f>データシート!$A$29</c:f>
              <c:strCache>
                <c:ptCount val="1"/>
                <c:pt idx="0">
                  <c:v>集落排水処理施設特別会計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F905-4C1E-89F1-AA29FE88FDC8}"/>
            </c:ext>
          </c:extLst>
        </c:ser>
        <c:ser>
          <c:idx val="3"/>
          <c:order val="3"/>
          <c:tx>
            <c:strRef>
              <c:f>データシート!$A$30</c:f>
              <c:strCache>
                <c:ptCount val="1"/>
                <c:pt idx="0">
                  <c:v>旅客定期航路事業特別会計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F905-4C1E-89F1-AA29FE88FDC8}"/>
            </c:ext>
          </c:extLst>
        </c:ser>
        <c:ser>
          <c:idx val="4"/>
          <c:order val="4"/>
          <c:tx>
            <c:strRef>
              <c:f>データシート!$A$31</c:f>
              <c:strCache>
                <c:ptCount val="1"/>
                <c:pt idx="0">
                  <c:v>診療所特別会計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F905-4C1E-89F1-AA29FE88FDC8}"/>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0.01</c:v>
                </c:pt>
                <c:pt idx="2">
                  <c:v>#N/A</c:v>
                </c:pt>
                <c:pt idx="3">
                  <c:v>0.01</c:v>
                </c:pt>
                <c:pt idx="4">
                  <c:v>#N/A</c:v>
                </c:pt>
                <c:pt idx="5">
                  <c:v>0</c:v>
                </c:pt>
                <c:pt idx="6">
                  <c:v>#N/A</c:v>
                </c:pt>
                <c:pt idx="7">
                  <c:v>0</c:v>
                </c:pt>
                <c:pt idx="8">
                  <c:v>#N/A</c:v>
                </c:pt>
                <c:pt idx="9">
                  <c:v>0.01</c:v>
                </c:pt>
              </c:numCache>
            </c:numRef>
          </c:val>
          <c:extLst>
            <c:ext xmlns:c16="http://schemas.microsoft.com/office/drawing/2014/chart" uri="{C3380CC4-5D6E-409C-BE32-E72D297353CC}">
              <c16:uniqueId val="{00000005-F905-4C1E-89F1-AA29FE88FDC8}"/>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0.62</c:v>
                </c:pt>
                <c:pt idx="2">
                  <c:v>#N/A</c:v>
                </c:pt>
                <c:pt idx="3">
                  <c:v>0.06</c:v>
                </c:pt>
                <c:pt idx="4">
                  <c:v>#N/A</c:v>
                </c:pt>
                <c:pt idx="5">
                  <c:v>0.15</c:v>
                </c:pt>
                <c:pt idx="6">
                  <c:v>#N/A</c:v>
                </c:pt>
                <c:pt idx="7">
                  <c:v>0.22</c:v>
                </c:pt>
                <c:pt idx="8">
                  <c:v>#N/A</c:v>
                </c:pt>
                <c:pt idx="9">
                  <c:v>0.11</c:v>
                </c:pt>
              </c:numCache>
            </c:numRef>
          </c:val>
          <c:extLst>
            <c:ext xmlns:c16="http://schemas.microsoft.com/office/drawing/2014/chart" uri="{C3380CC4-5D6E-409C-BE32-E72D297353CC}">
              <c16:uniqueId val="{00000006-F905-4C1E-89F1-AA29FE88FDC8}"/>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0.87</c:v>
                </c:pt>
                <c:pt idx="2">
                  <c:v>#N/A</c:v>
                </c:pt>
                <c:pt idx="3">
                  <c:v>0.54</c:v>
                </c:pt>
                <c:pt idx="4">
                  <c:v>#N/A</c:v>
                </c:pt>
                <c:pt idx="5">
                  <c:v>0.49</c:v>
                </c:pt>
                <c:pt idx="6">
                  <c:v>#N/A</c:v>
                </c:pt>
                <c:pt idx="7">
                  <c:v>0.41</c:v>
                </c:pt>
                <c:pt idx="8">
                  <c:v>#N/A</c:v>
                </c:pt>
                <c:pt idx="9">
                  <c:v>0.41</c:v>
                </c:pt>
              </c:numCache>
            </c:numRef>
          </c:val>
          <c:extLst>
            <c:ext xmlns:c16="http://schemas.microsoft.com/office/drawing/2014/chart" uri="{C3380CC4-5D6E-409C-BE32-E72D297353CC}">
              <c16:uniqueId val="{00000007-F905-4C1E-89F1-AA29FE88FDC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4.07</c:v>
                </c:pt>
                <c:pt idx="2">
                  <c:v>#N/A</c:v>
                </c:pt>
                <c:pt idx="3">
                  <c:v>4.13</c:v>
                </c:pt>
                <c:pt idx="4">
                  <c:v>#N/A</c:v>
                </c:pt>
                <c:pt idx="5">
                  <c:v>3.72</c:v>
                </c:pt>
                <c:pt idx="6">
                  <c:v>#N/A</c:v>
                </c:pt>
                <c:pt idx="7">
                  <c:v>4.62</c:v>
                </c:pt>
                <c:pt idx="8">
                  <c:v>#N/A</c:v>
                </c:pt>
                <c:pt idx="9">
                  <c:v>4.1900000000000004</c:v>
                </c:pt>
              </c:numCache>
            </c:numRef>
          </c:val>
          <c:extLst>
            <c:ext xmlns:c16="http://schemas.microsoft.com/office/drawing/2014/chart" uri="{C3380CC4-5D6E-409C-BE32-E72D297353CC}">
              <c16:uniqueId val="{00000008-F905-4C1E-89F1-AA29FE88FDC8}"/>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4.67</c:v>
                </c:pt>
                <c:pt idx="2">
                  <c:v>#N/A</c:v>
                </c:pt>
                <c:pt idx="3">
                  <c:v>4.6900000000000004</c:v>
                </c:pt>
                <c:pt idx="4">
                  <c:v>#N/A</c:v>
                </c:pt>
                <c:pt idx="5">
                  <c:v>5.17</c:v>
                </c:pt>
                <c:pt idx="6">
                  <c:v>#N/A</c:v>
                </c:pt>
                <c:pt idx="7">
                  <c:v>5.79</c:v>
                </c:pt>
                <c:pt idx="8">
                  <c:v>#N/A</c:v>
                </c:pt>
                <c:pt idx="9">
                  <c:v>6.3</c:v>
                </c:pt>
              </c:numCache>
            </c:numRef>
          </c:val>
          <c:extLst>
            <c:ext xmlns:c16="http://schemas.microsoft.com/office/drawing/2014/chart" uri="{C3380CC4-5D6E-409C-BE32-E72D297353CC}">
              <c16:uniqueId val="{00000009-F905-4C1E-89F1-AA29FE88FDC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3992</c:v>
                </c:pt>
                <c:pt idx="5">
                  <c:v>4072</c:v>
                </c:pt>
                <c:pt idx="8">
                  <c:v>4021</c:v>
                </c:pt>
                <c:pt idx="11">
                  <c:v>3878</c:v>
                </c:pt>
                <c:pt idx="14">
                  <c:v>3859</c:v>
                </c:pt>
              </c:numCache>
            </c:numRef>
          </c:val>
          <c:extLst>
            <c:ext xmlns:c16="http://schemas.microsoft.com/office/drawing/2014/chart" uri="{C3380CC4-5D6E-409C-BE32-E72D297353CC}">
              <c16:uniqueId val="{00000000-8D75-469A-B592-6E18B1FD8D3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1-8D75-469A-B592-6E18B1FD8D3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D75-469A-B592-6E18B1FD8D3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83</c:v>
                </c:pt>
                <c:pt idx="3">
                  <c:v>73</c:v>
                </c:pt>
                <c:pt idx="6">
                  <c:v>69</c:v>
                </c:pt>
                <c:pt idx="9">
                  <c:v>100</c:v>
                </c:pt>
                <c:pt idx="12">
                  <c:v>138</c:v>
                </c:pt>
              </c:numCache>
            </c:numRef>
          </c:val>
          <c:extLst>
            <c:ext xmlns:c16="http://schemas.microsoft.com/office/drawing/2014/chart" uri="{C3380CC4-5D6E-409C-BE32-E72D297353CC}">
              <c16:uniqueId val="{00000003-8D75-469A-B592-6E18B1FD8D3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266</c:v>
                </c:pt>
                <c:pt idx="3">
                  <c:v>248</c:v>
                </c:pt>
                <c:pt idx="6">
                  <c:v>250</c:v>
                </c:pt>
                <c:pt idx="9">
                  <c:v>241</c:v>
                </c:pt>
                <c:pt idx="12">
                  <c:v>240</c:v>
                </c:pt>
              </c:numCache>
            </c:numRef>
          </c:val>
          <c:extLst>
            <c:ext xmlns:c16="http://schemas.microsoft.com/office/drawing/2014/chart" uri="{C3380CC4-5D6E-409C-BE32-E72D297353CC}">
              <c16:uniqueId val="{00000004-8D75-469A-B592-6E18B1FD8D3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D75-469A-B592-6E18B1FD8D3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D75-469A-B592-6E18B1FD8D3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4402</c:v>
                </c:pt>
                <c:pt idx="3">
                  <c:v>4544</c:v>
                </c:pt>
                <c:pt idx="6">
                  <c:v>4528</c:v>
                </c:pt>
                <c:pt idx="9">
                  <c:v>4612</c:v>
                </c:pt>
                <c:pt idx="12">
                  <c:v>4730</c:v>
                </c:pt>
              </c:numCache>
            </c:numRef>
          </c:val>
          <c:extLst>
            <c:ext xmlns:c16="http://schemas.microsoft.com/office/drawing/2014/chart" uri="{C3380CC4-5D6E-409C-BE32-E72D297353CC}">
              <c16:uniqueId val="{00000007-8D75-469A-B592-6E18B1FD8D3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760</c:v>
                </c:pt>
                <c:pt idx="2">
                  <c:v>#N/A</c:v>
                </c:pt>
                <c:pt idx="3">
                  <c:v>#N/A</c:v>
                </c:pt>
                <c:pt idx="4">
                  <c:v>794</c:v>
                </c:pt>
                <c:pt idx="5">
                  <c:v>#N/A</c:v>
                </c:pt>
                <c:pt idx="6">
                  <c:v>#N/A</c:v>
                </c:pt>
                <c:pt idx="7">
                  <c:v>827</c:v>
                </c:pt>
                <c:pt idx="8">
                  <c:v>#N/A</c:v>
                </c:pt>
                <c:pt idx="9">
                  <c:v>#N/A</c:v>
                </c:pt>
                <c:pt idx="10">
                  <c:v>1076</c:v>
                </c:pt>
                <c:pt idx="11">
                  <c:v>#N/A</c:v>
                </c:pt>
                <c:pt idx="12">
                  <c:v>#N/A</c:v>
                </c:pt>
                <c:pt idx="13">
                  <c:v>1250</c:v>
                </c:pt>
                <c:pt idx="14">
                  <c:v>#N/A</c:v>
                </c:pt>
              </c:numCache>
            </c:numRef>
          </c:val>
          <c:smooth val="0"/>
          <c:extLst>
            <c:ext xmlns:c16="http://schemas.microsoft.com/office/drawing/2014/chart" uri="{C3380CC4-5D6E-409C-BE32-E72D297353CC}">
              <c16:uniqueId val="{00000008-8D75-469A-B592-6E18B1FD8D3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35329</c:v>
                </c:pt>
                <c:pt idx="5">
                  <c:v>35113</c:v>
                </c:pt>
                <c:pt idx="8">
                  <c:v>33626</c:v>
                </c:pt>
                <c:pt idx="11">
                  <c:v>32114</c:v>
                </c:pt>
                <c:pt idx="14">
                  <c:v>30226</c:v>
                </c:pt>
              </c:numCache>
            </c:numRef>
          </c:val>
          <c:extLst>
            <c:ext xmlns:c16="http://schemas.microsoft.com/office/drawing/2014/chart" uri="{C3380CC4-5D6E-409C-BE32-E72D297353CC}">
              <c16:uniqueId val="{00000000-C3ED-4CB8-B4C9-C7E3B95F344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1143</c:v>
                </c:pt>
                <c:pt idx="5">
                  <c:v>1074</c:v>
                </c:pt>
                <c:pt idx="8">
                  <c:v>1978</c:v>
                </c:pt>
                <c:pt idx="11">
                  <c:v>1891</c:v>
                </c:pt>
                <c:pt idx="14">
                  <c:v>1929</c:v>
                </c:pt>
              </c:numCache>
            </c:numRef>
          </c:val>
          <c:extLst>
            <c:ext xmlns:c16="http://schemas.microsoft.com/office/drawing/2014/chart" uri="{C3380CC4-5D6E-409C-BE32-E72D297353CC}">
              <c16:uniqueId val="{00000001-C3ED-4CB8-B4C9-C7E3B95F344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11243</c:v>
                </c:pt>
                <c:pt idx="5">
                  <c:v>11689</c:v>
                </c:pt>
                <c:pt idx="8">
                  <c:v>12530</c:v>
                </c:pt>
                <c:pt idx="11">
                  <c:v>13303</c:v>
                </c:pt>
                <c:pt idx="14">
                  <c:v>13341</c:v>
                </c:pt>
              </c:numCache>
            </c:numRef>
          </c:val>
          <c:extLst>
            <c:ext xmlns:c16="http://schemas.microsoft.com/office/drawing/2014/chart" uri="{C3380CC4-5D6E-409C-BE32-E72D297353CC}">
              <c16:uniqueId val="{00000002-C3ED-4CB8-B4C9-C7E3B95F344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ED-4CB8-B4C9-C7E3B95F344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ED-4CB8-B4C9-C7E3B95F344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112</c:v>
                </c:pt>
                <c:pt idx="3">
                  <c:v>106</c:v>
                </c:pt>
                <c:pt idx="6">
                  <c:v>99</c:v>
                </c:pt>
                <c:pt idx="9">
                  <c:v>91</c:v>
                </c:pt>
                <c:pt idx="12">
                  <c:v>85</c:v>
                </c:pt>
              </c:numCache>
            </c:numRef>
          </c:val>
          <c:extLst>
            <c:ext xmlns:c16="http://schemas.microsoft.com/office/drawing/2014/chart" uri="{C3380CC4-5D6E-409C-BE32-E72D297353CC}">
              <c16:uniqueId val="{00000005-C3ED-4CB8-B4C9-C7E3B95F344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2058</c:v>
                </c:pt>
                <c:pt idx="3">
                  <c:v>2085</c:v>
                </c:pt>
                <c:pt idx="6">
                  <c:v>2235</c:v>
                </c:pt>
                <c:pt idx="9">
                  <c:v>2579</c:v>
                </c:pt>
                <c:pt idx="12">
                  <c:v>2926</c:v>
                </c:pt>
              </c:numCache>
            </c:numRef>
          </c:val>
          <c:extLst>
            <c:ext xmlns:c16="http://schemas.microsoft.com/office/drawing/2014/chart" uri="{C3380CC4-5D6E-409C-BE32-E72D297353CC}">
              <c16:uniqueId val="{00000006-C3ED-4CB8-B4C9-C7E3B95F344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1084</c:v>
                </c:pt>
                <c:pt idx="3">
                  <c:v>1093</c:v>
                </c:pt>
                <c:pt idx="6">
                  <c:v>1048</c:v>
                </c:pt>
                <c:pt idx="9">
                  <c:v>1181</c:v>
                </c:pt>
                <c:pt idx="12">
                  <c:v>1080</c:v>
                </c:pt>
              </c:numCache>
            </c:numRef>
          </c:val>
          <c:extLst>
            <c:ext xmlns:c16="http://schemas.microsoft.com/office/drawing/2014/chart" uri="{C3380CC4-5D6E-409C-BE32-E72D297353CC}">
              <c16:uniqueId val="{00000007-C3ED-4CB8-B4C9-C7E3B95F344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2480</c:v>
                </c:pt>
                <c:pt idx="3">
                  <c:v>2376</c:v>
                </c:pt>
                <c:pt idx="6">
                  <c:v>2278</c:v>
                </c:pt>
                <c:pt idx="9">
                  <c:v>2106</c:v>
                </c:pt>
                <c:pt idx="12">
                  <c:v>1948</c:v>
                </c:pt>
              </c:numCache>
            </c:numRef>
          </c:val>
          <c:extLst>
            <c:ext xmlns:c16="http://schemas.microsoft.com/office/drawing/2014/chart" uri="{C3380CC4-5D6E-409C-BE32-E72D297353CC}">
              <c16:uniqueId val="{00000008-C3ED-4CB8-B4C9-C7E3B95F344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148</c:v>
                </c:pt>
                <c:pt idx="3">
                  <c:v>137</c:v>
                </c:pt>
                <c:pt idx="6">
                  <c:v>126</c:v>
                </c:pt>
                <c:pt idx="9">
                  <c:v>115</c:v>
                </c:pt>
                <c:pt idx="12">
                  <c:v>104</c:v>
                </c:pt>
              </c:numCache>
            </c:numRef>
          </c:val>
          <c:extLst>
            <c:ext xmlns:c16="http://schemas.microsoft.com/office/drawing/2014/chart" uri="{C3380CC4-5D6E-409C-BE32-E72D297353CC}">
              <c16:uniqueId val="{00000009-C3ED-4CB8-B4C9-C7E3B95F344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44196</c:v>
                </c:pt>
                <c:pt idx="3">
                  <c:v>44442</c:v>
                </c:pt>
                <c:pt idx="6">
                  <c:v>43761</c:v>
                </c:pt>
                <c:pt idx="9">
                  <c:v>42843</c:v>
                </c:pt>
                <c:pt idx="12">
                  <c:v>41339</c:v>
                </c:pt>
              </c:numCache>
            </c:numRef>
          </c:val>
          <c:extLst>
            <c:ext xmlns:c16="http://schemas.microsoft.com/office/drawing/2014/chart" uri="{C3380CC4-5D6E-409C-BE32-E72D297353CC}">
              <c16:uniqueId val="{0000000A-C3ED-4CB8-B4C9-C7E3B95F344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2363</c:v>
                </c:pt>
                <c:pt idx="2">
                  <c:v>#N/A</c:v>
                </c:pt>
                <c:pt idx="3">
                  <c:v>#N/A</c:v>
                </c:pt>
                <c:pt idx="4">
                  <c:v>2362</c:v>
                </c:pt>
                <c:pt idx="5">
                  <c:v>#N/A</c:v>
                </c:pt>
                <c:pt idx="6">
                  <c:v>#N/A</c:v>
                </c:pt>
                <c:pt idx="7">
                  <c:v>1414</c:v>
                </c:pt>
                <c:pt idx="8">
                  <c:v>#N/A</c:v>
                </c:pt>
                <c:pt idx="9">
                  <c:v>#N/A</c:v>
                </c:pt>
                <c:pt idx="10">
                  <c:v>1607</c:v>
                </c:pt>
                <c:pt idx="11">
                  <c:v>#N/A</c:v>
                </c:pt>
                <c:pt idx="12">
                  <c:v>#N/A</c:v>
                </c:pt>
                <c:pt idx="13">
                  <c:v>1988</c:v>
                </c:pt>
                <c:pt idx="14">
                  <c:v>#N/A</c:v>
                </c:pt>
              </c:numCache>
            </c:numRef>
          </c:val>
          <c:smooth val="0"/>
          <c:extLst>
            <c:ext xmlns:c16="http://schemas.microsoft.com/office/drawing/2014/chart" uri="{C3380CC4-5D6E-409C-BE32-E72D297353CC}">
              <c16:uniqueId val="{0000000B-C3ED-4CB8-B4C9-C7E3B95F344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2807</c:v>
                </c:pt>
                <c:pt idx="1">
                  <c:v>2747</c:v>
                </c:pt>
                <c:pt idx="2">
                  <c:v>3158</c:v>
                </c:pt>
              </c:numCache>
            </c:numRef>
          </c:val>
          <c:extLst>
            <c:ext xmlns:c16="http://schemas.microsoft.com/office/drawing/2014/chart" uri="{C3380CC4-5D6E-409C-BE32-E72D297353CC}">
              <c16:uniqueId val="{00000000-7167-4AE4-870D-52B4AE11F81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4510</c:v>
                </c:pt>
                <c:pt idx="1">
                  <c:v>5010</c:v>
                </c:pt>
                <c:pt idx="2">
                  <c:v>4510</c:v>
                </c:pt>
              </c:numCache>
            </c:numRef>
          </c:val>
          <c:extLst>
            <c:ext xmlns:c16="http://schemas.microsoft.com/office/drawing/2014/chart" uri="{C3380CC4-5D6E-409C-BE32-E72D297353CC}">
              <c16:uniqueId val="{00000001-7167-4AE4-870D-52B4AE11F81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8717</c:v>
                </c:pt>
                <c:pt idx="1">
                  <c:v>8759</c:v>
                </c:pt>
                <c:pt idx="2">
                  <c:v>8691</c:v>
                </c:pt>
              </c:numCache>
            </c:numRef>
          </c:val>
          <c:extLst>
            <c:ext xmlns:c16="http://schemas.microsoft.com/office/drawing/2014/chart" uri="{C3380CC4-5D6E-409C-BE32-E72D297353CC}">
              <c16:uniqueId val="{00000002-7167-4AE4-870D-52B4AE11F81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{3290B600-422D-4635-99D8-A3485E37EF8B}</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7ED4-4186-994E-CE96E918637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{E13E694C-0207-45F0-82A4-2662E43C40DB}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ED4-4186-994E-CE96E918637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{D0999470-51BF-4BF2-BD5D-DD3D4CFDE73C}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ED4-4186-994E-CE96E918637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{32A47B65-E309-4E2A-8351-2BFB101F2A1C}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ED4-4186-994E-CE96E918637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{19498B56-7C4D-4CA6-BDAA-A66E85AC90E0}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ED4-4186-994E-CE96E9186377}"/>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{789BA651-AA9F-4482-B988-10A22BE09A0F}</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7ED4-4186-994E-CE96E9186377}"/>
                </c:ext>
              </c:extLst>
            </c:dLbl>
            <c:dLbl>
              <c:idx val="16"/>
              <c:layout>
                <c:manualLayout>
                  <c:x val="-3.1359255137876504E-2"/>
                  <c:y val="-7.7867307787263626E-2"/>
                </c:manualLayout>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{0881FBEB-C9A1-4AEF-908E-371BFFD50B88}</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7ED4-4186-994E-CE96E9186377}"/>
                </c:ext>
              </c:extLst>
            </c:dLbl>
            <c:dLbl>
              <c:idx val="24"/>
              <c:layout>
                <c:manualLayout>
                  <c:x val="-3.2672246162591886E-2"/>
                  <c:y val="-5.1610776424466737E-2"/>
                </c:manualLayout>
              </c:layout>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{5661C3E3-58D2-4744-8074-CD4FCDCAF191}</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7ED4-4186-994E-CE96E9186377}"/>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{0FDD94AE-F8A7-45D7-ADBE-746BFB2BBBC8}</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7ED4-4186-994E-CE96E918637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50.5</c:v>
                </c:pt>
                <c:pt idx="8">
                  <c:v>51.5</c:v>
                </c:pt>
                <c:pt idx="16">
                  <c:v>52.7</c:v>
                </c:pt>
                <c:pt idx="24">
                  <c:v>53.6</c:v>
                </c:pt>
                <c:pt idx="32">
                  <c:v>55.2</c:v>
                </c:pt>
              </c:numCache>
            </c:numRef>
          </c:xVal>
          <c:yVal>
            <c:numRef>
              <c:f>公会計指標分析・財政指標組合せ分析表!$BP$51:$DC$51</c:f>
              <c:numCache>
                <c:formatCode>#,##0.0;"▲ "#,##0.0</c:formatCode>
                <c:ptCount val="40"/>
                <c:pt idx="0">
                  <c:v>17.899999999999999</c:v>
                </c:pt>
                <c:pt idx="8">
                  <c:v>18.100000000000001</c:v>
                </c:pt>
                <c:pt idx="16">
                  <c:v>10.5</c:v>
                </c:pt>
                <c:pt idx="24">
                  <c:v>11.5</c:v>
                </c:pt>
                <c:pt idx="32">
                  <c:v>14.8</c:v>
                </c:pt>
              </c:numCache>
            </c:numRef>
          </c:yVal>
          <c:smooth val="0"/>
          <c:extLst>
            <c:ext xmlns:c16="http://schemas.microsoft.com/office/drawing/2014/chart" uri="{C3380CC4-5D6E-409C-BE32-E72D297353CC}">
              <c16:uniqueId val="{00000009-7ED4-4186-994E-CE96E918637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0"/>
                  <c:y val="-1.247872611383514E-2"/>
                </c:manualLayout>
              </c:layout>
              <c:tx>
                <c:strRef>
                  <c:f>公会計指標分析・財政指標組合せ分析表!$BP$50</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{F95DD422-E3C8-48DA-9AC9-E6B78B14409F}</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7ED4-4186-994E-CE96E918637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{BCE301B0-8945-48CE-A757-B17C87399889}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ED4-4186-994E-CE96E918637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{3AEF239E-567B-4829-A1AC-7B0DD6E93D3E}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ED4-4186-994E-CE96E918637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{6DEA9B13-C76D-4A67-9190-48E10D72A026}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ED4-4186-994E-CE96E918637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{9AB2DA7A-C097-4B5A-8761-5E8F8EEC49B4}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ED4-4186-994E-CE96E9186377}"/>
                </c:ext>
              </c:extLst>
            </c:dLbl>
            <c:dLbl>
              <c:idx val="8"/>
              <c:layout>
                <c:manualLayout>
                  <c:x val="0"/>
                  <c:y val="1.247872611383514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{9AA7666B-C4E4-42CC-9B48-B3E02190E1F8}</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7ED4-4186-994E-CE96E9186377}"/>
                </c:ext>
              </c:extLst>
            </c:dLbl>
            <c:dLbl>
              <c:idx val="16"/>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{90C906DA-1171-4F90-8C06-ACC388D610EC}</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7ED4-4186-994E-CE96E9186377}"/>
                </c:ext>
              </c:extLst>
            </c:dLbl>
            <c:dLbl>
              <c:idx val="24"/>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{1F736FE5-CFA0-4FA4-81E6-AEA1232F0B08}</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7ED4-4186-994E-CE96E9186377}"/>
                </c:ext>
              </c:extLst>
            </c:dLbl>
            <c:dLbl>
              <c:idx val="32"/>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{762E6101-81ED-4EC8-8405-39A5AF6E6F82}</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7ED4-4186-994E-CE96E918637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60.8</c:v>
                </c:pt>
                <c:pt idx="8">
                  <c:v>61</c:v>
                </c:pt>
                <c:pt idx="16">
                  <c:v>61.7</c:v>
                </c:pt>
                <c:pt idx="24">
                  <c:v>62.5</c:v>
                </c:pt>
                <c:pt idx="32">
                  <c:v>65</c:v>
                </c:pt>
              </c:numCache>
            </c:numRef>
          </c:xVal>
          <c:yVal>
            <c:numRef>
              <c:f>公会計指標分析・財政指標組合せ分析表!$BP$55:$DC$55</c:f>
              <c:numCache>
                <c:formatCode>#,##0.0;"▲ "#,##0.0</c:formatCode>
                <c:ptCount val="40"/>
                <c:pt idx="0">
                  <c:v>48</c:v>
                </c:pt>
                <c:pt idx="8">
                  <c:v>49.1</c:v>
                </c:pt>
                <c:pt idx="16">
                  <c:v>41.5</c:v>
                </c:pt>
                <c:pt idx="24">
                  <c:v>25.2</c:v>
                </c:pt>
                <c:pt idx="32">
                  <c:v>15.7</c:v>
                </c:pt>
              </c:numCache>
            </c:numRef>
          </c:yVal>
          <c:smooth val="0"/>
          <c:extLst>
            <c:ext xmlns:c16="http://schemas.microsoft.com/office/drawing/2014/chart" uri="{C3380CC4-5D6E-409C-BE32-E72D297353CC}">
              <c16:uniqueId val="{00000013-7ED4-4186-994E-CE96E9186377}"/>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{EC5E61C8-6761-4E3E-A5AC-987EF325B8ED}</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F686-4328-84B2-7D6EB866E78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{70F39E11-09CB-4CB9-A178-C3AE031638B3}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686-4328-84B2-7D6EB866E78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{FE3A88C2-6EAD-4C04-918F-F976D714F957}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686-4328-84B2-7D6EB866E78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{C95F6E79-13FB-471D-B90D-46C13EAEE9CE}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686-4328-84B2-7D6EB866E78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{EC0CA7B1-3883-4EA9-A09A-A9F5F505F6A3}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686-4328-84B2-7D6EB866E787}"/>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{CCE2C2B0-945C-4652-9969-0421B376C4D0}</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F686-4328-84B2-7D6EB866E787}"/>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{46B6754C-B444-4B68-BA11-A24B3D387427}</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F686-4328-84B2-7D6EB866E787}"/>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{1C1E7CF0-AFEE-458B-8C64-7FC54F1C9BF6}</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F686-4328-84B2-7D6EB866E787}"/>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{D1457200-B0B8-41C4-904D-18D53EE1CC2B}</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F686-4328-84B2-7D6EB866E78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6.6</c:v>
                </c:pt>
                <c:pt idx="8">
                  <c:v>5.8</c:v>
                </c:pt>
                <c:pt idx="16">
                  <c:v>6</c:v>
                </c:pt>
                <c:pt idx="24">
                  <c:v>6.6</c:v>
                </c:pt>
                <c:pt idx="32">
                  <c:v>7.7</c:v>
                </c:pt>
              </c:numCache>
            </c:numRef>
          </c:xVal>
          <c:yVal>
            <c:numRef>
              <c:f>公会計指標分析・財政指標組合せ分析表!$BP$73:$DC$73</c:f>
              <c:numCache>
                <c:formatCode>#,##0.0;"▲ "#,##0.0</c:formatCode>
                <c:ptCount val="40"/>
                <c:pt idx="0">
                  <c:v>17.899999999999999</c:v>
                </c:pt>
                <c:pt idx="8">
                  <c:v>18.100000000000001</c:v>
                </c:pt>
                <c:pt idx="16">
                  <c:v>10.5</c:v>
                </c:pt>
                <c:pt idx="24">
                  <c:v>11.5</c:v>
                </c:pt>
                <c:pt idx="32">
                  <c:v>14.8</c:v>
                </c:pt>
              </c:numCache>
            </c:numRef>
          </c:yVal>
          <c:smooth val="0"/>
          <c:extLst>
            <c:ext xmlns:c16="http://schemas.microsoft.com/office/drawing/2014/chart" uri="{C3380CC4-5D6E-409C-BE32-E72D297353CC}">
              <c16:uniqueId val="{00000009-F686-4328-84B2-7D6EB866E78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1.177848999970554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{F2BC66E9-5B33-42A8-89E5-6F9DFF905CD0}</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F686-4328-84B2-7D6EB866E78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{75F62484-5AD5-4AFC-B5CA-440C4D72898B}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686-4328-84B2-7D6EB866E78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{CB09883C-278C-478D-937D-575D296F62D0}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686-4328-84B2-7D6EB866E78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{A64BA89E-63B7-40CE-A7BD-6190AEF35DD7}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686-4328-84B2-7D6EB866E78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{234A7545-48EB-453A-81C9-164BAFCD71FC}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686-4328-84B2-7D6EB866E787}"/>
                </c:ext>
              </c:extLst>
            </c:dLbl>
            <c:dLbl>
              <c:idx val="8"/>
              <c:layout>
                <c:manualLayout>
                  <c:x val="0"/>
                  <c:y val="1.1778832487274795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{851D717D-65F8-433D-8221-E5F01F60262C}</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F686-4328-84B2-7D6EB866E787}"/>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{68650E47-ABC1-484A-8281-351388398D1B}</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F686-4328-84B2-7D6EB866E787}"/>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{C842B5B3-E7E0-4650-87A1-43E47FF897B7}</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F686-4328-84B2-7D6EB866E787}"/>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{F5D57B0E-A06B-461D-8AE9-C09DE3669603}</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F686-4328-84B2-7D6EB866E78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9.5</c:v>
                </c:pt>
                <c:pt idx="16">
                  <c:v>9.1999999999999993</c:v>
                </c:pt>
                <c:pt idx="24">
                  <c:v>8.9</c:v>
                </c:pt>
                <c:pt idx="32">
                  <c:v>8.9</c:v>
                </c:pt>
              </c:numCache>
            </c:numRef>
          </c:xVal>
          <c:yVal>
            <c:numRef>
              <c:f>公会計指標分析・財政指標組合せ分析表!$BP$77:$DC$77</c:f>
              <c:numCache>
                <c:formatCode>#,##0.0;"▲ "#,##0.0</c:formatCode>
                <c:ptCount val="40"/>
                <c:pt idx="0">
                  <c:v>48</c:v>
                </c:pt>
                <c:pt idx="8">
                  <c:v>49.1</c:v>
                </c:pt>
                <c:pt idx="16">
                  <c:v>41.5</c:v>
                </c:pt>
                <c:pt idx="24">
                  <c:v>25.2</c:v>
                </c:pt>
                <c:pt idx="32">
                  <c:v>15.7</c:v>
                </c:pt>
              </c:numCache>
            </c:numRef>
          </c:yVal>
          <c:smooth val="0"/>
          <c:extLst>
            <c:ext xmlns:c16="http://schemas.microsoft.com/office/drawing/2014/chart" uri="{C3380CC4-5D6E-409C-BE32-E72D297353CC}">
              <c16:uniqueId val="{00000013-F686-4328-84B2-7D6EB866E787}"/>
            </c:ext>
          </c:extLst>
        </c:ser>
        <c:dLbls>
          <c:showLegendKey val="0"/>
          <c:showVal val="1"/>
          <c:showCatName val="0"/>
          <c:showSerName val="0"/>
          <c:showPercent val="0"/>
          <c:showBubbleSize val="0"/>
        </c:dLbls>
        <c:axId val="84219776"/>
        <c:axId val="84234240"/>
      </c:scatterChart>
      <c:valAx>
        <c:axId val="84219776"/>
        <c:scaling>
          <c:orientation val="maxMin"/>
          <c:max val="10"/>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長崎県対馬市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これまでの繰上償還の実施や、合併（平成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月）前後の大型事業に係る地方債の償還終了等により、平成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までは元利償還金が縮小していたが、令和元年度以降は、近年の大型事業（対馬博物館建設事業等）に係る地方債の元金償還開始や、合併特例債の終了による交付税措置率の低い地方債発行の増等により実質公債費比率の分子が増加していくことが見込まれ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また、普通交付税の減額による分母の減少も見込まれるため、繰上償還を積極的に実施するとともに起債の抑制に努め、分子の増加抑制を図る。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満期一括償還地方債を利用していない。</a:t>
          </a:r>
          <a:endParaRPr lang="ja-JP" altLang="ja-JP" sz="1200">
            <a:effectLst/>
            <a:latin typeface="ＭＳ ゴシック" panose="020B0609070205080204" pitchFamily="49" charset="-128"/>
            <a:ea typeface="ＭＳ ゴシック" panose="020B0609070205080204" pitchFamily="49" charset="-128"/>
          </a:endParaRPr>
        </a:p>
        <a:p>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長崎県対馬市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地方債の現在高は減少</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傾向にあるものの</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、組合等積立額・積立不足額の減による退職手当負担見込額の増加</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の影響により将来負担額が増加し、令和</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年度の将来負担比率は上昇した。</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利率の高い地方債の繰上償還を積極的に実施するとともに起債の抑制、事務事業の効率化による職員数の削減に努め、分子の増加抑制を図る。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長崎県対馬市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がんばれ国境の島対馬ふるさと応援基金への積み立て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百万円及び庁舎建設整備基金への積み立て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百万円等を実施し、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lang="ja-JP" altLang="en-US" sz="1300">
              <a:effectLst/>
              <a:latin typeface="ＭＳ ゴシック" panose="020B0609070205080204" pitchFamily="49" charset="-128"/>
              <a:ea typeface="ＭＳ ゴシック" panose="020B0609070205080204" pitchFamily="49" charset="-128"/>
            </a:rPr>
            <a:t>国境の島対馬」の特性や地域資源を活かしたまちづくり事業の財源として、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がんばれ国境の島対馬ふるさと応援基金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普通建設事業等の財源として、合併振興基金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百万円等を取り崩したため、基金全体としては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普通交付税の合併算定替の終了（合併算定替最終年度：平成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より交付税が減額となるため、基金の取り崩しの増が見込まれるが、財政調整基金については、今後の社会変動や災害復旧等の緊急課題に柔軟に対応するためにも一定の残高が必要である。そのため、財政調整基金について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％程度の残高を維持できるよう決算剰余金の積み立て等を実施し、それ以上の積み立てが可能な場合は、減債基金や特定目的基金に積み立てることとし、基金の使途の明確化を図る。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300">
              <a:effectLst/>
              <a:latin typeface="ＭＳ ゴシック" panose="020B0609070205080204" pitchFamily="49" charset="-128"/>
              <a:ea typeface="ＭＳ ゴシック" panose="020B0609070205080204" pitchFamily="49" charset="-128"/>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過疎地域自立支援促進特別事業基金：過疎地域における住民福祉の向上、雇用の増大、地域格差の是正及び美しく風格ある地域の形成を計画的かつ円滑に促進する。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合併振興基金：合併に伴う市民の連携強化及び地域振興を図る。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振興基金：市民福祉の向上に資する長期的な計画に基づく公共施設の整備を円滑に推進するとともに地域振興を図る。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振興基金：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市道改良事業</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百万円を取り崩したことにより減となった。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合併振興基金：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（仮称）豊玉認定こども園建設事業等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百万円を取り崩したことにより減となった。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がんばれ国境の島対馬ふるさと応援基金：平成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月からのふるさと納税に対する返礼の開始等によりふるさと納税が増額となり、その寄附金を管理運営するための当基金が増となった。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今後、合併特例債の発行終了等により他の地方債の発行や振興基金、合併振興基金の取り崩しの増が見込まれるが、少しでも交付税措置率の高い地方債を活用しつつ事業を実施し、振興基金については年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百万円、合併振興基金については年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百万円程度を取り崩していく見込みである。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積み立てたことにより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前年度と比較して増加となった。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財政調整基金については、今後の社会変動や災害復旧等の緊急課題に柔軟に対応するためにも一定の残高が必要であるため、標準財政規模の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％程度の残高を維持できるよう決算剰余金等を積み立てることとする。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取崩し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たことから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前年度と比較して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近年の大型事業（対馬博物館建設事業等）に係る市債の元金償還の開始、合併特例債の発行終了による交付税措置率の低い市債の増等により、今後は公債費が増加する見込みである。実質公債費比率の上昇を抑制するため、減債基金を活用した積極的な繰上償還を実施し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BAE7AA0-EE1F-4E34-98B5-50F8DBCA01E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2B1D99E-DA2D-4365-BF1E-47E339D3C1F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60B3FEF9-45AB-459D-B681-86C202416BE2}"/>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21E00ACE-AD2B-481C-BCD7-7EAB2C4E20C6}"/>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1CC206EC-53FC-449B-B8AA-2D473B9530FA}"/>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957E9143-714D-4438-9F7A-4DDCE9ADEE4C}"/>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長崎県対馬市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D28EBFAA-F3A6-49CD-8BC8-37079B43A1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6C7BE72D-2C7D-4380-8975-4757B20E9924}"/>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40576A0F-93B8-4D0A-9284-B4407EE970D2}"/>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A1A2815-2C4F-4F42-AB06-87C91C3AFAF7}"/>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D794F0E3-00FE-4451-B0C2-AE7629B2E836}"/>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6D1DBD5-5715-4DC0-A9D7-AD6FDD051D54}"/>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28,452
28,236
707.42
34,117,546
32,960,900
715,662
17,014,789
41,339,383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ABE756A5-CE21-4988-B49B-F66632DDFB88}"/>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D06CCA2B-C2AE-4F64-AF7D-B26CFC557746}"/>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77907EAD-C23E-4778-B417-425AE88C5884}"/>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14.8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6B256971-B9BE-4C8D-A75F-EDF6884509AB}"/>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DE4F705D-43F2-44B8-B36C-6C5C67684079}"/>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FFF3D988-3172-4B3D-BA31-05ED5B259DCE}"/>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9F32EAB4-A7DC-42DC-926D-10CE703F76E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91F02978-E5D8-4C6D-86DD-E431202BF15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ADBA360A-B4E7-4090-B96E-03B4BFD018C1}"/>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2C367428-96AC-422E-9048-CECDF59A85CC}"/>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28E9EE8C-D3CF-467E-B60A-10E6163A863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E9C5707B-4ED1-470C-84AC-C1A3B6703486}"/>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D212714E-9131-42ED-9B5C-E408DD6ECAD7}"/>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D997A54C-EAF1-4F31-B30F-02907A1CD20B}"/>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841D8827-B315-4472-AD4B-9735B14B1D1F}"/>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8154089A-CCE5-431A-A2CB-FC139B7845A3}"/>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BB0D02B9-4B01-41FA-B88A-706236BBDA68}"/>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CD319A1D-2AB1-4515-B943-C315CE8EDA32}"/>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C9841B59-CB8F-4F8B-81E9-68ED02A076CF}"/>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BB6BDCC6-CFFA-41D0-A4BA-A685F8CEB9CE}"/>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F57CD038-1228-4CB3-8F82-56AD938EA498}"/>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99EB48DF-C1A5-4E0B-98CF-C19955720B99}"/>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A464853E-E392-49FF-914A-00A94B51D4C2}"/>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9E20F207-287D-4255-96D0-E51128D67773}"/>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F7C24CE8-7112-4D96-B41D-CEC4264B86F9}"/>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61178EA9-2EE4-4003-BAF1-0C4D40F3089B}"/>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AA294907-C949-4859-A87F-72FFE1D5168A}"/>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A9AD05F2-4078-48EE-A5DD-30E9C4EAC662}"/>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D16FDCE0-CE2D-4B03-8C67-EC4F7F84003D}"/>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F8493A39-16B9-4B31-AD72-18421E84ACDE}"/>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382BC2C5-2908-44C4-90A1-FA05BA28227B}"/>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1BF849E6-EE6A-4158-B748-F4D8DE39D3ED}"/>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B9D5CC13-0BE8-4AC2-87B3-5F79980437F2}"/>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AB911A61-70D6-440E-AF39-99B9E4E8296C}"/>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7CFDF6E6-5741-49D9-B06B-005453A4B0F9}"/>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は、類似団体内・全国・長崎県の平均値と比べて低い水準にあり、老朽化の度合いが比較的低い状況にある。しかし、建築から３０年以上が経過した施設が多く、事業費の平準化等を図るため、計画的に更新・改修等を進める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A874AA80-9A95-46BD-A048-A66EFD688092}"/>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83E21A68-89E8-4C82-8C6B-388E62BD2847}"/>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32FD9592-924C-41DD-8024-DF05DE327717}"/>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AC527C3F-AF0E-4960-8379-AA6A9C6F0B65}"/>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48F3D13E-6BC1-4182-8F9B-593480D21925}"/>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8A7A98BB-A632-411E-87B6-4C4CD7E6EE5E}"/>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EEFED36-7AD8-4883-ACBD-789E2DBCCC2A}"/>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D5BF3119-A018-48CE-9437-F7B3441879A5}"/>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44A63106-A7DB-4D1B-93FA-2A1171E7CDE1}"/>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B6472E02-BD38-4C94-B244-86A77AAD1C83}"/>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B8D46B21-828E-45D4-97FF-148636E8DBC9}"/>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DF462CFB-534B-4421-9F17-804A881B56C3}"/>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F5C2246D-C665-498E-AB99-BC161E09174F}"/>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70533F58-E9DE-4817-887A-F6736407A9A2}"/>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B5B65328-64CC-4A3C-B2D6-FCCC9D017EE8}"/>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255DBD80-B6B4-4DC5-B4CF-20107A2055B8}"/>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36830</xdr:rowOff>
    </xdr:from>
    <xdr:to>
      <xdr:col>23</xdr:col>
      <xdr:colOff>85090</xdr:colOff>
      <xdr:row>33</xdr:row>
      <xdr:rowOff>155469</xdr:rowOff>
    </xdr:to>
    <xdr:cxnSp macro="">
      <xdr:nvCxnSpPr>
        <xdr:cNvPr id="65" name="直線コネクタ 64">
          <a:extLst>
            <a:ext uri="{FF2B5EF4-FFF2-40B4-BE49-F238E27FC236}">
              <a16:creationId xmlns:a16="http://schemas.microsoft.com/office/drawing/2014/main" id="{00336116-A027-4A04-A77E-5D2ADCA33F6E}"/>
            </a:ext>
          </a:extLst>
        </xdr:cNvPr>
        <xdr:cNvCxnSpPr/>
      </xdr:nvCxnSpPr>
      <xdr:spPr>
        <a:xfrm flipV="1">
          <a:off x="4760595" y="5266055"/>
          <a:ext cx="1270" cy="131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159296</xdr:rowOff>
    </xdr:from>
    <xdr:ext cx="405111" cy="259045"/>
    <xdr:sp macro="" textlink="">
      <xdr:nvSpPr>
        <xdr:cNvPr id="66" name="有形固定資産減価償却率最小値テキスト">
          <a:extLst>
            <a:ext uri="{FF2B5EF4-FFF2-40B4-BE49-F238E27FC236}">
              <a16:creationId xmlns:a16="http://schemas.microsoft.com/office/drawing/2014/main" id="{7E56753E-C933-4D01-B02A-10B84A21035E}"/>
            </a:ext>
          </a:extLst>
        </xdr:cNvPr>
        <xdr:cNvSpPr txBox="1"/>
      </xdr:nvSpPr>
      <xdr:spPr>
        <a:xfrm>
          <a:off x="4813300" y="6588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155469</xdr:rowOff>
    </xdr:from>
    <xdr:to>
      <xdr:col>23</xdr:col>
      <xdr:colOff>174625</xdr:colOff>
      <xdr:row>33</xdr:row>
      <xdr:rowOff>155469</xdr:rowOff>
    </xdr:to>
    <xdr:cxnSp macro="">
      <xdr:nvCxnSpPr>
        <xdr:cNvPr id="67" name="直線コネクタ 66">
          <a:extLst>
            <a:ext uri="{FF2B5EF4-FFF2-40B4-BE49-F238E27FC236}">
              <a16:creationId xmlns:a16="http://schemas.microsoft.com/office/drawing/2014/main" id="{4C8D0E86-21EB-4441-812E-43B5F53B0D3A}"/>
            </a:ext>
          </a:extLst>
        </xdr:cNvPr>
        <xdr:cNvCxnSpPr/>
      </xdr:nvCxnSpPr>
      <xdr:spPr>
        <a:xfrm>
          <a:off x="4673600" y="658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154957</xdr:rowOff>
    </xdr:from>
    <xdr:ext cx="405111" cy="259045"/>
    <xdr:sp macro="" textlink="">
      <xdr:nvSpPr>
        <xdr:cNvPr id="68" name="有形固定資産減価償却率最大値テキスト">
          <a:extLst>
            <a:ext uri="{FF2B5EF4-FFF2-40B4-BE49-F238E27FC236}">
              <a16:creationId xmlns:a16="http://schemas.microsoft.com/office/drawing/2014/main" id="{E6121F2A-549C-43C0-BAA1-24D8A3CE88B3}"/>
            </a:ext>
          </a:extLst>
        </xdr:cNvPr>
        <xdr:cNvSpPr txBox="1"/>
      </xdr:nvSpPr>
      <xdr:spPr>
        <a:xfrm>
          <a:off x="4813300" y="5041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36830</xdr:rowOff>
    </xdr:from>
    <xdr:to>
      <xdr:col>23</xdr:col>
      <xdr:colOff>174625</xdr:colOff>
      <xdr:row>26</xdr:row>
      <xdr:rowOff>36830</xdr:rowOff>
    </xdr:to>
    <xdr:cxnSp macro="">
      <xdr:nvCxnSpPr>
        <xdr:cNvPr id="69" name="直線コネクタ 68">
          <a:extLst>
            <a:ext uri="{FF2B5EF4-FFF2-40B4-BE49-F238E27FC236}">
              <a16:creationId xmlns:a16="http://schemas.microsoft.com/office/drawing/2014/main" id="{4FBAF356-DB44-4BE7-934D-EEC1BCD31735}"/>
            </a:ext>
          </a:extLst>
        </xdr:cNvPr>
        <xdr:cNvCxnSpPr/>
      </xdr:nvCxnSpPr>
      <xdr:spPr>
        <a:xfrm>
          <a:off x="4673600" y="5266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135060</xdr:rowOff>
    </xdr:from>
    <xdr:ext cx="405111" cy="259045"/>
    <xdr:sp macro="" textlink="">
      <xdr:nvSpPr>
        <xdr:cNvPr id="70" name="有形固定資産減価償却率平均値テキスト">
          <a:extLst>
            <a:ext uri="{FF2B5EF4-FFF2-40B4-BE49-F238E27FC236}">
              <a16:creationId xmlns:a16="http://schemas.microsoft.com/office/drawing/2014/main" id="{D03BA1BC-73F6-4354-99BF-E5532BDB3AEF}"/>
            </a:ext>
          </a:extLst>
        </xdr:cNvPr>
        <xdr:cNvSpPr txBox="1"/>
      </xdr:nvSpPr>
      <xdr:spPr>
        <a:xfrm>
          <a:off x="4813300" y="6050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156633</xdr:rowOff>
    </xdr:from>
    <xdr:to>
      <xdr:col>23</xdr:col>
      <xdr:colOff>136525</xdr:colOff>
      <xdr:row>31</xdr:row>
      <xdr:rowOff>86783</xdr:rowOff>
    </xdr:to>
    <xdr:sp macro="" textlink="">
      <xdr:nvSpPr>
        <xdr:cNvPr id="71" name="フローチャート: 判断 70">
          <a:extLst>
            <a:ext uri="{FF2B5EF4-FFF2-40B4-BE49-F238E27FC236}">
              <a16:creationId xmlns:a16="http://schemas.microsoft.com/office/drawing/2014/main" id="{5C0DCCD7-773A-4F2E-8595-C72E0D1A246E}"/>
            </a:ext>
          </a:extLst>
        </xdr:cNvPr>
        <xdr:cNvSpPr/>
      </xdr:nvSpPr>
      <xdr:spPr>
        <a:xfrm>
          <a:off x="4711700" y="60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111654</xdr:rowOff>
    </xdr:from>
    <xdr:to>
      <xdr:col>19</xdr:col>
      <xdr:colOff>187325</xdr:colOff>
      <xdr:row>31</xdr:row>
      <xdr:rowOff>41804</xdr:rowOff>
    </xdr:to>
    <xdr:sp macro="" textlink="">
      <xdr:nvSpPr>
        <xdr:cNvPr id="72" name="フローチャート: 判断 71">
          <a:extLst>
            <a:ext uri="{FF2B5EF4-FFF2-40B4-BE49-F238E27FC236}">
              <a16:creationId xmlns:a16="http://schemas.microsoft.com/office/drawing/2014/main" id="{8C9315B9-0F02-4EC7-8EF6-5B0FD01C081C}"/>
            </a:ext>
          </a:extLst>
        </xdr:cNvPr>
        <xdr:cNvSpPr/>
      </xdr:nvSpPr>
      <xdr:spPr>
        <a:xfrm>
          <a:off x="4000500" y="602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97261</xdr:rowOff>
    </xdr:from>
    <xdr:to>
      <xdr:col>15</xdr:col>
      <xdr:colOff>187325</xdr:colOff>
      <xdr:row>31</xdr:row>
      <xdr:rowOff>27411</xdr:rowOff>
    </xdr:to>
    <xdr:sp macro="" textlink="">
      <xdr:nvSpPr>
        <xdr:cNvPr id="73" name="フローチャート: 判断 72">
          <a:extLst>
            <a:ext uri="{FF2B5EF4-FFF2-40B4-BE49-F238E27FC236}">
              <a16:creationId xmlns:a16="http://schemas.microsoft.com/office/drawing/2014/main" id="{63D86B13-D072-4237-80C0-AC14BBD1D0E5}"/>
            </a:ext>
          </a:extLst>
        </xdr:cNvPr>
        <xdr:cNvSpPr/>
      </xdr:nvSpPr>
      <xdr:spPr>
        <a:xfrm>
          <a:off x="3238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84667</xdr:rowOff>
    </xdr:from>
    <xdr:to>
      <xdr:col>11</xdr:col>
      <xdr:colOff>187325</xdr:colOff>
      <xdr:row>31</xdr:row>
      <xdr:rowOff>14817</xdr:rowOff>
    </xdr:to>
    <xdr:sp macro="" textlink="">
      <xdr:nvSpPr>
        <xdr:cNvPr id="74" name="フローチャート: 判断 73">
          <a:extLst>
            <a:ext uri="{FF2B5EF4-FFF2-40B4-BE49-F238E27FC236}">
              <a16:creationId xmlns:a16="http://schemas.microsoft.com/office/drawing/2014/main" id="{4B4BE1E7-FFB1-43C7-A8D8-FC35C5A4281F}"/>
            </a:ext>
          </a:extLst>
        </xdr:cNvPr>
        <xdr:cNvSpPr/>
      </xdr:nvSpPr>
      <xdr:spPr>
        <a:xfrm>
          <a:off x="2476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macro="" textlink="">
      <xdr:nvSpPr>
        <xdr:cNvPr id="75" name="フローチャート: 判断 74">
          <a:extLst>
            <a:ext uri="{FF2B5EF4-FFF2-40B4-BE49-F238E27FC236}">
              <a16:creationId xmlns:a16="http://schemas.microsoft.com/office/drawing/2014/main" id="{15112403-5E4C-41B2-A0BF-0D492306EE71}"/>
            </a:ext>
          </a:extLst>
        </xdr:cNvPr>
        <xdr:cNvSpPr/>
      </xdr:nvSpPr>
      <xdr:spPr>
        <a:xfrm>
          <a:off x="1714500" y="599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403539A-E0AB-4FFB-AA5D-880C018DA0AF}"/>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EAFADAA3-DBB4-4A65-AF9C-2963E91CCE67}"/>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2EB9008C-2352-4ABC-B8D3-9482B39DB55F}"/>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D62C14B5-0C07-4698-B0AB-BDA86C8AE9A1}"/>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862EF595-35F3-4690-AE74-D93A2E381C92}"/>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151765</xdr:rowOff>
    </xdr:from>
    <xdr:to>
      <xdr:col>23</xdr:col>
      <xdr:colOff>136525</xdr:colOff>
      <xdr:row>30</xdr:row>
      <xdr:rowOff>81915</xdr:rowOff>
    </xdr:to>
    <xdr:sp macro="" textlink="">
      <xdr:nvSpPr>
        <xdr:cNvPr id="81" name="楕円 80">
          <a:extLst>
            <a:ext uri="{FF2B5EF4-FFF2-40B4-BE49-F238E27FC236}">
              <a16:creationId xmlns:a16="http://schemas.microsoft.com/office/drawing/2014/main" id="{994E5366-DB61-4493-84B5-A0827859719D}"/>
            </a:ext>
          </a:extLst>
        </xdr:cNvPr>
        <xdr:cNvSpPr/>
      </xdr:nvSpPr>
      <xdr:spPr>
        <a:xfrm>
          <a:off x="4711700" y="589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3192</xdr:rowOff>
    </xdr:from>
    <xdr:ext cx="405111" cy="259045"/>
    <xdr:sp macro="" textlink="">
      <xdr:nvSpPr>
        <xdr:cNvPr id="82" name="有形固定資産減価償却率該当値テキスト">
          <a:extLst>
            <a:ext uri="{FF2B5EF4-FFF2-40B4-BE49-F238E27FC236}">
              <a16:creationId xmlns:a16="http://schemas.microsoft.com/office/drawing/2014/main" id="{5B260EB4-F83B-4662-9DC0-5B711433A230}"/>
            </a:ext>
          </a:extLst>
        </xdr:cNvPr>
        <xdr:cNvSpPr txBox="1"/>
      </xdr:nvSpPr>
      <xdr:spPr>
        <a:xfrm>
          <a:off x="4813300" y="5746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122978</xdr:rowOff>
    </xdr:from>
    <xdr:to>
      <xdr:col>19</xdr:col>
      <xdr:colOff>187325</xdr:colOff>
      <xdr:row>30</xdr:row>
      <xdr:rowOff>53128</xdr:rowOff>
    </xdr:to>
    <xdr:sp macro="" textlink="">
      <xdr:nvSpPr>
        <xdr:cNvPr id="83" name="楕円 82">
          <a:extLst>
            <a:ext uri="{FF2B5EF4-FFF2-40B4-BE49-F238E27FC236}">
              <a16:creationId xmlns:a16="http://schemas.microsoft.com/office/drawing/2014/main" id="{E9720C7A-125A-4FBD-A1DB-4AF908C8ADDB}"/>
            </a:ext>
          </a:extLst>
        </xdr:cNvPr>
        <xdr:cNvSpPr/>
      </xdr:nvSpPr>
      <xdr:spPr>
        <a:xfrm>
          <a:off x="4000500" y="5866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2328</xdr:rowOff>
    </xdr:from>
    <xdr:to>
      <xdr:col>23</xdr:col>
      <xdr:colOff>85725</xdr:colOff>
      <xdr:row>30</xdr:row>
      <xdr:rowOff>31115</xdr:rowOff>
    </xdr:to>
    <xdr:cxnSp macro="">
      <xdr:nvCxnSpPr>
        <xdr:cNvPr id="84" name="直線コネクタ 83">
          <a:extLst>
            <a:ext uri="{FF2B5EF4-FFF2-40B4-BE49-F238E27FC236}">
              <a16:creationId xmlns:a16="http://schemas.microsoft.com/office/drawing/2014/main" id="{1AE37849-30F8-45CB-8D53-F80BA1DD52CE}"/>
            </a:ext>
          </a:extLst>
        </xdr:cNvPr>
        <xdr:cNvCxnSpPr/>
      </xdr:nvCxnSpPr>
      <xdr:spPr>
        <a:xfrm>
          <a:off x="4051300" y="5917353"/>
          <a:ext cx="7112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106786</xdr:rowOff>
    </xdr:from>
    <xdr:to>
      <xdr:col>15</xdr:col>
      <xdr:colOff>187325</xdr:colOff>
      <xdr:row>30</xdr:row>
      <xdr:rowOff>36936</xdr:rowOff>
    </xdr:to>
    <xdr:sp macro="" textlink="">
      <xdr:nvSpPr>
        <xdr:cNvPr id="85" name="楕円 84">
          <a:extLst>
            <a:ext uri="{FF2B5EF4-FFF2-40B4-BE49-F238E27FC236}">
              <a16:creationId xmlns:a16="http://schemas.microsoft.com/office/drawing/2014/main" id="{69F2CF69-952D-48F4-847E-F215155039CB}"/>
            </a:ext>
          </a:extLst>
        </xdr:cNvPr>
        <xdr:cNvSpPr/>
      </xdr:nvSpPr>
      <xdr:spPr>
        <a:xfrm>
          <a:off x="3238500" y="585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157586</xdr:rowOff>
    </xdr:from>
    <xdr:to>
      <xdr:col>19</xdr:col>
      <xdr:colOff>136525</xdr:colOff>
      <xdr:row>30</xdr:row>
      <xdr:rowOff>2328</xdr:rowOff>
    </xdr:to>
    <xdr:cxnSp macro="">
      <xdr:nvCxnSpPr>
        <xdr:cNvPr id="86" name="直線コネクタ 85">
          <a:extLst>
            <a:ext uri="{FF2B5EF4-FFF2-40B4-BE49-F238E27FC236}">
              <a16:creationId xmlns:a16="http://schemas.microsoft.com/office/drawing/2014/main" id="{73C1A9E7-7BEC-43A9-9966-14B25D35FEC1}"/>
            </a:ext>
          </a:extLst>
        </xdr:cNvPr>
        <xdr:cNvCxnSpPr/>
      </xdr:nvCxnSpPr>
      <xdr:spPr>
        <a:xfrm>
          <a:off x="3289300" y="5901161"/>
          <a:ext cx="762000" cy="1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85196</xdr:rowOff>
    </xdr:from>
    <xdr:to>
      <xdr:col>11</xdr:col>
      <xdr:colOff>187325</xdr:colOff>
      <xdr:row>30</xdr:row>
      <xdr:rowOff>15346</xdr:rowOff>
    </xdr:to>
    <xdr:sp macro="" textlink="">
      <xdr:nvSpPr>
        <xdr:cNvPr id="87" name="楕円 86">
          <a:extLst>
            <a:ext uri="{FF2B5EF4-FFF2-40B4-BE49-F238E27FC236}">
              <a16:creationId xmlns:a16="http://schemas.microsoft.com/office/drawing/2014/main" id="{860FB2B9-7AEF-4782-82C1-694AF94A352D}"/>
            </a:ext>
          </a:extLst>
        </xdr:cNvPr>
        <xdr:cNvSpPr/>
      </xdr:nvSpPr>
      <xdr:spPr>
        <a:xfrm>
          <a:off x="2476500" y="5828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135996</xdr:rowOff>
    </xdr:from>
    <xdr:to>
      <xdr:col>15</xdr:col>
      <xdr:colOff>136525</xdr:colOff>
      <xdr:row>29</xdr:row>
      <xdr:rowOff>157586</xdr:rowOff>
    </xdr:to>
    <xdr:cxnSp macro="">
      <xdr:nvCxnSpPr>
        <xdr:cNvPr id="88" name="直線コネクタ 87">
          <a:extLst>
            <a:ext uri="{FF2B5EF4-FFF2-40B4-BE49-F238E27FC236}">
              <a16:creationId xmlns:a16="http://schemas.microsoft.com/office/drawing/2014/main" id="{3BB4209A-D1A5-4DD0-A1CB-DB8F2C139E26}"/>
            </a:ext>
          </a:extLst>
        </xdr:cNvPr>
        <xdr:cNvCxnSpPr/>
      </xdr:nvCxnSpPr>
      <xdr:spPr>
        <a:xfrm>
          <a:off x="2527300" y="5879571"/>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67204</xdr:rowOff>
    </xdr:from>
    <xdr:to>
      <xdr:col>7</xdr:col>
      <xdr:colOff>187325</xdr:colOff>
      <xdr:row>29</xdr:row>
      <xdr:rowOff>168804</xdr:rowOff>
    </xdr:to>
    <xdr:sp macro="" textlink="">
      <xdr:nvSpPr>
        <xdr:cNvPr id="89" name="楕円 88">
          <a:extLst>
            <a:ext uri="{FF2B5EF4-FFF2-40B4-BE49-F238E27FC236}">
              <a16:creationId xmlns:a16="http://schemas.microsoft.com/office/drawing/2014/main" id="{700E48A9-0145-40AC-9597-5DF2A8925869}"/>
            </a:ext>
          </a:extLst>
        </xdr:cNvPr>
        <xdr:cNvSpPr/>
      </xdr:nvSpPr>
      <xdr:spPr>
        <a:xfrm>
          <a:off x="1714500" y="5810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118004</xdr:rowOff>
    </xdr:from>
    <xdr:to>
      <xdr:col>11</xdr:col>
      <xdr:colOff>136525</xdr:colOff>
      <xdr:row>29</xdr:row>
      <xdr:rowOff>135996</xdr:rowOff>
    </xdr:to>
    <xdr:cxnSp macro="">
      <xdr:nvCxnSpPr>
        <xdr:cNvPr id="90" name="直線コネクタ 89">
          <a:extLst>
            <a:ext uri="{FF2B5EF4-FFF2-40B4-BE49-F238E27FC236}">
              <a16:creationId xmlns:a16="http://schemas.microsoft.com/office/drawing/2014/main" id="{26C72C67-9203-4EEC-A018-AF017C96F0AE}"/>
            </a:ext>
          </a:extLst>
        </xdr:cNvPr>
        <xdr:cNvCxnSpPr/>
      </xdr:nvCxnSpPr>
      <xdr:spPr>
        <a:xfrm>
          <a:off x="1765300" y="5861579"/>
          <a:ext cx="76200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32931</xdr:rowOff>
    </xdr:from>
    <xdr:ext cx="405111" cy="259045"/>
    <xdr:sp macro="" textlink="">
      <xdr:nvSpPr>
        <xdr:cNvPr id="91" name="n_1aveValue有形固定資産減価償却率">
          <a:extLst>
            <a:ext uri="{FF2B5EF4-FFF2-40B4-BE49-F238E27FC236}">
              <a16:creationId xmlns:a16="http://schemas.microsoft.com/office/drawing/2014/main" id="{F50A317F-FBF4-4089-9DCD-484BADEF7434}"/>
            </a:ext>
          </a:extLst>
        </xdr:cNvPr>
        <xdr:cNvSpPr txBox="1"/>
      </xdr:nvSpPr>
      <xdr:spPr>
        <a:xfrm>
          <a:off x="3836044" y="6119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18538</xdr:rowOff>
    </xdr:from>
    <xdr:ext cx="405111" cy="259045"/>
    <xdr:sp macro="" textlink="">
      <xdr:nvSpPr>
        <xdr:cNvPr id="92" name="n_2aveValue有形固定資産減価償却率">
          <a:extLst>
            <a:ext uri="{FF2B5EF4-FFF2-40B4-BE49-F238E27FC236}">
              <a16:creationId xmlns:a16="http://schemas.microsoft.com/office/drawing/2014/main" id="{D11FFAB8-328A-477A-A877-EA92F0FEB7FD}"/>
            </a:ext>
          </a:extLst>
        </xdr:cNvPr>
        <xdr:cNvSpPr txBox="1"/>
      </xdr:nvSpPr>
      <xdr:spPr>
        <a:xfrm>
          <a:off x="3086744" y="610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5944</xdr:rowOff>
    </xdr:from>
    <xdr:ext cx="405111" cy="259045"/>
    <xdr:sp macro="" textlink="">
      <xdr:nvSpPr>
        <xdr:cNvPr id="93" name="n_3aveValue有形固定資産減価償却率">
          <a:extLst>
            <a:ext uri="{FF2B5EF4-FFF2-40B4-BE49-F238E27FC236}">
              <a16:creationId xmlns:a16="http://schemas.microsoft.com/office/drawing/2014/main" id="{03766F44-19D4-40EB-AB38-EEDFA6D9F54F}"/>
            </a:ext>
          </a:extLst>
        </xdr:cNvPr>
        <xdr:cNvSpPr txBox="1"/>
      </xdr:nvSpPr>
      <xdr:spPr>
        <a:xfrm>
          <a:off x="2324744" y="6092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2345</xdr:rowOff>
    </xdr:from>
    <xdr:ext cx="405111" cy="259045"/>
    <xdr:sp macro="" textlink="">
      <xdr:nvSpPr>
        <xdr:cNvPr id="94" name="n_4aveValue有形固定資産減価償却率">
          <a:extLst>
            <a:ext uri="{FF2B5EF4-FFF2-40B4-BE49-F238E27FC236}">
              <a16:creationId xmlns:a16="http://schemas.microsoft.com/office/drawing/2014/main" id="{6DC0B758-08E3-4A4D-8AA5-3243E3C21549}"/>
            </a:ext>
          </a:extLst>
        </xdr:cNvPr>
        <xdr:cNvSpPr txBox="1"/>
      </xdr:nvSpPr>
      <xdr:spPr>
        <a:xfrm>
          <a:off x="1562744" y="6088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69655</xdr:rowOff>
    </xdr:from>
    <xdr:ext cx="405111" cy="259045"/>
    <xdr:sp macro="" textlink="">
      <xdr:nvSpPr>
        <xdr:cNvPr id="95" name="n_1mainValue有形固定資産減価償却率">
          <a:extLst>
            <a:ext uri="{FF2B5EF4-FFF2-40B4-BE49-F238E27FC236}">
              <a16:creationId xmlns:a16="http://schemas.microsoft.com/office/drawing/2014/main" id="{E35F911C-17BA-4F90-BF04-53F2E913EC23}"/>
            </a:ext>
          </a:extLst>
        </xdr:cNvPr>
        <xdr:cNvSpPr txBox="1"/>
      </xdr:nvSpPr>
      <xdr:spPr>
        <a:xfrm>
          <a:off x="3836044" y="5641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53463</xdr:rowOff>
    </xdr:from>
    <xdr:ext cx="405111" cy="259045"/>
    <xdr:sp macro="" textlink="">
      <xdr:nvSpPr>
        <xdr:cNvPr id="96" name="n_2mainValue有形固定資産減価償却率">
          <a:extLst>
            <a:ext uri="{FF2B5EF4-FFF2-40B4-BE49-F238E27FC236}">
              <a16:creationId xmlns:a16="http://schemas.microsoft.com/office/drawing/2014/main" id="{10758A12-68B1-41A2-8A76-858F2C0CAE17}"/>
            </a:ext>
          </a:extLst>
        </xdr:cNvPr>
        <xdr:cNvSpPr txBox="1"/>
      </xdr:nvSpPr>
      <xdr:spPr>
        <a:xfrm>
          <a:off x="3086744" y="562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31873</xdr:rowOff>
    </xdr:from>
    <xdr:ext cx="405111" cy="259045"/>
    <xdr:sp macro="" textlink="">
      <xdr:nvSpPr>
        <xdr:cNvPr id="97" name="n_3mainValue有形固定資産減価償却率">
          <a:extLst>
            <a:ext uri="{FF2B5EF4-FFF2-40B4-BE49-F238E27FC236}">
              <a16:creationId xmlns:a16="http://schemas.microsoft.com/office/drawing/2014/main" id="{EA1D04C0-F2EA-4780-A2CC-D69C576362F2}"/>
            </a:ext>
          </a:extLst>
        </xdr:cNvPr>
        <xdr:cNvSpPr txBox="1"/>
      </xdr:nvSpPr>
      <xdr:spPr>
        <a:xfrm>
          <a:off x="2324744" y="5603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13881</xdr:rowOff>
    </xdr:from>
    <xdr:ext cx="405111" cy="259045"/>
    <xdr:sp macro="" textlink="">
      <xdr:nvSpPr>
        <xdr:cNvPr id="98" name="n_4mainValue有形固定資産減価償却率">
          <a:extLst>
            <a:ext uri="{FF2B5EF4-FFF2-40B4-BE49-F238E27FC236}">
              <a16:creationId xmlns:a16="http://schemas.microsoft.com/office/drawing/2014/main" id="{9B406850-A400-443A-A553-96F139543D5D}"/>
            </a:ext>
          </a:extLst>
        </xdr:cNvPr>
        <xdr:cNvSpPr txBox="1"/>
      </xdr:nvSpPr>
      <xdr:spPr>
        <a:xfrm>
          <a:off x="1562744" y="5586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60CFA11E-3F49-453B-9A1D-FC91B61807D5}"/>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D7B6EAEE-0FBC-46B6-8612-415A023AAC1E}"/>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653E007-A49F-445B-964A-41B92DC08459}"/>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[ 477.3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3D380FC9-9C08-4FE5-BF46-4BDDF0019BEF}"/>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A8400B90-FDBC-47FA-9043-C0668FAB7D04}"/>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E5496A0-6F52-4EA5-B4B1-0CAE9932B651}"/>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C5226BC8-4313-4639-840C-4CE047FB6486}"/>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4AAC0629-2F96-4809-983E-CF1D5FF19F12}"/>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9C30C972-EEA2-442D-B821-DA84E9255B2A}"/>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9DB89837-C216-4459-897A-BDB46A4FD054}"/>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27B83CF7-FF36-44A0-B1A6-8D63146693A8}"/>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91327186-801A-446A-BCE6-D77085E61C93}"/>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46C4097B-DEC9-4F10-901C-BEFD2DC2FC58}"/>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債務償還比率は、長崎県平均、類似団体内並びに全国の平均値と比べて低い水準にあり、債務償還能力は比較的高い状態にある。しかし、</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本市の地方債残高は高い水準であるため、積極的な繰上償還や起債の抑制に努める必要がある。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CA3F05BD-0237-4198-9CF8-B81AE6037D13}"/>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39704C47-905C-4E1A-A999-A15927544E1C}"/>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A5B275D5-F226-4174-8697-00A67EDFE7E8}"/>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A3BA27C2-F269-44E1-BE11-483E95365D86}"/>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DE089114-29CD-4B7F-A384-9B240599A767}"/>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3E9490E3-054D-4C92-8716-9FB07737B85A}"/>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5875AD31-E3D5-41D8-A763-FBB823B40B5D}"/>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44E10A32-19E0-4806-BA4F-C9A66A4E7C4D}"/>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299D875E-8CC1-42EB-9B2F-96243410A0A2}"/>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3A2599C3-0D9B-46A2-BB50-F12D7EE0B208}"/>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6A6182DB-5B86-4E61-A3A3-A6C165B3524D}"/>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6F634104-DE86-4384-9954-9ED8BE49E1FB}"/>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F142E570-0BF6-413D-938B-489CCCD9CD61}"/>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23088013-AEBE-4E48-A160-4AEA70243F0E}"/>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8E32BA56-0620-4A64-BB40-97A9EC1A2B82}"/>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6329</xdr:rowOff>
    </xdr:to>
    <xdr:cxnSp macro="">
      <xdr:nvCxnSpPr>
        <xdr:cNvPr id="127" name="直線コネクタ 126">
          <a:extLst>
            <a:ext uri="{FF2B5EF4-FFF2-40B4-BE49-F238E27FC236}">
              <a16:creationId xmlns:a16="http://schemas.microsoft.com/office/drawing/2014/main" id="{76E79495-7ABE-4CE2-96E5-60DFB8744A65}"/>
            </a:ext>
          </a:extLst>
        </xdr:cNvPr>
        <xdr:cNvCxnSpPr/>
      </xdr:nvCxnSpPr>
      <xdr:spPr>
        <a:xfrm flipV="1">
          <a:off x="14793595" y="5312833"/>
          <a:ext cx="1269" cy="12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10156</xdr:rowOff>
    </xdr:from>
    <xdr:ext cx="560923" cy="259045"/>
    <xdr:sp macro="" textlink="">
      <xdr:nvSpPr>
        <xdr:cNvPr id="128" name="債務償還比率最小値テキスト">
          <a:extLst>
            <a:ext uri="{FF2B5EF4-FFF2-40B4-BE49-F238E27FC236}">
              <a16:creationId xmlns:a16="http://schemas.microsoft.com/office/drawing/2014/main" id="{4A460EDF-F77E-4BCB-A0E3-12DDF5067DBC}"/>
            </a:ext>
          </a:extLst>
        </xdr:cNvPr>
        <xdr:cNvSpPr txBox="1"/>
      </xdr:nvSpPr>
      <xdr:spPr>
        <a:xfrm>
          <a:off x="14846300" y="661098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6329</xdr:rowOff>
    </xdr:from>
    <xdr:to>
      <xdr:col>76</xdr:col>
      <xdr:colOff>111125</xdr:colOff>
      <xdr:row>34</xdr:row>
      <xdr:rowOff>6329</xdr:rowOff>
    </xdr:to>
    <xdr:cxnSp macro="">
      <xdr:nvCxnSpPr>
        <xdr:cNvPr id="129" name="直線コネクタ 128">
          <a:extLst>
            <a:ext uri="{FF2B5EF4-FFF2-40B4-BE49-F238E27FC236}">
              <a16:creationId xmlns:a16="http://schemas.microsoft.com/office/drawing/2014/main" id="{1EF47A5D-7CCA-44E6-A094-09CA656B8C2D}"/>
            </a:ext>
          </a:extLst>
        </xdr:cNvPr>
        <xdr:cNvCxnSpPr/>
      </xdr:nvCxnSpPr>
      <xdr:spPr>
        <a:xfrm>
          <a:off x="14706600" y="6607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6F29A898-C507-4DF6-8FAB-788E2A8B42BB}"/>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E0362F74-7696-43D7-B79C-4922F8E60F29}"/>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162217</xdr:rowOff>
    </xdr:from>
    <xdr:ext cx="469744" cy="259045"/>
    <xdr:sp macro="" textlink="">
      <xdr:nvSpPr>
        <xdr:cNvPr id="132" name="債務償還比率平均値テキスト">
          <a:extLst>
            <a:ext uri="{FF2B5EF4-FFF2-40B4-BE49-F238E27FC236}">
              <a16:creationId xmlns:a16="http://schemas.microsoft.com/office/drawing/2014/main" id="{F014A744-0AB3-4085-8BBA-F1365C316429}"/>
            </a:ext>
          </a:extLst>
        </xdr:cNvPr>
        <xdr:cNvSpPr txBox="1"/>
      </xdr:nvSpPr>
      <xdr:spPr>
        <a:xfrm>
          <a:off x="14846300" y="59057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12340</xdr:rowOff>
    </xdr:from>
    <xdr:to>
      <xdr:col>76</xdr:col>
      <xdr:colOff>73025</xdr:colOff>
      <xdr:row>30</xdr:row>
      <xdr:rowOff>113940</xdr:rowOff>
    </xdr:to>
    <xdr:sp macro="" textlink="">
      <xdr:nvSpPr>
        <xdr:cNvPr id="133" name="フローチャート: 判断 132">
          <a:extLst>
            <a:ext uri="{FF2B5EF4-FFF2-40B4-BE49-F238E27FC236}">
              <a16:creationId xmlns:a16="http://schemas.microsoft.com/office/drawing/2014/main" id="{B1A81E05-6979-4D13-AE3E-8A47604CB92C}"/>
            </a:ext>
          </a:extLst>
        </xdr:cNvPr>
        <xdr:cNvSpPr/>
      </xdr:nvSpPr>
      <xdr:spPr>
        <a:xfrm>
          <a:off x="14744700" y="59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146847</xdr:rowOff>
    </xdr:from>
    <xdr:to>
      <xdr:col>72</xdr:col>
      <xdr:colOff>123825</xdr:colOff>
      <xdr:row>30</xdr:row>
      <xdr:rowOff>76997</xdr:rowOff>
    </xdr:to>
    <xdr:sp macro="" textlink="">
      <xdr:nvSpPr>
        <xdr:cNvPr id="134" name="フローチャート: 判断 133">
          <a:extLst>
            <a:ext uri="{FF2B5EF4-FFF2-40B4-BE49-F238E27FC236}">
              <a16:creationId xmlns:a16="http://schemas.microsoft.com/office/drawing/2014/main" id="{05F80AE6-E6B0-48FF-96DA-2CC4F67D0FF4}"/>
            </a:ext>
          </a:extLst>
        </xdr:cNvPr>
        <xdr:cNvSpPr/>
      </xdr:nvSpPr>
      <xdr:spPr>
        <a:xfrm>
          <a:off x="14033500" y="58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147638</xdr:rowOff>
    </xdr:from>
    <xdr:to>
      <xdr:col>68</xdr:col>
      <xdr:colOff>123825</xdr:colOff>
      <xdr:row>31</xdr:row>
      <xdr:rowOff>77788</xdr:rowOff>
    </xdr:to>
    <xdr:sp macro="" textlink="">
      <xdr:nvSpPr>
        <xdr:cNvPr id="135" name="フローチャート: 判断 134">
          <a:extLst>
            <a:ext uri="{FF2B5EF4-FFF2-40B4-BE49-F238E27FC236}">
              <a16:creationId xmlns:a16="http://schemas.microsoft.com/office/drawing/2014/main" id="{8C610417-75FB-478E-A641-CB4BB6828910}"/>
            </a:ext>
          </a:extLst>
        </xdr:cNvPr>
        <xdr:cNvSpPr/>
      </xdr:nvSpPr>
      <xdr:spPr>
        <a:xfrm>
          <a:off x="13271500" y="606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34361</xdr:rowOff>
    </xdr:from>
    <xdr:to>
      <xdr:col>64</xdr:col>
      <xdr:colOff>123825</xdr:colOff>
      <xdr:row>31</xdr:row>
      <xdr:rowOff>135961</xdr:rowOff>
    </xdr:to>
    <xdr:sp macro="" textlink="">
      <xdr:nvSpPr>
        <xdr:cNvPr id="136" name="フローチャート: 判断 135">
          <a:extLst>
            <a:ext uri="{FF2B5EF4-FFF2-40B4-BE49-F238E27FC236}">
              <a16:creationId xmlns:a16="http://schemas.microsoft.com/office/drawing/2014/main" id="{9DCF08C2-FA6B-4E95-A259-3033A7461F2C}"/>
            </a:ext>
          </a:extLst>
        </xdr:cNvPr>
        <xdr:cNvSpPr/>
      </xdr:nvSpPr>
      <xdr:spPr>
        <a:xfrm>
          <a:off x="12509500" y="612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7493</xdr:rowOff>
    </xdr:from>
    <xdr:to>
      <xdr:col>60</xdr:col>
      <xdr:colOff>123825</xdr:colOff>
      <xdr:row>31</xdr:row>
      <xdr:rowOff>109093</xdr:rowOff>
    </xdr:to>
    <xdr:sp macro="" textlink="">
      <xdr:nvSpPr>
        <xdr:cNvPr id="137" name="フローチャート: 判断 136">
          <a:extLst>
            <a:ext uri="{FF2B5EF4-FFF2-40B4-BE49-F238E27FC236}">
              <a16:creationId xmlns:a16="http://schemas.microsoft.com/office/drawing/2014/main" id="{9987EDB2-185F-47DC-AD25-8302D760D4CB}"/>
            </a:ext>
          </a:extLst>
        </xdr:cNvPr>
        <xdr:cNvSpPr/>
      </xdr:nvSpPr>
      <xdr:spPr>
        <a:xfrm>
          <a:off x="11747500" y="6093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E5302ADF-3A54-4629-A8B3-FE9B0D0060D4}"/>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9CDDC1F8-63A4-4D50-A04D-3CA011D8CC6C}"/>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5F0A965A-46BC-4D2F-B3A9-953C78C0FCF5}"/>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52E0460C-38EE-4058-BA9E-DE14B77423C8}"/>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1142DDCE-5002-4A28-A2EA-292EE04D0EF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90953</xdr:rowOff>
    </xdr:from>
    <xdr:to>
      <xdr:col>76</xdr:col>
      <xdr:colOff>73025</xdr:colOff>
      <xdr:row>30</xdr:row>
      <xdr:rowOff>21103</xdr:rowOff>
    </xdr:to>
    <xdr:sp macro="" textlink="">
      <xdr:nvSpPr>
        <xdr:cNvPr id="143" name="楕円 142">
          <a:extLst>
            <a:ext uri="{FF2B5EF4-FFF2-40B4-BE49-F238E27FC236}">
              <a16:creationId xmlns:a16="http://schemas.microsoft.com/office/drawing/2014/main" id="{332DC0AC-E7ED-409A-802E-6EDBD5DB81C7}"/>
            </a:ext>
          </a:extLst>
        </xdr:cNvPr>
        <xdr:cNvSpPr/>
      </xdr:nvSpPr>
      <xdr:spPr>
        <a:xfrm>
          <a:off x="14744700" y="583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113830</xdr:rowOff>
    </xdr:from>
    <xdr:ext cx="469744" cy="259045"/>
    <xdr:sp macro="" textlink="">
      <xdr:nvSpPr>
        <xdr:cNvPr id="144" name="債務償還比率該当値テキスト">
          <a:extLst>
            <a:ext uri="{FF2B5EF4-FFF2-40B4-BE49-F238E27FC236}">
              <a16:creationId xmlns:a16="http://schemas.microsoft.com/office/drawing/2014/main" id="{A84818E9-2D48-4FC5-804F-9132D0F1B2A6}"/>
            </a:ext>
          </a:extLst>
        </xdr:cNvPr>
        <xdr:cNvSpPr txBox="1"/>
      </xdr:nvSpPr>
      <xdr:spPr>
        <a:xfrm>
          <a:off x="14846300" y="5685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92033</xdr:rowOff>
    </xdr:from>
    <xdr:to>
      <xdr:col>72</xdr:col>
      <xdr:colOff>123825</xdr:colOff>
      <xdr:row>30</xdr:row>
      <xdr:rowOff>22183</xdr:rowOff>
    </xdr:to>
    <xdr:sp macro="" textlink="">
      <xdr:nvSpPr>
        <xdr:cNvPr id="145" name="楕円 144">
          <a:extLst>
            <a:ext uri="{FF2B5EF4-FFF2-40B4-BE49-F238E27FC236}">
              <a16:creationId xmlns:a16="http://schemas.microsoft.com/office/drawing/2014/main" id="{74480F36-EC5A-47BA-8BF1-F127AD3E391C}"/>
            </a:ext>
          </a:extLst>
        </xdr:cNvPr>
        <xdr:cNvSpPr/>
      </xdr:nvSpPr>
      <xdr:spPr>
        <a:xfrm>
          <a:off x="14033500" y="583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141753</xdr:rowOff>
    </xdr:from>
    <xdr:to>
      <xdr:col>76</xdr:col>
      <xdr:colOff>22225</xdr:colOff>
      <xdr:row>29</xdr:row>
      <xdr:rowOff>142833</xdr:rowOff>
    </xdr:to>
    <xdr:cxnSp macro="">
      <xdr:nvCxnSpPr>
        <xdr:cNvPr id="146" name="直線コネクタ 145">
          <a:extLst>
            <a:ext uri="{FF2B5EF4-FFF2-40B4-BE49-F238E27FC236}">
              <a16:creationId xmlns:a16="http://schemas.microsoft.com/office/drawing/2014/main" id="{1B326E7E-922C-4F48-9E95-32E99EEA9A06}"/>
            </a:ext>
          </a:extLst>
        </xdr:cNvPr>
        <xdr:cNvCxnSpPr/>
      </xdr:nvCxnSpPr>
      <xdr:spPr>
        <a:xfrm flipV="1">
          <a:off x="14084300" y="5885328"/>
          <a:ext cx="711200" cy="1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133893</xdr:rowOff>
    </xdr:from>
    <xdr:to>
      <xdr:col>68</xdr:col>
      <xdr:colOff>123825</xdr:colOff>
      <xdr:row>30</xdr:row>
      <xdr:rowOff>64043</xdr:rowOff>
    </xdr:to>
    <xdr:sp macro="" textlink="">
      <xdr:nvSpPr>
        <xdr:cNvPr id="147" name="楕円 146">
          <a:extLst>
            <a:ext uri="{FF2B5EF4-FFF2-40B4-BE49-F238E27FC236}">
              <a16:creationId xmlns:a16="http://schemas.microsoft.com/office/drawing/2014/main" id="{E855A79B-7D06-480E-85C0-AA6C400A684E}"/>
            </a:ext>
          </a:extLst>
        </xdr:cNvPr>
        <xdr:cNvSpPr/>
      </xdr:nvSpPr>
      <xdr:spPr>
        <a:xfrm>
          <a:off x="13271500" y="587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142833</xdr:rowOff>
    </xdr:from>
    <xdr:to>
      <xdr:col>72</xdr:col>
      <xdr:colOff>73025</xdr:colOff>
      <xdr:row>30</xdr:row>
      <xdr:rowOff>13243</xdr:rowOff>
    </xdr:to>
    <xdr:cxnSp macro="">
      <xdr:nvCxnSpPr>
        <xdr:cNvPr id="148" name="直線コネクタ 147">
          <a:extLst>
            <a:ext uri="{FF2B5EF4-FFF2-40B4-BE49-F238E27FC236}">
              <a16:creationId xmlns:a16="http://schemas.microsoft.com/office/drawing/2014/main" id="{BFB5DB27-DF23-4C23-AAC0-1404C964CE10}"/>
            </a:ext>
          </a:extLst>
        </xdr:cNvPr>
        <xdr:cNvCxnSpPr/>
      </xdr:nvCxnSpPr>
      <xdr:spPr>
        <a:xfrm flipV="1">
          <a:off x="13322300" y="5886408"/>
          <a:ext cx="762000" cy="41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21456</xdr:rowOff>
    </xdr:from>
    <xdr:to>
      <xdr:col>64</xdr:col>
      <xdr:colOff>123825</xdr:colOff>
      <xdr:row>30</xdr:row>
      <xdr:rowOff>123056</xdr:rowOff>
    </xdr:to>
    <xdr:sp macro="" textlink="">
      <xdr:nvSpPr>
        <xdr:cNvPr id="149" name="楕円 148">
          <a:extLst>
            <a:ext uri="{FF2B5EF4-FFF2-40B4-BE49-F238E27FC236}">
              <a16:creationId xmlns:a16="http://schemas.microsoft.com/office/drawing/2014/main" id="{D620ECAA-A770-49BC-811A-C91CA1D3D692}"/>
            </a:ext>
          </a:extLst>
        </xdr:cNvPr>
        <xdr:cNvSpPr/>
      </xdr:nvSpPr>
      <xdr:spPr>
        <a:xfrm>
          <a:off x="12509500" y="593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13243</xdr:rowOff>
    </xdr:from>
    <xdr:to>
      <xdr:col>68</xdr:col>
      <xdr:colOff>73025</xdr:colOff>
      <xdr:row>30</xdr:row>
      <xdr:rowOff>72256</xdr:rowOff>
    </xdr:to>
    <xdr:cxnSp macro="">
      <xdr:nvCxnSpPr>
        <xdr:cNvPr id="150" name="直線コネクタ 149">
          <a:extLst>
            <a:ext uri="{FF2B5EF4-FFF2-40B4-BE49-F238E27FC236}">
              <a16:creationId xmlns:a16="http://schemas.microsoft.com/office/drawing/2014/main" id="{BCC33822-F717-4988-8A6A-0F23406E5A53}"/>
            </a:ext>
          </a:extLst>
        </xdr:cNvPr>
        <xdr:cNvCxnSpPr/>
      </xdr:nvCxnSpPr>
      <xdr:spPr>
        <a:xfrm flipV="1">
          <a:off x="12560300" y="5928268"/>
          <a:ext cx="762000" cy="5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26974</xdr:rowOff>
    </xdr:from>
    <xdr:to>
      <xdr:col>60</xdr:col>
      <xdr:colOff>123825</xdr:colOff>
      <xdr:row>30</xdr:row>
      <xdr:rowOff>128574</xdr:rowOff>
    </xdr:to>
    <xdr:sp macro="" textlink="">
      <xdr:nvSpPr>
        <xdr:cNvPr id="151" name="楕円 150">
          <a:extLst>
            <a:ext uri="{FF2B5EF4-FFF2-40B4-BE49-F238E27FC236}">
              <a16:creationId xmlns:a16="http://schemas.microsoft.com/office/drawing/2014/main" id="{0707593C-1C14-4A0F-AB34-9B213982DD7B}"/>
            </a:ext>
          </a:extLst>
        </xdr:cNvPr>
        <xdr:cNvSpPr/>
      </xdr:nvSpPr>
      <xdr:spPr>
        <a:xfrm>
          <a:off x="11747500" y="594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72256</xdr:rowOff>
    </xdr:from>
    <xdr:to>
      <xdr:col>64</xdr:col>
      <xdr:colOff>73025</xdr:colOff>
      <xdr:row>30</xdr:row>
      <xdr:rowOff>77774</xdr:rowOff>
    </xdr:to>
    <xdr:cxnSp macro="">
      <xdr:nvCxnSpPr>
        <xdr:cNvPr id="152" name="直線コネクタ 151">
          <a:extLst>
            <a:ext uri="{FF2B5EF4-FFF2-40B4-BE49-F238E27FC236}">
              <a16:creationId xmlns:a16="http://schemas.microsoft.com/office/drawing/2014/main" id="{CB56ACF8-93F6-4B2C-960C-AF7B69B27F13}"/>
            </a:ext>
          </a:extLst>
        </xdr:cNvPr>
        <xdr:cNvCxnSpPr/>
      </xdr:nvCxnSpPr>
      <xdr:spPr>
        <a:xfrm flipV="1">
          <a:off x="11798300" y="5987281"/>
          <a:ext cx="762000" cy="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68124</xdr:rowOff>
    </xdr:from>
    <xdr:ext cx="469744" cy="259045"/>
    <xdr:sp macro="" textlink="">
      <xdr:nvSpPr>
        <xdr:cNvPr id="153" name="n_1aveValue債務償還比率">
          <a:extLst>
            <a:ext uri="{FF2B5EF4-FFF2-40B4-BE49-F238E27FC236}">
              <a16:creationId xmlns:a16="http://schemas.microsoft.com/office/drawing/2014/main" id="{1C5A8655-DEA1-46EA-B96E-A045DAF722B4}"/>
            </a:ext>
          </a:extLst>
        </xdr:cNvPr>
        <xdr:cNvSpPr txBox="1"/>
      </xdr:nvSpPr>
      <xdr:spPr>
        <a:xfrm>
          <a:off x="13836727" y="598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68915</xdr:rowOff>
    </xdr:from>
    <xdr:ext cx="469744" cy="259045"/>
    <xdr:sp macro="" textlink="">
      <xdr:nvSpPr>
        <xdr:cNvPr id="154" name="n_2aveValue債務償還比率">
          <a:extLst>
            <a:ext uri="{FF2B5EF4-FFF2-40B4-BE49-F238E27FC236}">
              <a16:creationId xmlns:a16="http://schemas.microsoft.com/office/drawing/2014/main" id="{F42BD2E3-1FB3-48CD-BFE8-D18C6225FFAA}"/>
            </a:ext>
          </a:extLst>
        </xdr:cNvPr>
        <xdr:cNvSpPr txBox="1"/>
      </xdr:nvSpPr>
      <xdr:spPr>
        <a:xfrm>
          <a:off x="13087427" y="615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127088</xdr:rowOff>
    </xdr:from>
    <xdr:ext cx="469744" cy="259045"/>
    <xdr:sp macro="" textlink="">
      <xdr:nvSpPr>
        <xdr:cNvPr id="155" name="n_3aveValue債務償還比率">
          <a:extLst>
            <a:ext uri="{FF2B5EF4-FFF2-40B4-BE49-F238E27FC236}">
              <a16:creationId xmlns:a16="http://schemas.microsoft.com/office/drawing/2014/main" id="{1847CB1D-1BD5-4F40-A3CA-8123D857296E}"/>
            </a:ext>
          </a:extLst>
        </xdr:cNvPr>
        <xdr:cNvSpPr txBox="1"/>
      </xdr:nvSpPr>
      <xdr:spPr>
        <a:xfrm>
          <a:off x="12325427" y="621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100220</xdr:rowOff>
    </xdr:from>
    <xdr:ext cx="469744" cy="259045"/>
    <xdr:sp macro="" textlink="">
      <xdr:nvSpPr>
        <xdr:cNvPr id="156" name="n_4aveValue債務償還比率">
          <a:extLst>
            <a:ext uri="{FF2B5EF4-FFF2-40B4-BE49-F238E27FC236}">
              <a16:creationId xmlns:a16="http://schemas.microsoft.com/office/drawing/2014/main" id="{F3B5DA9D-14B8-4614-8A7A-1743CDD264D5}"/>
            </a:ext>
          </a:extLst>
        </xdr:cNvPr>
        <xdr:cNvSpPr txBox="1"/>
      </xdr:nvSpPr>
      <xdr:spPr>
        <a:xfrm>
          <a:off x="11563427" y="6186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38710</xdr:rowOff>
    </xdr:from>
    <xdr:ext cx="469744" cy="259045"/>
    <xdr:sp macro="" textlink="">
      <xdr:nvSpPr>
        <xdr:cNvPr id="157" name="n_1mainValue債務償還比率">
          <a:extLst>
            <a:ext uri="{FF2B5EF4-FFF2-40B4-BE49-F238E27FC236}">
              <a16:creationId xmlns:a16="http://schemas.microsoft.com/office/drawing/2014/main" id="{68450F30-C585-4512-8049-CE244ABDC133}"/>
            </a:ext>
          </a:extLst>
        </xdr:cNvPr>
        <xdr:cNvSpPr txBox="1"/>
      </xdr:nvSpPr>
      <xdr:spPr>
        <a:xfrm>
          <a:off x="13836727" y="5610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80570</xdr:rowOff>
    </xdr:from>
    <xdr:ext cx="469744" cy="259045"/>
    <xdr:sp macro="" textlink="">
      <xdr:nvSpPr>
        <xdr:cNvPr id="158" name="n_2mainValue債務償還比率">
          <a:extLst>
            <a:ext uri="{FF2B5EF4-FFF2-40B4-BE49-F238E27FC236}">
              <a16:creationId xmlns:a16="http://schemas.microsoft.com/office/drawing/2014/main" id="{806B85DB-0B2D-4187-A081-54BACEAFB421}"/>
            </a:ext>
          </a:extLst>
        </xdr:cNvPr>
        <xdr:cNvSpPr txBox="1"/>
      </xdr:nvSpPr>
      <xdr:spPr>
        <a:xfrm>
          <a:off x="13087427" y="5652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139583</xdr:rowOff>
    </xdr:from>
    <xdr:ext cx="469744" cy="259045"/>
    <xdr:sp macro="" textlink="">
      <xdr:nvSpPr>
        <xdr:cNvPr id="159" name="n_3mainValue債務償還比率">
          <a:extLst>
            <a:ext uri="{FF2B5EF4-FFF2-40B4-BE49-F238E27FC236}">
              <a16:creationId xmlns:a16="http://schemas.microsoft.com/office/drawing/2014/main" id="{9C2C9BA9-0F80-4204-914E-0D8139E8874B}"/>
            </a:ext>
          </a:extLst>
        </xdr:cNvPr>
        <xdr:cNvSpPr txBox="1"/>
      </xdr:nvSpPr>
      <xdr:spPr>
        <a:xfrm>
          <a:off x="12325427" y="5711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145101</xdr:rowOff>
    </xdr:from>
    <xdr:ext cx="469744" cy="259045"/>
    <xdr:sp macro="" textlink="">
      <xdr:nvSpPr>
        <xdr:cNvPr id="160" name="n_4mainValue債務償還比率">
          <a:extLst>
            <a:ext uri="{FF2B5EF4-FFF2-40B4-BE49-F238E27FC236}">
              <a16:creationId xmlns:a16="http://schemas.microsoft.com/office/drawing/2014/main" id="{E33FEED9-4980-4101-98C6-D02FA983F722}"/>
            </a:ext>
          </a:extLst>
        </xdr:cNvPr>
        <xdr:cNvSpPr txBox="1"/>
      </xdr:nvSpPr>
      <xdr:spPr>
        <a:xfrm>
          <a:off x="11563427" y="5717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BE041FD2-5B8A-4677-9DB2-4DB17555158E}"/>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CA6EF552-8D14-46F5-B096-65533F202CB3}"/>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DBE0F4CA-6BE1-4810-893A-C631281E5F6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964234DB-4468-42EF-8C18-27EC89AB93CC}"/>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0523393C-B443-47E2-8292-3F7FB897149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8C66809D-B863-490C-B8FB-D5EB1C981ABB}"/>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1FA0176-6BFF-4328-9CBE-500FBE8BAAA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D040F13-0AC3-424B-8CC4-F868A73D35B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50ADB33-FD48-42CF-A89D-B309D71AE46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79119DB-A913-4A65-B468-A16662818A9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長崎県対馬市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8BBBA90-6BB3-4045-918C-70939EE5635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5D0EA06-E338-48AC-8DD9-34E612652B1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611B8B8-FBDF-4987-97ED-1DD8C618DC0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CF39A3D-AEEB-4422-B73B-E8472B17ED0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E4739F2-6259-4956-8079-35548B78EE5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BEE8B06-37DB-40AD-8707-6B2BDF23B9B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28,452
28,236
707.42
34,117,546
32,960,900
715,662
17,014,789
41,339,383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0D1311C-AF25-4B2C-B2D3-9ADF7AE5AC0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B66E862-F96B-4B8E-A50A-A15A8B1FE1E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56BB22E-FA62-4BA9-A2D9-369DCEE85B8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14.8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3227151-4CDA-4B8C-8F96-F361D9F80C9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0016EF8-D1A3-4E03-9708-AAA3BFC2B57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6A4D20E4-3073-4205-8666-5950B87120BE}"/>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3E5F382-6233-458E-B6EC-43BA0AFE839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870F017-74ED-4471-A6BE-2C33DE604B1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C04C216-7C9E-49D8-94D9-25273725C7F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384E40B-675F-48FB-86E4-E54D65FBDCE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08770EE-0072-413C-B3B1-085ACA430EB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01E6A0E-48D9-42CE-9193-69229191A1B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51081E2-0AB3-4A98-ADD8-948EE648EA3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A9E3D96-50FB-4BF4-8F21-930930D8D38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F0416C7-7911-4130-98B4-445AABA11F5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E2592B5-B85E-4911-9610-9C394E57A93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89F0147-7DC5-4A42-B6C2-BCDFE2381C6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206C72C-3464-4FF5-907B-CFF596F7FAB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3DE3527-D794-4F4F-9BBD-C937C8267E3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001448F-BAA6-45DD-90B9-ABAB94494BD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7839402-47AC-4CB9-AC16-B4ED75FEDCE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AFFD206-705D-4F0B-96AC-38B2101BD5C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3A62BFD-1656-448C-8700-85809CC292C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08AA03E-5738-4FA6-AB70-79569E70717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01736BE-8FF0-489D-95A0-ECE18D39E38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20CB201-1094-4138-80FD-AFEBB3158BC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1CA3F44-C45D-48CC-8559-FDDA2C36C41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C879109-C1B7-459F-8FB8-2070DF34FCF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9B50C28-1D46-459F-8347-63E538522A5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55CE135-C36A-4085-802E-89FB3E80F71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93A38F0-F52D-42E4-B7C8-FBFA82C87C8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C71628E-8CA9-4913-BB85-6C1B5839ADFE}"/>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32D236F3-3912-4F34-8902-84FC93E0611F}"/>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FCE55B18-CA04-496A-BF7C-337766719858}"/>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62CAB11D-BD11-4319-817A-A9DA5E569FDC}"/>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236DDDF6-FA57-44C4-8881-0D1B716A015F}"/>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50F3AAB-4760-4B32-A9ED-F0A042F458A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113A9382-3173-47BB-88B7-565B9DDBE53D}"/>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89DF3DE0-7EDE-4C9A-8E2D-74991CDCE1E7}"/>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1D879528-66E1-4583-BDAF-B2A584B51497}"/>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FA41725A-AE79-45DF-A9FE-CC3569F95472}"/>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A1ED32A2-675A-4839-AC84-A2798FAEF3E9}"/>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FF58034A-9090-4732-A927-4061882891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20E2AFC0-BBD5-459B-9775-BE68110720A5}"/>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3977079E-243C-4F47-86C4-E976F320119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142875</xdr:rowOff>
    </xdr:from>
    <xdr:to>
      <xdr:col>24</xdr:col>
      <xdr:colOff>62865</xdr:colOff>
      <xdr:row>42</xdr:row>
      <xdr:rowOff>34290</xdr:rowOff>
    </xdr:to>
    <xdr:cxnSp macro="">
      <xdr:nvCxnSpPr>
        <xdr:cNvPr id="57" name="直線コネクタ 56">
          <a:extLst>
            <a:ext uri="{FF2B5EF4-FFF2-40B4-BE49-F238E27FC236}">
              <a16:creationId xmlns:a16="http://schemas.microsoft.com/office/drawing/2014/main" id="{32A8B3BE-F9DC-46A9-AA5B-7359AAE32BB7}"/>
            </a:ext>
          </a:extLst>
        </xdr:cNvPr>
        <xdr:cNvCxnSpPr/>
      </xdr:nvCxnSpPr>
      <xdr:spPr>
        <a:xfrm flipV="1">
          <a:off x="4634865" y="5800725"/>
          <a:ext cx="0" cy="1434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38117</xdr:rowOff>
    </xdr:from>
    <xdr:ext cx="405111" cy="259045"/>
    <xdr:sp macro="" textlink="">
      <xdr:nvSpPr>
        <xdr:cNvPr id="58" name="【道路】&#10;有形固定資産減価償却率最小値テキスト">
          <a:extLst>
            <a:ext uri="{FF2B5EF4-FFF2-40B4-BE49-F238E27FC236}">
              <a16:creationId xmlns:a16="http://schemas.microsoft.com/office/drawing/2014/main" id="{B50A7E14-CD08-480D-A5B7-240515A08C0B}"/>
            </a:ext>
          </a:extLst>
        </xdr:cNvPr>
        <xdr:cNvSpPr txBox="1"/>
      </xdr:nvSpPr>
      <xdr:spPr>
        <a:xfrm>
          <a:off x="4673600"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34290</xdr:rowOff>
    </xdr:from>
    <xdr:to>
      <xdr:col>24</xdr:col>
      <xdr:colOff>152400</xdr:colOff>
      <xdr:row>42</xdr:row>
      <xdr:rowOff>34290</xdr:rowOff>
    </xdr:to>
    <xdr:cxnSp macro="">
      <xdr:nvCxnSpPr>
        <xdr:cNvPr id="59" name="直線コネクタ 58">
          <a:extLst>
            <a:ext uri="{FF2B5EF4-FFF2-40B4-BE49-F238E27FC236}">
              <a16:creationId xmlns:a16="http://schemas.microsoft.com/office/drawing/2014/main" id="{777A5D4C-103D-494B-80DD-8EFA48AC1D07}"/>
            </a:ext>
          </a:extLst>
        </xdr:cNvPr>
        <xdr:cNvCxnSpPr/>
      </xdr:nvCxnSpPr>
      <xdr:spPr>
        <a:xfrm>
          <a:off x="4546600" y="723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89552</xdr:rowOff>
    </xdr:from>
    <xdr:ext cx="405111" cy="259045"/>
    <xdr:sp macro="" textlink="">
      <xdr:nvSpPr>
        <xdr:cNvPr id="60" name="【道路】&#10;有形固定資産減価償却率最大値テキスト">
          <a:extLst>
            <a:ext uri="{FF2B5EF4-FFF2-40B4-BE49-F238E27FC236}">
              <a16:creationId xmlns:a16="http://schemas.microsoft.com/office/drawing/2014/main" id="{0C9002F2-8435-4B9F-A45E-17CF410F4CA0}"/>
            </a:ext>
          </a:extLst>
        </xdr:cNvPr>
        <xdr:cNvSpPr txBox="1"/>
      </xdr:nvSpPr>
      <xdr:spPr>
        <a:xfrm>
          <a:off x="4673600" y="557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142875</xdr:rowOff>
    </xdr:from>
    <xdr:to>
      <xdr:col>24</xdr:col>
      <xdr:colOff>152400</xdr:colOff>
      <xdr:row>33</xdr:row>
      <xdr:rowOff>142875</xdr:rowOff>
    </xdr:to>
    <xdr:cxnSp macro="">
      <xdr:nvCxnSpPr>
        <xdr:cNvPr id="61" name="直線コネクタ 60">
          <a:extLst>
            <a:ext uri="{FF2B5EF4-FFF2-40B4-BE49-F238E27FC236}">
              <a16:creationId xmlns:a16="http://schemas.microsoft.com/office/drawing/2014/main" id="{71B6BAA9-E7F6-42FF-8854-D32E7C17BE9F}"/>
            </a:ext>
          </a:extLst>
        </xdr:cNvPr>
        <xdr:cNvCxnSpPr/>
      </xdr:nvCxnSpPr>
      <xdr:spPr>
        <a:xfrm>
          <a:off x="4546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22877</xdr:rowOff>
    </xdr:from>
    <xdr:ext cx="405111" cy="259045"/>
    <xdr:sp macro="" textlink="">
      <xdr:nvSpPr>
        <xdr:cNvPr id="62" name="【道路】&#10;有形固定資産減価償却率平均値テキスト">
          <a:extLst>
            <a:ext uri="{FF2B5EF4-FFF2-40B4-BE49-F238E27FC236}">
              <a16:creationId xmlns:a16="http://schemas.microsoft.com/office/drawing/2014/main" id="{53041E5B-539F-4638-B56C-B6663F309897}"/>
            </a:ext>
          </a:extLst>
        </xdr:cNvPr>
        <xdr:cNvSpPr txBox="1"/>
      </xdr:nvSpPr>
      <xdr:spPr>
        <a:xfrm>
          <a:off x="4673600" y="6537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44450</xdr:rowOff>
    </xdr:from>
    <xdr:to>
      <xdr:col>24</xdr:col>
      <xdr:colOff>114300</xdr:colOff>
      <xdr:row>38</xdr:row>
      <xdr:rowOff>146050</xdr:rowOff>
    </xdr:to>
    <xdr:sp macro="" textlink="">
      <xdr:nvSpPr>
        <xdr:cNvPr id="63" name="フローチャート: 判断 62">
          <a:extLst>
            <a:ext uri="{FF2B5EF4-FFF2-40B4-BE49-F238E27FC236}">
              <a16:creationId xmlns:a16="http://schemas.microsoft.com/office/drawing/2014/main" id="{D54162B6-CAED-487F-98DB-E73B8736B98D}"/>
            </a:ext>
          </a:extLst>
        </xdr:cNvPr>
        <xdr:cNvSpPr/>
      </xdr:nvSpPr>
      <xdr:spPr>
        <a:xfrm>
          <a:off x="45847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8255</xdr:rowOff>
    </xdr:from>
    <xdr:to>
      <xdr:col>20</xdr:col>
      <xdr:colOff>38100</xdr:colOff>
      <xdr:row>38</xdr:row>
      <xdr:rowOff>109855</xdr:rowOff>
    </xdr:to>
    <xdr:sp macro="" textlink="">
      <xdr:nvSpPr>
        <xdr:cNvPr id="64" name="フローチャート: 判断 63">
          <a:extLst>
            <a:ext uri="{FF2B5EF4-FFF2-40B4-BE49-F238E27FC236}">
              <a16:creationId xmlns:a16="http://schemas.microsoft.com/office/drawing/2014/main" id="{3004C2B2-A94C-4408-BF82-E563D59269AB}"/>
            </a:ext>
          </a:extLst>
        </xdr:cNvPr>
        <xdr:cNvSpPr/>
      </xdr:nvSpPr>
      <xdr:spPr>
        <a:xfrm>
          <a:off x="3746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133985</xdr:rowOff>
    </xdr:from>
    <xdr:to>
      <xdr:col>15</xdr:col>
      <xdr:colOff>101600</xdr:colOff>
      <xdr:row>38</xdr:row>
      <xdr:rowOff>64135</xdr:rowOff>
    </xdr:to>
    <xdr:sp macro="" textlink="">
      <xdr:nvSpPr>
        <xdr:cNvPr id="65" name="フローチャート: 判断 64">
          <a:extLst>
            <a:ext uri="{FF2B5EF4-FFF2-40B4-BE49-F238E27FC236}">
              <a16:creationId xmlns:a16="http://schemas.microsoft.com/office/drawing/2014/main" id="{6F06A195-2176-4C08-87E1-321E163E6C03}"/>
            </a:ext>
          </a:extLst>
        </xdr:cNvPr>
        <xdr:cNvSpPr/>
      </xdr:nvSpPr>
      <xdr:spPr>
        <a:xfrm>
          <a:off x="2857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113030</xdr:rowOff>
    </xdr:from>
    <xdr:to>
      <xdr:col>10</xdr:col>
      <xdr:colOff>165100</xdr:colOff>
      <xdr:row>38</xdr:row>
      <xdr:rowOff>43180</xdr:rowOff>
    </xdr:to>
    <xdr:sp macro="" textlink="">
      <xdr:nvSpPr>
        <xdr:cNvPr id="66" name="フローチャート: 判断 65">
          <a:extLst>
            <a:ext uri="{FF2B5EF4-FFF2-40B4-BE49-F238E27FC236}">
              <a16:creationId xmlns:a16="http://schemas.microsoft.com/office/drawing/2014/main" id="{D20187F5-D76F-4E4F-983B-E4A40100607A}"/>
            </a:ext>
          </a:extLst>
        </xdr:cNvPr>
        <xdr:cNvSpPr/>
      </xdr:nvSpPr>
      <xdr:spPr>
        <a:xfrm>
          <a:off x="1968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105410</xdr:rowOff>
    </xdr:from>
    <xdr:to>
      <xdr:col>6</xdr:col>
      <xdr:colOff>38100</xdr:colOff>
      <xdr:row>38</xdr:row>
      <xdr:rowOff>35560</xdr:rowOff>
    </xdr:to>
    <xdr:sp macro="" textlink="">
      <xdr:nvSpPr>
        <xdr:cNvPr id="67" name="フローチャート: 判断 66">
          <a:extLst>
            <a:ext uri="{FF2B5EF4-FFF2-40B4-BE49-F238E27FC236}">
              <a16:creationId xmlns:a16="http://schemas.microsoft.com/office/drawing/2014/main" id="{23EC862E-A17C-4523-812F-7827D56F26D8}"/>
            </a:ext>
          </a:extLst>
        </xdr:cNvPr>
        <xdr:cNvSpPr/>
      </xdr:nvSpPr>
      <xdr:spPr>
        <a:xfrm>
          <a:off x="1079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4CC9504-9910-4440-9A57-DD70B2C832A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BF90635-768F-4B39-A7C8-AA53BB2EA67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BFCF476-ABA8-47BF-8D62-682760F2FA9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582A842-64FC-4EC3-9A92-9B7E0F75051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43A9890-BDAA-48CD-8718-550BB5731B3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135890</xdr:rowOff>
    </xdr:from>
    <xdr:to>
      <xdr:col>24</xdr:col>
      <xdr:colOff>114300</xdr:colOff>
      <xdr:row>37</xdr:row>
      <xdr:rowOff>66040</xdr:rowOff>
    </xdr:to>
    <xdr:sp macro="" textlink="">
      <xdr:nvSpPr>
        <xdr:cNvPr id="73" name="楕円 72">
          <a:extLst>
            <a:ext uri="{FF2B5EF4-FFF2-40B4-BE49-F238E27FC236}">
              <a16:creationId xmlns:a16="http://schemas.microsoft.com/office/drawing/2014/main" id="{763DEDBC-E9DF-451E-8E1C-15DB132F68CA}"/>
            </a:ext>
          </a:extLst>
        </xdr:cNvPr>
        <xdr:cNvSpPr/>
      </xdr:nvSpPr>
      <xdr:spPr>
        <a:xfrm>
          <a:off x="4584700" y="630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158767</xdr:rowOff>
    </xdr:from>
    <xdr:ext cx="405111" cy="259045"/>
    <xdr:sp macro="" textlink="">
      <xdr:nvSpPr>
        <xdr:cNvPr id="74" name="【道路】&#10;有形固定資産減価償却率該当値テキスト">
          <a:extLst>
            <a:ext uri="{FF2B5EF4-FFF2-40B4-BE49-F238E27FC236}">
              <a16:creationId xmlns:a16="http://schemas.microsoft.com/office/drawing/2014/main" id="{5F831E35-E913-4074-A1E3-7595EDD0E3F6}"/>
            </a:ext>
          </a:extLst>
        </xdr:cNvPr>
        <xdr:cNvSpPr txBox="1"/>
      </xdr:nvSpPr>
      <xdr:spPr>
        <a:xfrm>
          <a:off x="4673600"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103505</xdr:rowOff>
    </xdr:from>
    <xdr:to>
      <xdr:col>20</xdr:col>
      <xdr:colOff>38100</xdr:colOff>
      <xdr:row>37</xdr:row>
      <xdr:rowOff>33655</xdr:rowOff>
    </xdr:to>
    <xdr:sp macro="" textlink="">
      <xdr:nvSpPr>
        <xdr:cNvPr id="75" name="楕円 74">
          <a:extLst>
            <a:ext uri="{FF2B5EF4-FFF2-40B4-BE49-F238E27FC236}">
              <a16:creationId xmlns:a16="http://schemas.microsoft.com/office/drawing/2014/main" id="{965A2D9E-EFBA-4DA1-9C08-17D7CBC76CDD}"/>
            </a:ext>
          </a:extLst>
        </xdr:cNvPr>
        <xdr:cNvSpPr/>
      </xdr:nvSpPr>
      <xdr:spPr>
        <a:xfrm>
          <a:off x="3746500" y="627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154305</xdr:rowOff>
    </xdr:from>
    <xdr:to>
      <xdr:col>24</xdr:col>
      <xdr:colOff>63500</xdr:colOff>
      <xdr:row>37</xdr:row>
      <xdr:rowOff>15240</xdr:rowOff>
    </xdr:to>
    <xdr:cxnSp macro="">
      <xdr:nvCxnSpPr>
        <xdr:cNvPr id="76" name="直線コネクタ 75">
          <a:extLst>
            <a:ext uri="{FF2B5EF4-FFF2-40B4-BE49-F238E27FC236}">
              <a16:creationId xmlns:a16="http://schemas.microsoft.com/office/drawing/2014/main" id="{8A2EFAAD-7F1F-4418-AA84-38DB37CC078C}"/>
            </a:ext>
          </a:extLst>
        </xdr:cNvPr>
        <xdr:cNvCxnSpPr/>
      </xdr:nvCxnSpPr>
      <xdr:spPr>
        <a:xfrm>
          <a:off x="3797300" y="632650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71120</xdr:rowOff>
    </xdr:from>
    <xdr:to>
      <xdr:col>15</xdr:col>
      <xdr:colOff>101600</xdr:colOff>
      <xdr:row>37</xdr:row>
      <xdr:rowOff>1270</xdr:rowOff>
    </xdr:to>
    <xdr:sp macro="" textlink="">
      <xdr:nvSpPr>
        <xdr:cNvPr id="77" name="楕円 76">
          <a:extLst>
            <a:ext uri="{FF2B5EF4-FFF2-40B4-BE49-F238E27FC236}">
              <a16:creationId xmlns:a16="http://schemas.microsoft.com/office/drawing/2014/main" id="{7D8C3B89-2370-4E3F-9ACE-738BA8A8F8BD}"/>
            </a:ext>
          </a:extLst>
        </xdr:cNvPr>
        <xdr:cNvSpPr/>
      </xdr:nvSpPr>
      <xdr:spPr>
        <a:xfrm>
          <a:off x="2857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121920</xdr:rowOff>
    </xdr:from>
    <xdr:to>
      <xdr:col>19</xdr:col>
      <xdr:colOff>177800</xdr:colOff>
      <xdr:row>36</xdr:row>
      <xdr:rowOff>154305</xdr:rowOff>
    </xdr:to>
    <xdr:cxnSp macro="">
      <xdr:nvCxnSpPr>
        <xdr:cNvPr id="78" name="直線コネクタ 77">
          <a:extLst>
            <a:ext uri="{FF2B5EF4-FFF2-40B4-BE49-F238E27FC236}">
              <a16:creationId xmlns:a16="http://schemas.microsoft.com/office/drawing/2014/main" id="{FDBCB5FB-78F5-4520-9559-C360DEAF668F}"/>
            </a:ext>
          </a:extLst>
        </xdr:cNvPr>
        <xdr:cNvCxnSpPr/>
      </xdr:nvCxnSpPr>
      <xdr:spPr>
        <a:xfrm>
          <a:off x="2908300" y="629412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40640</xdr:rowOff>
    </xdr:from>
    <xdr:to>
      <xdr:col>10</xdr:col>
      <xdr:colOff>165100</xdr:colOff>
      <xdr:row>36</xdr:row>
      <xdr:rowOff>142240</xdr:rowOff>
    </xdr:to>
    <xdr:sp macro="" textlink="">
      <xdr:nvSpPr>
        <xdr:cNvPr id="79" name="楕円 78">
          <a:extLst>
            <a:ext uri="{FF2B5EF4-FFF2-40B4-BE49-F238E27FC236}">
              <a16:creationId xmlns:a16="http://schemas.microsoft.com/office/drawing/2014/main" id="{E2A3C0B6-92C8-4D77-9822-2FB27CB64BB5}"/>
            </a:ext>
          </a:extLst>
        </xdr:cNvPr>
        <xdr:cNvSpPr/>
      </xdr:nvSpPr>
      <xdr:spPr>
        <a:xfrm>
          <a:off x="1968500" y="621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91440</xdr:rowOff>
    </xdr:from>
    <xdr:to>
      <xdr:col>15</xdr:col>
      <xdr:colOff>50800</xdr:colOff>
      <xdr:row>36</xdr:row>
      <xdr:rowOff>121920</xdr:rowOff>
    </xdr:to>
    <xdr:cxnSp macro="">
      <xdr:nvCxnSpPr>
        <xdr:cNvPr id="80" name="直線コネクタ 79">
          <a:extLst>
            <a:ext uri="{FF2B5EF4-FFF2-40B4-BE49-F238E27FC236}">
              <a16:creationId xmlns:a16="http://schemas.microsoft.com/office/drawing/2014/main" id="{D6CA9822-0823-4A44-8061-1FBB464675AE}"/>
            </a:ext>
          </a:extLst>
        </xdr:cNvPr>
        <xdr:cNvCxnSpPr/>
      </xdr:nvCxnSpPr>
      <xdr:spPr>
        <a:xfrm>
          <a:off x="2019300" y="62636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13970</xdr:rowOff>
    </xdr:from>
    <xdr:to>
      <xdr:col>6</xdr:col>
      <xdr:colOff>38100</xdr:colOff>
      <xdr:row>36</xdr:row>
      <xdr:rowOff>115570</xdr:rowOff>
    </xdr:to>
    <xdr:sp macro="" textlink="">
      <xdr:nvSpPr>
        <xdr:cNvPr id="81" name="楕円 80">
          <a:extLst>
            <a:ext uri="{FF2B5EF4-FFF2-40B4-BE49-F238E27FC236}">
              <a16:creationId xmlns:a16="http://schemas.microsoft.com/office/drawing/2014/main" id="{C71368D5-179A-4DA3-8328-F1DE0AA83183}"/>
            </a:ext>
          </a:extLst>
        </xdr:cNvPr>
        <xdr:cNvSpPr/>
      </xdr:nvSpPr>
      <xdr:spPr>
        <a:xfrm>
          <a:off x="107950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64770</xdr:rowOff>
    </xdr:from>
    <xdr:to>
      <xdr:col>10</xdr:col>
      <xdr:colOff>114300</xdr:colOff>
      <xdr:row>36</xdr:row>
      <xdr:rowOff>91440</xdr:rowOff>
    </xdr:to>
    <xdr:cxnSp macro="">
      <xdr:nvCxnSpPr>
        <xdr:cNvPr id="82" name="直線コネクタ 81">
          <a:extLst>
            <a:ext uri="{FF2B5EF4-FFF2-40B4-BE49-F238E27FC236}">
              <a16:creationId xmlns:a16="http://schemas.microsoft.com/office/drawing/2014/main" id="{460DB844-ECDC-4A9A-87FB-B179B4DBCCF4}"/>
            </a:ext>
          </a:extLst>
        </xdr:cNvPr>
        <xdr:cNvCxnSpPr/>
      </xdr:nvCxnSpPr>
      <xdr:spPr>
        <a:xfrm>
          <a:off x="1130300" y="623697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100982</xdr:rowOff>
    </xdr:from>
    <xdr:ext cx="405111" cy="259045"/>
    <xdr:sp macro="" textlink="">
      <xdr:nvSpPr>
        <xdr:cNvPr id="83" name="n_1aveValue【道路】&#10;有形固定資産減価償却率">
          <a:extLst>
            <a:ext uri="{FF2B5EF4-FFF2-40B4-BE49-F238E27FC236}">
              <a16:creationId xmlns:a16="http://schemas.microsoft.com/office/drawing/2014/main" id="{8812CFD2-57B0-4125-BAFD-2CA1340A8538}"/>
            </a:ext>
          </a:extLst>
        </xdr:cNvPr>
        <xdr:cNvSpPr txBox="1"/>
      </xdr:nvSpPr>
      <xdr:spPr>
        <a:xfrm>
          <a:off x="35820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55262</xdr:rowOff>
    </xdr:from>
    <xdr:ext cx="405111" cy="259045"/>
    <xdr:sp macro="" textlink="">
      <xdr:nvSpPr>
        <xdr:cNvPr id="84" name="n_2aveValue【道路】&#10;有形固定資産減価償却率">
          <a:extLst>
            <a:ext uri="{FF2B5EF4-FFF2-40B4-BE49-F238E27FC236}">
              <a16:creationId xmlns:a16="http://schemas.microsoft.com/office/drawing/2014/main" id="{DC444600-9F7F-4701-BBC8-57AE8FAC1D00}"/>
            </a:ext>
          </a:extLst>
        </xdr:cNvPr>
        <xdr:cNvSpPr txBox="1"/>
      </xdr:nvSpPr>
      <xdr:spPr>
        <a:xfrm>
          <a:off x="2705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34307</xdr:rowOff>
    </xdr:from>
    <xdr:ext cx="405111" cy="259045"/>
    <xdr:sp macro="" textlink="">
      <xdr:nvSpPr>
        <xdr:cNvPr id="85" name="n_3aveValue【道路】&#10;有形固定資産減価償却率">
          <a:extLst>
            <a:ext uri="{FF2B5EF4-FFF2-40B4-BE49-F238E27FC236}">
              <a16:creationId xmlns:a16="http://schemas.microsoft.com/office/drawing/2014/main" id="{488FBF85-7C38-4682-9D01-7D227893A3EF}"/>
            </a:ext>
          </a:extLst>
        </xdr:cNvPr>
        <xdr:cNvSpPr txBox="1"/>
      </xdr:nvSpPr>
      <xdr:spPr>
        <a:xfrm>
          <a:off x="1816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26687</xdr:rowOff>
    </xdr:from>
    <xdr:ext cx="405111" cy="259045"/>
    <xdr:sp macro="" textlink="">
      <xdr:nvSpPr>
        <xdr:cNvPr id="86" name="n_4aveValue【道路】&#10;有形固定資産減価償却率">
          <a:extLst>
            <a:ext uri="{FF2B5EF4-FFF2-40B4-BE49-F238E27FC236}">
              <a16:creationId xmlns:a16="http://schemas.microsoft.com/office/drawing/2014/main" id="{7664A061-3A49-4442-A70C-3CE3114A1C8B}"/>
            </a:ext>
          </a:extLst>
        </xdr:cNvPr>
        <xdr:cNvSpPr txBox="1"/>
      </xdr:nvSpPr>
      <xdr:spPr>
        <a:xfrm>
          <a:off x="927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50182</xdr:rowOff>
    </xdr:from>
    <xdr:ext cx="405111" cy="259045"/>
    <xdr:sp macro="" textlink="">
      <xdr:nvSpPr>
        <xdr:cNvPr id="87" name="n_1mainValue【道路】&#10;有形固定資産減価償却率">
          <a:extLst>
            <a:ext uri="{FF2B5EF4-FFF2-40B4-BE49-F238E27FC236}">
              <a16:creationId xmlns:a16="http://schemas.microsoft.com/office/drawing/2014/main" id="{F8DA619E-25F0-48E9-A35D-9C7510ADB85B}"/>
            </a:ext>
          </a:extLst>
        </xdr:cNvPr>
        <xdr:cNvSpPr txBox="1"/>
      </xdr:nvSpPr>
      <xdr:spPr>
        <a:xfrm>
          <a:off x="3582044"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17797</xdr:rowOff>
    </xdr:from>
    <xdr:ext cx="405111" cy="259045"/>
    <xdr:sp macro="" textlink="">
      <xdr:nvSpPr>
        <xdr:cNvPr id="88" name="n_2mainValue【道路】&#10;有形固定資産減価償却率">
          <a:extLst>
            <a:ext uri="{FF2B5EF4-FFF2-40B4-BE49-F238E27FC236}">
              <a16:creationId xmlns:a16="http://schemas.microsoft.com/office/drawing/2014/main" id="{8E5B5EEB-4C17-4E29-9883-FBA26BFAC08C}"/>
            </a:ext>
          </a:extLst>
        </xdr:cNvPr>
        <xdr:cNvSpPr txBox="1"/>
      </xdr:nvSpPr>
      <xdr:spPr>
        <a:xfrm>
          <a:off x="27057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158767</xdr:rowOff>
    </xdr:from>
    <xdr:ext cx="405111" cy="259045"/>
    <xdr:sp macro="" textlink="">
      <xdr:nvSpPr>
        <xdr:cNvPr id="89" name="n_3mainValue【道路】&#10;有形固定資産減価償却率">
          <a:extLst>
            <a:ext uri="{FF2B5EF4-FFF2-40B4-BE49-F238E27FC236}">
              <a16:creationId xmlns:a16="http://schemas.microsoft.com/office/drawing/2014/main" id="{85291665-0467-4D1E-A02B-FFC9E908986B}"/>
            </a:ext>
          </a:extLst>
        </xdr:cNvPr>
        <xdr:cNvSpPr txBox="1"/>
      </xdr:nvSpPr>
      <xdr:spPr>
        <a:xfrm>
          <a:off x="1816744"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132097</xdr:rowOff>
    </xdr:from>
    <xdr:ext cx="405111" cy="259045"/>
    <xdr:sp macro="" textlink="">
      <xdr:nvSpPr>
        <xdr:cNvPr id="90" name="n_4mainValue【道路】&#10;有形固定資産減価償却率">
          <a:extLst>
            <a:ext uri="{FF2B5EF4-FFF2-40B4-BE49-F238E27FC236}">
              <a16:creationId xmlns:a16="http://schemas.microsoft.com/office/drawing/2014/main" id="{17FCA6B0-9E6C-422A-971B-2FF061E41706}"/>
            </a:ext>
          </a:extLst>
        </xdr:cNvPr>
        <xdr:cNvSpPr txBox="1"/>
      </xdr:nvSpPr>
      <xdr:spPr>
        <a:xfrm>
          <a:off x="927744" y="59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756190C5-DD2E-4712-9510-4750B72D119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31643465-6BCF-46D9-AD6C-D451CF3E159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236E9AF6-F55E-41C2-A25B-3D461456D05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3AB8290A-BBD4-408D-B8A6-275D2332EE1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ED805E78-E372-4315-A1E2-50BAF54E172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909E946B-F1F7-4236-AD5C-B357AE00C7E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C99237BE-36AF-47CD-845A-31DB71C69BF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DB59F097-57F0-4CCA-BF7A-DF317E5544E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880F0F65-D55E-453F-8E1A-1290FFE9940C}"/>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E1FF3CC2-D7AD-4D24-8CAC-01081C9F4C4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DC667A89-4F7F-40B4-8FE3-CECE9249BDD8}"/>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8CFFBDB4-5A78-4F8A-8580-967605B310EB}"/>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291302CB-F8CE-41B0-8858-04E2FA21AE6D}"/>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a:extLst>
            <a:ext uri="{FF2B5EF4-FFF2-40B4-BE49-F238E27FC236}">
              <a16:creationId xmlns:a16="http://schemas.microsoft.com/office/drawing/2014/main" id="{74C5A4BF-A60A-47DE-9D64-22BE4298D4C4}"/>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558B7D1D-527F-4768-A128-A625C198FB92}"/>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56C66672-31C6-4510-9706-1615CE2B0963}"/>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7CB6A229-92B0-40ED-9E59-4D54EDF79E64}"/>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A02468A3-6B64-4659-914C-CEAA4148A91F}"/>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B5B7C319-06D6-49EB-B1A8-273236E517E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B2B61E69-3115-44A9-AE37-745442C33281}"/>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C8B948E4-B342-424A-9D85-D12376D662E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37960</xdr:rowOff>
    </xdr:from>
    <xdr:to>
      <xdr:col>54</xdr:col>
      <xdr:colOff>189865</xdr:colOff>
      <xdr:row>41</xdr:row>
      <xdr:rowOff>129299</xdr:rowOff>
    </xdr:to>
    <xdr:cxnSp macro="">
      <xdr:nvCxnSpPr>
        <xdr:cNvPr id="112" name="直線コネクタ 111">
          <a:extLst>
            <a:ext uri="{FF2B5EF4-FFF2-40B4-BE49-F238E27FC236}">
              <a16:creationId xmlns:a16="http://schemas.microsoft.com/office/drawing/2014/main" id="{A86ABA46-C31D-42F3-8DEE-5A434D1AE945}"/>
            </a:ext>
          </a:extLst>
        </xdr:cNvPr>
        <xdr:cNvCxnSpPr/>
      </xdr:nvCxnSpPr>
      <xdr:spPr>
        <a:xfrm flipV="1">
          <a:off x="10476865" y="5695810"/>
          <a:ext cx="0" cy="1462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133126</xdr:rowOff>
    </xdr:from>
    <xdr:ext cx="469744" cy="259045"/>
    <xdr:sp macro="" textlink="">
      <xdr:nvSpPr>
        <xdr:cNvPr id="113" name="【道路】&#10;一人当たり延長最小値テキスト">
          <a:extLst>
            <a:ext uri="{FF2B5EF4-FFF2-40B4-BE49-F238E27FC236}">
              <a16:creationId xmlns:a16="http://schemas.microsoft.com/office/drawing/2014/main" id="{E2F85410-8232-4204-8DBB-02945CFEF345}"/>
            </a:ext>
          </a:extLst>
        </xdr:cNvPr>
        <xdr:cNvSpPr txBox="1"/>
      </xdr:nvSpPr>
      <xdr:spPr>
        <a:xfrm>
          <a:off x="10515600" y="7162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129299</xdr:rowOff>
    </xdr:from>
    <xdr:to>
      <xdr:col>55</xdr:col>
      <xdr:colOff>88900</xdr:colOff>
      <xdr:row>41</xdr:row>
      <xdr:rowOff>129299</xdr:rowOff>
    </xdr:to>
    <xdr:cxnSp macro="">
      <xdr:nvCxnSpPr>
        <xdr:cNvPr id="114" name="直線コネクタ 113">
          <a:extLst>
            <a:ext uri="{FF2B5EF4-FFF2-40B4-BE49-F238E27FC236}">
              <a16:creationId xmlns:a16="http://schemas.microsoft.com/office/drawing/2014/main" id="{AC602516-F2D4-4B21-AC37-6070970EFD30}"/>
            </a:ext>
          </a:extLst>
        </xdr:cNvPr>
        <xdr:cNvCxnSpPr/>
      </xdr:nvCxnSpPr>
      <xdr:spPr>
        <a:xfrm>
          <a:off x="10388600" y="7158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156087</xdr:rowOff>
    </xdr:from>
    <xdr:ext cx="599010" cy="259045"/>
    <xdr:sp macro="" textlink="">
      <xdr:nvSpPr>
        <xdr:cNvPr id="115" name="【道路】&#10;一人当たり延長最大値テキスト">
          <a:extLst>
            <a:ext uri="{FF2B5EF4-FFF2-40B4-BE49-F238E27FC236}">
              <a16:creationId xmlns:a16="http://schemas.microsoft.com/office/drawing/2014/main" id="{22BFCEB6-6BF6-4449-A68B-DBBEFB23866B}"/>
            </a:ext>
          </a:extLst>
        </xdr:cNvPr>
        <xdr:cNvSpPr txBox="1"/>
      </xdr:nvSpPr>
      <xdr:spPr>
        <a:xfrm>
          <a:off x="10515600" y="5471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37960</xdr:rowOff>
    </xdr:from>
    <xdr:to>
      <xdr:col>55</xdr:col>
      <xdr:colOff>88900</xdr:colOff>
      <xdr:row>33</xdr:row>
      <xdr:rowOff>37960</xdr:rowOff>
    </xdr:to>
    <xdr:cxnSp macro="">
      <xdr:nvCxnSpPr>
        <xdr:cNvPr id="116" name="直線コネクタ 115">
          <a:extLst>
            <a:ext uri="{FF2B5EF4-FFF2-40B4-BE49-F238E27FC236}">
              <a16:creationId xmlns:a16="http://schemas.microsoft.com/office/drawing/2014/main" id="{1CE0D02F-56D9-46B5-B080-9417D6AEDDA0}"/>
            </a:ext>
          </a:extLst>
        </xdr:cNvPr>
        <xdr:cNvCxnSpPr/>
      </xdr:nvCxnSpPr>
      <xdr:spPr>
        <a:xfrm>
          <a:off x="10388600" y="5695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142029</xdr:rowOff>
    </xdr:from>
    <xdr:ext cx="534377" cy="259045"/>
    <xdr:sp macro="" textlink="">
      <xdr:nvSpPr>
        <xdr:cNvPr id="117" name="【道路】&#10;一人当たり延長平均値テキスト">
          <a:extLst>
            <a:ext uri="{FF2B5EF4-FFF2-40B4-BE49-F238E27FC236}">
              <a16:creationId xmlns:a16="http://schemas.microsoft.com/office/drawing/2014/main" id="{71953CC2-319E-40FA-AB7F-2B6E00E1AF21}"/>
            </a:ext>
          </a:extLst>
        </xdr:cNvPr>
        <xdr:cNvSpPr txBox="1"/>
      </xdr:nvSpPr>
      <xdr:spPr>
        <a:xfrm>
          <a:off x="10515600" y="6828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163602</xdr:rowOff>
    </xdr:from>
    <xdr:to>
      <xdr:col>55</xdr:col>
      <xdr:colOff>50800</xdr:colOff>
      <xdr:row>40</xdr:row>
      <xdr:rowOff>93752</xdr:rowOff>
    </xdr:to>
    <xdr:sp macro="" textlink="">
      <xdr:nvSpPr>
        <xdr:cNvPr id="118" name="フローチャート: 判断 117">
          <a:extLst>
            <a:ext uri="{FF2B5EF4-FFF2-40B4-BE49-F238E27FC236}">
              <a16:creationId xmlns:a16="http://schemas.microsoft.com/office/drawing/2014/main" id="{72C314E6-349F-4A99-8C19-B1AE1BE9F42C}"/>
            </a:ext>
          </a:extLst>
        </xdr:cNvPr>
        <xdr:cNvSpPr/>
      </xdr:nvSpPr>
      <xdr:spPr>
        <a:xfrm>
          <a:off x="10426700" y="685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170195</xdr:rowOff>
    </xdr:from>
    <xdr:to>
      <xdr:col>50</xdr:col>
      <xdr:colOff>165100</xdr:colOff>
      <xdr:row>40</xdr:row>
      <xdr:rowOff>100345</xdr:rowOff>
    </xdr:to>
    <xdr:sp macro="" textlink="">
      <xdr:nvSpPr>
        <xdr:cNvPr id="119" name="フローチャート: 判断 118">
          <a:extLst>
            <a:ext uri="{FF2B5EF4-FFF2-40B4-BE49-F238E27FC236}">
              <a16:creationId xmlns:a16="http://schemas.microsoft.com/office/drawing/2014/main" id="{3E50BB16-A225-4E49-8A8C-F2BEE0AD20E6}"/>
            </a:ext>
          </a:extLst>
        </xdr:cNvPr>
        <xdr:cNvSpPr/>
      </xdr:nvSpPr>
      <xdr:spPr>
        <a:xfrm>
          <a:off x="9588500" y="685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14756</xdr:rowOff>
    </xdr:from>
    <xdr:to>
      <xdr:col>46</xdr:col>
      <xdr:colOff>38100</xdr:colOff>
      <xdr:row>40</xdr:row>
      <xdr:rowOff>116356</xdr:rowOff>
    </xdr:to>
    <xdr:sp macro="" textlink="">
      <xdr:nvSpPr>
        <xdr:cNvPr id="120" name="フローチャート: 判断 119">
          <a:extLst>
            <a:ext uri="{FF2B5EF4-FFF2-40B4-BE49-F238E27FC236}">
              <a16:creationId xmlns:a16="http://schemas.microsoft.com/office/drawing/2014/main" id="{89F035D9-2E5B-4E17-AD85-B612C62B9DDE}"/>
            </a:ext>
          </a:extLst>
        </xdr:cNvPr>
        <xdr:cNvSpPr/>
      </xdr:nvSpPr>
      <xdr:spPr>
        <a:xfrm>
          <a:off x="8699500" y="68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18890</xdr:rowOff>
    </xdr:from>
    <xdr:to>
      <xdr:col>41</xdr:col>
      <xdr:colOff>101600</xdr:colOff>
      <xdr:row>40</xdr:row>
      <xdr:rowOff>120490</xdr:rowOff>
    </xdr:to>
    <xdr:sp macro="" textlink="">
      <xdr:nvSpPr>
        <xdr:cNvPr id="121" name="フローチャート: 判断 120">
          <a:extLst>
            <a:ext uri="{FF2B5EF4-FFF2-40B4-BE49-F238E27FC236}">
              <a16:creationId xmlns:a16="http://schemas.microsoft.com/office/drawing/2014/main" id="{F92372C6-25F0-425F-BC66-BF50FDDF3510}"/>
            </a:ext>
          </a:extLst>
        </xdr:cNvPr>
        <xdr:cNvSpPr/>
      </xdr:nvSpPr>
      <xdr:spPr>
        <a:xfrm>
          <a:off x="7810500" y="687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25775</xdr:rowOff>
    </xdr:from>
    <xdr:to>
      <xdr:col>36</xdr:col>
      <xdr:colOff>165100</xdr:colOff>
      <xdr:row>40</xdr:row>
      <xdr:rowOff>127375</xdr:rowOff>
    </xdr:to>
    <xdr:sp macro="" textlink="">
      <xdr:nvSpPr>
        <xdr:cNvPr id="122" name="フローチャート: 判断 121">
          <a:extLst>
            <a:ext uri="{FF2B5EF4-FFF2-40B4-BE49-F238E27FC236}">
              <a16:creationId xmlns:a16="http://schemas.microsoft.com/office/drawing/2014/main" id="{CC2FDE53-9CBD-42BC-8179-A295275CD118}"/>
            </a:ext>
          </a:extLst>
        </xdr:cNvPr>
        <xdr:cNvSpPr/>
      </xdr:nvSpPr>
      <xdr:spPr>
        <a:xfrm>
          <a:off x="6921500" y="688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B06D84-F553-42F6-AADD-158DAF62D76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619A7590-E6D8-4745-9B98-46C1EA0A1A3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16869E5-9EA8-47A1-9DE5-15776102E26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8012487-BD39-4215-A5D3-A80CB00F92E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70A6BD7-03EF-430F-A9AE-ECAB1AB5E94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161728</xdr:rowOff>
    </xdr:from>
    <xdr:to>
      <xdr:col>55</xdr:col>
      <xdr:colOff>50800</xdr:colOff>
      <xdr:row>40</xdr:row>
      <xdr:rowOff>91878</xdr:rowOff>
    </xdr:to>
    <xdr:sp macro="" textlink="">
      <xdr:nvSpPr>
        <xdr:cNvPr id="128" name="楕円 127">
          <a:extLst>
            <a:ext uri="{FF2B5EF4-FFF2-40B4-BE49-F238E27FC236}">
              <a16:creationId xmlns:a16="http://schemas.microsoft.com/office/drawing/2014/main" id="{AFE86404-8B52-44C7-8D0F-E346BA8126E8}"/>
            </a:ext>
          </a:extLst>
        </xdr:cNvPr>
        <xdr:cNvSpPr/>
      </xdr:nvSpPr>
      <xdr:spPr>
        <a:xfrm>
          <a:off x="10426700" y="684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13155</xdr:rowOff>
    </xdr:from>
    <xdr:ext cx="534377" cy="259045"/>
    <xdr:sp macro="" textlink="">
      <xdr:nvSpPr>
        <xdr:cNvPr id="129" name="【道路】&#10;一人当たり延長該当値テキスト">
          <a:extLst>
            <a:ext uri="{FF2B5EF4-FFF2-40B4-BE49-F238E27FC236}">
              <a16:creationId xmlns:a16="http://schemas.microsoft.com/office/drawing/2014/main" id="{1FA67295-28ED-4D82-B054-0E7DC86E149F}"/>
            </a:ext>
          </a:extLst>
        </xdr:cNvPr>
        <xdr:cNvSpPr txBox="1"/>
      </xdr:nvSpPr>
      <xdr:spPr>
        <a:xfrm>
          <a:off x="10515600" y="6699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166885</xdr:rowOff>
    </xdr:from>
    <xdr:to>
      <xdr:col>50</xdr:col>
      <xdr:colOff>165100</xdr:colOff>
      <xdr:row>40</xdr:row>
      <xdr:rowOff>97035</xdr:rowOff>
    </xdr:to>
    <xdr:sp macro="" textlink="">
      <xdr:nvSpPr>
        <xdr:cNvPr id="130" name="楕円 129">
          <a:extLst>
            <a:ext uri="{FF2B5EF4-FFF2-40B4-BE49-F238E27FC236}">
              <a16:creationId xmlns:a16="http://schemas.microsoft.com/office/drawing/2014/main" id="{9DA00D25-B3E4-418A-BBC7-A5B63F1026FC}"/>
            </a:ext>
          </a:extLst>
        </xdr:cNvPr>
        <xdr:cNvSpPr/>
      </xdr:nvSpPr>
      <xdr:spPr>
        <a:xfrm>
          <a:off x="9588500" y="685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41078</xdr:rowOff>
    </xdr:from>
    <xdr:to>
      <xdr:col>55</xdr:col>
      <xdr:colOff>0</xdr:colOff>
      <xdr:row>40</xdr:row>
      <xdr:rowOff>46235</xdr:rowOff>
    </xdr:to>
    <xdr:cxnSp macro="">
      <xdr:nvCxnSpPr>
        <xdr:cNvPr id="131" name="直線コネクタ 130">
          <a:extLst>
            <a:ext uri="{FF2B5EF4-FFF2-40B4-BE49-F238E27FC236}">
              <a16:creationId xmlns:a16="http://schemas.microsoft.com/office/drawing/2014/main" id="{D12C3D0F-11BD-40FF-8FB9-5B7156A5E7A4}"/>
            </a:ext>
          </a:extLst>
        </xdr:cNvPr>
        <xdr:cNvCxnSpPr/>
      </xdr:nvCxnSpPr>
      <xdr:spPr>
        <a:xfrm flipV="1">
          <a:off x="9639300" y="6899078"/>
          <a:ext cx="838200" cy="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1050</xdr:rowOff>
    </xdr:from>
    <xdr:to>
      <xdr:col>46</xdr:col>
      <xdr:colOff>38100</xdr:colOff>
      <xdr:row>40</xdr:row>
      <xdr:rowOff>102650</xdr:rowOff>
    </xdr:to>
    <xdr:sp macro="" textlink="">
      <xdr:nvSpPr>
        <xdr:cNvPr id="132" name="楕円 131">
          <a:extLst>
            <a:ext uri="{FF2B5EF4-FFF2-40B4-BE49-F238E27FC236}">
              <a16:creationId xmlns:a16="http://schemas.microsoft.com/office/drawing/2014/main" id="{5A0F59F0-9EA4-412F-933B-ED512FB5FA95}"/>
            </a:ext>
          </a:extLst>
        </xdr:cNvPr>
        <xdr:cNvSpPr/>
      </xdr:nvSpPr>
      <xdr:spPr>
        <a:xfrm>
          <a:off x="8699500" y="685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46235</xdr:rowOff>
    </xdr:from>
    <xdr:to>
      <xdr:col>50</xdr:col>
      <xdr:colOff>114300</xdr:colOff>
      <xdr:row>40</xdr:row>
      <xdr:rowOff>51850</xdr:rowOff>
    </xdr:to>
    <xdr:cxnSp macro="">
      <xdr:nvCxnSpPr>
        <xdr:cNvPr id="133" name="直線コネクタ 132">
          <a:extLst>
            <a:ext uri="{FF2B5EF4-FFF2-40B4-BE49-F238E27FC236}">
              <a16:creationId xmlns:a16="http://schemas.microsoft.com/office/drawing/2014/main" id="{423E3CB4-CF67-4057-B0EC-99A31D0CE68E}"/>
            </a:ext>
          </a:extLst>
        </xdr:cNvPr>
        <xdr:cNvCxnSpPr/>
      </xdr:nvCxnSpPr>
      <xdr:spPr>
        <a:xfrm flipV="1">
          <a:off x="8750300" y="6904235"/>
          <a:ext cx="889000" cy="5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6993</xdr:rowOff>
    </xdr:from>
    <xdr:to>
      <xdr:col>41</xdr:col>
      <xdr:colOff>101600</xdr:colOff>
      <xdr:row>40</xdr:row>
      <xdr:rowOff>108593</xdr:rowOff>
    </xdr:to>
    <xdr:sp macro="" textlink="">
      <xdr:nvSpPr>
        <xdr:cNvPr id="134" name="楕円 133">
          <a:extLst>
            <a:ext uri="{FF2B5EF4-FFF2-40B4-BE49-F238E27FC236}">
              <a16:creationId xmlns:a16="http://schemas.microsoft.com/office/drawing/2014/main" id="{5808CC91-289F-4249-8975-AF78A9FDC821}"/>
            </a:ext>
          </a:extLst>
        </xdr:cNvPr>
        <xdr:cNvSpPr/>
      </xdr:nvSpPr>
      <xdr:spPr>
        <a:xfrm>
          <a:off x="7810500" y="686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51850</xdr:rowOff>
    </xdr:from>
    <xdr:to>
      <xdr:col>45</xdr:col>
      <xdr:colOff>177800</xdr:colOff>
      <xdr:row>40</xdr:row>
      <xdr:rowOff>57793</xdr:rowOff>
    </xdr:to>
    <xdr:cxnSp macro="">
      <xdr:nvCxnSpPr>
        <xdr:cNvPr id="135" name="直線コネクタ 134">
          <a:extLst>
            <a:ext uri="{FF2B5EF4-FFF2-40B4-BE49-F238E27FC236}">
              <a16:creationId xmlns:a16="http://schemas.microsoft.com/office/drawing/2014/main" id="{D391C6B4-4E0D-4138-A51F-98468C87D1E1}"/>
            </a:ext>
          </a:extLst>
        </xdr:cNvPr>
        <xdr:cNvCxnSpPr/>
      </xdr:nvCxnSpPr>
      <xdr:spPr>
        <a:xfrm flipV="1">
          <a:off x="7861300" y="6909850"/>
          <a:ext cx="8890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11995</xdr:rowOff>
    </xdr:from>
    <xdr:to>
      <xdr:col>36</xdr:col>
      <xdr:colOff>165100</xdr:colOff>
      <xdr:row>40</xdr:row>
      <xdr:rowOff>113595</xdr:rowOff>
    </xdr:to>
    <xdr:sp macro="" textlink="">
      <xdr:nvSpPr>
        <xdr:cNvPr id="136" name="楕円 135">
          <a:extLst>
            <a:ext uri="{FF2B5EF4-FFF2-40B4-BE49-F238E27FC236}">
              <a16:creationId xmlns:a16="http://schemas.microsoft.com/office/drawing/2014/main" id="{D6D25FB1-0639-4D86-B77A-145DCB682045}"/>
            </a:ext>
          </a:extLst>
        </xdr:cNvPr>
        <xdr:cNvSpPr/>
      </xdr:nvSpPr>
      <xdr:spPr>
        <a:xfrm>
          <a:off x="6921500" y="686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57793</xdr:rowOff>
    </xdr:from>
    <xdr:to>
      <xdr:col>41</xdr:col>
      <xdr:colOff>50800</xdr:colOff>
      <xdr:row>40</xdr:row>
      <xdr:rowOff>62795</xdr:rowOff>
    </xdr:to>
    <xdr:cxnSp macro="">
      <xdr:nvCxnSpPr>
        <xdr:cNvPr id="137" name="直線コネクタ 136">
          <a:extLst>
            <a:ext uri="{FF2B5EF4-FFF2-40B4-BE49-F238E27FC236}">
              <a16:creationId xmlns:a16="http://schemas.microsoft.com/office/drawing/2014/main" id="{4878F189-26AC-4733-83EB-A1BD41BF0C26}"/>
            </a:ext>
          </a:extLst>
        </xdr:cNvPr>
        <xdr:cNvCxnSpPr/>
      </xdr:nvCxnSpPr>
      <xdr:spPr>
        <a:xfrm flipV="1">
          <a:off x="6972300" y="6915793"/>
          <a:ext cx="889000" cy="5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91472</xdr:rowOff>
    </xdr:from>
    <xdr:ext cx="534377" cy="259045"/>
    <xdr:sp macro="" textlink="">
      <xdr:nvSpPr>
        <xdr:cNvPr id="138" name="n_1aveValue【道路】&#10;一人当たり延長">
          <a:extLst>
            <a:ext uri="{FF2B5EF4-FFF2-40B4-BE49-F238E27FC236}">
              <a16:creationId xmlns:a16="http://schemas.microsoft.com/office/drawing/2014/main" id="{41285F99-4168-4F2B-8CCD-6405ABD10425}"/>
            </a:ext>
          </a:extLst>
        </xdr:cNvPr>
        <xdr:cNvSpPr txBox="1"/>
      </xdr:nvSpPr>
      <xdr:spPr>
        <a:xfrm>
          <a:off x="9359411" y="6949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107483</xdr:rowOff>
    </xdr:from>
    <xdr:ext cx="534377" cy="259045"/>
    <xdr:sp macro="" textlink="">
      <xdr:nvSpPr>
        <xdr:cNvPr id="139" name="n_2aveValue【道路】&#10;一人当たり延長">
          <a:extLst>
            <a:ext uri="{FF2B5EF4-FFF2-40B4-BE49-F238E27FC236}">
              <a16:creationId xmlns:a16="http://schemas.microsoft.com/office/drawing/2014/main" id="{FB3E9F24-C64A-4C43-8E13-B00F21A6C0C7}"/>
            </a:ext>
          </a:extLst>
        </xdr:cNvPr>
        <xdr:cNvSpPr txBox="1"/>
      </xdr:nvSpPr>
      <xdr:spPr>
        <a:xfrm>
          <a:off x="8483111" y="696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111617</xdr:rowOff>
    </xdr:from>
    <xdr:ext cx="534377" cy="259045"/>
    <xdr:sp macro="" textlink="">
      <xdr:nvSpPr>
        <xdr:cNvPr id="140" name="n_3aveValue【道路】&#10;一人当たり延長">
          <a:extLst>
            <a:ext uri="{FF2B5EF4-FFF2-40B4-BE49-F238E27FC236}">
              <a16:creationId xmlns:a16="http://schemas.microsoft.com/office/drawing/2014/main" id="{8A9B42CB-7D78-4A6B-A5C9-DD7349CC0327}"/>
            </a:ext>
          </a:extLst>
        </xdr:cNvPr>
        <xdr:cNvSpPr txBox="1"/>
      </xdr:nvSpPr>
      <xdr:spPr>
        <a:xfrm>
          <a:off x="7594111" y="696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118502</xdr:rowOff>
    </xdr:from>
    <xdr:ext cx="534377" cy="259045"/>
    <xdr:sp macro="" textlink="">
      <xdr:nvSpPr>
        <xdr:cNvPr id="141" name="n_4aveValue【道路】&#10;一人当たり延長">
          <a:extLst>
            <a:ext uri="{FF2B5EF4-FFF2-40B4-BE49-F238E27FC236}">
              <a16:creationId xmlns:a16="http://schemas.microsoft.com/office/drawing/2014/main" id="{FBB906AC-EAD5-41F8-80DA-53120B1404CB}"/>
            </a:ext>
          </a:extLst>
        </xdr:cNvPr>
        <xdr:cNvSpPr txBox="1"/>
      </xdr:nvSpPr>
      <xdr:spPr>
        <a:xfrm>
          <a:off x="6705111" y="6976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113562</xdr:rowOff>
    </xdr:from>
    <xdr:ext cx="534377" cy="259045"/>
    <xdr:sp macro="" textlink="">
      <xdr:nvSpPr>
        <xdr:cNvPr id="142" name="n_1mainValue【道路】&#10;一人当たり延長">
          <a:extLst>
            <a:ext uri="{FF2B5EF4-FFF2-40B4-BE49-F238E27FC236}">
              <a16:creationId xmlns:a16="http://schemas.microsoft.com/office/drawing/2014/main" id="{5A986370-7DD3-4D51-A49E-CEAC6A225B1F}"/>
            </a:ext>
          </a:extLst>
        </xdr:cNvPr>
        <xdr:cNvSpPr txBox="1"/>
      </xdr:nvSpPr>
      <xdr:spPr>
        <a:xfrm>
          <a:off x="9359411" y="6628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119177</xdr:rowOff>
    </xdr:from>
    <xdr:ext cx="534377" cy="259045"/>
    <xdr:sp macro="" textlink="">
      <xdr:nvSpPr>
        <xdr:cNvPr id="143" name="n_2mainValue【道路】&#10;一人当たり延長">
          <a:extLst>
            <a:ext uri="{FF2B5EF4-FFF2-40B4-BE49-F238E27FC236}">
              <a16:creationId xmlns:a16="http://schemas.microsoft.com/office/drawing/2014/main" id="{C45D0E11-C31B-4C01-8642-DD942CA0A3EC}"/>
            </a:ext>
          </a:extLst>
        </xdr:cNvPr>
        <xdr:cNvSpPr txBox="1"/>
      </xdr:nvSpPr>
      <xdr:spPr>
        <a:xfrm>
          <a:off x="8483111" y="6634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125120</xdr:rowOff>
    </xdr:from>
    <xdr:ext cx="534377" cy="259045"/>
    <xdr:sp macro="" textlink="">
      <xdr:nvSpPr>
        <xdr:cNvPr id="144" name="n_3mainValue【道路】&#10;一人当たり延長">
          <a:extLst>
            <a:ext uri="{FF2B5EF4-FFF2-40B4-BE49-F238E27FC236}">
              <a16:creationId xmlns:a16="http://schemas.microsoft.com/office/drawing/2014/main" id="{2EEC3221-A4DA-4834-B702-93D26873C620}"/>
            </a:ext>
          </a:extLst>
        </xdr:cNvPr>
        <xdr:cNvSpPr txBox="1"/>
      </xdr:nvSpPr>
      <xdr:spPr>
        <a:xfrm>
          <a:off x="7594111" y="6640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130122</xdr:rowOff>
    </xdr:from>
    <xdr:ext cx="534377" cy="259045"/>
    <xdr:sp macro="" textlink="">
      <xdr:nvSpPr>
        <xdr:cNvPr id="145" name="n_4mainValue【道路】&#10;一人当たり延長">
          <a:extLst>
            <a:ext uri="{FF2B5EF4-FFF2-40B4-BE49-F238E27FC236}">
              <a16:creationId xmlns:a16="http://schemas.microsoft.com/office/drawing/2014/main" id="{117BD178-3ACE-49AC-B90D-D4FFBCD9A3B0}"/>
            </a:ext>
          </a:extLst>
        </xdr:cNvPr>
        <xdr:cNvSpPr txBox="1"/>
      </xdr:nvSpPr>
      <xdr:spPr>
        <a:xfrm>
          <a:off x="6705111" y="6645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54DD5D43-1895-4C6F-89AB-0710C7561EC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1205DABE-3E1A-40B2-8014-EFE3B85B5B2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D2434B7E-006C-4AAB-B43C-2B8A726E764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4C802AFA-B63F-4B8B-AD3C-8DB16852AF3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6F4F4583-D1CA-455A-ACFF-15671B6AABB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3A433F1C-EB39-4962-8E50-AB562D15336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F4F9167D-293F-49F9-B438-C288D741AAA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38606126-EBF3-4F89-AD10-19265646D9B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599ECB0E-CD9A-4763-ADE4-CCD75BBD0F4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BAC33B61-5B4E-4621-8E62-1E4A58FDAF3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A8BA38EC-2255-4197-A1A2-169E4F82F46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4F43B51B-364A-48B3-A44C-5B739D6CEB93}"/>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B08ABF43-51FA-4D00-B80F-25E562A21FC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377B83CA-422E-495F-B50A-604BF4555EA9}"/>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23F5005B-45F3-4280-ACC4-A8D92AAA11D1}"/>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D547475A-F0E5-49E7-A0F2-6C7D212B0E15}"/>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25F926E1-B559-4426-AEAE-823D0AD2C3D5}"/>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1C41810D-5DD7-44D9-97FF-F8B95417FB23}"/>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D928DDC4-0AAD-4804-B9A3-4CFF0E16E485}"/>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F9A53EB5-62C9-445A-B880-6938ACFD81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511CB881-18B7-4243-884C-5085DFCC6A44}"/>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B738F71E-9079-4ADC-8B43-0DD58801A68F}"/>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B8D0A73F-7C28-469C-BACA-499487917E5E}"/>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5B00ADE0-23C0-4767-ADF1-456A7D83B55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310FA320-1DFA-4FB5-923A-DE227663D3C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125730</xdr:rowOff>
    </xdr:from>
    <xdr:to>
      <xdr:col>24</xdr:col>
      <xdr:colOff>62865</xdr:colOff>
      <xdr:row>64</xdr:row>
      <xdr:rowOff>19594</xdr:rowOff>
    </xdr:to>
    <xdr:cxnSp macro="">
      <xdr:nvCxnSpPr>
        <xdr:cNvPr id="171" name="直線コネクタ 170">
          <a:extLst>
            <a:ext uri="{FF2B5EF4-FFF2-40B4-BE49-F238E27FC236}">
              <a16:creationId xmlns:a16="http://schemas.microsoft.com/office/drawing/2014/main" id="{CB00293E-0828-4149-A83C-8DC0BDAED11A}"/>
            </a:ext>
          </a:extLst>
        </xdr:cNvPr>
        <xdr:cNvCxnSpPr/>
      </xdr:nvCxnSpPr>
      <xdr:spPr>
        <a:xfrm flipV="1">
          <a:off x="4634865" y="9555480"/>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23421</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57B162C7-84DB-4C59-B7E6-B6CA5046092A}"/>
            </a:ext>
          </a:extLst>
        </xdr:cNvPr>
        <xdr:cNvSpPr txBox="1"/>
      </xdr:nvSpPr>
      <xdr:spPr>
        <a:xfrm>
          <a:off x="4673600" y="1099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19594</xdr:rowOff>
    </xdr:from>
    <xdr:to>
      <xdr:col>24</xdr:col>
      <xdr:colOff>152400</xdr:colOff>
      <xdr:row>64</xdr:row>
      <xdr:rowOff>19594</xdr:rowOff>
    </xdr:to>
    <xdr:cxnSp macro="">
      <xdr:nvCxnSpPr>
        <xdr:cNvPr id="173" name="直線コネクタ 172">
          <a:extLst>
            <a:ext uri="{FF2B5EF4-FFF2-40B4-BE49-F238E27FC236}">
              <a16:creationId xmlns:a16="http://schemas.microsoft.com/office/drawing/2014/main" id="{7F9ADE5E-D063-45DB-A8F8-34111BD7F967}"/>
            </a:ext>
          </a:extLst>
        </xdr:cNvPr>
        <xdr:cNvCxnSpPr/>
      </xdr:nvCxnSpPr>
      <xdr:spPr>
        <a:xfrm>
          <a:off x="4546600" y="1099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72407</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5FC2443B-F1DB-4B80-8EF3-1B8210AAF9C8}"/>
            </a:ext>
          </a:extLst>
        </xdr:cNvPr>
        <xdr:cNvSpPr txBox="1"/>
      </xdr:nvSpPr>
      <xdr:spPr>
        <a:xfrm>
          <a:off x="4673600" y="93307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125730</xdr:rowOff>
    </xdr:from>
    <xdr:to>
      <xdr:col>24</xdr:col>
      <xdr:colOff>152400</xdr:colOff>
      <xdr:row>55</xdr:row>
      <xdr:rowOff>125730</xdr:rowOff>
    </xdr:to>
    <xdr:cxnSp macro="">
      <xdr:nvCxnSpPr>
        <xdr:cNvPr id="175" name="直線コネクタ 174">
          <a:extLst>
            <a:ext uri="{FF2B5EF4-FFF2-40B4-BE49-F238E27FC236}">
              <a16:creationId xmlns:a16="http://schemas.microsoft.com/office/drawing/2014/main" id="{C0E1DADE-DBD1-4EE7-BCF6-D3441B1F2862}"/>
            </a:ext>
          </a:extLst>
        </xdr:cNvPr>
        <xdr:cNvCxnSpPr/>
      </xdr:nvCxnSpPr>
      <xdr:spPr>
        <a:xfrm>
          <a:off x="4546600" y="955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149696</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EAB816DA-9A6D-4EE1-815B-67C644016680}"/>
            </a:ext>
          </a:extLst>
        </xdr:cNvPr>
        <xdr:cNvSpPr txBox="1"/>
      </xdr:nvSpPr>
      <xdr:spPr>
        <a:xfrm>
          <a:off x="4673600" y="10436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171269</xdr:rowOff>
    </xdr:from>
    <xdr:to>
      <xdr:col>24</xdr:col>
      <xdr:colOff>114300</xdr:colOff>
      <xdr:row>61</xdr:row>
      <xdr:rowOff>101419</xdr:rowOff>
    </xdr:to>
    <xdr:sp macro="" textlink="">
      <xdr:nvSpPr>
        <xdr:cNvPr id="177" name="フローチャート: 判断 176">
          <a:extLst>
            <a:ext uri="{FF2B5EF4-FFF2-40B4-BE49-F238E27FC236}">
              <a16:creationId xmlns:a16="http://schemas.microsoft.com/office/drawing/2014/main" id="{EF951161-F0E7-47FE-9847-17E7EA68B5FE}"/>
            </a:ext>
          </a:extLst>
        </xdr:cNvPr>
        <xdr:cNvSpPr/>
      </xdr:nvSpPr>
      <xdr:spPr>
        <a:xfrm>
          <a:off x="45847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148409</xdr:rowOff>
    </xdr:from>
    <xdr:to>
      <xdr:col>20</xdr:col>
      <xdr:colOff>38100</xdr:colOff>
      <xdr:row>61</xdr:row>
      <xdr:rowOff>78559</xdr:rowOff>
    </xdr:to>
    <xdr:sp macro="" textlink="">
      <xdr:nvSpPr>
        <xdr:cNvPr id="178" name="フローチャート: 判断 177">
          <a:extLst>
            <a:ext uri="{FF2B5EF4-FFF2-40B4-BE49-F238E27FC236}">
              <a16:creationId xmlns:a16="http://schemas.microsoft.com/office/drawing/2014/main" id="{512ADD66-A33E-4101-8848-169C67856D5A}"/>
            </a:ext>
          </a:extLst>
        </xdr:cNvPr>
        <xdr:cNvSpPr/>
      </xdr:nvSpPr>
      <xdr:spPr>
        <a:xfrm>
          <a:off x="3746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119017</xdr:rowOff>
    </xdr:from>
    <xdr:to>
      <xdr:col>15</xdr:col>
      <xdr:colOff>101600</xdr:colOff>
      <xdr:row>61</xdr:row>
      <xdr:rowOff>49167</xdr:rowOff>
    </xdr:to>
    <xdr:sp macro="" textlink="">
      <xdr:nvSpPr>
        <xdr:cNvPr id="179" name="フローチャート: 判断 178">
          <a:extLst>
            <a:ext uri="{FF2B5EF4-FFF2-40B4-BE49-F238E27FC236}">
              <a16:creationId xmlns:a16="http://schemas.microsoft.com/office/drawing/2014/main" id="{6A020FC4-0D6B-4F88-8A62-2CA3F32148A5}"/>
            </a:ext>
          </a:extLst>
        </xdr:cNvPr>
        <xdr:cNvSpPr/>
      </xdr:nvSpPr>
      <xdr:spPr>
        <a:xfrm>
          <a:off x="2857500" y="1040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0" name="フローチャート: 判断 179">
          <a:extLst>
            <a:ext uri="{FF2B5EF4-FFF2-40B4-BE49-F238E27FC236}">
              <a16:creationId xmlns:a16="http://schemas.microsoft.com/office/drawing/2014/main" id="{A4731ED7-9137-45BA-8CF9-56956685A1A6}"/>
            </a:ext>
          </a:extLst>
        </xdr:cNvPr>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97790</xdr:rowOff>
    </xdr:from>
    <xdr:to>
      <xdr:col>6</xdr:col>
      <xdr:colOff>38100</xdr:colOff>
      <xdr:row>61</xdr:row>
      <xdr:rowOff>27940</xdr:rowOff>
    </xdr:to>
    <xdr:sp macro="" textlink="">
      <xdr:nvSpPr>
        <xdr:cNvPr id="181" name="フローチャート: 判断 180">
          <a:extLst>
            <a:ext uri="{FF2B5EF4-FFF2-40B4-BE49-F238E27FC236}">
              <a16:creationId xmlns:a16="http://schemas.microsoft.com/office/drawing/2014/main" id="{2C1CDCC6-2088-4538-A8CE-5CE31E3514B1}"/>
            </a:ext>
          </a:extLst>
        </xdr:cNvPr>
        <xdr:cNvSpPr/>
      </xdr:nvSpPr>
      <xdr:spPr>
        <a:xfrm>
          <a:off x="1079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D6FE7790-35FF-49A3-A4FF-6C9C6D96383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EE4BE8CA-817E-41B6-8915-57E4D8A1DFA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D7A53D66-4151-47C3-8BD6-3C9CF72F7AF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9EEAD2F2-5E3C-401A-9D99-0F7F8816439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CAC973A4-B513-419F-A3B3-D4367BC0F23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11249</xdr:rowOff>
    </xdr:from>
    <xdr:to>
      <xdr:col>24</xdr:col>
      <xdr:colOff>114300</xdr:colOff>
      <xdr:row>60</xdr:row>
      <xdr:rowOff>112849</xdr:rowOff>
    </xdr:to>
    <xdr:sp macro="" textlink="">
      <xdr:nvSpPr>
        <xdr:cNvPr id="187" name="楕円 186">
          <a:extLst>
            <a:ext uri="{FF2B5EF4-FFF2-40B4-BE49-F238E27FC236}">
              <a16:creationId xmlns:a16="http://schemas.microsoft.com/office/drawing/2014/main" id="{8E141A0D-F552-4320-96E5-16B5B82CF14B}"/>
            </a:ext>
          </a:extLst>
        </xdr:cNvPr>
        <xdr:cNvSpPr/>
      </xdr:nvSpPr>
      <xdr:spPr>
        <a:xfrm>
          <a:off x="4584700" y="1029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34126</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E180B06B-C7A7-43E9-8416-DFA0F45BEB33}"/>
            </a:ext>
          </a:extLst>
        </xdr:cNvPr>
        <xdr:cNvSpPr txBox="1"/>
      </xdr:nvSpPr>
      <xdr:spPr>
        <a:xfrm>
          <a:off x="4673600" y="10149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154940</xdr:rowOff>
    </xdr:from>
    <xdr:to>
      <xdr:col>20</xdr:col>
      <xdr:colOff>38100</xdr:colOff>
      <xdr:row>60</xdr:row>
      <xdr:rowOff>85090</xdr:rowOff>
    </xdr:to>
    <xdr:sp macro="" textlink="">
      <xdr:nvSpPr>
        <xdr:cNvPr id="189" name="楕円 188">
          <a:extLst>
            <a:ext uri="{FF2B5EF4-FFF2-40B4-BE49-F238E27FC236}">
              <a16:creationId xmlns:a16="http://schemas.microsoft.com/office/drawing/2014/main" id="{AF0C8999-5518-4695-95CF-CA95A1813733}"/>
            </a:ext>
          </a:extLst>
        </xdr:cNvPr>
        <xdr:cNvSpPr/>
      </xdr:nvSpPr>
      <xdr:spPr>
        <a:xfrm>
          <a:off x="37465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34290</xdr:rowOff>
    </xdr:from>
    <xdr:to>
      <xdr:col>24</xdr:col>
      <xdr:colOff>63500</xdr:colOff>
      <xdr:row>60</xdr:row>
      <xdr:rowOff>62049</xdr:rowOff>
    </xdr:to>
    <xdr:cxnSp macro="">
      <xdr:nvCxnSpPr>
        <xdr:cNvPr id="190" name="直線コネクタ 189">
          <a:extLst>
            <a:ext uri="{FF2B5EF4-FFF2-40B4-BE49-F238E27FC236}">
              <a16:creationId xmlns:a16="http://schemas.microsoft.com/office/drawing/2014/main" id="{E03C52F0-FD8A-4948-9FC6-1122E50C7E17}"/>
            </a:ext>
          </a:extLst>
        </xdr:cNvPr>
        <xdr:cNvCxnSpPr/>
      </xdr:nvCxnSpPr>
      <xdr:spPr>
        <a:xfrm>
          <a:off x="3797300" y="10321290"/>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127181</xdr:rowOff>
    </xdr:from>
    <xdr:to>
      <xdr:col>15</xdr:col>
      <xdr:colOff>101600</xdr:colOff>
      <xdr:row>60</xdr:row>
      <xdr:rowOff>57331</xdr:rowOff>
    </xdr:to>
    <xdr:sp macro="" textlink="">
      <xdr:nvSpPr>
        <xdr:cNvPr id="191" name="楕円 190">
          <a:extLst>
            <a:ext uri="{FF2B5EF4-FFF2-40B4-BE49-F238E27FC236}">
              <a16:creationId xmlns:a16="http://schemas.microsoft.com/office/drawing/2014/main" id="{690991E3-7EB7-49B8-B7C2-0DE321098E6E}"/>
            </a:ext>
          </a:extLst>
        </xdr:cNvPr>
        <xdr:cNvSpPr/>
      </xdr:nvSpPr>
      <xdr:spPr>
        <a:xfrm>
          <a:off x="2857500" y="1024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6531</xdr:rowOff>
    </xdr:from>
    <xdr:to>
      <xdr:col>19</xdr:col>
      <xdr:colOff>177800</xdr:colOff>
      <xdr:row>60</xdr:row>
      <xdr:rowOff>34290</xdr:rowOff>
    </xdr:to>
    <xdr:cxnSp macro="">
      <xdr:nvCxnSpPr>
        <xdr:cNvPr id="192" name="直線コネクタ 191">
          <a:extLst>
            <a:ext uri="{FF2B5EF4-FFF2-40B4-BE49-F238E27FC236}">
              <a16:creationId xmlns:a16="http://schemas.microsoft.com/office/drawing/2014/main" id="{1FD12D1D-6914-429A-AB17-77ED19D259A5}"/>
            </a:ext>
          </a:extLst>
        </xdr:cNvPr>
        <xdr:cNvCxnSpPr/>
      </xdr:nvCxnSpPr>
      <xdr:spPr>
        <a:xfrm>
          <a:off x="2908300" y="10293531"/>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101056</xdr:rowOff>
    </xdr:from>
    <xdr:to>
      <xdr:col>10</xdr:col>
      <xdr:colOff>165100</xdr:colOff>
      <xdr:row>60</xdr:row>
      <xdr:rowOff>31206</xdr:rowOff>
    </xdr:to>
    <xdr:sp macro="" textlink="">
      <xdr:nvSpPr>
        <xdr:cNvPr id="193" name="楕円 192">
          <a:extLst>
            <a:ext uri="{FF2B5EF4-FFF2-40B4-BE49-F238E27FC236}">
              <a16:creationId xmlns:a16="http://schemas.microsoft.com/office/drawing/2014/main" id="{33B7E095-1FE0-4966-A85E-66012E8C2E53}"/>
            </a:ext>
          </a:extLst>
        </xdr:cNvPr>
        <xdr:cNvSpPr/>
      </xdr:nvSpPr>
      <xdr:spPr>
        <a:xfrm>
          <a:off x="1968500" y="1021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151856</xdr:rowOff>
    </xdr:from>
    <xdr:to>
      <xdr:col>15</xdr:col>
      <xdr:colOff>50800</xdr:colOff>
      <xdr:row>60</xdr:row>
      <xdr:rowOff>6531</xdr:rowOff>
    </xdr:to>
    <xdr:cxnSp macro="">
      <xdr:nvCxnSpPr>
        <xdr:cNvPr id="194" name="直線コネクタ 193">
          <a:extLst>
            <a:ext uri="{FF2B5EF4-FFF2-40B4-BE49-F238E27FC236}">
              <a16:creationId xmlns:a16="http://schemas.microsoft.com/office/drawing/2014/main" id="{2E673B09-724F-463C-87EB-2F4E9BCE766C}"/>
            </a:ext>
          </a:extLst>
        </xdr:cNvPr>
        <xdr:cNvCxnSpPr/>
      </xdr:nvCxnSpPr>
      <xdr:spPr>
        <a:xfrm>
          <a:off x="2019300" y="1026740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78196</xdr:rowOff>
    </xdr:from>
    <xdr:to>
      <xdr:col>6</xdr:col>
      <xdr:colOff>38100</xdr:colOff>
      <xdr:row>60</xdr:row>
      <xdr:rowOff>8346</xdr:rowOff>
    </xdr:to>
    <xdr:sp macro="" textlink="">
      <xdr:nvSpPr>
        <xdr:cNvPr id="195" name="楕円 194">
          <a:extLst>
            <a:ext uri="{FF2B5EF4-FFF2-40B4-BE49-F238E27FC236}">
              <a16:creationId xmlns:a16="http://schemas.microsoft.com/office/drawing/2014/main" id="{32CA9B0E-15FD-421F-B183-D57F732F475A}"/>
            </a:ext>
          </a:extLst>
        </xdr:cNvPr>
        <xdr:cNvSpPr/>
      </xdr:nvSpPr>
      <xdr:spPr>
        <a:xfrm>
          <a:off x="1079500" y="1019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128996</xdr:rowOff>
    </xdr:from>
    <xdr:to>
      <xdr:col>10</xdr:col>
      <xdr:colOff>114300</xdr:colOff>
      <xdr:row>59</xdr:row>
      <xdr:rowOff>151856</xdr:rowOff>
    </xdr:to>
    <xdr:cxnSp macro="">
      <xdr:nvCxnSpPr>
        <xdr:cNvPr id="196" name="直線コネクタ 195">
          <a:extLst>
            <a:ext uri="{FF2B5EF4-FFF2-40B4-BE49-F238E27FC236}">
              <a16:creationId xmlns:a16="http://schemas.microsoft.com/office/drawing/2014/main" id="{269AE026-D580-40C3-8400-FA9AC7627C8B}"/>
            </a:ext>
          </a:extLst>
        </xdr:cNvPr>
        <xdr:cNvCxnSpPr/>
      </xdr:nvCxnSpPr>
      <xdr:spPr>
        <a:xfrm>
          <a:off x="1130300" y="1024454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69686</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6C4CBD7C-02C2-4E61-9187-52026CBEAFFA}"/>
            </a:ext>
          </a:extLst>
        </xdr:cNvPr>
        <xdr:cNvSpPr txBox="1"/>
      </xdr:nvSpPr>
      <xdr:spPr>
        <a:xfrm>
          <a:off x="3582044" y="1052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40294</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85CD9A41-9330-4068-A581-6FD37CC6551D}"/>
            </a:ext>
          </a:extLst>
        </xdr:cNvPr>
        <xdr:cNvSpPr txBox="1"/>
      </xdr:nvSpPr>
      <xdr:spPr>
        <a:xfrm>
          <a:off x="2705744" y="1049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32130</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692F6B3A-08AB-4CA5-8B26-DD78D54F9665}"/>
            </a:ext>
          </a:extLst>
        </xdr:cNvPr>
        <xdr:cNvSpPr txBox="1"/>
      </xdr:nvSpPr>
      <xdr:spPr>
        <a:xfrm>
          <a:off x="1816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19067</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002969D9-565D-47CE-ACBF-36A95A6F2F2D}"/>
            </a:ext>
          </a:extLst>
        </xdr:cNvPr>
        <xdr:cNvSpPr txBox="1"/>
      </xdr:nvSpPr>
      <xdr:spPr>
        <a:xfrm>
          <a:off x="927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101617</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9E271CF5-456F-4605-9271-DC05CF7EA189}"/>
            </a:ext>
          </a:extLst>
        </xdr:cNvPr>
        <xdr:cNvSpPr txBox="1"/>
      </xdr:nvSpPr>
      <xdr:spPr>
        <a:xfrm>
          <a:off x="35820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73858</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9E5CA986-7AB1-48F5-B4F2-834E0E567C15}"/>
            </a:ext>
          </a:extLst>
        </xdr:cNvPr>
        <xdr:cNvSpPr txBox="1"/>
      </xdr:nvSpPr>
      <xdr:spPr>
        <a:xfrm>
          <a:off x="27057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47733</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63DA85D8-2065-4DD7-B5BF-AE2844256A5B}"/>
            </a:ext>
          </a:extLst>
        </xdr:cNvPr>
        <xdr:cNvSpPr txBox="1"/>
      </xdr:nvSpPr>
      <xdr:spPr>
        <a:xfrm>
          <a:off x="1816744" y="999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24873</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B6133AF0-31E0-4A22-8D78-70066F66440E}"/>
            </a:ext>
          </a:extLst>
        </xdr:cNvPr>
        <xdr:cNvSpPr txBox="1"/>
      </xdr:nvSpPr>
      <xdr:spPr>
        <a:xfrm>
          <a:off x="927744" y="996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DB134CEA-A377-4D88-AA84-4EE78E4ED29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3C718887-A244-4C13-B128-99DCCDF4F64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CD53674-4828-4134-BAF9-7599C6B0654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850CDEEE-0BB0-4F70-BE73-1EC1AA5F6EF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7A1482DB-79D9-4538-A0CE-3D447D8746A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E32870EA-A89A-462B-BEF3-32D25401C1F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9F509527-2822-4694-B42A-C8A793570F3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B6DE5494-D535-4DF5-B27E-793C1912886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9F401CCC-4944-41DA-ABC7-FD549FF237E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CB2A1454-A21E-4189-A2CE-85E1B096735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43ED150E-DE6F-41DE-AD02-E1B8CD8B1EF9}"/>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674A99AF-6E3C-49BE-8E44-BF0D32BFA326}"/>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C1951AB4-E637-468A-B411-12A8302F349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A14D36C4-58E0-472F-BAC8-3607B9DB1254}"/>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83C5F913-88DF-4482-90F1-37F4919DA25A}"/>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a:extLst>
            <a:ext uri="{FF2B5EF4-FFF2-40B4-BE49-F238E27FC236}">
              <a16:creationId xmlns:a16="http://schemas.microsoft.com/office/drawing/2014/main" id="{541AD6C5-78FB-4B2B-9C97-D50784247BEA}"/>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9998CDB0-BB0E-48CF-A2C3-F3F84902D3B8}"/>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a:extLst>
            <a:ext uri="{FF2B5EF4-FFF2-40B4-BE49-F238E27FC236}">
              <a16:creationId xmlns:a16="http://schemas.microsoft.com/office/drawing/2014/main" id="{590E21B8-0ABF-4719-A79D-3104A310918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C1760625-6624-4204-A821-0F3B233242E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924AF350-C4F7-412A-B876-CE2C165279F8}"/>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E0D9799E-35F2-4907-8E9E-4403888F816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EB2892C6-AC31-48A8-8F43-798521282C9D}"/>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81FABDAC-FE9A-4F5C-9CFD-E97A6B686E8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136968</xdr:rowOff>
    </xdr:from>
    <xdr:to>
      <xdr:col>54</xdr:col>
      <xdr:colOff>189865</xdr:colOff>
      <xdr:row>64</xdr:row>
      <xdr:rowOff>68169</xdr:rowOff>
    </xdr:to>
    <xdr:cxnSp macro="">
      <xdr:nvCxnSpPr>
        <xdr:cNvPr id="228" name="直線コネクタ 227">
          <a:extLst>
            <a:ext uri="{FF2B5EF4-FFF2-40B4-BE49-F238E27FC236}">
              <a16:creationId xmlns:a16="http://schemas.microsoft.com/office/drawing/2014/main" id="{CBBD9F93-1B4F-400C-8748-778257CC7538}"/>
            </a:ext>
          </a:extLst>
        </xdr:cNvPr>
        <xdr:cNvCxnSpPr/>
      </xdr:nvCxnSpPr>
      <xdr:spPr>
        <a:xfrm flipV="1">
          <a:off x="10476865" y="9738168"/>
          <a:ext cx="0" cy="1302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71996</xdr:rowOff>
    </xdr:from>
    <xdr:ext cx="534377" cy="259045"/>
    <xdr:sp macro="" textlink="">
      <xdr:nvSpPr>
        <xdr:cNvPr id="229" name="【橋りょう・トンネル】&#10;一人当たり有形固定資産（償却資産）額最小値テキスト">
          <a:extLst>
            <a:ext uri="{FF2B5EF4-FFF2-40B4-BE49-F238E27FC236}">
              <a16:creationId xmlns:a16="http://schemas.microsoft.com/office/drawing/2014/main" id="{43F7E518-DEA8-4BD8-9313-5B15B4B1CDE7}"/>
            </a:ext>
          </a:extLst>
        </xdr:cNvPr>
        <xdr:cNvSpPr txBox="1"/>
      </xdr:nvSpPr>
      <xdr:spPr>
        <a:xfrm>
          <a:off x="10515600" y="11044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68169</xdr:rowOff>
    </xdr:from>
    <xdr:to>
      <xdr:col>55</xdr:col>
      <xdr:colOff>88900</xdr:colOff>
      <xdr:row>64</xdr:row>
      <xdr:rowOff>68169</xdr:rowOff>
    </xdr:to>
    <xdr:cxnSp macro="">
      <xdr:nvCxnSpPr>
        <xdr:cNvPr id="230" name="直線コネクタ 229">
          <a:extLst>
            <a:ext uri="{FF2B5EF4-FFF2-40B4-BE49-F238E27FC236}">
              <a16:creationId xmlns:a16="http://schemas.microsoft.com/office/drawing/2014/main" id="{7C353953-C0A2-4A06-B3D8-DCDE85CA6DAB}"/>
            </a:ext>
          </a:extLst>
        </xdr:cNvPr>
        <xdr:cNvCxnSpPr/>
      </xdr:nvCxnSpPr>
      <xdr:spPr>
        <a:xfrm>
          <a:off x="10388600" y="11040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83645</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A15DE573-1AC1-421E-B06D-1A7BF600995F}"/>
            </a:ext>
          </a:extLst>
        </xdr:cNvPr>
        <xdr:cNvSpPr txBox="1"/>
      </xdr:nvSpPr>
      <xdr:spPr>
        <a:xfrm>
          <a:off x="10515600" y="95133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136968</xdr:rowOff>
    </xdr:from>
    <xdr:to>
      <xdr:col>55</xdr:col>
      <xdr:colOff>88900</xdr:colOff>
      <xdr:row>56</xdr:row>
      <xdr:rowOff>136968</xdr:rowOff>
    </xdr:to>
    <xdr:cxnSp macro="">
      <xdr:nvCxnSpPr>
        <xdr:cNvPr id="232" name="直線コネクタ 231">
          <a:extLst>
            <a:ext uri="{FF2B5EF4-FFF2-40B4-BE49-F238E27FC236}">
              <a16:creationId xmlns:a16="http://schemas.microsoft.com/office/drawing/2014/main" id="{12DDA54F-AD1A-4FE1-B8BC-C855D710889B}"/>
            </a:ext>
          </a:extLst>
        </xdr:cNvPr>
        <xdr:cNvCxnSpPr/>
      </xdr:nvCxnSpPr>
      <xdr:spPr>
        <a:xfrm>
          <a:off x="10388600" y="9738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92585</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E6FC0817-16C8-46BD-BBEF-B7B9D17AEA0C}"/>
            </a:ext>
          </a:extLst>
        </xdr:cNvPr>
        <xdr:cNvSpPr txBox="1"/>
      </xdr:nvSpPr>
      <xdr:spPr>
        <a:xfrm>
          <a:off x="10515600" y="105510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69708</xdr:rowOff>
    </xdr:from>
    <xdr:to>
      <xdr:col>55</xdr:col>
      <xdr:colOff>50800</xdr:colOff>
      <xdr:row>62</xdr:row>
      <xdr:rowOff>171308</xdr:rowOff>
    </xdr:to>
    <xdr:sp macro="" textlink="">
      <xdr:nvSpPr>
        <xdr:cNvPr id="234" name="フローチャート: 判断 233">
          <a:extLst>
            <a:ext uri="{FF2B5EF4-FFF2-40B4-BE49-F238E27FC236}">
              <a16:creationId xmlns:a16="http://schemas.microsoft.com/office/drawing/2014/main" id="{90BE5CF8-76D2-46A7-89EA-572D418FA3C7}"/>
            </a:ext>
          </a:extLst>
        </xdr:cNvPr>
        <xdr:cNvSpPr/>
      </xdr:nvSpPr>
      <xdr:spPr>
        <a:xfrm>
          <a:off x="10426700" y="1069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78432</xdr:rowOff>
    </xdr:from>
    <xdr:to>
      <xdr:col>50</xdr:col>
      <xdr:colOff>165100</xdr:colOff>
      <xdr:row>63</xdr:row>
      <xdr:rowOff>8582</xdr:rowOff>
    </xdr:to>
    <xdr:sp macro="" textlink="">
      <xdr:nvSpPr>
        <xdr:cNvPr id="235" name="フローチャート: 判断 234">
          <a:extLst>
            <a:ext uri="{FF2B5EF4-FFF2-40B4-BE49-F238E27FC236}">
              <a16:creationId xmlns:a16="http://schemas.microsoft.com/office/drawing/2014/main" id="{99E00D80-CB4A-4DEC-ABEB-B7DC794DF23C}"/>
            </a:ext>
          </a:extLst>
        </xdr:cNvPr>
        <xdr:cNvSpPr/>
      </xdr:nvSpPr>
      <xdr:spPr>
        <a:xfrm>
          <a:off x="9588500" y="10708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91170</xdr:rowOff>
    </xdr:from>
    <xdr:to>
      <xdr:col>46</xdr:col>
      <xdr:colOff>38100</xdr:colOff>
      <xdr:row>63</xdr:row>
      <xdr:rowOff>21320</xdr:rowOff>
    </xdr:to>
    <xdr:sp macro="" textlink="">
      <xdr:nvSpPr>
        <xdr:cNvPr id="236" name="フローチャート: 判断 235">
          <a:extLst>
            <a:ext uri="{FF2B5EF4-FFF2-40B4-BE49-F238E27FC236}">
              <a16:creationId xmlns:a16="http://schemas.microsoft.com/office/drawing/2014/main" id="{3DAC5B2F-FE5E-422F-88C9-C497021EF479}"/>
            </a:ext>
          </a:extLst>
        </xdr:cNvPr>
        <xdr:cNvSpPr/>
      </xdr:nvSpPr>
      <xdr:spPr>
        <a:xfrm>
          <a:off x="8699500" y="1072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90906</xdr:rowOff>
    </xdr:from>
    <xdr:to>
      <xdr:col>41</xdr:col>
      <xdr:colOff>101600</xdr:colOff>
      <xdr:row>63</xdr:row>
      <xdr:rowOff>21056</xdr:rowOff>
    </xdr:to>
    <xdr:sp macro="" textlink="">
      <xdr:nvSpPr>
        <xdr:cNvPr id="237" name="フローチャート: 判断 236">
          <a:extLst>
            <a:ext uri="{FF2B5EF4-FFF2-40B4-BE49-F238E27FC236}">
              <a16:creationId xmlns:a16="http://schemas.microsoft.com/office/drawing/2014/main" id="{BB9FF51B-2D6A-483A-8A11-1428F2B1B20B}"/>
            </a:ext>
          </a:extLst>
        </xdr:cNvPr>
        <xdr:cNvSpPr/>
      </xdr:nvSpPr>
      <xdr:spPr>
        <a:xfrm>
          <a:off x="7810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93907</xdr:rowOff>
    </xdr:from>
    <xdr:to>
      <xdr:col>36</xdr:col>
      <xdr:colOff>165100</xdr:colOff>
      <xdr:row>63</xdr:row>
      <xdr:rowOff>24057</xdr:rowOff>
    </xdr:to>
    <xdr:sp macro="" textlink="">
      <xdr:nvSpPr>
        <xdr:cNvPr id="238" name="フローチャート: 判断 237">
          <a:extLst>
            <a:ext uri="{FF2B5EF4-FFF2-40B4-BE49-F238E27FC236}">
              <a16:creationId xmlns:a16="http://schemas.microsoft.com/office/drawing/2014/main" id="{DB6D17A1-4BCC-4AF3-902A-63957D889421}"/>
            </a:ext>
          </a:extLst>
        </xdr:cNvPr>
        <xdr:cNvSpPr/>
      </xdr:nvSpPr>
      <xdr:spPr>
        <a:xfrm>
          <a:off x="6921500" y="1072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F3B42824-51AF-4BDB-B3CF-2DA309CD548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2E14AC9F-72CD-4531-8C43-F372072CB96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CFE4E782-C97D-4DE4-9014-4089A6FA3D3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63F7ED64-617E-4945-A46B-66544103609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CB8A8F8-3B3B-4A99-8B56-74FCEB8EC16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11569</xdr:rowOff>
    </xdr:from>
    <xdr:to>
      <xdr:col>55</xdr:col>
      <xdr:colOff>50800</xdr:colOff>
      <xdr:row>64</xdr:row>
      <xdr:rowOff>113169</xdr:rowOff>
    </xdr:to>
    <xdr:sp macro="" textlink="">
      <xdr:nvSpPr>
        <xdr:cNvPr id="244" name="楕円 243">
          <a:extLst>
            <a:ext uri="{FF2B5EF4-FFF2-40B4-BE49-F238E27FC236}">
              <a16:creationId xmlns:a16="http://schemas.microsoft.com/office/drawing/2014/main" id="{BB8DFFAA-85E5-4271-8A81-2E4EAB326EAA}"/>
            </a:ext>
          </a:extLst>
        </xdr:cNvPr>
        <xdr:cNvSpPr/>
      </xdr:nvSpPr>
      <xdr:spPr>
        <a:xfrm>
          <a:off x="10426700" y="1098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97946</xdr:rowOff>
    </xdr:from>
    <xdr:ext cx="534377" cy="259045"/>
    <xdr:sp macro="" textlink="">
      <xdr:nvSpPr>
        <xdr:cNvPr id="245" name="【橋りょう・トンネル】&#10;一人当たり有形固定資産（償却資産）額該当値テキスト">
          <a:extLst>
            <a:ext uri="{FF2B5EF4-FFF2-40B4-BE49-F238E27FC236}">
              <a16:creationId xmlns:a16="http://schemas.microsoft.com/office/drawing/2014/main" id="{8B1933FB-F3B9-4310-8790-C77F0AF50EC4}"/>
            </a:ext>
          </a:extLst>
        </xdr:cNvPr>
        <xdr:cNvSpPr txBox="1"/>
      </xdr:nvSpPr>
      <xdr:spPr>
        <a:xfrm>
          <a:off x="10515600" y="10899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11874</xdr:rowOff>
    </xdr:from>
    <xdr:to>
      <xdr:col>50</xdr:col>
      <xdr:colOff>165100</xdr:colOff>
      <xdr:row>64</xdr:row>
      <xdr:rowOff>113474</xdr:rowOff>
    </xdr:to>
    <xdr:sp macro="" textlink="">
      <xdr:nvSpPr>
        <xdr:cNvPr id="246" name="楕円 245">
          <a:extLst>
            <a:ext uri="{FF2B5EF4-FFF2-40B4-BE49-F238E27FC236}">
              <a16:creationId xmlns:a16="http://schemas.microsoft.com/office/drawing/2014/main" id="{94C79D82-AEA5-4053-9DF1-568DB14EF59B}"/>
            </a:ext>
          </a:extLst>
        </xdr:cNvPr>
        <xdr:cNvSpPr/>
      </xdr:nvSpPr>
      <xdr:spPr>
        <a:xfrm>
          <a:off x="9588500" y="1098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62369</xdr:rowOff>
    </xdr:from>
    <xdr:to>
      <xdr:col>55</xdr:col>
      <xdr:colOff>0</xdr:colOff>
      <xdr:row>64</xdr:row>
      <xdr:rowOff>62674</xdr:rowOff>
    </xdr:to>
    <xdr:cxnSp macro="">
      <xdr:nvCxnSpPr>
        <xdr:cNvPr id="247" name="直線コネクタ 246">
          <a:extLst>
            <a:ext uri="{FF2B5EF4-FFF2-40B4-BE49-F238E27FC236}">
              <a16:creationId xmlns:a16="http://schemas.microsoft.com/office/drawing/2014/main" id="{BC7D11E7-9B2D-4A67-BD6C-BF64AD1E3378}"/>
            </a:ext>
          </a:extLst>
        </xdr:cNvPr>
        <xdr:cNvCxnSpPr/>
      </xdr:nvCxnSpPr>
      <xdr:spPr>
        <a:xfrm flipV="1">
          <a:off x="9639300" y="11035169"/>
          <a:ext cx="8382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12167</xdr:rowOff>
    </xdr:from>
    <xdr:to>
      <xdr:col>46</xdr:col>
      <xdr:colOff>38100</xdr:colOff>
      <xdr:row>64</xdr:row>
      <xdr:rowOff>113767</xdr:rowOff>
    </xdr:to>
    <xdr:sp macro="" textlink="">
      <xdr:nvSpPr>
        <xdr:cNvPr id="248" name="楕円 247">
          <a:extLst>
            <a:ext uri="{FF2B5EF4-FFF2-40B4-BE49-F238E27FC236}">
              <a16:creationId xmlns:a16="http://schemas.microsoft.com/office/drawing/2014/main" id="{DB0B593C-34D7-46DA-9885-AB68D29E9440}"/>
            </a:ext>
          </a:extLst>
        </xdr:cNvPr>
        <xdr:cNvSpPr/>
      </xdr:nvSpPr>
      <xdr:spPr>
        <a:xfrm>
          <a:off x="8699500" y="1098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62674</xdr:rowOff>
    </xdr:from>
    <xdr:to>
      <xdr:col>50</xdr:col>
      <xdr:colOff>114300</xdr:colOff>
      <xdr:row>64</xdr:row>
      <xdr:rowOff>62967</xdr:rowOff>
    </xdr:to>
    <xdr:cxnSp macro="">
      <xdr:nvCxnSpPr>
        <xdr:cNvPr id="249" name="直線コネクタ 248">
          <a:extLst>
            <a:ext uri="{FF2B5EF4-FFF2-40B4-BE49-F238E27FC236}">
              <a16:creationId xmlns:a16="http://schemas.microsoft.com/office/drawing/2014/main" id="{628B09F9-AF27-49E5-B116-97BFF5D0314C}"/>
            </a:ext>
          </a:extLst>
        </xdr:cNvPr>
        <xdr:cNvCxnSpPr/>
      </xdr:nvCxnSpPr>
      <xdr:spPr>
        <a:xfrm flipV="1">
          <a:off x="8750300" y="11035474"/>
          <a:ext cx="889000" cy="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12478</xdr:rowOff>
    </xdr:from>
    <xdr:to>
      <xdr:col>41</xdr:col>
      <xdr:colOff>101600</xdr:colOff>
      <xdr:row>64</xdr:row>
      <xdr:rowOff>114078</xdr:rowOff>
    </xdr:to>
    <xdr:sp macro="" textlink="">
      <xdr:nvSpPr>
        <xdr:cNvPr id="250" name="楕円 249">
          <a:extLst>
            <a:ext uri="{FF2B5EF4-FFF2-40B4-BE49-F238E27FC236}">
              <a16:creationId xmlns:a16="http://schemas.microsoft.com/office/drawing/2014/main" id="{37376AD0-E294-4B74-B123-4EB5A3C4D8FA}"/>
            </a:ext>
          </a:extLst>
        </xdr:cNvPr>
        <xdr:cNvSpPr/>
      </xdr:nvSpPr>
      <xdr:spPr>
        <a:xfrm>
          <a:off x="7810500" y="10985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62967</xdr:rowOff>
    </xdr:from>
    <xdr:to>
      <xdr:col>45</xdr:col>
      <xdr:colOff>177800</xdr:colOff>
      <xdr:row>64</xdr:row>
      <xdr:rowOff>63278</xdr:rowOff>
    </xdr:to>
    <xdr:cxnSp macro="">
      <xdr:nvCxnSpPr>
        <xdr:cNvPr id="251" name="直線コネクタ 250">
          <a:extLst>
            <a:ext uri="{FF2B5EF4-FFF2-40B4-BE49-F238E27FC236}">
              <a16:creationId xmlns:a16="http://schemas.microsoft.com/office/drawing/2014/main" id="{6620C986-D517-43F8-9531-04C6ECA7F2AF}"/>
            </a:ext>
          </a:extLst>
        </xdr:cNvPr>
        <xdr:cNvCxnSpPr/>
      </xdr:nvCxnSpPr>
      <xdr:spPr>
        <a:xfrm flipV="1">
          <a:off x="7861300" y="11035767"/>
          <a:ext cx="889000" cy="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9927</xdr:rowOff>
    </xdr:from>
    <xdr:to>
      <xdr:col>36</xdr:col>
      <xdr:colOff>165100</xdr:colOff>
      <xdr:row>64</xdr:row>
      <xdr:rowOff>111527</xdr:rowOff>
    </xdr:to>
    <xdr:sp macro="" textlink="">
      <xdr:nvSpPr>
        <xdr:cNvPr id="252" name="楕円 251">
          <a:extLst>
            <a:ext uri="{FF2B5EF4-FFF2-40B4-BE49-F238E27FC236}">
              <a16:creationId xmlns:a16="http://schemas.microsoft.com/office/drawing/2014/main" id="{E003AB46-FC75-4EFB-8887-7285D3FC6014}"/>
            </a:ext>
          </a:extLst>
        </xdr:cNvPr>
        <xdr:cNvSpPr/>
      </xdr:nvSpPr>
      <xdr:spPr>
        <a:xfrm>
          <a:off x="6921500" y="10982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60727</xdr:rowOff>
    </xdr:from>
    <xdr:to>
      <xdr:col>41</xdr:col>
      <xdr:colOff>50800</xdr:colOff>
      <xdr:row>64</xdr:row>
      <xdr:rowOff>63278</xdr:rowOff>
    </xdr:to>
    <xdr:cxnSp macro="">
      <xdr:nvCxnSpPr>
        <xdr:cNvPr id="253" name="直線コネクタ 252">
          <a:extLst>
            <a:ext uri="{FF2B5EF4-FFF2-40B4-BE49-F238E27FC236}">
              <a16:creationId xmlns:a16="http://schemas.microsoft.com/office/drawing/2014/main" id="{23F8F375-72C8-4C2E-947C-67D13BDDE6A5}"/>
            </a:ext>
          </a:extLst>
        </xdr:cNvPr>
        <xdr:cNvCxnSpPr/>
      </xdr:nvCxnSpPr>
      <xdr:spPr>
        <a:xfrm>
          <a:off x="6972300" y="11033527"/>
          <a:ext cx="889000" cy="2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25109</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8696A634-F444-47FE-9658-E0FCA5BB8E1E}"/>
            </a:ext>
          </a:extLst>
        </xdr:cNvPr>
        <xdr:cNvSpPr txBox="1"/>
      </xdr:nvSpPr>
      <xdr:spPr>
        <a:xfrm>
          <a:off x="9327095" y="10483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37847</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AAB6E91E-17CE-4390-B383-2AA528A0A786}"/>
            </a:ext>
          </a:extLst>
        </xdr:cNvPr>
        <xdr:cNvSpPr txBox="1"/>
      </xdr:nvSpPr>
      <xdr:spPr>
        <a:xfrm>
          <a:off x="8450795" y="10496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37583</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35E52F5A-EC76-43A9-9A01-805D76410029}"/>
            </a:ext>
          </a:extLst>
        </xdr:cNvPr>
        <xdr:cNvSpPr txBox="1"/>
      </xdr:nvSpPr>
      <xdr:spPr>
        <a:xfrm>
          <a:off x="7561795" y="1049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40584</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16A61B42-1ADD-4E7F-AEFF-56CF247D35D8}"/>
            </a:ext>
          </a:extLst>
        </xdr:cNvPr>
        <xdr:cNvSpPr txBox="1"/>
      </xdr:nvSpPr>
      <xdr:spPr>
        <a:xfrm>
          <a:off x="6672795" y="10499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104601</xdr:rowOff>
    </xdr:from>
    <xdr:ext cx="534377" cy="259045"/>
    <xdr:sp macro="" textlink="">
      <xdr:nvSpPr>
        <xdr:cNvPr id="258" name="n_1mainValue【橋りょう・トンネル】&#10;一人当たり有形固定資産（償却資産）額">
          <a:extLst>
            <a:ext uri="{FF2B5EF4-FFF2-40B4-BE49-F238E27FC236}">
              <a16:creationId xmlns:a16="http://schemas.microsoft.com/office/drawing/2014/main" id="{00A7A5F9-AE6D-4D0C-9C00-B1ACC65A4719}"/>
            </a:ext>
          </a:extLst>
        </xdr:cNvPr>
        <xdr:cNvSpPr txBox="1"/>
      </xdr:nvSpPr>
      <xdr:spPr>
        <a:xfrm>
          <a:off x="9359411" y="1107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104894</xdr:rowOff>
    </xdr:from>
    <xdr:ext cx="534377" cy="259045"/>
    <xdr:sp macro="" textlink="">
      <xdr:nvSpPr>
        <xdr:cNvPr id="259" name="n_2mainValue【橋りょう・トンネル】&#10;一人当たり有形固定資産（償却資産）額">
          <a:extLst>
            <a:ext uri="{FF2B5EF4-FFF2-40B4-BE49-F238E27FC236}">
              <a16:creationId xmlns:a16="http://schemas.microsoft.com/office/drawing/2014/main" id="{FDCD1886-9DAE-4A69-B8EC-4B19AF7E72D4}"/>
            </a:ext>
          </a:extLst>
        </xdr:cNvPr>
        <xdr:cNvSpPr txBox="1"/>
      </xdr:nvSpPr>
      <xdr:spPr>
        <a:xfrm>
          <a:off x="8483111" y="1107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105205</xdr:rowOff>
    </xdr:from>
    <xdr:ext cx="534377" cy="259045"/>
    <xdr:sp macro="" textlink="">
      <xdr:nvSpPr>
        <xdr:cNvPr id="260" name="n_3mainValue【橋りょう・トンネル】&#10;一人当たり有形固定資産（償却資産）額">
          <a:extLst>
            <a:ext uri="{FF2B5EF4-FFF2-40B4-BE49-F238E27FC236}">
              <a16:creationId xmlns:a16="http://schemas.microsoft.com/office/drawing/2014/main" id="{4C2E41BD-03FD-4251-8F84-ADA2BE219377}"/>
            </a:ext>
          </a:extLst>
        </xdr:cNvPr>
        <xdr:cNvSpPr txBox="1"/>
      </xdr:nvSpPr>
      <xdr:spPr>
        <a:xfrm>
          <a:off x="7594111" y="11078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102654</xdr:rowOff>
    </xdr:from>
    <xdr:ext cx="534377" cy="259045"/>
    <xdr:sp macro="" textlink="">
      <xdr:nvSpPr>
        <xdr:cNvPr id="261" name="n_4mainValue【橋りょう・トンネル】&#10;一人当たり有形固定資産（償却資産）額">
          <a:extLst>
            <a:ext uri="{FF2B5EF4-FFF2-40B4-BE49-F238E27FC236}">
              <a16:creationId xmlns:a16="http://schemas.microsoft.com/office/drawing/2014/main" id="{E200F104-2AFD-4340-8C62-1C31C8506BC3}"/>
            </a:ext>
          </a:extLst>
        </xdr:cNvPr>
        <xdr:cNvSpPr txBox="1"/>
      </xdr:nvSpPr>
      <xdr:spPr>
        <a:xfrm>
          <a:off x="6705111" y="11075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68C47FB-AB91-4798-911F-8C8B1D497B4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C02732DC-792F-4751-96A1-0F147460980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6D4D5DF1-134D-47E4-B66B-8814ABC305C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254B9A15-FCFC-45AD-AD1E-60634F11159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F27FEE4-3878-4A4E-909D-9EAA353D0C8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A76BC0CC-4A23-45A2-B015-088486B40E1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A24128EF-F869-4D60-950F-68F4FEFD272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BE84E197-A4D5-405B-A89C-8B6C354CB5B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1565613D-DEA4-4E9C-8037-0C5E6B6422D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167B50B0-8F8C-4DA6-8699-F67C5FAEFD8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4741AA1E-C17C-463A-A202-E750191B780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C5FA8A6E-E778-426F-94DA-ABF3E6C44E17}"/>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51126107-4EE4-42A5-8CBA-5694FA7D6D0F}"/>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D2376977-7F72-4DC8-B2D6-5A02FE1AA885}"/>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368785E3-4BA7-4FC8-A26A-AE6B5D6D64EC}"/>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1AA0ED23-AB76-4806-ACF2-58855D7BAE4A}"/>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277B5585-A3A2-46B0-A7CE-67FC2A008B0D}"/>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E0B864ED-69F7-4885-9232-7951FDE6AE05}"/>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E481B76C-D99B-4BBF-A22F-0788A3740201}"/>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4E21999E-738B-4A58-8B83-BC7BE0BA3179}"/>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8F49C1C3-89AE-4001-8441-C76576D1F66E}"/>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3EB026B5-F534-453A-8021-37ECC85189C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D577EB23-3E5D-4189-8A00-CE7F38762D98}"/>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C33B15B1-E8B3-4FB9-BBCC-5B8EFAD0770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93345</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1982D6EA-27CD-4BAE-9C6B-A9CF5405C096}"/>
            </a:ext>
          </a:extLst>
        </xdr:cNvPr>
        <xdr:cNvCxnSpPr/>
      </xdr:nvCxnSpPr>
      <xdr:spPr>
        <a:xfrm flipV="1">
          <a:off x="4634865" y="1346644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5EBB6C5D-FB75-4334-8B20-20CA39248DBB}"/>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CC4D1ABB-6B05-42CF-9338-3FBB48F264C2}"/>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40022</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FF2A60B2-92A2-4843-91C2-BA6C0F41CA08}"/>
            </a:ext>
          </a:extLst>
        </xdr:cNvPr>
        <xdr:cNvSpPr txBox="1"/>
      </xdr:nvSpPr>
      <xdr:spPr>
        <a:xfrm>
          <a:off x="4673600" y="13241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93345</xdr:rowOff>
    </xdr:from>
    <xdr:to>
      <xdr:col>24</xdr:col>
      <xdr:colOff>152400</xdr:colOff>
      <xdr:row>78</xdr:row>
      <xdr:rowOff>93345</xdr:rowOff>
    </xdr:to>
    <xdr:cxnSp macro="">
      <xdr:nvCxnSpPr>
        <xdr:cNvPr id="290" name="直線コネクタ 289">
          <a:extLst>
            <a:ext uri="{FF2B5EF4-FFF2-40B4-BE49-F238E27FC236}">
              <a16:creationId xmlns:a16="http://schemas.microsoft.com/office/drawing/2014/main" id="{6CE84D79-85E0-49AA-9F8A-74272C43A1A2}"/>
            </a:ext>
          </a:extLst>
        </xdr:cNvPr>
        <xdr:cNvCxnSpPr/>
      </xdr:nvCxnSpPr>
      <xdr:spPr>
        <a:xfrm>
          <a:off x="4546600" y="13466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33038</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02CC3122-9843-4C7B-902F-DD07A992A69D}"/>
            </a:ext>
          </a:extLst>
        </xdr:cNvPr>
        <xdr:cNvSpPr txBox="1"/>
      </xdr:nvSpPr>
      <xdr:spPr>
        <a:xfrm>
          <a:off x="4673600" y="14091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10161</xdr:rowOff>
    </xdr:from>
    <xdr:to>
      <xdr:col>24</xdr:col>
      <xdr:colOff>114300</xdr:colOff>
      <xdr:row>83</xdr:row>
      <xdr:rowOff>111761</xdr:rowOff>
    </xdr:to>
    <xdr:sp macro="" textlink="">
      <xdr:nvSpPr>
        <xdr:cNvPr id="292" name="フローチャート: 判断 291">
          <a:extLst>
            <a:ext uri="{FF2B5EF4-FFF2-40B4-BE49-F238E27FC236}">
              <a16:creationId xmlns:a16="http://schemas.microsoft.com/office/drawing/2014/main" id="{3856F6E1-D11B-4E7B-B19C-1FC4F27FB07A}"/>
            </a:ext>
          </a:extLst>
        </xdr:cNvPr>
        <xdr:cNvSpPr/>
      </xdr:nvSpPr>
      <xdr:spPr>
        <a:xfrm>
          <a:off x="4584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147320</xdr:rowOff>
    </xdr:from>
    <xdr:to>
      <xdr:col>20</xdr:col>
      <xdr:colOff>38100</xdr:colOff>
      <xdr:row>83</xdr:row>
      <xdr:rowOff>77470</xdr:rowOff>
    </xdr:to>
    <xdr:sp macro="" textlink="">
      <xdr:nvSpPr>
        <xdr:cNvPr id="293" name="フローチャート: 判断 292">
          <a:extLst>
            <a:ext uri="{FF2B5EF4-FFF2-40B4-BE49-F238E27FC236}">
              <a16:creationId xmlns:a16="http://schemas.microsoft.com/office/drawing/2014/main" id="{54FC6E8B-543C-4F31-85F1-455B0F8A8729}"/>
            </a:ext>
          </a:extLst>
        </xdr:cNvPr>
        <xdr:cNvSpPr/>
      </xdr:nvSpPr>
      <xdr:spPr>
        <a:xfrm>
          <a:off x="3746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141605</xdr:rowOff>
    </xdr:from>
    <xdr:to>
      <xdr:col>15</xdr:col>
      <xdr:colOff>101600</xdr:colOff>
      <xdr:row>83</xdr:row>
      <xdr:rowOff>71755</xdr:rowOff>
    </xdr:to>
    <xdr:sp macro="" textlink="">
      <xdr:nvSpPr>
        <xdr:cNvPr id="294" name="フローチャート: 判断 293">
          <a:extLst>
            <a:ext uri="{FF2B5EF4-FFF2-40B4-BE49-F238E27FC236}">
              <a16:creationId xmlns:a16="http://schemas.microsoft.com/office/drawing/2014/main" id="{C223E0EB-319E-4AB8-9145-3484B12BF47D}"/>
            </a:ext>
          </a:extLst>
        </xdr:cNvPr>
        <xdr:cNvSpPr/>
      </xdr:nvSpPr>
      <xdr:spPr>
        <a:xfrm>
          <a:off x="2857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128270</xdr:rowOff>
    </xdr:from>
    <xdr:to>
      <xdr:col>10</xdr:col>
      <xdr:colOff>165100</xdr:colOff>
      <xdr:row>83</xdr:row>
      <xdr:rowOff>58420</xdr:rowOff>
    </xdr:to>
    <xdr:sp macro="" textlink="">
      <xdr:nvSpPr>
        <xdr:cNvPr id="295" name="フローチャート: 判断 294">
          <a:extLst>
            <a:ext uri="{FF2B5EF4-FFF2-40B4-BE49-F238E27FC236}">
              <a16:creationId xmlns:a16="http://schemas.microsoft.com/office/drawing/2014/main" id="{351A975A-848E-45A7-97FA-6F6DC455469B}"/>
            </a:ext>
          </a:extLst>
        </xdr:cNvPr>
        <xdr:cNvSpPr/>
      </xdr:nvSpPr>
      <xdr:spPr>
        <a:xfrm>
          <a:off x="1968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105411</xdr:rowOff>
    </xdr:from>
    <xdr:to>
      <xdr:col>6</xdr:col>
      <xdr:colOff>38100</xdr:colOff>
      <xdr:row>83</xdr:row>
      <xdr:rowOff>35561</xdr:rowOff>
    </xdr:to>
    <xdr:sp macro="" textlink="">
      <xdr:nvSpPr>
        <xdr:cNvPr id="296" name="フローチャート: 判断 295">
          <a:extLst>
            <a:ext uri="{FF2B5EF4-FFF2-40B4-BE49-F238E27FC236}">
              <a16:creationId xmlns:a16="http://schemas.microsoft.com/office/drawing/2014/main" id="{92E99E46-879B-4A54-8AC2-111AA658DD3A}"/>
            </a:ext>
          </a:extLst>
        </xdr:cNvPr>
        <xdr:cNvSpPr/>
      </xdr:nvSpPr>
      <xdr:spPr>
        <a:xfrm>
          <a:off x="10795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E8B29920-C5FC-40BB-A860-1CC37D90598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4723D050-7E53-482A-A021-A7E6ADBAC2D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67BEF217-7511-4193-9F53-89A832C3C38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D85FC633-931D-4C88-9EF2-936178862FB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88D81A4F-4AA9-4A44-8058-44B12FC46E8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12064</xdr:rowOff>
    </xdr:from>
    <xdr:to>
      <xdr:col>24</xdr:col>
      <xdr:colOff>114300</xdr:colOff>
      <xdr:row>84</xdr:row>
      <xdr:rowOff>113664</xdr:rowOff>
    </xdr:to>
    <xdr:sp macro="" textlink="">
      <xdr:nvSpPr>
        <xdr:cNvPr id="302" name="楕円 301">
          <a:extLst>
            <a:ext uri="{FF2B5EF4-FFF2-40B4-BE49-F238E27FC236}">
              <a16:creationId xmlns:a16="http://schemas.microsoft.com/office/drawing/2014/main" id="{05870730-1B22-4A1B-8EF8-47CF48160265}"/>
            </a:ext>
          </a:extLst>
        </xdr:cNvPr>
        <xdr:cNvSpPr/>
      </xdr:nvSpPr>
      <xdr:spPr>
        <a:xfrm>
          <a:off x="4584700" y="1441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161941</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01B4C3FF-5136-48A7-9920-62384590F9FF}"/>
            </a:ext>
          </a:extLst>
        </xdr:cNvPr>
        <xdr:cNvSpPr txBox="1"/>
      </xdr:nvSpPr>
      <xdr:spPr>
        <a:xfrm>
          <a:off x="4673600" y="14392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145414</xdr:rowOff>
    </xdr:from>
    <xdr:to>
      <xdr:col>20</xdr:col>
      <xdr:colOff>38100</xdr:colOff>
      <xdr:row>84</xdr:row>
      <xdr:rowOff>75564</xdr:rowOff>
    </xdr:to>
    <xdr:sp macro="" textlink="">
      <xdr:nvSpPr>
        <xdr:cNvPr id="304" name="楕円 303">
          <a:extLst>
            <a:ext uri="{FF2B5EF4-FFF2-40B4-BE49-F238E27FC236}">
              <a16:creationId xmlns:a16="http://schemas.microsoft.com/office/drawing/2014/main" id="{282480DE-4CF7-4AAC-8100-C54F04A2D381}"/>
            </a:ext>
          </a:extLst>
        </xdr:cNvPr>
        <xdr:cNvSpPr/>
      </xdr:nvSpPr>
      <xdr:spPr>
        <a:xfrm>
          <a:off x="3746500" y="1437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24764</xdr:rowOff>
    </xdr:from>
    <xdr:to>
      <xdr:col>24</xdr:col>
      <xdr:colOff>63500</xdr:colOff>
      <xdr:row>84</xdr:row>
      <xdr:rowOff>62864</xdr:rowOff>
    </xdr:to>
    <xdr:cxnSp macro="">
      <xdr:nvCxnSpPr>
        <xdr:cNvPr id="305" name="直線コネクタ 304">
          <a:extLst>
            <a:ext uri="{FF2B5EF4-FFF2-40B4-BE49-F238E27FC236}">
              <a16:creationId xmlns:a16="http://schemas.microsoft.com/office/drawing/2014/main" id="{8FB16DEE-8703-41E8-AA2D-41224B3983C1}"/>
            </a:ext>
          </a:extLst>
        </xdr:cNvPr>
        <xdr:cNvCxnSpPr/>
      </xdr:nvCxnSpPr>
      <xdr:spPr>
        <a:xfrm>
          <a:off x="3797300" y="14426564"/>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126364</xdr:rowOff>
    </xdr:from>
    <xdr:to>
      <xdr:col>15</xdr:col>
      <xdr:colOff>101600</xdr:colOff>
      <xdr:row>84</xdr:row>
      <xdr:rowOff>56514</xdr:rowOff>
    </xdr:to>
    <xdr:sp macro="" textlink="">
      <xdr:nvSpPr>
        <xdr:cNvPr id="306" name="楕円 305">
          <a:extLst>
            <a:ext uri="{FF2B5EF4-FFF2-40B4-BE49-F238E27FC236}">
              <a16:creationId xmlns:a16="http://schemas.microsoft.com/office/drawing/2014/main" id="{F59013A3-082F-40D5-B735-C446F03D8D60}"/>
            </a:ext>
          </a:extLst>
        </xdr:cNvPr>
        <xdr:cNvSpPr/>
      </xdr:nvSpPr>
      <xdr:spPr>
        <a:xfrm>
          <a:off x="2857500" y="1435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5714</xdr:rowOff>
    </xdr:from>
    <xdr:to>
      <xdr:col>19</xdr:col>
      <xdr:colOff>177800</xdr:colOff>
      <xdr:row>84</xdr:row>
      <xdr:rowOff>24764</xdr:rowOff>
    </xdr:to>
    <xdr:cxnSp macro="">
      <xdr:nvCxnSpPr>
        <xdr:cNvPr id="307" name="直線コネクタ 306">
          <a:extLst>
            <a:ext uri="{FF2B5EF4-FFF2-40B4-BE49-F238E27FC236}">
              <a16:creationId xmlns:a16="http://schemas.microsoft.com/office/drawing/2014/main" id="{9AB4D763-8DF0-4FCA-B98B-8907BB4F2F55}"/>
            </a:ext>
          </a:extLst>
        </xdr:cNvPr>
        <xdr:cNvCxnSpPr/>
      </xdr:nvCxnSpPr>
      <xdr:spPr>
        <a:xfrm>
          <a:off x="2908300" y="14407514"/>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109220</xdr:rowOff>
    </xdr:from>
    <xdr:to>
      <xdr:col>10</xdr:col>
      <xdr:colOff>165100</xdr:colOff>
      <xdr:row>84</xdr:row>
      <xdr:rowOff>39370</xdr:rowOff>
    </xdr:to>
    <xdr:sp macro="" textlink="">
      <xdr:nvSpPr>
        <xdr:cNvPr id="308" name="楕円 307">
          <a:extLst>
            <a:ext uri="{FF2B5EF4-FFF2-40B4-BE49-F238E27FC236}">
              <a16:creationId xmlns:a16="http://schemas.microsoft.com/office/drawing/2014/main" id="{45F39585-86FB-465D-B06A-3685B5C6732D}"/>
            </a:ext>
          </a:extLst>
        </xdr:cNvPr>
        <xdr:cNvSpPr/>
      </xdr:nvSpPr>
      <xdr:spPr>
        <a:xfrm>
          <a:off x="1968500" y="1433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160020</xdr:rowOff>
    </xdr:from>
    <xdr:to>
      <xdr:col>15</xdr:col>
      <xdr:colOff>50800</xdr:colOff>
      <xdr:row>84</xdr:row>
      <xdr:rowOff>5714</xdr:rowOff>
    </xdr:to>
    <xdr:cxnSp macro="">
      <xdr:nvCxnSpPr>
        <xdr:cNvPr id="309" name="直線コネクタ 308">
          <a:extLst>
            <a:ext uri="{FF2B5EF4-FFF2-40B4-BE49-F238E27FC236}">
              <a16:creationId xmlns:a16="http://schemas.microsoft.com/office/drawing/2014/main" id="{A2AF679E-5B58-4B72-9BAA-4EDE69844773}"/>
            </a:ext>
          </a:extLst>
        </xdr:cNvPr>
        <xdr:cNvCxnSpPr/>
      </xdr:nvCxnSpPr>
      <xdr:spPr>
        <a:xfrm>
          <a:off x="2019300" y="14390370"/>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76836</xdr:rowOff>
    </xdr:from>
    <xdr:to>
      <xdr:col>6</xdr:col>
      <xdr:colOff>38100</xdr:colOff>
      <xdr:row>84</xdr:row>
      <xdr:rowOff>6986</xdr:rowOff>
    </xdr:to>
    <xdr:sp macro="" textlink="">
      <xdr:nvSpPr>
        <xdr:cNvPr id="310" name="楕円 309">
          <a:extLst>
            <a:ext uri="{FF2B5EF4-FFF2-40B4-BE49-F238E27FC236}">
              <a16:creationId xmlns:a16="http://schemas.microsoft.com/office/drawing/2014/main" id="{1858B122-8B1A-4DDF-9B26-98BF1D2409EF}"/>
            </a:ext>
          </a:extLst>
        </xdr:cNvPr>
        <xdr:cNvSpPr/>
      </xdr:nvSpPr>
      <xdr:spPr>
        <a:xfrm>
          <a:off x="1079500" y="1430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127636</xdr:rowOff>
    </xdr:from>
    <xdr:to>
      <xdr:col>10</xdr:col>
      <xdr:colOff>114300</xdr:colOff>
      <xdr:row>83</xdr:row>
      <xdr:rowOff>160020</xdr:rowOff>
    </xdr:to>
    <xdr:cxnSp macro="">
      <xdr:nvCxnSpPr>
        <xdr:cNvPr id="311" name="直線コネクタ 310">
          <a:extLst>
            <a:ext uri="{FF2B5EF4-FFF2-40B4-BE49-F238E27FC236}">
              <a16:creationId xmlns:a16="http://schemas.microsoft.com/office/drawing/2014/main" id="{1340F2DB-82AE-4F3E-A994-3ABA550C1D74}"/>
            </a:ext>
          </a:extLst>
        </xdr:cNvPr>
        <xdr:cNvCxnSpPr/>
      </xdr:nvCxnSpPr>
      <xdr:spPr>
        <a:xfrm>
          <a:off x="1130300" y="14357986"/>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93997</xdr:rowOff>
    </xdr:from>
    <xdr:ext cx="405111" cy="259045"/>
    <xdr:sp macro="" textlink="">
      <xdr:nvSpPr>
        <xdr:cNvPr id="312" name="n_1aveValue【公営住宅】&#10;有形固定資産減価償却率">
          <a:extLst>
            <a:ext uri="{FF2B5EF4-FFF2-40B4-BE49-F238E27FC236}">
              <a16:creationId xmlns:a16="http://schemas.microsoft.com/office/drawing/2014/main" id="{107B060A-D20D-4106-8741-4E5CA0B58227}"/>
            </a:ext>
          </a:extLst>
        </xdr:cNvPr>
        <xdr:cNvSpPr txBox="1"/>
      </xdr:nvSpPr>
      <xdr:spPr>
        <a:xfrm>
          <a:off x="35820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88282</xdr:rowOff>
    </xdr:from>
    <xdr:ext cx="405111" cy="259045"/>
    <xdr:sp macro="" textlink="">
      <xdr:nvSpPr>
        <xdr:cNvPr id="313" name="n_2aveValue【公営住宅】&#10;有形固定資産減価償却率">
          <a:extLst>
            <a:ext uri="{FF2B5EF4-FFF2-40B4-BE49-F238E27FC236}">
              <a16:creationId xmlns:a16="http://schemas.microsoft.com/office/drawing/2014/main" id="{234F6808-2B95-452D-82F7-F3B0ECC3CA92}"/>
            </a:ext>
          </a:extLst>
        </xdr:cNvPr>
        <xdr:cNvSpPr txBox="1"/>
      </xdr:nvSpPr>
      <xdr:spPr>
        <a:xfrm>
          <a:off x="2705744" y="1397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74947</xdr:rowOff>
    </xdr:from>
    <xdr:ext cx="405111" cy="259045"/>
    <xdr:sp macro="" textlink="">
      <xdr:nvSpPr>
        <xdr:cNvPr id="314" name="n_3aveValue【公営住宅】&#10;有形固定資産減価償却率">
          <a:extLst>
            <a:ext uri="{FF2B5EF4-FFF2-40B4-BE49-F238E27FC236}">
              <a16:creationId xmlns:a16="http://schemas.microsoft.com/office/drawing/2014/main" id="{B5DB85D8-DD18-443B-8A3B-6169E849F373}"/>
            </a:ext>
          </a:extLst>
        </xdr:cNvPr>
        <xdr:cNvSpPr txBox="1"/>
      </xdr:nvSpPr>
      <xdr:spPr>
        <a:xfrm>
          <a:off x="18167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52088</xdr:rowOff>
    </xdr:from>
    <xdr:ext cx="405111" cy="259045"/>
    <xdr:sp macro="" textlink="">
      <xdr:nvSpPr>
        <xdr:cNvPr id="315" name="n_4aveValue【公営住宅】&#10;有形固定資産減価償却率">
          <a:extLst>
            <a:ext uri="{FF2B5EF4-FFF2-40B4-BE49-F238E27FC236}">
              <a16:creationId xmlns:a16="http://schemas.microsoft.com/office/drawing/2014/main" id="{980990B1-1095-4B50-90ED-5DFC538F9A80}"/>
            </a:ext>
          </a:extLst>
        </xdr:cNvPr>
        <xdr:cNvSpPr txBox="1"/>
      </xdr:nvSpPr>
      <xdr:spPr>
        <a:xfrm>
          <a:off x="927744" y="1393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66691</xdr:rowOff>
    </xdr:from>
    <xdr:ext cx="405111" cy="259045"/>
    <xdr:sp macro="" textlink="">
      <xdr:nvSpPr>
        <xdr:cNvPr id="316" name="n_1mainValue【公営住宅】&#10;有形固定資産減価償却率">
          <a:extLst>
            <a:ext uri="{FF2B5EF4-FFF2-40B4-BE49-F238E27FC236}">
              <a16:creationId xmlns:a16="http://schemas.microsoft.com/office/drawing/2014/main" id="{25F0D51F-97C6-4124-8184-763ECE03353D}"/>
            </a:ext>
          </a:extLst>
        </xdr:cNvPr>
        <xdr:cNvSpPr txBox="1"/>
      </xdr:nvSpPr>
      <xdr:spPr>
        <a:xfrm>
          <a:off x="3582044" y="14468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47641</xdr:rowOff>
    </xdr:from>
    <xdr:ext cx="405111" cy="259045"/>
    <xdr:sp macro="" textlink="">
      <xdr:nvSpPr>
        <xdr:cNvPr id="317" name="n_2mainValue【公営住宅】&#10;有形固定資産減価償却率">
          <a:extLst>
            <a:ext uri="{FF2B5EF4-FFF2-40B4-BE49-F238E27FC236}">
              <a16:creationId xmlns:a16="http://schemas.microsoft.com/office/drawing/2014/main" id="{85718B3D-32A0-4B83-B6A5-6772BB3DC224}"/>
            </a:ext>
          </a:extLst>
        </xdr:cNvPr>
        <xdr:cNvSpPr txBox="1"/>
      </xdr:nvSpPr>
      <xdr:spPr>
        <a:xfrm>
          <a:off x="2705744" y="14449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30497</xdr:rowOff>
    </xdr:from>
    <xdr:ext cx="405111" cy="259045"/>
    <xdr:sp macro="" textlink="">
      <xdr:nvSpPr>
        <xdr:cNvPr id="318" name="n_3mainValue【公営住宅】&#10;有形固定資産減価償却率">
          <a:extLst>
            <a:ext uri="{FF2B5EF4-FFF2-40B4-BE49-F238E27FC236}">
              <a16:creationId xmlns:a16="http://schemas.microsoft.com/office/drawing/2014/main" id="{5A39016E-4624-46CA-AFAE-DEB47F6BEAC4}"/>
            </a:ext>
          </a:extLst>
        </xdr:cNvPr>
        <xdr:cNvSpPr txBox="1"/>
      </xdr:nvSpPr>
      <xdr:spPr>
        <a:xfrm>
          <a:off x="1816744" y="1443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169563</xdr:rowOff>
    </xdr:from>
    <xdr:ext cx="405111" cy="259045"/>
    <xdr:sp macro="" textlink="">
      <xdr:nvSpPr>
        <xdr:cNvPr id="319" name="n_4mainValue【公営住宅】&#10;有形固定資産減価償却率">
          <a:extLst>
            <a:ext uri="{FF2B5EF4-FFF2-40B4-BE49-F238E27FC236}">
              <a16:creationId xmlns:a16="http://schemas.microsoft.com/office/drawing/2014/main" id="{3019B73D-E161-45AB-BF67-F7A7D86E8435}"/>
            </a:ext>
          </a:extLst>
        </xdr:cNvPr>
        <xdr:cNvSpPr txBox="1"/>
      </xdr:nvSpPr>
      <xdr:spPr>
        <a:xfrm>
          <a:off x="927744" y="14399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7C82344D-0613-45A2-91EE-6E4B85E0BC7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BD760D27-C7F8-418C-AC52-76F35EAAEA6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D4D2423F-2947-4D9E-AA59-3395905546B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B3A98362-7276-464F-A365-54819C61AD9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3DEDFCE7-C964-4465-9FA0-9FBE6BF2CAC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7D38FB40-B5C4-4725-AE1A-EE013A20C28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9DB4CB4A-FA28-4B5E-BAE7-A1ACC3E6FDE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E5A7761D-13BB-4AAE-9D8B-0E44364B27B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7C9C9639-0087-45F6-BAC5-DA2C16E24A1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6C21F48A-37A8-435B-A7C5-7C69BD135E6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6063838F-78F6-4D03-9EDF-64D591E6E5D9}"/>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DD1F0933-55A2-4D1C-8986-F70973CDEC1A}"/>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FAF5685D-59FD-4B51-8CD8-90CC2EB35B3E}"/>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3" name="テキスト ボックス 332">
          <a:extLst>
            <a:ext uri="{FF2B5EF4-FFF2-40B4-BE49-F238E27FC236}">
              <a16:creationId xmlns:a16="http://schemas.microsoft.com/office/drawing/2014/main" id="{3AEFB5F5-BB22-4DE2-81F8-77DCE009CF70}"/>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7B2F0961-C390-438E-A271-C77CE0231B38}"/>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5" name="テキスト ボックス 334">
          <a:extLst>
            <a:ext uri="{FF2B5EF4-FFF2-40B4-BE49-F238E27FC236}">
              <a16:creationId xmlns:a16="http://schemas.microsoft.com/office/drawing/2014/main" id="{13E5253E-D532-4A9F-BC58-07CFAFB618D9}"/>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A18F964C-5742-4551-B477-BBB9899125F5}"/>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7" name="テキスト ボックス 336">
          <a:extLst>
            <a:ext uri="{FF2B5EF4-FFF2-40B4-BE49-F238E27FC236}">
              <a16:creationId xmlns:a16="http://schemas.microsoft.com/office/drawing/2014/main" id="{42A9CD51-E71F-4B00-BA98-87167E6C1FCE}"/>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07F96AA0-D3A1-4240-AA61-EFD5E953B1A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E9E52ED6-D778-466D-BCA1-7E6454224FDB}"/>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2EB68365-27E0-427B-94B6-BF1802381B2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46375</xdr:rowOff>
    </xdr:from>
    <xdr:to>
      <xdr:col>54</xdr:col>
      <xdr:colOff>189865</xdr:colOff>
      <xdr:row>86</xdr:row>
      <xdr:rowOff>34122</xdr:rowOff>
    </xdr:to>
    <xdr:cxnSp macro="">
      <xdr:nvCxnSpPr>
        <xdr:cNvPr id="341" name="直線コネクタ 340">
          <a:extLst>
            <a:ext uri="{FF2B5EF4-FFF2-40B4-BE49-F238E27FC236}">
              <a16:creationId xmlns:a16="http://schemas.microsoft.com/office/drawing/2014/main" id="{733D0FFE-9799-40A7-9896-1EA9D870E2DE}"/>
            </a:ext>
          </a:extLst>
        </xdr:cNvPr>
        <xdr:cNvCxnSpPr/>
      </xdr:nvCxnSpPr>
      <xdr:spPr>
        <a:xfrm flipV="1">
          <a:off x="10476865" y="13590925"/>
          <a:ext cx="0" cy="1187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37949</xdr:rowOff>
    </xdr:from>
    <xdr:ext cx="469744" cy="259045"/>
    <xdr:sp macro="" textlink="">
      <xdr:nvSpPr>
        <xdr:cNvPr id="342" name="【公営住宅】&#10;一人当たり面積最小値テキスト">
          <a:extLst>
            <a:ext uri="{FF2B5EF4-FFF2-40B4-BE49-F238E27FC236}">
              <a16:creationId xmlns:a16="http://schemas.microsoft.com/office/drawing/2014/main" id="{6A7239ED-6610-435D-8D8A-5AB70E246417}"/>
            </a:ext>
          </a:extLst>
        </xdr:cNvPr>
        <xdr:cNvSpPr txBox="1"/>
      </xdr:nvSpPr>
      <xdr:spPr>
        <a:xfrm>
          <a:off x="10515600" y="14782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34122</xdr:rowOff>
    </xdr:from>
    <xdr:to>
      <xdr:col>55</xdr:col>
      <xdr:colOff>88900</xdr:colOff>
      <xdr:row>86</xdr:row>
      <xdr:rowOff>34122</xdr:rowOff>
    </xdr:to>
    <xdr:cxnSp macro="">
      <xdr:nvCxnSpPr>
        <xdr:cNvPr id="343" name="直線コネクタ 342">
          <a:extLst>
            <a:ext uri="{FF2B5EF4-FFF2-40B4-BE49-F238E27FC236}">
              <a16:creationId xmlns:a16="http://schemas.microsoft.com/office/drawing/2014/main" id="{98CD5E7C-5599-44F6-810A-519D264C45D5}"/>
            </a:ext>
          </a:extLst>
        </xdr:cNvPr>
        <xdr:cNvCxnSpPr/>
      </xdr:nvCxnSpPr>
      <xdr:spPr>
        <a:xfrm>
          <a:off x="10388600" y="14778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164502</xdr:rowOff>
    </xdr:from>
    <xdr:ext cx="534377" cy="259045"/>
    <xdr:sp macro="" textlink="">
      <xdr:nvSpPr>
        <xdr:cNvPr id="344" name="【公営住宅】&#10;一人当たり面積最大値テキスト">
          <a:extLst>
            <a:ext uri="{FF2B5EF4-FFF2-40B4-BE49-F238E27FC236}">
              <a16:creationId xmlns:a16="http://schemas.microsoft.com/office/drawing/2014/main" id="{EEB1567C-9B87-4CF1-8D75-7568EB6B07E4}"/>
            </a:ext>
          </a:extLst>
        </xdr:cNvPr>
        <xdr:cNvSpPr txBox="1"/>
      </xdr:nvSpPr>
      <xdr:spPr>
        <a:xfrm>
          <a:off x="10515600" y="1336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46375</xdr:rowOff>
    </xdr:from>
    <xdr:to>
      <xdr:col>55</xdr:col>
      <xdr:colOff>88900</xdr:colOff>
      <xdr:row>79</xdr:row>
      <xdr:rowOff>46375</xdr:rowOff>
    </xdr:to>
    <xdr:cxnSp macro="">
      <xdr:nvCxnSpPr>
        <xdr:cNvPr id="345" name="直線コネクタ 344">
          <a:extLst>
            <a:ext uri="{FF2B5EF4-FFF2-40B4-BE49-F238E27FC236}">
              <a16:creationId xmlns:a16="http://schemas.microsoft.com/office/drawing/2014/main" id="{6C222DC0-DE8C-42CA-A43E-CC50A58DD085}"/>
            </a:ext>
          </a:extLst>
        </xdr:cNvPr>
        <xdr:cNvCxnSpPr/>
      </xdr:nvCxnSpPr>
      <xdr:spPr>
        <a:xfrm>
          <a:off x="10388600" y="13590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78976</xdr:rowOff>
    </xdr:from>
    <xdr:ext cx="469744" cy="259045"/>
    <xdr:sp macro="" textlink="">
      <xdr:nvSpPr>
        <xdr:cNvPr id="346" name="【公営住宅】&#10;一人当たり面積平均値テキスト">
          <a:extLst>
            <a:ext uri="{FF2B5EF4-FFF2-40B4-BE49-F238E27FC236}">
              <a16:creationId xmlns:a16="http://schemas.microsoft.com/office/drawing/2014/main" id="{EE4887F7-EE70-4646-BBB0-F4FE6BA613F1}"/>
            </a:ext>
          </a:extLst>
        </xdr:cNvPr>
        <xdr:cNvSpPr txBox="1"/>
      </xdr:nvSpPr>
      <xdr:spPr>
        <a:xfrm>
          <a:off x="10515600" y="14652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100549</xdr:rowOff>
    </xdr:from>
    <xdr:to>
      <xdr:col>55</xdr:col>
      <xdr:colOff>50800</xdr:colOff>
      <xdr:row>86</xdr:row>
      <xdr:rowOff>30699</xdr:rowOff>
    </xdr:to>
    <xdr:sp macro="" textlink="">
      <xdr:nvSpPr>
        <xdr:cNvPr id="347" name="フローチャート: 判断 346">
          <a:extLst>
            <a:ext uri="{FF2B5EF4-FFF2-40B4-BE49-F238E27FC236}">
              <a16:creationId xmlns:a16="http://schemas.microsoft.com/office/drawing/2014/main" id="{4C1D1AEE-2DC6-475E-AC29-74365162C380}"/>
            </a:ext>
          </a:extLst>
        </xdr:cNvPr>
        <xdr:cNvSpPr/>
      </xdr:nvSpPr>
      <xdr:spPr>
        <a:xfrm>
          <a:off x="10426700" y="146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100594</xdr:rowOff>
    </xdr:from>
    <xdr:to>
      <xdr:col>50</xdr:col>
      <xdr:colOff>165100</xdr:colOff>
      <xdr:row>86</xdr:row>
      <xdr:rowOff>30744</xdr:rowOff>
    </xdr:to>
    <xdr:sp macro="" textlink="">
      <xdr:nvSpPr>
        <xdr:cNvPr id="348" name="フローチャート: 判断 347">
          <a:extLst>
            <a:ext uri="{FF2B5EF4-FFF2-40B4-BE49-F238E27FC236}">
              <a16:creationId xmlns:a16="http://schemas.microsoft.com/office/drawing/2014/main" id="{48DFC86C-539C-4617-9425-6B96BC39570F}"/>
            </a:ext>
          </a:extLst>
        </xdr:cNvPr>
        <xdr:cNvSpPr/>
      </xdr:nvSpPr>
      <xdr:spPr>
        <a:xfrm>
          <a:off x="9588500" y="1467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101966</xdr:rowOff>
    </xdr:from>
    <xdr:to>
      <xdr:col>46</xdr:col>
      <xdr:colOff>38100</xdr:colOff>
      <xdr:row>86</xdr:row>
      <xdr:rowOff>32116</xdr:rowOff>
    </xdr:to>
    <xdr:sp macro="" textlink="">
      <xdr:nvSpPr>
        <xdr:cNvPr id="349" name="フローチャート: 判断 348">
          <a:extLst>
            <a:ext uri="{FF2B5EF4-FFF2-40B4-BE49-F238E27FC236}">
              <a16:creationId xmlns:a16="http://schemas.microsoft.com/office/drawing/2014/main" id="{EB134EC5-6A97-4248-8EF1-F8E33940F5A5}"/>
            </a:ext>
          </a:extLst>
        </xdr:cNvPr>
        <xdr:cNvSpPr/>
      </xdr:nvSpPr>
      <xdr:spPr>
        <a:xfrm>
          <a:off x="8699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100457</xdr:rowOff>
    </xdr:from>
    <xdr:to>
      <xdr:col>41</xdr:col>
      <xdr:colOff>101600</xdr:colOff>
      <xdr:row>86</xdr:row>
      <xdr:rowOff>30607</xdr:rowOff>
    </xdr:to>
    <xdr:sp macro="" textlink="">
      <xdr:nvSpPr>
        <xdr:cNvPr id="350" name="フローチャート: 判断 349">
          <a:extLst>
            <a:ext uri="{FF2B5EF4-FFF2-40B4-BE49-F238E27FC236}">
              <a16:creationId xmlns:a16="http://schemas.microsoft.com/office/drawing/2014/main" id="{3134E66B-B6D6-4B91-A2C2-C940C3CE870B}"/>
            </a:ext>
          </a:extLst>
        </xdr:cNvPr>
        <xdr:cNvSpPr/>
      </xdr:nvSpPr>
      <xdr:spPr>
        <a:xfrm>
          <a:off x="7810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101828</xdr:rowOff>
    </xdr:from>
    <xdr:to>
      <xdr:col>36</xdr:col>
      <xdr:colOff>165100</xdr:colOff>
      <xdr:row>86</xdr:row>
      <xdr:rowOff>31978</xdr:rowOff>
    </xdr:to>
    <xdr:sp macro="" textlink="">
      <xdr:nvSpPr>
        <xdr:cNvPr id="351" name="フローチャート: 判断 350">
          <a:extLst>
            <a:ext uri="{FF2B5EF4-FFF2-40B4-BE49-F238E27FC236}">
              <a16:creationId xmlns:a16="http://schemas.microsoft.com/office/drawing/2014/main" id="{1A1B20AF-ABE4-4055-ADDB-386C644E3EC7}"/>
            </a:ext>
          </a:extLst>
        </xdr:cNvPr>
        <xdr:cNvSpPr/>
      </xdr:nvSpPr>
      <xdr:spPr>
        <a:xfrm>
          <a:off x="6921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CDD2C700-E4C5-4EB3-9E84-CA8FED45083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FA218A48-F61A-4AE1-9818-5B01B7C0EA9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9D5DB2F5-0EA2-4E61-BBCC-612E9F46A43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E26AA9FD-DE10-4D2C-941E-5496B63CAA3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AF5B34DA-C743-44C1-8119-55C9CA24218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71242</xdr:rowOff>
    </xdr:from>
    <xdr:to>
      <xdr:col>55</xdr:col>
      <xdr:colOff>50800</xdr:colOff>
      <xdr:row>86</xdr:row>
      <xdr:rowOff>1392</xdr:rowOff>
    </xdr:to>
    <xdr:sp macro="" textlink="">
      <xdr:nvSpPr>
        <xdr:cNvPr id="357" name="楕円 356">
          <a:extLst>
            <a:ext uri="{FF2B5EF4-FFF2-40B4-BE49-F238E27FC236}">
              <a16:creationId xmlns:a16="http://schemas.microsoft.com/office/drawing/2014/main" id="{88E34C4C-8789-4852-A925-E548C16A24E2}"/>
            </a:ext>
          </a:extLst>
        </xdr:cNvPr>
        <xdr:cNvSpPr/>
      </xdr:nvSpPr>
      <xdr:spPr>
        <a:xfrm>
          <a:off x="10426700" y="1464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30619</xdr:rowOff>
    </xdr:from>
    <xdr:ext cx="469744" cy="259045"/>
    <xdr:sp macro="" textlink="">
      <xdr:nvSpPr>
        <xdr:cNvPr id="358" name="【公営住宅】&#10;一人当たり面積該当値テキスト">
          <a:extLst>
            <a:ext uri="{FF2B5EF4-FFF2-40B4-BE49-F238E27FC236}">
              <a16:creationId xmlns:a16="http://schemas.microsoft.com/office/drawing/2014/main" id="{77845D4D-23E9-45D8-BA03-63F7F79DADE6}"/>
            </a:ext>
          </a:extLst>
        </xdr:cNvPr>
        <xdr:cNvSpPr txBox="1"/>
      </xdr:nvSpPr>
      <xdr:spPr>
        <a:xfrm>
          <a:off x="10515600" y="14432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72842</xdr:rowOff>
    </xdr:from>
    <xdr:to>
      <xdr:col>50</xdr:col>
      <xdr:colOff>165100</xdr:colOff>
      <xdr:row>86</xdr:row>
      <xdr:rowOff>2992</xdr:rowOff>
    </xdr:to>
    <xdr:sp macro="" textlink="">
      <xdr:nvSpPr>
        <xdr:cNvPr id="359" name="楕円 358">
          <a:extLst>
            <a:ext uri="{FF2B5EF4-FFF2-40B4-BE49-F238E27FC236}">
              <a16:creationId xmlns:a16="http://schemas.microsoft.com/office/drawing/2014/main" id="{7A07FE05-5C4D-4A8E-A621-E853C668AB7D}"/>
            </a:ext>
          </a:extLst>
        </xdr:cNvPr>
        <xdr:cNvSpPr/>
      </xdr:nvSpPr>
      <xdr:spPr>
        <a:xfrm>
          <a:off x="9588500" y="1464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122042</xdr:rowOff>
    </xdr:from>
    <xdr:to>
      <xdr:col>55</xdr:col>
      <xdr:colOff>0</xdr:colOff>
      <xdr:row>85</xdr:row>
      <xdr:rowOff>123642</xdr:rowOff>
    </xdr:to>
    <xdr:cxnSp macro="">
      <xdr:nvCxnSpPr>
        <xdr:cNvPr id="360" name="直線コネクタ 359">
          <a:extLst>
            <a:ext uri="{FF2B5EF4-FFF2-40B4-BE49-F238E27FC236}">
              <a16:creationId xmlns:a16="http://schemas.microsoft.com/office/drawing/2014/main" id="{F6492ACD-47FE-4CDE-A473-167807BA5570}"/>
            </a:ext>
          </a:extLst>
        </xdr:cNvPr>
        <xdr:cNvCxnSpPr/>
      </xdr:nvCxnSpPr>
      <xdr:spPr>
        <a:xfrm flipV="1">
          <a:off x="9639300" y="14695292"/>
          <a:ext cx="8382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74716</xdr:rowOff>
    </xdr:from>
    <xdr:to>
      <xdr:col>46</xdr:col>
      <xdr:colOff>38100</xdr:colOff>
      <xdr:row>86</xdr:row>
      <xdr:rowOff>4866</xdr:rowOff>
    </xdr:to>
    <xdr:sp macro="" textlink="">
      <xdr:nvSpPr>
        <xdr:cNvPr id="361" name="楕円 360">
          <a:extLst>
            <a:ext uri="{FF2B5EF4-FFF2-40B4-BE49-F238E27FC236}">
              <a16:creationId xmlns:a16="http://schemas.microsoft.com/office/drawing/2014/main" id="{17CAF451-940C-4704-B489-E4A21C12F895}"/>
            </a:ext>
          </a:extLst>
        </xdr:cNvPr>
        <xdr:cNvSpPr/>
      </xdr:nvSpPr>
      <xdr:spPr>
        <a:xfrm>
          <a:off x="8699500" y="1464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123642</xdr:rowOff>
    </xdr:from>
    <xdr:to>
      <xdr:col>50</xdr:col>
      <xdr:colOff>114300</xdr:colOff>
      <xdr:row>85</xdr:row>
      <xdr:rowOff>125516</xdr:rowOff>
    </xdr:to>
    <xdr:cxnSp macro="">
      <xdr:nvCxnSpPr>
        <xdr:cNvPr id="362" name="直線コネクタ 361">
          <a:extLst>
            <a:ext uri="{FF2B5EF4-FFF2-40B4-BE49-F238E27FC236}">
              <a16:creationId xmlns:a16="http://schemas.microsoft.com/office/drawing/2014/main" id="{790B0E20-49BE-4127-BEA1-91A6B9A7CFC4}"/>
            </a:ext>
          </a:extLst>
        </xdr:cNvPr>
        <xdr:cNvCxnSpPr/>
      </xdr:nvCxnSpPr>
      <xdr:spPr>
        <a:xfrm flipV="1">
          <a:off x="8750300" y="14696892"/>
          <a:ext cx="889000" cy="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76088</xdr:rowOff>
    </xdr:from>
    <xdr:to>
      <xdr:col>41</xdr:col>
      <xdr:colOff>101600</xdr:colOff>
      <xdr:row>86</xdr:row>
      <xdr:rowOff>6238</xdr:rowOff>
    </xdr:to>
    <xdr:sp macro="" textlink="">
      <xdr:nvSpPr>
        <xdr:cNvPr id="363" name="楕円 362">
          <a:extLst>
            <a:ext uri="{FF2B5EF4-FFF2-40B4-BE49-F238E27FC236}">
              <a16:creationId xmlns:a16="http://schemas.microsoft.com/office/drawing/2014/main" id="{F9EAE6BD-4D5D-4076-AEBB-7B2C458FA67A}"/>
            </a:ext>
          </a:extLst>
        </xdr:cNvPr>
        <xdr:cNvSpPr/>
      </xdr:nvSpPr>
      <xdr:spPr>
        <a:xfrm>
          <a:off x="7810500" y="1464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125516</xdr:rowOff>
    </xdr:from>
    <xdr:to>
      <xdr:col>45</xdr:col>
      <xdr:colOff>177800</xdr:colOff>
      <xdr:row>85</xdr:row>
      <xdr:rowOff>126888</xdr:rowOff>
    </xdr:to>
    <xdr:cxnSp macro="">
      <xdr:nvCxnSpPr>
        <xdr:cNvPr id="364" name="直線コネクタ 363">
          <a:extLst>
            <a:ext uri="{FF2B5EF4-FFF2-40B4-BE49-F238E27FC236}">
              <a16:creationId xmlns:a16="http://schemas.microsoft.com/office/drawing/2014/main" id="{429D414D-1A38-457B-AB89-2D926F957DA2}"/>
            </a:ext>
          </a:extLst>
        </xdr:cNvPr>
        <xdr:cNvCxnSpPr/>
      </xdr:nvCxnSpPr>
      <xdr:spPr>
        <a:xfrm flipV="1">
          <a:off x="7861300" y="14698766"/>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77871</xdr:rowOff>
    </xdr:from>
    <xdr:to>
      <xdr:col>36</xdr:col>
      <xdr:colOff>165100</xdr:colOff>
      <xdr:row>86</xdr:row>
      <xdr:rowOff>8021</xdr:rowOff>
    </xdr:to>
    <xdr:sp macro="" textlink="">
      <xdr:nvSpPr>
        <xdr:cNvPr id="365" name="楕円 364">
          <a:extLst>
            <a:ext uri="{FF2B5EF4-FFF2-40B4-BE49-F238E27FC236}">
              <a16:creationId xmlns:a16="http://schemas.microsoft.com/office/drawing/2014/main" id="{DCCC40E6-39B1-4F2F-8016-F851A7FD7F17}"/>
            </a:ext>
          </a:extLst>
        </xdr:cNvPr>
        <xdr:cNvSpPr/>
      </xdr:nvSpPr>
      <xdr:spPr>
        <a:xfrm>
          <a:off x="6921500" y="1465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126888</xdr:rowOff>
    </xdr:from>
    <xdr:to>
      <xdr:col>41</xdr:col>
      <xdr:colOff>50800</xdr:colOff>
      <xdr:row>85</xdr:row>
      <xdr:rowOff>128671</xdr:rowOff>
    </xdr:to>
    <xdr:cxnSp macro="">
      <xdr:nvCxnSpPr>
        <xdr:cNvPr id="366" name="直線コネクタ 365">
          <a:extLst>
            <a:ext uri="{FF2B5EF4-FFF2-40B4-BE49-F238E27FC236}">
              <a16:creationId xmlns:a16="http://schemas.microsoft.com/office/drawing/2014/main" id="{8B053761-3D85-4D2A-9C74-3E8920765736}"/>
            </a:ext>
          </a:extLst>
        </xdr:cNvPr>
        <xdr:cNvCxnSpPr/>
      </xdr:nvCxnSpPr>
      <xdr:spPr>
        <a:xfrm flipV="1">
          <a:off x="6972300" y="14700138"/>
          <a:ext cx="889000" cy="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21871</xdr:rowOff>
    </xdr:from>
    <xdr:ext cx="469744" cy="259045"/>
    <xdr:sp macro="" textlink="">
      <xdr:nvSpPr>
        <xdr:cNvPr id="367" name="n_1aveValue【公営住宅】&#10;一人当たり面積">
          <a:extLst>
            <a:ext uri="{FF2B5EF4-FFF2-40B4-BE49-F238E27FC236}">
              <a16:creationId xmlns:a16="http://schemas.microsoft.com/office/drawing/2014/main" id="{37006929-0CF5-421D-AE2F-10CD593AA99D}"/>
            </a:ext>
          </a:extLst>
        </xdr:cNvPr>
        <xdr:cNvSpPr txBox="1"/>
      </xdr:nvSpPr>
      <xdr:spPr>
        <a:xfrm>
          <a:off x="9391727" y="14766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23243</xdr:rowOff>
    </xdr:from>
    <xdr:ext cx="469744" cy="259045"/>
    <xdr:sp macro="" textlink="">
      <xdr:nvSpPr>
        <xdr:cNvPr id="368" name="n_2aveValue【公営住宅】&#10;一人当たり面積">
          <a:extLst>
            <a:ext uri="{FF2B5EF4-FFF2-40B4-BE49-F238E27FC236}">
              <a16:creationId xmlns:a16="http://schemas.microsoft.com/office/drawing/2014/main" id="{9205F74F-CDD1-4DCB-B977-E29500F67A80}"/>
            </a:ext>
          </a:extLst>
        </xdr:cNvPr>
        <xdr:cNvSpPr txBox="1"/>
      </xdr:nvSpPr>
      <xdr:spPr>
        <a:xfrm>
          <a:off x="8515427" y="1476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21734</xdr:rowOff>
    </xdr:from>
    <xdr:ext cx="469744" cy="259045"/>
    <xdr:sp macro="" textlink="">
      <xdr:nvSpPr>
        <xdr:cNvPr id="369" name="n_3aveValue【公営住宅】&#10;一人当たり面積">
          <a:extLst>
            <a:ext uri="{FF2B5EF4-FFF2-40B4-BE49-F238E27FC236}">
              <a16:creationId xmlns:a16="http://schemas.microsoft.com/office/drawing/2014/main" id="{99A0F797-95D8-4EFA-8359-00AF7A1ED6E5}"/>
            </a:ext>
          </a:extLst>
        </xdr:cNvPr>
        <xdr:cNvSpPr txBox="1"/>
      </xdr:nvSpPr>
      <xdr:spPr>
        <a:xfrm>
          <a:off x="7626427" y="1476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23105</xdr:rowOff>
    </xdr:from>
    <xdr:ext cx="469744" cy="259045"/>
    <xdr:sp macro="" textlink="">
      <xdr:nvSpPr>
        <xdr:cNvPr id="370" name="n_4aveValue【公営住宅】&#10;一人当たり面積">
          <a:extLst>
            <a:ext uri="{FF2B5EF4-FFF2-40B4-BE49-F238E27FC236}">
              <a16:creationId xmlns:a16="http://schemas.microsoft.com/office/drawing/2014/main" id="{BE0FE023-0D93-4184-A59F-13C764E7F5F7}"/>
            </a:ext>
          </a:extLst>
        </xdr:cNvPr>
        <xdr:cNvSpPr txBox="1"/>
      </xdr:nvSpPr>
      <xdr:spPr>
        <a:xfrm>
          <a:off x="6737427" y="1476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19519</xdr:rowOff>
    </xdr:from>
    <xdr:ext cx="469744" cy="259045"/>
    <xdr:sp macro="" textlink="">
      <xdr:nvSpPr>
        <xdr:cNvPr id="371" name="n_1mainValue【公営住宅】&#10;一人当たり面積">
          <a:extLst>
            <a:ext uri="{FF2B5EF4-FFF2-40B4-BE49-F238E27FC236}">
              <a16:creationId xmlns:a16="http://schemas.microsoft.com/office/drawing/2014/main" id="{62D9216C-2359-4B4C-821F-3A7C141B37D8}"/>
            </a:ext>
          </a:extLst>
        </xdr:cNvPr>
        <xdr:cNvSpPr txBox="1"/>
      </xdr:nvSpPr>
      <xdr:spPr>
        <a:xfrm>
          <a:off x="9391727" y="14421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21393</xdr:rowOff>
    </xdr:from>
    <xdr:ext cx="469744" cy="259045"/>
    <xdr:sp macro="" textlink="">
      <xdr:nvSpPr>
        <xdr:cNvPr id="372" name="n_2mainValue【公営住宅】&#10;一人当たり面積">
          <a:extLst>
            <a:ext uri="{FF2B5EF4-FFF2-40B4-BE49-F238E27FC236}">
              <a16:creationId xmlns:a16="http://schemas.microsoft.com/office/drawing/2014/main" id="{F4B769C0-61C7-415E-BC44-FE4355001A2A}"/>
            </a:ext>
          </a:extLst>
        </xdr:cNvPr>
        <xdr:cNvSpPr txBox="1"/>
      </xdr:nvSpPr>
      <xdr:spPr>
        <a:xfrm>
          <a:off x="8515427" y="1442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22765</xdr:rowOff>
    </xdr:from>
    <xdr:ext cx="469744" cy="259045"/>
    <xdr:sp macro="" textlink="">
      <xdr:nvSpPr>
        <xdr:cNvPr id="373" name="n_3mainValue【公営住宅】&#10;一人当たり面積">
          <a:extLst>
            <a:ext uri="{FF2B5EF4-FFF2-40B4-BE49-F238E27FC236}">
              <a16:creationId xmlns:a16="http://schemas.microsoft.com/office/drawing/2014/main" id="{2B650D88-CB6F-4BC7-9031-8B8C37F5AF25}"/>
            </a:ext>
          </a:extLst>
        </xdr:cNvPr>
        <xdr:cNvSpPr txBox="1"/>
      </xdr:nvSpPr>
      <xdr:spPr>
        <a:xfrm>
          <a:off x="7626427" y="14424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24548</xdr:rowOff>
    </xdr:from>
    <xdr:ext cx="469744" cy="259045"/>
    <xdr:sp macro="" textlink="">
      <xdr:nvSpPr>
        <xdr:cNvPr id="374" name="n_4mainValue【公営住宅】&#10;一人当たり面積">
          <a:extLst>
            <a:ext uri="{FF2B5EF4-FFF2-40B4-BE49-F238E27FC236}">
              <a16:creationId xmlns:a16="http://schemas.microsoft.com/office/drawing/2014/main" id="{99EF9C6B-F8BE-40C3-9553-86EA1BC1758E}"/>
            </a:ext>
          </a:extLst>
        </xdr:cNvPr>
        <xdr:cNvSpPr txBox="1"/>
      </xdr:nvSpPr>
      <xdr:spPr>
        <a:xfrm>
          <a:off x="6737427" y="14426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964CA177-8FD5-4D04-851E-991EBEAFC2F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8A52918B-273D-4D82-8568-36F64732B1A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2034FBC8-ECDE-421E-BF12-4B85C4AA2F2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ED6D0316-D4D9-46A3-AF62-AF4DAF8440B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11747C9E-B88B-4B17-8502-F3E6872AD3C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C7BBEC9C-8A5C-490D-88A1-0936C83692D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6FEBED86-5236-41E1-A189-3ADA54DDA4A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D0004C75-F9F1-46AE-8C36-F5081E6F0B5A}"/>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28E9EEEF-F7A4-424E-AFAC-14CCE5CDBD14}"/>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6C762753-240E-46F1-A065-CEE7CC0FE34F}"/>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2D8B1C84-A5EB-4A24-B1C7-2ED38071D668}"/>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364A0818-5C24-434E-8789-ADBF892C332D}"/>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87679306-47FA-4BD1-8A8A-D3E24D0997B9}"/>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5D2CB3D0-1A57-48F6-8355-D3FBE39373A9}"/>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4B01E56F-735D-47FD-A63A-FC449A8B368C}"/>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C0C39700-006D-4E48-8C49-FDF3A1CF84E3}"/>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3D06E057-BA87-494A-86B0-74A77068601D}"/>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883107B5-829A-4057-9007-F4368BD0E5C1}"/>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81658895-9156-4136-9A07-D270B44195DC}"/>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3B6C3230-8B4F-415D-B394-4FDECEE724B4}"/>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0E1E8295-4AC4-4815-A826-E9BA2E8B4B8E}"/>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655F6DE5-1D7D-40B3-9E64-6B73653706B2}"/>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4C573DEC-5207-4B2F-832E-9ED7EEB4EAD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A61B9BDB-7572-4392-8F65-7D1B8D2B25D6}"/>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港湾・漁港】&#10;有形固定資産減価償却率グラフ枠">
          <a:extLst>
            <a:ext uri="{FF2B5EF4-FFF2-40B4-BE49-F238E27FC236}">
              <a16:creationId xmlns:a16="http://schemas.microsoft.com/office/drawing/2014/main" id="{D53D8A3D-B3FC-469A-A574-DBB92128B9F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15784</xdr:rowOff>
    </xdr:from>
    <xdr:to>
      <xdr:col>24</xdr:col>
      <xdr:colOff>62865</xdr:colOff>
      <xdr:row>108</xdr:row>
      <xdr:rowOff>166007</xdr:rowOff>
    </xdr:to>
    <xdr:cxnSp macro="">
      <xdr:nvCxnSpPr>
        <xdr:cNvPr id="400" name="直線コネクタ 399">
          <a:extLst>
            <a:ext uri="{FF2B5EF4-FFF2-40B4-BE49-F238E27FC236}">
              <a16:creationId xmlns:a16="http://schemas.microsoft.com/office/drawing/2014/main" id="{CF2D2A94-C259-42BA-80CE-86C4EFBE3994}"/>
            </a:ext>
          </a:extLst>
        </xdr:cNvPr>
        <xdr:cNvCxnSpPr/>
      </xdr:nvCxnSpPr>
      <xdr:spPr>
        <a:xfrm flipV="1">
          <a:off x="4634865" y="17160784"/>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169834</xdr:rowOff>
    </xdr:from>
    <xdr:ext cx="405111" cy="259045"/>
    <xdr:sp macro="" textlink="">
      <xdr:nvSpPr>
        <xdr:cNvPr id="401" name="【港湾・漁港】&#10;有形固定資産減価償却率最小値テキスト">
          <a:extLst>
            <a:ext uri="{FF2B5EF4-FFF2-40B4-BE49-F238E27FC236}">
              <a16:creationId xmlns:a16="http://schemas.microsoft.com/office/drawing/2014/main" id="{1506480A-8BCF-4907-AE20-0AD8A5BFB47E}"/>
            </a:ext>
          </a:extLst>
        </xdr:cNvPr>
        <xdr:cNvSpPr txBox="1"/>
      </xdr:nvSpPr>
      <xdr:spPr>
        <a:xfrm>
          <a:off x="4673600" y="18686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166007</xdr:rowOff>
    </xdr:from>
    <xdr:to>
      <xdr:col>24</xdr:col>
      <xdr:colOff>152400</xdr:colOff>
      <xdr:row>108</xdr:row>
      <xdr:rowOff>166007</xdr:rowOff>
    </xdr:to>
    <xdr:cxnSp macro="">
      <xdr:nvCxnSpPr>
        <xdr:cNvPr id="402" name="直線コネクタ 401">
          <a:extLst>
            <a:ext uri="{FF2B5EF4-FFF2-40B4-BE49-F238E27FC236}">
              <a16:creationId xmlns:a16="http://schemas.microsoft.com/office/drawing/2014/main" id="{C3272278-A4B7-47DA-BA0A-AB0FB52A3D2A}"/>
            </a:ext>
          </a:extLst>
        </xdr:cNvPr>
        <xdr:cNvCxnSpPr/>
      </xdr:nvCxnSpPr>
      <xdr:spPr>
        <a:xfrm>
          <a:off x="4546600" y="1868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133911</xdr:rowOff>
    </xdr:from>
    <xdr:ext cx="340478" cy="259045"/>
    <xdr:sp macro="" textlink="">
      <xdr:nvSpPr>
        <xdr:cNvPr id="403" name="【港湾・漁港】&#10;有形固定資産減価償却率最大値テキスト">
          <a:extLst>
            <a:ext uri="{FF2B5EF4-FFF2-40B4-BE49-F238E27FC236}">
              <a16:creationId xmlns:a16="http://schemas.microsoft.com/office/drawing/2014/main" id="{B066CA6A-BF73-44EA-A108-DB517C945D0D}"/>
            </a:ext>
          </a:extLst>
        </xdr:cNvPr>
        <xdr:cNvSpPr txBox="1"/>
      </xdr:nvSpPr>
      <xdr:spPr>
        <a:xfrm>
          <a:off x="4673600" y="1693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15784</xdr:rowOff>
    </xdr:from>
    <xdr:to>
      <xdr:col>24</xdr:col>
      <xdr:colOff>152400</xdr:colOff>
      <xdr:row>100</xdr:row>
      <xdr:rowOff>15784</xdr:rowOff>
    </xdr:to>
    <xdr:cxnSp macro="">
      <xdr:nvCxnSpPr>
        <xdr:cNvPr id="404" name="直線コネクタ 403">
          <a:extLst>
            <a:ext uri="{FF2B5EF4-FFF2-40B4-BE49-F238E27FC236}">
              <a16:creationId xmlns:a16="http://schemas.microsoft.com/office/drawing/2014/main" id="{CA2CB2DD-D135-42FE-B838-7FFA75FE2F06}"/>
            </a:ext>
          </a:extLst>
        </xdr:cNvPr>
        <xdr:cNvCxnSpPr/>
      </xdr:nvCxnSpPr>
      <xdr:spPr>
        <a:xfrm>
          <a:off x="4546600" y="17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59345</xdr:rowOff>
    </xdr:from>
    <xdr:ext cx="405111" cy="259045"/>
    <xdr:sp macro="" textlink="">
      <xdr:nvSpPr>
        <xdr:cNvPr id="405" name="【港湾・漁港】&#10;有形固定資産減価償却率平均値テキスト">
          <a:extLst>
            <a:ext uri="{FF2B5EF4-FFF2-40B4-BE49-F238E27FC236}">
              <a16:creationId xmlns:a16="http://schemas.microsoft.com/office/drawing/2014/main" id="{48894D4F-365D-48DB-9801-6FABE24ED41F}"/>
            </a:ext>
          </a:extLst>
        </xdr:cNvPr>
        <xdr:cNvSpPr txBox="1"/>
      </xdr:nvSpPr>
      <xdr:spPr>
        <a:xfrm>
          <a:off x="4673600" y="180615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80918</xdr:rowOff>
    </xdr:from>
    <xdr:to>
      <xdr:col>24</xdr:col>
      <xdr:colOff>114300</xdr:colOff>
      <xdr:row>106</xdr:row>
      <xdr:rowOff>11068</xdr:rowOff>
    </xdr:to>
    <xdr:sp macro="" textlink="">
      <xdr:nvSpPr>
        <xdr:cNvPr id="406" name="フローチャート: 判断 405">
          <a:extLst>
            <a:ext uri="{FF2B5EF4-FFF2-40B4-BE49-F238E27FC236}">
              <a16:creationId xmlns:a16="http://schemas.microsoft.com/office/drawing/2014/main" id="{E7FF9523-8D23-4856-8615-087252BC8BD0}"/>
            </a:ext>
          </a:extLst>
        </xdr:cNvPr>
        <xdr:cNvSpPr/>
      </xdr:nvSpPr>
      <xdr:spPr>
        <a:xfrm>
          <a:off x="4584700" y="180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36830</xdr:rowOff>
    </xdr:from>
    <xdr:to>
      <xdr:col>20</xdr:col>
      <xdr:colOff>38100</xdr:colOff>
      <xdr:row>105</xdr:row>
      <xdr:rowOff>138430</xdr:rowOff>
    </xdr:to>
    <xdr:sp macro="" textlink="">
      <xdr:nvSpPr>
        <xdr:cNvPr id="407" name="フローチャート: 判断 406">
          <a:extLst>
            <a:ext uri="{FF2B5EF4-FFF2-40B4-BE49-F238E27FC236}">
              <a16:creationId xmlns:a16="http://schemas.microsoft.com/office/drawing/2014/main" id="{3688A934-DC5D-4D39-A506-943799403126}"/>
            </a:ext>
          </a:extLst>
        </xdr:cNvPr>
        <xdr:cNvSpPr/>
      </xdr:nvSpPr>
      <xdr:spPr>
        <a:xfrm>
          <a:off x="3746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159294</xdr:rowOff>
    </xdr:from>
    <xdr:to>
      <xdr:col>15</xdr:col>
      <xdr:colOff>101600</xdr:colOff>
      <xdr:row>105</xdr:row>
      <xdr:rowOff>89444</xdr:rowOff>
    </xdr:to>
    <xdr:sp macro="" textlink="">
      <xdr:nvSpPr>
        <xdr:cNvPr id="408" name="フローチャート: 判断 407">
          <a:extLst>
            <a:ext uri="{FF2B5EF4-FFF2-40B4-BE49-F238E27FC236}">
              <a16:creationId xmlns:a16="http://schemas.microsoft.com/office/drawing/2014/main" id="{342D0EFE-E042-4259-ACA2-AC8F84311FE2}"/>
            </a:ext>
          </a:extLst>
        </xdr:cNvPr>
        <xdr:cNvSpPr/>
      </xdr:nvSpPr>
      <xdr:spPr>
        <a:xfrm>
          <a:off x="28575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121738</xdr:rowOff>
    </xdr:from>
    <xdr:to>
      <xdr:col>10</xdr:col>
      <xdr:colOff>165100</xdr:colOff>
      <xdr:row>105</xdr:row>
      <xdr:rowOff>51888</xdr:rowOff>
    </xdr:to>
    <xdr:sp macro="" textlink="">
      <xdr:nvSpPr>
        <xdr:cNvPr id="409" name="フローチャート: 判断 408">
          <a:extLst>
            <a:ext uri="{FF2B5EF4-FFF2-40B4-BE49-F238E27FC236}">
              <a16:creationId xmlns:a16="http://schemas.microsoft.com/office/drawing/2014/main" id="{6126D9E8-CA51-4905-B4DE-B70119FEFD15}"/>
            </a:ext>
          </a:extLst>
        </xdr:cNvPr>
        <xdr:cNvSpPr/>
      </xdr:nvSpPr>
      <xdr:spPr>
        <a:xfrm>
          <a:off x="1968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95613</xdr:rowOff>
    </xdr:from>
    <xdr:to>
      <xdr:col>6</xdr:col>
      <xdr:colOff>38100</xdr:colOff>
      <xdr:row>105</xdr:row>
      <xdr:rowOff>25763</xdr:rowOff>
    </xdr:to>
    <xdr:sp macro="" textlink="">
      <xdr:nvSpPr>
        <xdr:cNvPr id="410" name="フローチャート: 判断 409">
          <a:extLst>
            <a:ext uri="{FF2B5EF4-FFF2-40B4-BE49-F238E27FC236}">
              <a16:creationId xmlns:a16="http://schemas.microsoft.com/office/drawing/2014/main" id="{7AF2B50A-C342-4B24-916D-6E35ECFA3AF9}"/>
            </a:ext>
          </a:extLst>
        </xdr:cNvPr>
        <xdr:cNvSpPr/>
      </xdr:nvSpPr>
      <xdr:spPr>
        <a:xfrm>
          <a:off x="1079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60D73735-017E-4EC6-95D5-199EDF90AEFB}"/>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54744CBB-A8DE-49D4-8EC4-17984C273687}"/>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9AC3F0AC-6E26-47CB-8309-04272A7A3F33}"/>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6C83AF1-A864-4271-837B-15AE8628E91C}"/>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35D4B405-FB45-401A-85D0-9BA3D881429B}"/>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113574</xdr:rowOff>
    </xdr:from>
    <xdr:to>
      <xdr:col>24</xdr:col>
      <xdr:colOff>114300</xdr:colOff>
      <xdr:row>105</xdr:row>
      <xdr:rowOff>43724</xdr:rowOff>
    </xdr:to>
    <xdr:sp macro="" textlink="">
      <xdr:nvSpPr>
        <xdr:cNvPr id="416" name="楕円 415">
          <a:extLst>
            <a:ext uri="{FF2B5EF4-FFF2-40B4-BE49-F238E27FC236}">
              <a16:creationId xmlns:a16="http://schemas.microsoft.com/office/drawing/2014/main" id="{D87B9405-CF71-4139-A94F-482B55740BD4}"/>
            </a:ext>
          </a:extLst>
        </xdr:cNvPr>
        <xdr:cNvSpPr/>
      </xdr:nvSpPr>
      <xdr:spPr>
        <a:xfrm>
          <a:off x="4584700" y="1794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136451</xdr:rowOff>
    </xdr:from>
    <xdr:ext cx="405111" cy="259045"/>
    <xdr:sp macro="" textlink="">
      <xdr:nvSpPr>
        <xdr:cNvPr id="417" name="【港湾・漁港】&#10;有形固定資産減価償却率該当値テキスト">
          <a:extLst>
            <a:ext uri="{FF2B5EF4-FFF2-40B4-BE49-F238E27FC236}">
              <a16:creationId xmlns:a16="http://schemas.microsoft.com/office/drawing/2014/main" id="{94C0D218-E280-4393-94C0-DE83BF00E8A9}"/>
            </a:ext>
          </a:extLst>
        </xdr:cNvPr>
        <xdr:cNvSpPr txBox="1"/>
      </xdr:nvSpPr>
      <xdr:spPr>
        <a:xfrm>
          <a:off x="4673600" y="17795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82550</xdr:rowOff>
    </xdr:from>
    <xdr:to>
      <xdr:col>20</xdr:col>
      <xdr:colOff>38100</xdr:colOff>
      <xdr:row>105</xdr:row>
      <xdr:rowOff>12700</xdr:rowOff>
    </xdr:to>
    <xdr:sp macro="" textlink="">
      <xdr:nvSpPr>
        <xdr:cNvPr id="418" name="楕円 417">
          <a:extLst>
            <a:ext uri="{FF2B5EF4-FFF2-40B4-BE49-F238E27FC236}">
              <a16:creationId xmlns:a16="http://schemas.microsoft.com/office/drawing/2014/main" id="{D1B7C7C9-DE08-483F-916D-EFE71D448712}"/>
            </a:ext>
          </a:extLst>
        </xdr:cNvPr>
        <xdr:cNvSpPr/>
      </xdr:nvSpPr>
      <xdr:spPr>
        <a:xfrm>
          <a:off x="37465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133350</xdr:rowOff>
    </xdr:from>
    <xdr:to>
      <xdr:col>24</xdr:col>
      <xdr:colOff>63500</xdr:colOff>
      <xdr:row>104</xdr:row>
      <xdr:rowOff>164374</xdr:rowOff>
    </xdr:to>
    <xdr:cxnSp macro="">
      <xdr:nvCxnSpPr>
        <xdr:cNvPr id="419" name="直線コネクタ 418">
          <a:extLst>
            <a:ext uri="{FF2B5EF4-FFF2-40B4-BE49-F238E27FC236}">
              <a16:creationId xmlns:a16="http://schemas.microsoft.com/office/drawing/2014/main" id="{82EA6686-DDE0-4658-9ED0-96DAEE822C81}"/>
            </a:ext>
          </a:extLst>
        </xdr:cNvPr>
        <xdr:cNvCxnSpPr/>
      </xdr:nvCxnSpPr>
      <xdr:spPr>
        <a:xfrm>
          <a:off x="3797300" y="17964150"/>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48261</xdr:rowOff>
    </xdr:from>
    <xdr:to>
      <xdr:col>15</xdr:col>
      <xdr:colOff>101600</xdr:colOff>
      <xdr:row>104</xdr:row>
      <xdr:rowOff>149861</xdr:rowOff>
    </xdr:to>
    <xdr:sp macro="" textlink="">
      <xdr:nvSpPr>
        <xdr:cNvPr id="420" name="楕円 419">
          <a:extLst>
            <a:ext uri="{FF2B5EF4-FFF2-40B4-BE49-F238E27FC236}">
              <a16:creationId xmlns:a16="http://schemas.microsoft.com/office/drawing/2014/main" id="{C5EC69FA-38A5-4D51-8FC1-CBBFB90FB9FF}"/>
            </a:ext>
          </a:extLst>
        </xdr:cNvPr>
        <xdr:cNvSpPr/>
      </xdr:nvSpPr>
      <xdr:spPr>
        <a:xfrm>
          <a:off x="28575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99061</xdr:rowOff>
    </xdr:from>
    <xdr:to>
      <xdr:col>19</xdr:col>
      <xdr:colOff>177800</xdr:colOff>
      <xdr:row>104</xdr:row>
      <xdr:rowOff>133350</xdr:rowOff>
    </xdr:to>
    <xdr:cxnSp macro="">
      <xdr:nvCxnSpPr>
        <xdr:cNvPr id="421" name="直線コネクタ 420">
          <a:extLst>
            <a:ext uri="{FF2B5EF4-FFF2-40B4-BE49-F238E27FC236}">
              <a16:creationId xmlns:a16="http://schemas.microsoft.com/office/drawing/2014/main" id="{C72355F9-212F-47E5-8549-506D7B4CE71D}"/>
            </a:ext>
          </a:extLst>
        </xdr:cNvPr>
        <xdr:cNvCxnSpPr/>
      </xdr:nvCxnSpPr>
      <xdr:spPr>
        <a:xfrm>
          <a:off x="2908300" y="1792986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17236</xdr:rowOff>
    </xdr:from>
    <xdr:to>
      <xdr:col>10</xdr:col>
      <xdr:colOff>165100</xdr:colOff>
      <xdr:row>104</xdr:row>
      <xdr:rowOff>118836</xdr:rowOff>
    </xdr:to>
    <xdr:sp macro="" textlink="">
      <xdr:nvSpPr>
        <xdr:cNvPr id="422" name="楕円 421">
          <a:extLst>
            <a:ext uri="{FF2B5EF4-FFF2-40B4-BE49-F238E27FC236}">
              <a16:creationId xmlns:a16="http://schemas.microsoft.com/office/drawing/2014/main" id="{FD2FFA23-B351-42AF-AC23-BB4050E0B57D}"/>
            </a:ext>
          </a:extLst>
        </xdr:cNvPr>
        <xdr:cNvSpPr/>
      </xdr:nvSpPr>
      <xdr:spPr>
        <a:xfrm>
          <a:off x="1968500" y="1784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68036</xdr:rowOff>
    </xdr:from>
    <xdr:to>
      <xdr:col>15</xdr:col>
      <xdr:colOff>50800</xdr:colOff>
      <xdr:row>104</xdr:row>
      <xdr:rowOff>99061</xdr:rowOff>
    </xdr:to>
    <xdr:cxnSp macro="">
      <xdr:nvCxnSpPr>
        <xdr:cNvPr id="423" name="直線コネクタ 422">
          <a:extLst>
            <a:ext uri="{FF2B5EF4-FFF2-40B4-BE49-F238E27FC236}">
              <a16:creationId xmlns:a16="http://schemas.microsoft.com/office/drawing/2014/main" id="{E56426B3-E573-4033-9317-9D5E90F5D178}"/>
            </a:ext>
          </a:extLst>
        </xdr:cNvPr>
        <xdr:cNvCxnSpPr/>
      </xdr:nvCxnSpPr>
      <xdr:spPr>
        <a:xfrm>
          <a:off x="2019300" y="17898836"/>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160927</xdr:rowOff>
    </xdr:from>
    <xdr:to>
      <xdr:col>6</xdr:col>
      <xdr:colOff>38100</xdr:colOff>
      <xdr:row>104</xdr:row>
      <xdr:rowOff>91077</xdr:rowOff>
    </xdr:to>
    <xdr:sp macro="" textlink="">
      <xdr:nvSpPr>
        <xdr:cNvPr id="424" name="楕円 423">
          <a:extLst>
            <a:ext uri="{FF2B5EF4-FFF2-40B4-BE49-F238E27FC236}">
              <a16:creationId xmlns:a16="http://schemas.microsoft.com/office/drawing/2014/main" id="{75A43F0C-1FB0-44C0-8D7A-E09877DC5514}"/>
            </a:ext>
          </a:extLst>
        </xdr:cNvPr>
        <xdr:cNvSpPr/>
      </xdr:nvSpPr>
      <xdr:spPr>
        <a:xfrm>
          <a:off x="1079500" y="1782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40277</xdr:rowOff>
    </xdr:from>
    <xdr:to>
      <xdr:col>10</xdr:col>
      <xdr:colOff>114300</xdr:colOff>
      <xdr:row>104</xdr:row>
      <xdr:rowOff>68036</xdr:rowOff>
    </xdr:to>
    <xdr:cxnSp macro="">
      <xdr:nvCxnSpPr>
        <xdr:cNvPr id="425" name="直線コネクタ 424">
          <a:extLst>
            <a:ext uri="{FF2B5EF4-FFF2-40B4-BE49-F238E27FC236}">
              <a16:creationId xmlns:a16="http://schemas.microsoft.com/office/drawing/2014/main" id="{51FE582F-3733-4186-BCD7-860F97EC6A3A}"/>
            </a:ext>
          </a:extLst>
        </xdr:cNvPr>
        <xdr:cNvCxnSpPr/>
      </xdr:nvCxnSpPr>
      <xdr:spPr>
        <a:xfrm>
          <a:off x="1130300" y="1787107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129557</xdr:rowOff>
    </xdr:from>
    <xdr:ext cx="405111" cy="259045"/>
    <xdr:sp macro="" textlink="">
      <xdr:nvSpPr>
        <xdr:cNvPr id="426" name="n_1aveValue【港湾・漁港】&#10;有形固定資産減価償却率">
          <a:extLst>
            <a:ext uri="{FF2B5EF4-FFF2-40B4-BE49-F238E27FC236}">
              <a16:creationId xmlns:a16="http://schemas.microsoft.com/office/drawing/2014/main" id="{DB35370B-BBB0-45C3-8BC3-E2B039DDFAF4}"/>
            </a:ext>
          </a:extLst>
        </xdr:cNvPr>
        <xdr:cNvSpPr txBox="1"/>
      </xdr:nvSpPr>
      <xdr:spPr>
        <a:xfrm>
          <a:off x="3582044" y="1813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80571</xdr:rowOff>
    </xdr:from>
    <xdr:ext cx="405111" cy="259045"/>
    <xdr:sp macro="" textlink="">
      <xdr:nvSpPr>
        <xdr:cNvPr id="427" name="n_2aveValue【港湾・漁港】&#10;有形固定資産減価償却率">
          <a:extLst>
            <a:ext uri="{FF2B5EF4-FFF2-40B4-BE49-F238E27FC236}">
              <a16:creationId xmlns:a16="http://schemas.microsoft.com/office/drawing/2014/main" id="{165DAE69-626C-42D7-8479-9297D1338922}"/>
            </a:ext>
          </a:extLst>
        </xdr:cNvPr>
        <xdr:cNvSpPr txBox="1"/>
      </xdr:nvSpPr>
      <xdr:spPr>
        <a:xfrm>
          <a:off x="2705744" y="1808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43015</xdr:rowOff>
    </xdr:from>
    <xdr:ext cx="405111" cy="259045"/>
    <xdr:sp macro="" textlink="">
      <xdr:nvSpPr>
        <xdr:cNvPr id="428" name="n_3aveValue【港湾・漁港】&#10;有形固定資産減価償却率">
          <a:extLst>
            <a:ext uri="{FF2B5EF4-FFF2-40B4-BE49-F238E27FC236}">
              <a16:creationId xmlns:a16="http://schemas.microsoft.com/office/drawing/2014/main" id="{8AA65AC1-C259-4034-AEF2-81CDA0128018}"/>
            </a:ext>
          </a:extLst>
        </xdr:cNvPr>
        <xdr:cNvSpPr txBox="1"/>
      </xdr:nvSpPr>
      <xdr:spPr>
        <a:xfrm>
          <a:off x="1816744" y="1804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16890</xdr:rowOff>
    </xdr:from>
    <xdr:ext cx="405111" cy="259045"/>
    <xdr:sp macro="" textlink="">
      <xdr:nvSpPr>
        <xdr:cNvPr id="429" name="n_4aveValue【港湾・漁港】&#10;有形固定資産減価償却率">
          <a:extLst>
            <a:ext uri="{FF2B5EF4-FFF2-40B4-BE49-F238E27FC236}">
              <a16:creationId xmlns:a16="http://schemas.microsoft.com/office/drawing/2014/main" id="{DAEAAA2F-2D7D-465F-8B39-B2BCC890F48B}"/>
            </a:ext>
          </a:extLst>
        </xdr:cNvPr>
        <xdr:cNvSpPr txBox="1"/>
      </xdr:nvSpPr>
      <xdr:spPr>
        <a:xfrm>
          <a:off x="927744" y="1801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29227</xdr:rowOff>
    </xdr:from>
    <xdr:ext cx="405111" cy="259045"/>
    <xdr:sp macro="" textlink="">
      <xdr:nvSpPr>
        <xdr:cNvPr id="430" name="n_1mainValue【港湾・漁港】&#10;有形固定資産減価償却率">
          <a:extLst>
            <a:ext uri="{FF2B5EF4-FFF2-40B4-BE49-F238E27FC236}">
              <a16:creationId xmlns:a16="http://schemas.microsoft.com/office/drawing/2014/main" id="{C35424B0-1505-47C7-ACF0-6316CF70693E}"/>
            </a:ext>
          </a:extLst>
        </xdr:cNvPr>
        <xdr:cNvSpPr txBox="1"/>
      </xdr:nvSpPr>
      <xdr:spPr>
        <a:xfrm>
          <a:off x="35820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166388</xdr:rowOff>
    </xdr:from>
    <xdr:ext cx="405111" cy="259045"/>
    <xdr:sp macro="" textlink="">
      <xdr:nvSpPr>
        <xdr:cNvPr id="431" name="n_2mainValue【港湾・漁港】&#10;有形固定資産減価償却率">
          <a:extLst>
            <a:ext uri="{FF2B5EF4-FFF2-40B4-BE49-F238E27FC236}">
              <a16:creationId xmlns:a16="http://schemas.microsoft.com/office/drawing/2014/main" id="{FF7D5301-4566-427F-93BF-F9C2988F8C2B}"/>
            </a:ext>
          </a:extLst>
        </xdr:cNvPr>
        <xdr:cNvSpPr txBox="1"/>
      </xdr:nvSpPr>
      <xdr:spPr>
        <a:xfrm>
          <a:off x="2705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135363</xdr:rowOff>
    </xdr:from>
    <xdr:ext cx="405111" cy="259045"/>
    <xdr:sp macro="" textlink="">
      <xdr:nvSpPr>
        <xdr:cNvPr id="432" name="n_3mainValue【港湾・漁港】&#10;有形固定資産減価償却率">
          <a:extLst>
            <a:ext uri="{FF2B5EF4-FFF2-40B4-BE49-F238E27FC236}">
              <a16:creationId xmlns:a16="http://schemas.microsoft.com/office/drawing/2014/main" id="{3BCF9DA3-6BD8-4A34-827F-DD68A4E531D5}"/>
            </a:ext>
          </a:extLst>
        </xdr:cNvPr>
        <xdr:cNvSpPr txBox="1"/>
      </xdr:nvSpPr>
      <xdr:spPr>
        <a:xfrm>
          <a:off x="1816744" y="1762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107604</xdr:rowOff>
    </xdr:from>
    <xdr:ext cx="405111" cy="259045"/>
    <xdr:sp macro="" textlink="">
      <xdr:nvSpPr>
        <xdr:cNvPr id="433" name="n_4mainValue【港湾・漁港】&#10;有形固定資産減価償却率">
          <a:extLst>
            <a:ext uri="{FF2B5EF4-FFF2-40B4-BE49-F238E27FC236}">
              <a16:creationId xmlns:a16="http://schemas.microsoft.com/office/drawing/2014/main" id="{CB6A1286-6221-4A95-9C72-60D8E5ED8A07}"/>
            </a:ext>
          </a:extLst>
        </xdr:cNvPr>
        <xdr:cNvSpPr txBox="1"/>
      </xdr:nvSpPr>
      <xdr:spPr>
        <a:xfrm>
          <a:off x="927744" y="1759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0A9437E2-1350-46EF-8F84-0E3FD09C1CF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055048D1-A704-46BE-ABFA-8924755646F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3E313F09-BF70-40AC-881A-A77B93E0CCE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9F17CD57-FE6E-426A-9CA6-063CAE226EB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560C5409-3091-4B4A-873B-5EC00C24EF2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9C58FF91-0EE8-4D4B-A10E-A67EC2A6ED7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02520539-1D6A-457C-8792-17615D2515E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922BC364-83AF-4E13-9B7B-7E0BAAC5F618}"/>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02524880-B9A0-4E75-97F2-02A04E0E3D1A}"/>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44C17874-247F-4180-BC03-956CB6BCA7DA}"/>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4" name="直線コネクタ 443">
          <a:extLst>
            <a:ext uri="{FF2B5EF4-FFF2-40B4-BE49-F238E27FC236}">
              <a16:creationId xmlns:a16="http://schemas.microsoft.com/office/drawing/2014/main" id="{DF96D793-30A9-4A30-9B93-C1576D439C7A}"/>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5" name="テキスト ボックス 444">
          <a:extLst>
            <a:ext uri="{FF2B5EF4-FFF2-40B4-BE49-F238E27FC236}">
              <a16:creationId xmlns:a16="http://schemas.microsoft.com/office/drawing/2014/main" id="{A0114B67-05E2-445D-B0A2-4362A8CF4A8C}"/>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6" name="直線コネクタ 445">
          <a:extLst>
            <a:ext uri="{FF2B5EF4-FFF2-40B4-BE49-F238E27FC236}">
              <a16:creationId xmlns:a16="http://schemas.microsoft.com/office/drawing/2014/main" id="{ED51F401-F45F-4529-A432-4DBD5010AD9F}"/>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7" name="テキスト ボックス 446">
          <a:extLst>
            <a:ext uri="{FF2B5EF4-FFF2-40B4-BE49-F238E27FC236}">
              <a16:creationId xmlns:a16="http://schemas.microsoft.com/office/drawing/2014/main" id="{5F4770C9-0CB6-4947-9E67-C60E7E0D74D2}"/>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8" name="直線コネクタ 447">
          <a:extLst>
            <a:ext uri="{FF2B5EF4-FFF2-40B4-BE49-F238E27FC236}">
              <a16:creationId xmlns:a16="http://schemas.microsoft.com/office/drawing/2014/main" id="{B540ECDA-3DC5-4BBF-BD50-B35FC0D94C91}"/>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49" name="テキスト ボックス 448">
          <a:extLst>
            <a:ext uri="{FF2B5EF4-FFF2-40B4-BE49-F238E27FC236}">
              <a16:creationId xmlns:a16="http://schemas.microsoft.com/office/drawing/2014/main" id="{8D9AF370-C6CB-4E5B-A8AB-3CF16BBC697D}"/>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0" name="直線コネクタ 449">
          <a:extLst>
            <a:ext uri="{FF2B5EF4-FFF2-40B4-BE49-F238E27FC236}">
              <a16:creationId xmlns:a16="http://schemas.microsoft.com/office/drawing/2014/main" id="{36EF2F79-A581-44D4-B560-B77B779D91AF}"/>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1" name="テキスト ボックス 450">
          <a:extLst>
            <a:ext uri="{FF2B5EF4-FFF2-40B4-BE49-F238E27FC236}">
              <a16:creationId xmlns:a16="http://schemas.microsoft.com/office/drawing/2014/main" id="{A42E5D35-94F0-45FC-8EE4-7958E953F331}"/>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a:extLst>
            <a:ext uri="{FF2B5EF4-FFF2-40B4-BE49-F238E27FC236}">
              <a16:creationId xmlns:a16="http://schemas.microsoft.com/office/drawing/2014/main" id="{3A9E2601-F013-4136-A5BC-9836ABD4C592}"/>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3" name="テキスト ボックス 452">
          <a:extLst>
            <a:ext uri="{FF2B5EF4-FFF2-40B4-BE49-F238E27FC236}">
              <a16:creationId xmlns:a16="http://schemas.microsoft.com/office/drawing/2014/main" id="{A371CB39-5E91-4C1D-9316-F69C7AE9FBB1}"/>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港湾・漁港】&#10;一人当たり有形固定資産（償却資産）額グラフ枠">
          <a:extLst>
            <a:ext uri="{FF2B5EF4-FFF2-40B4-BE49-F238E27FC236}">
              <a16:creationId xmlns:a16="http://schemas.microsoft.com/office/drawing/2014/main" id="{0673EC9B-2081-467D-B2A5-FE1F53850FB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42067</xdr:rowOff>
    </xdr:from>
    <xdr:to>
      <xdr:col>54</xdr:col>
      <xdr:colOff>189865</xdr:colOff>
      <xdr:row>108</xdr:row>
      <xdr:rowOff>76166</xdr:rowOff>
    </xdr:to>
    <xdr:cxnSp macro="">
      <xdr:nvCxnSpPr>
        <xdr:cNvPr id="455" name="直線コネクタ 454">
          <a:extLst>
            <a:ext uri="{FF2B5EF4-FFF2-40B4-BE49-F238E27FC236}">
              <a16:creationId xmlns:a16="http://schemas.microsoft.com/office/drawing/2014/main" id="{6DF1A579-2FD6-488A-B5EE-4C6A9FE29BA1}"/>
            </a:ext>
          </a:extLst>
        </xdr:cNvPr>
        <xdr:cNvCxnSpPr/>
      </xdr:nvCxnSpPr>
      <xdr:spPr>
        <a:xfrm flipV="1">
          <a:off x="10476865" y="17187067"/>
          <a:ext cx="0" cy="1405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6" name="【港湾・漁港】&#10;一人当たり有形固定資産（償却資産）額最小値テキスト">
          <a:extLst>
            <a:ext uri="{FF2B5EF4-FFF2-40B4-BE49-F238E27FC236}">
              <a16:creationId xmlns:a16="http://schemas.microsoft.com/office/drawing/2014/main" id="{39969EDE-9E74-46A0-9B5D-CE826B6A4D89}"/>
            </a:ext>
          </a:extLst>
        </xdr:cNvPr>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7" name="直線コネクタ 456">
          <a:extLst>
            <a:ext uri="{FF2B5EF4-FFF2-40B4-BE49-F238E27FC236}">
              <a16:creationId xmlns:a16="http://schemas.microsoft.com/office/drawing/2014/main" id="{295CEF44-D154-47C4-BE36-5DAC256F4CA2}"/>
            </a:ext>
          </a:extLst>
        </xdr:cNvPr>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160194</xdr:rowOff>
    </xdr:from>
    <xdr:ext cx="690189" cy="259045"/>
    <xdr:sp macro="" textlink="">
      <xdr:nvSpPr>
        <xdr:cNvPr id="458" name="【港湾・漁港】&#10;一人当たり有形固定資産（償却資産）額最大値テキスト">
          <a:extLst>
            <a:ext uri="{FF2B5EF4-FFF2-40B4-BE49-F238E27FC236}">
              <a16:creationId xmlns:a16="http://schemas.microsoft.com/office/drawing/2014/main" id="{73C1E47C-54AE-46E7-B528-E8B1ECD4CA1E}"/>
            </a:ext>
          </a:extLst>
        </xdr:cNvPr>
        <xdr:cNvSpPr txBox="1"/>
      </xdr:nvSpPr>
      <xdr:spPr>
        <a:xfrm>
          <a:off x="10515600" y="169622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42067</xdr:rowOff>
    </xdr:from>
    <xdr:to>
      <xdr:col>55</xdr:col>
      <xdr:colOff>88900</xdr:colOff>
      <xdr:row>100</xdr:row>
      <xdr:rowOff>42067</xdr:rowOff>
    </xdr:to>
    <xdr:cxnSp macro="">
      <xdr:nvCxnSpPr>
        <xdr:cNvPr id="459" name="直線コネクタ 458">
          <a:extLst>
            <a:ext uri="{FF2B5EF4-FFF2-40B4-BE49-F238E27FC236}">
              <a16:creationId xmlns:a16="http://schemas.microsoft.com/office/drawing/2014/main" id="{3A59B34B-572F-4CDF-B17B-853F859EBCBB}"/>
            </a:ext>
          </a:extLst>
        </xdr:cNvPr>
        <xdr:cNvCxnSpPr/>
      </xdr:nvCxnSpPr>
      <xdr:spPr>
        <a:xfrm>
          <a:off x="10388600" y="17187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154973</xdr:rowOff>
    </xdr:from>
    <xdr:ext cx="599010" cy="259045"/>
    <xdr:sp macro="" textlink="">
      <xdr:nvSpPr>
        <xdr:cNvPr id="460" name="【港湾・漁港】&#10;一人当たり有形固定資産（償却資産）額平均値テキスト">
          <a:extLst>
            <a:ext uri="{FF2B5EF4-FFF2-40B4-BE49-F238E27FC236}">
              <a16:creationId xmlns:a16="http://schemas.microsoft.com/office/drawing/2014/main" id="{5EE7C1CC-69EA-48EC-B2DB-11AF6BB2518D}"/>
            </a:ext>
          </a:extLst>
        </xdr:cNvPr>
        <xdr:cNvSpPr txBox="1"/>
      </xdr:nvSpPr>
      <xdr:spPr>
        <a:xfrm>
          <a:off x="10515600" y="183286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5096</xdr:rowOff>
    </xdr:from>
    <xdr:to>
      <xdr:col>55</xdr:col>
      <xdr:colOff>50800</xdr:colOff>
      <xdr:row>107</xdr:row>
      <xdr:rowOff>106696</xdr:rowOff>
    </xdr:to>
    <xdr:sp macro="" textlink="">
      <xdr:nvSpPr>
        <xdr:cNvPr id="461" name="フローチャート: 判断 460">
          <a:extLst>
            <a:ext uri="{FF2B5EF4-FFF2-40B4-BE49-F238E27FC236}">
              <a16:creationId xmlns:a16="http://schemas.microsoft.com/office/drawing/2014/main" id="{0B140EA9-EE2C-4C32-81DB-4EFF3CDC8637}"/>
            </a:ext>
          </a:extLst>
        </xdr:cNvPr>
        <xdr:cNvSpPr/>
      </xdr:nvSpPr>
      <xdr:spPr>
        <a:xfrm>
          <a:off x="10426700" y="1835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6423</xdr:rowOff>
    </xdr:from>
    <xdr:to>
      <xdr:col>50</xdr:col>
      <xdr:colOff>165100</xdr:colOff>
      <xdr:row>107</xdr:row>
      <xdr:rowOff>108023</xdr:rowOff>
    </xdr:to>
    <xdr:sp macro="" textlink="">
      <xdr:nvSpPr>
        <xdr:cNvPr id="462" name="フローチャート: 判断 461">
          <a:extLst>
            <a:ext uri="{FF2B5EF4-FFF2-40B4-BE49-F238E27FC236}">
              <a16:creationId xmlns:a16="http://schemas.microsoft.com/office/drawing/2014/main" id="{DB8A586A-8A30-4B71-9E4B-2A3726C84945}"/>
            </a:ext>
          </a:extLst>
        </xdr:cNvPr>
        <xdr:cNvSpPr/>
      </xdr:nvSpPr>
      <xdr:spPr>
        <a:xfrm>
          <a:off x="9588500" y="1835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42207</xdr:rowOff>
    </xdr:from>
    <xdr:to>
      <xdr:col>46</xdr:col>
      <xdr:colOff>38100</xdr:colOff>
      <xdr:row>107</xdr:row>
      <xdr:rowOff>143807</xdr:rowOff>
    </xdr:to>
    <xdr:sp macro="" textlink="">
      <xdr:nvSpPr>
        <xdr:cNvPr id="463" name="フローチャート: 判断 462">
          <a:extLst>
            <a:ext uri="{FF2B5EF4-FFF2-40B4-BE49-F238E27FC236}">
              <a16:creationId xmlns:a16="http://schemas.microsoft.com/office/drawing/2014/main" id="{351461B8-71B7-44C8-9D2C-0FF0D2A5BD20}"/>
            </a:ext>
          </a:extLst>
        </xdr:cNvPr>
        <xdr:cNvSpPr/>
      </xdr:nvSpPr>
      <xdr:spPr>
        <a:xfrm>
          <a:off x="8699500" y="18387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47740</xdr:rowOff>
    </xdr:from>
    <xdr:to>
      <xdr:col>41</xdr:col>
      <xdr:colOff>101600</xdr:colOff>
      <xdr:row>107</xdr:row>
      <xdr:rowOff>149340</xdr:rowOff>
    </xdr:to>
    <xdr:sp macro="" textlink="">
      <xdr:nvSpPr>
        <xdr:cNvPr id="464" name="フローチャート: 判断 463">
          <a:extLst>
            <a:ext uri="{FF2B5EF4-FFF2-40B4-BE49-F238E27FC236}">
              <a16:creationId xmlns:a16="http://schemas.microsoft.com/office/drawing/2014/main" id="{53F0310B-944C-41BE-AF41-BA2347F24911}"/>
            </a:ext>
          </a:extLst>
        </xdr:cNvPr>
        <xdr:cNvSpPr/>
      </xdr:nvSpPr>
      <xdr:spPr>
        <a:xfrm>
          <a:off x="7810500" y="1839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33463</xdr:rowOff>
    </xdr:from>
    <xdr:to>
      <xdr:col>36</xdr:col>
      <xdr:colOff>165100</xdr:colOff>
      <xdr:row>107</xdr:row>
      <xdr:rowOff>135063</xdr:rowOff>
    </xdr:to>
    <xdr:sp macro="" textlink="">
      <xdr:nvSpPr>
        <xdr:cNvPr id="465" name="フローチャート: 判断 464">
          <a:extLst>
            <a:ext uri="{FF2B5EF4-FFF2-40B4-BE49-F238E27FC236}">
              <a16:creationId xmlns:a16="http://schemas.microsoft.com/office/drawing/2014/main" id="{F2AA0F27-7B6D-491E-BE70-000C385BB1A3}"/>
            </a:ext>
          </a:extLst>
        </xdr:cNvPr>
        <xdr:cNvSpPr/>
      </xdr:nvSpPr>
      <xdr:spPr>
        <a:xfrm>
          <a:off x="6921500" y="1837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89F4EF9E-998A-40D5-AB5D-0E3A8D6EA1E3}"/>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26454FB0-0EC4-462A-98B7-1CB1F83BD60D}"/>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56EF1FBC-D5A7-4E3F-9CB8-3A1B2E6ECE02}"/>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C3468CD3-ED44-43AC-A078-FA1C93A3E0E4}"/>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15BF6292-5F4E-48D4-B009-AC1B65DEDC3E}"/>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162717</xdr:rowOff>
    </xdr:from>
    <xdr:to>
      <xdr:col>55</xdr:col>
      <xdr:colOff>50800</xdr:colOff>
      <xdr:row>100</xdr:row>
      <xdr:rowOff>92867</xdr:rowOff>
    </xdr:to>
    <xdr:sp macro="" textlink="">
      <xdr:nvSpPr>
        <xdr:cNvPr id="471" name="楕円 470">
          <a:extLst>
            <a:ext uri="{FF2B5EF4-FFF2-40B4-BE49-F238E27FC236}">
              <a16:creationId xmlns:a16="http://schemas.microsoft.com/office/drawing/2014/main" id="{67D6F79B-DCAB-4601-9263-8D17A6297DDD}"/>
            </a:ext>
          </a:extLst>
        </xdr:cNvPr>
        <xdr:cNvSpPr/>
      </xdr:nvSpPr>
      <xdr:spPr>
        <a:xfrm>
          <a:off x="10426700" y="17136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99</xdr:row>
      <xdr:rowOff>115744</xdr:rowOff>
    </xdr:from>
    <xdr:ext cx="690189" cy="259045"/>
    <xdr:sp macro="" textlink="">
      <xdr:nvSpPr>
        <xdr:cNvPr id="472" name="【港湾・漁港】&#10;一人当たり有形固定資産（償却資産）額該当値テキスト">
          <a:extLst>
            <a:ext uri="{FF2B5EF4-FFF2-40B4-BE49-F238E27FC236}">
              <a16:creationId xmlns:a16="http://schemas.microsoft.com/office/drawing/2014/main" id="{71B460C2-65B1-45FC-AABE-F55E04C773B4}"/>
            </a:ext>
          </a:extLst>
        </xdr:cNvPr>
        <xdr:cNvSpPr txBox="1"/>
      </xdr:nvSpPr>
      <xdr:spPr>
        <a:xfrm>
          <a:off x="10515600" y="170892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3,074,656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19126</xdr:rowOff>
    </xdr:from>
    <xdr:to>
      <xdr:col>50</xdr:col>
      <xdr:colOff>165100</xdr:colOff>
      <xdr:row>100</xdr:row>
      <xdr:rowOff>120726</xdr:rowOff>
    </xdr:to>
    <xdr:sp macro="" textlink="">
      <xdr:nvSpPr>
        <xdr:cNvPr id="473" name="楕円 472">
          <a:extLst>
            <a:ext uri="{FF2B5EF4-FFF2-40B4-BE49-F238E27FC236}">
              <a16:creationId xmlns:a16="http://schemas.microsoft.com/office/drawing/2014/main" id="{26266687-E78C-43C0-BD5C-3AB24B87DA67}"/>
            </a:ext>
          </a:extLst>
        </xdr:cNvPr>
        <xdr:cNvSpPr/>
      </xdr:nvSpPr>
      <xdr:spPr>
        <a:xfrm>
          <a:off x="9588500" y="1716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42067</xdr:rowOff>
    </xdr:from>
    <xdr:to>
      <xdr:col>55</xdr:col>
      <xdr:colOff>0</xdr:colOff>
      <xdr:row>100</xdr:row>
      <xdr:rowOff>69926</xdr:rowOff>
    </xdr:to>
    <xdr:cxnSp macro="">
      <xdr:nvCxnSpPr>
        <xdr:cNvPr id="474" name="直線コネクタ 473">
          <a:extLst>
            <a:ext uri="{FF2B5EF4-FFF2-40B4-BE49-F238E27FC236}">
              <a16:creationId xmlns:a16="http://schemas.microsoft.com/office/drawing/2014/main" id="{28D7550D-5072-4F2C-AD36-2294B442F332}"/>
            </a:ext>
          </a:extLst>
        </xdr:cNvPr>
        <xdr:cNvCxnSpPr/>
      </xdr:nvCxnSpPr>
      <xdr:spPr>
        <a:xfrm flipV="1">
          <a:off x="9639300" y="17187067"/>
          <a:ext cx="838200" cy="27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100</xdr:row>
      <xdr:rowOff>47949</xdr:rowOff>
    </xdr:from>
    <xdr:to>
      <xdr:col>46</xdr:col>
      <xdr:colOff>38100</xdr:colOff>
      <xdr:row>100</xdr:row>
      <xdr:rowOff>149549</xdr:rowOff>
    </xdr:to>
    <xdr:sp macro="" textlink="">
      <xdr:nvSpPr>
        <xdr:cNvPr id="475" name="楕円 474">
          <a:extLst>
            <a:ext uri="{FF2B5EF4-FFF2-40B4-BE49-F238E27FC236}">
              <a16:creationId xmlns:a16="http://schemas.microsoft.com/office/drawing/2014/main" id="{A1C24571-2A01-4AF4-946B-BFF2F1695786}"/>
            </a:ext>
          </a:extLst>
        </xdr:cNvPr>
        <xdr:cNvSpPr/>
      </xdr:nvSpPr>
      <xdr:spPr>
        <a:xfrm>
          <a:off x="8699500" y="1719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100</xdr:row>
      <xdr:rowOff>69926</xdr:rowOff>
    </xdr:from>
    <xdr:to>
      <xdr:col>50</xdr:col>
      <xdr:colOff>114300</xdr:colOff>
      <xdr:row>100</xdr:row>
      <xdr:rowOff>98749</xdr:rowOff>
    </xdr:to>
    <xdr:cxnSp macro="">
      <xdr:nvCxnSpPr>
        <xdr:cNvPr id="476" name="直線コネクタ 475">
          <a:extLst>
            <a:ext uri="{FF2B5EF4-FFF2-40B4-BE49-F238E27FC236}">
              <a16:creationId xmlns:a16="http://schemas.microsoft.com/office/drawing/2014/main" id="{3AF12E08-B9EE-4369-9CE1-EC9739AC5D68}"/>
            </a:ext>
          </a:extLst>
        </xdr:cNvPr>
        <xdr:cNvCxnSpPr/>
      </xdr:nvCxnSpPr>
      <xdr:spPr>
        <a:xfrm flipV="1">
          <a:off x="8750300" y="17214926"/>
          <a:ext cx="889000" cy="28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100</xdr:row>
      <xdr:rowOff>81693</xdr:rowOff>
    </xdr:from>
    <xdr:to>
      <xdr:col>41</xdr:col>
      <xdr:colOff>101600</xdr:colOff>
      <xdr:row>101</xdr:row>
      <xdr:rowOff>11843</xdr:rowOff>
    </xdr:to>
    <xdr:sp macro="" textlink="">
      <xdr:nvSpPr>
        <xdr:cNvPr id="477" name="楕円 476">
          <a:extLst>
            <a:ext uri="{FF2B5EF4-FFF2-40B4-BE49-F238E27FC236}">
              <a16:creationId xmlns:a16="http://schemas.microsoft.com/office/drawing/2014/main" id="{FD8336FC-E0F2-4A9C-801F-42318B4416FA}"/>
            </a:ext>
          </a:extLst>
        </xdr:cNvPr>
        <xdr:cNvSpPr/>
      </xdr:nvSpPr>
      <xdr:spPr>
        <a:xfrm>
          <a:off x="7810500" y="17226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100</xdr:row>
      <xdr:rowOff>98749</xdr:rowOff>
    </xdr:from>
    <xdr:to>
      <xdr:col>45</xdr:col>
      <xdr:colOff>177800</xdr:colOff>
      <xdr:row>100</xdr:row>
      <xdr:rowOff>132493</xdr:rowOff>
    </xdr:to>
    <xdr:cxnSp macro="">
      <xdr:nvCxnSpPr>
        <xdr:cNvPr id="478" name="直線コネクタ 477">
          <a:extLst>
            <a:ext uri="{FF2B5EF4-FFF2-40B4-BE49-F238E27FC236}">
              <a16:creationId xmlns:a16="http://schemas.microsoft.com/office/drawing/2014/main" id="{FA7D5150-3269-4FE4-ABEC-789A427475FF}"/>
            </a:ext>
          </a:extLst>
        </xdr:cNvPr>
        <xdr:cNvCxnSpPr/>
      </xdr:nvCxnSpPr>
      <xdr:spPr>
        <a:xfrm flipV="1">
          <a:off x="7861300" y="17243749"/>
          <a:ext cx="889000" cy="33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100</xdr:row>
      <xdr:rowOff>114229</xdr:rowOff>
    </xdr:from>
    <xdr:to>
      <xdr:col>36</xdr:col>
      <xdr:colOff>165100</xdr:colOff>
      <xdr:row>101</xdr:row>
      <xdr:rowOff>44379</xdr:rowOff>
    </xdr:to>
    <xdr:sp macro="" textlink="">
      <xdr:nvSpPr>
        <xdr:cNvPr id="479" name="楕円 478">
          <a:extLst>
            <a:ext uri="{FF2B5EF4-FFF2-40B4-BE49-F238E27FC236}">
              <a16:creationId xmlns:a16="http://schemas.microsoft.com/office/drawing/2014/main" id="{8404CA0D-96CF-4E07-8A8B-44C6734D0F38}"/>
            </a:ext>
          </a:extLst>
        </xdr:cNvPr>
        <xdr:cNvSpPr/>
      </xdr:nvSpPr>
      <xdr:spPr>
        <a:xfrm>
          <a:off x="6921500" y="1725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100</xdr:row>
      <xdr:rowOff>132493</xdr:rowOff>
    </xdr:from>
    <xdr:to>
      <xdr:col>41</xdr:col>
      <xdr:colOff>50800</xdr:colOff>
      <xdr:row>100</xdr:row>
      <xdr:rowOff>165029</xdr:rowOff>
    </xdr:to>
    <xdr:cxnSp macro="">
      <xdr:nvCxnSpPr>
        <xdr:cNvPr id="480" name="直線コネクタ 479">
          <a:extLst>
            <a:ext uri="{FF2B5EF4-FFF2-40B4-BE49-F238E27FC236}">
              <a16:creationId xmlns:a16="http://schemas.microsoft.com/office/drawing/2014/main" id="{5F5DB9EA-A160-4444-8A6E-DEC9ABA582FA}"/>
            </a:ext>
          </a:extLst>
        </xdr:cNvPr>
        <xdr:cNvCxnSpPr/>
      </xdr:nvCxnSpPr>
      <xdr:spPr>
        <a:xfrm flipV="1">
          <a:off x="6972300" y="17277493"/>
          <a:ext cx="889000" cy="32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99150</xdr:rowOff>
    </xdr:from>
    <xdr:ext cx="599010" cy="259045"/>
    <xdr:sp macro="" textlink="">
      <xdr:nvSpPr>
        <xdr:cNvPr id="481" name="n_1aveValue【港湾・漁港】&#10;一人当たり有形固定資産（償却資産）額">
          <a:extLst>
            <a:ext uri="{FF2B5EF4-FFF2-40B4-BE49-F238E27FC236}">
              <a16:creationId xmlns:a16="http://schemas.microsoft.com/office/drawing/2014/main" id="{77439F09-8FFA-4270-9880-9C67631C8D56}"/>
            </a:ext>
          </a:extLst>
        </xdr:cNvPr>
        <xdr:cNvSpPr txBox="1"/>
      </xdr:nvSpPr>
      <xdr:spPr>
        <a:xfrm>
          <a:off x="9327095" y="18444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134934</xdr:rowOff>
    </xdr:from>
    <xdr:ext cx="599010" cy="259045"/>
    <xdr:sp macro="" textlink="">
      <xdr:nvSpPr>
        <xdr:cNvPr id="482" name="n_2aveValue【港湾・漁港】&#10;一人当たり有形固定資産（償却資産）額">
          <a:extLst>
            <a:ext uri="{FF2B5EF4-FFF2-40B4-BE49-F238E27FC236}">
              <a16:creationId xmlns:a16="http://schemas.microsoft.com/office/drawing/2014/main" id="{C6BB2BB5-EB52-443C-8011-F501D54FBB86}"/>
            </a:ext>
          </a:extLst>
        </xdr:cNvPr>
        <xdr:cNvSpPr txBox="1"/>
      </xdr:nvSpPr>
      <xdr:spPr>
        <a:xfrm>
          <a:off x="8450795" y="18480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140467</xdr:rowOff>
    </xdr:from>
    <xdr:ext cx="599010" cy="259045"/>
    <xdr:sp macro="" textlink="">
      <xdr:nvSpPr>
        <xdr:cNvPr id="483" name="n_3aveValue【港湾・漁港】&#10;一人当たり有形固定資産（償却資産）額">
          <a:extLst>
            <a:ext uri="{FF2B5EF4-FFF2-40B4-BE49-F238E27FC236}">
              <a16:creationId xmlns:a16="http://schemas.microsoft.com/office/drawing/2014/main" id="{CD203CD6-8B36-4EE9-BA42-E20B295C5461}"/>
            </a:ext>
          </a:extLst>
        </xdr:cNvPr>
        <xdr:cNvSpPr txBox="1"/>
      </xdr:nvSpPr>
      <xdr:spPr>
        <a:xfrm>
          <a:off x="7561795" y="18485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126190</xdr:rowOff>
    </xdr:from>
    <xdr:ext cx="599010" cy="259045"/>
    <xdr:sp macro="" textlink="">
      <xdr:nvSpPr>
        <xdr:cNvPr id="484" name="n_4aveValue【港湾・漁港】&#10;一人当たり有形固定資産（償却資産）額">
          <a:extLst>
            <a:ext uri="{FF2B5EF4-FFF2-40B4-BE49-F238E27FC236}">
              <a16:creationId xmlns:a16="http://schemas.microsoft.com/office/drawing/2014/main" id="{34DCAEB0-82BB-4422-91BB-34952AC7AFE4}"/>
            </a:ext>
          </a:extLst>
        </xdr:cNvPr>
        <xdr:cNvSpPr txBox="1"/>
      </xdr:nvSpPr>
      <xdr:spPr>
        <a:xfrm>
          <a:off x="6672795" y="18471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98</xdr:row>
      <xdr:rowOff>137253</xdr:rowOff>
    </xdr:from>
    <xdr:ext cx="690189" cy="259045"/>
    <xdr:sp macro="" textlink="">
      <xdr:nvSpPr>
        <xdr:cNvPr id="485" name="n_1mainValue【港湾・漁港】&#10;一人当たり有形固定資産（償却資産）額">
          <a:extLst>
            <a:ext uri="{FF2B5EF4-FFF2-40B4-BE49-F238E27FC236}">
              <a16:creationId xmlns:a16="http://schemas.microsoft.com/office/drawing/2014/main" id="{E3CD58FB-F2E8-4C26-80B5-C020C648B721}"/>
            </a:ext>
          </a:extLst>
        </xdr:cNvPr>
        <xdr:cNvSpPr txBox="1"/>
      </xdr:nvSpPr>
      <xdr:spPr>
        <a:xfrm>
          <a:off x="9281505" y="169393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3,013,722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98</xdr:row>
      <xdr:rowOff>166076</xdr:rowOff>
    </xdr:from>
    <xdr:ext cx="690189" cy="259045"/>
    <xdr:sp macro="" textlink="">
      <xdr:nvSpPr>
        <xdr:cNvPr id="486" name="n_2mainValue【港湾・漁港】&#10;一人当たり有形固定資産（償却資産）額">
          <a:extLst>
            <a:ext uri="{FF2B5EF4-FFF2-40B4-BE49-F238E27FC236}">
              <a16:creationId xmlns:a16="http://schemas.microsoft.com/office/drawing/2014/main" id="{34C7374F-1728-4BD9-B43E-32FBC8613FFC}"/>
            </a:ext>
          </a:extLst>
        </xdr:cNvPr>
        <xdr:cNvSpPr txBox="1"/>
      </xdr:nvSpPr>
      <xdr:spPr>
        <a:xfrm>
          <a:off x="8405205" y="169681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99</xdr:row>
      <xdr:rowOff>28370</xdr:rowOff>
    </xdr:from>
    <xdr:ext cx="690189" cy="259045"/>
    <xdr:sp macro="" textlink="">
      <xdr:nvSpPr>
        <xdr:cNvPr id="487" name="n_3mainValue【港湾・漁港】&#10;一人当たり有形固定資産（償却資産）額">
          <a:extLst>
            <a:ext uri="{FF2B5EF4-FFF2-40B4-BE49-F238E27FC236}">
              <a16:creationId xmlns:a16="http://schemas.microsoft.com/office/drawing/2014/main" id="{1875B6C6-1759-41CD-8B38-A8FA14859145}"/>
            </a:ext>
          </a:extLst>
        </xdr:cNvPr>
        <xdr:cNvSpPr txBox="1"/>
      </xdr:nvSpPr>
      <xdr:spPr>
        <a:xfrm>
          <a:off x="7516205" y="170019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2,876,876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99</xdr:row>
      <xdr:rowOff>60906</xdr:rowOff>
    </xdr:from>
    <xdr:ext cx="690189" cy="259045"/>
    <xdr:sp macro="" textlink="">
      <xdr:nvSpPr>
        <xdr:cNvPr id="488" name="n_4mainValue【港湾・漁港】&#10;一人当たり有形固定資産（償却資産）額">
          <a:extLst>
            <a:ext uri="{FF2B5EF4-FFF2-40B4-BE49-F238E27FC236}">
              <a16:creationId xmlns:a16="http://schemas.microsoft.com/office/drawing/2014/main" id="{3BE974A3-91FF-4CAA-98AD-5089451E6E7C}"/>
            </a:ext>
          </a:extLst>
        </xdr:cNvPr>
        <xdr:cNvSpPr txBox="1"/>
      </xdr:nvSpPr>
      <xdr:spPr>
        <a:xfrm>
          <a:off x="6627205" y="170344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a:extLst>
            <a:ext uri="{FF2B5EF4-FFF2-40B4-BE49-F238E27FC236}">
              <a16:creationId xmlns:a16="http://schemas.microsoft.com/office/drawing/2014/main" id="{85AE13E1-475D-47E7-9F48-F95AB3314D7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a:extLst>
            <a:ext uri="{FF2B5EF4-FFF2-40B4-BE49-F238E27FC236}">
              <a16:creationId xmlns:a16="http://schemas.microsoft.com/office/drawing/2014/main" id="{6A66FD24-077D-4B06-8035-117E9623B8A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a:extLst>
            <a:ext uri="{FF2B5EF4-FFF2-40B4-BE49-F238E27FC236}">
              <a16:creationId xmlns:a16="http://schemas.microsoft.com/office/drawing/2014/main" id="{F954696F-3D60-438D-917D-0B1F0167A0D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a:extLst>
            <a:ext uri="{FF2B5EF4-FFF2-40B4-BE49-F238E27FC236}">
              <a16:creationId xmlns:a16="http://schemas.microsoft.com/office/drawing/2014/main" id="{1A63092A-DDFE-4D0D-8B94-92D6271F8B3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a:extLst>
            <a:ext uri="{FF2B5EF4-FFF2-40B4-BE49-F238E27FC236}">
              <a16:creationId xmlns:a16="http://schemas.microsoft.com/office/drawing/2014/main" id="{D464E085-E548-44B4-B388-D4889D44B18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a:extLst>
            <a:ext uri="{FF2B5EF4-FFF2-40B4-BE49-F238E27FC236}">
              <a16:creationId xmlns:a16="http://schemas.microsoft.com/office/drawing/2014/main" id="{89F2072D-94F5-40A0-99F9-81BE6204A28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a:extLst>
            <a:ext uri="{FF2B5EF4-FFF2-40B4-BE49-F238E27FC236}">
              <a16:creationId xmlns:a16="http://schemas.microsoft.com/office/drawing/2014/main" id="{FDBB4C2D-8E86-45A2-95E4-5397DA98E92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a:extLst>
            <a:ext uri="{FF2B5EF4-FFF2-40B4-BE49-F238E27FC236}">
              <a16:creationId xmlns:a16="http://schemas.microsoft.com/office/drawing/2014/main" id="{CA524F7B-938B-4A41-B5B3-E97E331BDAC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a:extLst>
            <a:ext uri="{FF2B5EF4-FFF2-40B4-BE49-F238E27FC236}">
              <a16:creationId xmlns:a16="http://schemas.microsoft.com/office/drawing/2014/main" id="{9C258B40-DCF8-4F88-AFFF-089CC98C62F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a:extLst>
            <a:ext uri="{FF2B5EF4-FFF2-40B4-BE49-F238E27FC236}">
              <a16:creationId xmlns:a16="http://schemas.microsoft.com/office/drawing/2014/main" id="{6FCBC2EF-F539-4095-8918-DB37EA19F8B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9" name="テキスト ボックス 498">
          <a:extLst>
            <a:ext uri="{FF2B5EF4-FFF2-40B4-BE49-F238E27FC236}">
              <a16:creationId xmlns:a16="http://schemas.microsoft.com/office/drawing/2014/main" id="{BBE672F5-D87F-4389-BF96-87A93C83115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0" name="直線コネクタ 499">
          <a:extLst>
            <a:ext uri="{FF2B5EF4-FFF2-40B4-BE49-F238E27FC236}">
              <a16:creationId xmlns:a16="http://schemas.microsoft.com/office/drawing/2014/main" id="{864A5484-3347-4E68-A4A1-DF5C978E3DF2}"/>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1" name="テキスト ボックス 500">
          <a:extLst>
            <a:ext uri="{FF2B5EF4-FFF2-40B4-BE49-F238E27FC236}">
              <a16:creationId xmlns:a16="http://schemas.microsoft.com/office/drawing/2014/main" id="{9B80A97F-3207-4113-B3F6-CDF9F4D70A6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2" name="直線コネクタ 501">
          <a:extLst>
            <a:ext uri="{FF2B5EF4-FFF2-40B4-BE49-F238E27FC236}">
              <a16:creationId xmlns:a16="http://schemas.microsoft.com/office/drawing/2014/main" id="{3F7B5D01-91B3-45FF-B41B-71FCF2936DAB}"/>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3" name="テキスト ボックス 502">
          <a:extLst>
            <a:ext uri="{FF2B5EF4-FFF2-40B4-BE49-F238E27FC236}">
              <a16:creationId xmlns:a16="http://schemas.microsoft.com/office/drawing/2014/main" id="{27EBCFB9-9762-4CDC-B772-A651832EEA32}"/>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4" name="直線コネクタ 503">
          <a:extLst>
            <a:ext uri="{FF2B5EF4-FFF2-40B4-BE49-F238E27FC236}">
              <a16:creationId xmlns:a16="http://schemas.microsoft.com/office/drawing/2014/main" id="{2B4A44B3-995E-464F-ADD7-3D89110AEE8E}"/>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5" name="テキスト ボックス 504">
          <a:extLst>
            <a:ext uri="{FF2B5EF4-FFF2-40B4-BE49-F238E27FC236}">
              <a16:creationId xmlns:a16="http://schemas.microsoft.com/office/drawing/2014/main" id="{88665F69-AF71-4882-99E7-B66596FBCEC6}"/>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6" name="直線コネクタ 505">
          <a:extLst>
            <a:ext uri="{FF2B5EF4-FFF2-40B4-BE49-F238E27FC236}">
              <a16:creationId xmlns:a16="http://schemas.microsoft.com/office/drawing/2014/main" id="{F9A55FC5-F503-4319-BEB5-EDF4A92A68BA}"/>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7" name="テキスト ボックス 506">
          <a:extLst>
            <a:ext uri="{FF2B5EF4-FFF2-40B4-BE49-F238E27FC236}">
              <a16:creationId xmlns:a16="http://schemas.microsoft.com/office/drawing/2014/main" id="{F69F95A5-006B-4034-B369-E25FD6733719}"/>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8" name="直線コネクタ 507">
          <a:extLst>
            <a:ext uri="{FF2B5EF4-FFF2-40B4-BE49-F238E27FC236}">
              <a16:creationId xmlns:a16="http://schemas.microsoft.com/office/drawing/2014/main" id="{0DCA9FC3-A6B0-4917-ABF9-2D25EA73321A}"/>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9" name="テキスト ボックス 508">
          <a:extLst>
            <a:ext uri="{FF2B5EF4-FFF2-40B4-BE49-F238E27FC236}">
              <a16:creationId xmlns:a16="http://schemas.microsoft.com/office/drawing/2014/main" id="{327AC5FB-E728-4FC8-A7DB-DAFB08614727}"/>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0" name="直線コネクタ 509">
          <a:extLst>
            <a:ext uri="{FF2B5EF4-FFF2-40B4-BE49-F238E27FC236}">
              <a16:creationId xmlns:a16="http://schemas.microsoft.com/office/drawing/2014/main" id="{1D05E159-555B-4FB8-A9B9-5ED30A993971}"/>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1" name="テキスト ボックス 510">
          <a:extLst>
            <a:ext uri="{FF2B5EF4-FFF2-40B4-BE49-F238E27FC236}">
              <a16:creationId xmlns:a16="http://schemas.microsoft.com/office/drawing/2014/main" id="{C1E4C275-F19F-4749-B370-C85E014E90F6}"/>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81A325C0-134F-4F14-8DBD-0F8258B2139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3" name="【認定こども園・幼稚園・保育所】&#10;有形固定資産減価償却率グラフ枠">
          <a:extLst>
            <a:ext uri="{FF2B5EF4-FFF2-40B4-BE49-F238E27FC236}">
              <a16:creationId xmlns:a16="http://schemas.microsoft.com/office/drawing/2014/main" id="{B830503D-5323-4FBB-A9FC-E368F44AAB6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74567</xdr:rowOff>
    </xdr:from>
    <xdr:to>
      <xdr:col>85</xdr:col>
      <xdr:colOff>126364</xdr:colOff>
      <xdr:row>42</xdr:row>
      <xdr:rowOff>92528</xdr:rowOff>
    </xdr:to>
    <xdr:cxnSp macro="">
      <xdr:nvCxnSpPr>
        <xdr:cNvPr id="514" name="直線コネクタ 513">
          <a:extLst>
            <a:ext uri="{FF2B5EF4-FFF2-40B4-BE49-F238E27FC236}">
              <a16:creationId xmlns:a16="http://schemas.microsoft.com/office/drawing/2014/main" id="{DF6867C0-9701-48E3-ADF7-C7F41EF4691C}"/>
            </a:ext>
          </a:extLst>
        </xdr:cNvPr>
        <xdr:cNvCxnSpPr/>
      </xdr:nvCxnSpPr>
      <xdr:spPr>
        <a:xfrm flipV="1">
          <a:off x="16318864" y="5732417"/>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5" name="【認定こども園・幼稚園・保育所】&#10;有形固定資産減価償却率最小値テキスト">
          <a:extLst>
            <a:ext uri="{FF2B5EF4-FFF2-40B4-BE49-F238E27FC236}">
              <a16:creationId xmlns:a16="http://schemas.microsoft.com/office/drawing/2014/main" id="{1A9F3BF1-C4BA-4CF6-8D9D-83788D69448D}"/>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6" name="直線コネクタ 515">
          <a:extLst>
            <a:ext uri="{FF2B5EF4-FFF2-40B4-BE49-F238E27FC236}">
              <a16:creationId xmlns:a16="http://schemas.microsoft.com/office/drawing/2014/main" id="{ABC4E080-C6B4-435D-9E37-A6FD134B394D}"/>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21244</xdr:rowOff>
    </xdr:from>
    <xdr:ext cx="340478" cy="259045"/>
    <xdr:sp macro="" textlink="">
      <xdr:nvSpPr>
        <xdr:cNvPr id="517" name="【認定こども園・幼稚園・保育所】&#10;有形固定資産減価償却率最大値テキスト">
          <a:extLst>
            <a:ext uri="{FF2B5EF4-FFF2-40B4-BE49-F238E27FC236}">
              <a16:creationId xmlns:a16="http://schemas.microsoft.com/office/drawing/2014/main" id="{B7695FC3-E91C-4E7B-A908-8BA76A447BF0}"/>
            </a:ext>
          </a:extLst>
        </xdr:cNvPr>
        <xdr:cNvSpPr txBox="1"/>
      </xdr:nvSpPr>
      <xdr:spPr>
        <a:xfrm>
          <a:off x="16357600" y="55076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74567</xdr:rowOff>
    </xdr:from>
    <xdr:to>
      <xdr:col>86</xdr:col>
      <xdr:colOff>25400</xdr:colOff>
      <xdr:row>33</xdr:row>
      <xdr:rowOff>74567</xdr:rowOff>
    </xdr:to>
    <xdr:cxnSp macro="">
      <xdr:nvCxnSpPr>
        <xdr:cNvPr id="518" name="直線コネクタ 517">
          <a:extLst>
            <a:ext uri="{FF2B5EF4-FFF2-40B4-BE49-F238E27FC236}">
              <a16:creationId xmlns:a16="http://schemas.microsoft.com/office/drawing/2014/main" id="{4B9733FC-A49B-4713-B2EF-76A302DF6DD8}"/>
            </a:ext>
          </a:extLst>
        </xdr:cNvPr>
        <xdr:cNvCxnSpPr/>
      </xdr:nvCxnSpPr>
      <xdr:spPr>
        <a:xfrm>
          <a:off x="16230600" y="573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40113</xdr:rowOff>
    </xdr:from>
    <xdr:ext cx="405111" cy="259045"/>
    <xdr:sp macro="" textlink="">
      <xdr:nvSpPr>
        <xdr:cNvPr id="519" name="【認定こども園・幼稚園・保育所】&#10;有形固定資産減価償却率平均値テキスト">
          <a:extLst>
            <a:ext uri="{FF2B5EF4-FFF2-40B4-BE49-F238E27FC236}">
              <a16:creationId xmlns:a16="http://schemas.microsoft.com/office/drawing/2014/main" id="{91E40CAA-D3D5-4611-805A-CA44F380F936}"/>
            </a:ext>
          </a:extLst>
        </xdr:cNvPr>
        <xdr:cNvSpPr txBox="1"/>
      </xdr:nvSpPr>
      <xdr:spPr>
        <a:xfrm>
          <a:off x="16357600" y="6383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520" name="フローチャート: 判断 519">
          <a:extLst>
            <a:ext uri="{FF2B5EF4-FFF2-40B4-BE49-F238E27FC236}">
              <a16:creationId xmlns:a16="http://schemas.microsoft.com/office/drawing/2014/main" id="{F29FDD5B-BD8C-4D4A-8E08-EB31269CAC6E}"/>
            </a:ext>
          </a:extLst>
        </xdr:cNvPr>
        <xdr:cNvSpPr/>
      </xdr:nvSpPr>
      <xdr:spPr>
        <a:xfrm>
          <a:off x="162687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4173</xdr:rowOff>
    </xdr:from>
    <xdr:to>
      <xdr:col>81</xdr:col>
      <xdr:colOff>101600</xdr:colOff>
      <xdr:row>38</xdr:row>
      <xdr:rowOff>105773</xdr:rowOff>
    </xdr:to>
    <xdr:sp macro="" textlink="">
      <xdr:nvSpPr>
        <xdr:cNvPr id="521" name="フローチャート: 判断 520">
          <a:extLst>
            <a:ext uri="{FF2B5EF4-FFF2-40B4-BE49-F238E27FC236}">
              <a16:creationId xmlns:a16="http://schemas.microsoft.com/office/drawing/2014/main" id="{6593C791-5B77-44FE-A139-8E6E799431B0}"/>
            </a:ext>
          </a:extLst>
        </xdr:cNvPr>
        <xdr:cNvSpPr/>
      </xdr:nvSpPr>
      <xdr:spPr>
        <a:xfrm>
          <a:off x="15430500" y="651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49893</xdr:rowOff>
    </xdr:from>
    <xdr:to>
      <xdr:col>76</xdr:col>
      <xdr:colOff>165100</xdr:colOff>
      <xdr:row>38</xdr:row>
      <xdr:rowOff>151493</xdr:rowOff>
    </xdr:to>
    <xdr:sp macro="" textlink="">
      <xdr:nvSpPr>
        <xdr:cNvPr id="522" name="フローチャート: 判断 521">
          <a:extLst>
            <a:ext uri="{FF2B5EF4-FFF2-40B4-BE49-F238E27FC236}">
              <a16:creationId xmlns:a16="http://schemas.microsoft.com/office/drawing/2014/main" id="{01498017-5B29-44DD-B02A-057F7111E861}"/>
            </a:ext>
          </a:extLst>
        </xdr:cNvPr>
        <xdr:cNvSpPr/>
      </xdr:nvSpPr>
      <xdr:spPr>
        <a:xfrm>
          <a:off x="14541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46627</xdr:rowOff>
    </xdr:from>
    <xdr:to>
      <xdr:col>72</xdr:col>
      <xdr:colOff>38100</xdr:colOff>
      <xdr:row>38</xdr:row>
      <xdr:rowOff>148227</xdr:rowOff>
    </xdr:to>
    <xdr:sp macro="" textlink="">
      <xdr:nvSpPr>
        <xdr:cNvPr id="523" name="フローチャート: 判断 522">
          <a:extLst>
            <a:ext uri="{FF2B5EF4-FFF2-40B4-BE49-F238E27FC236}">
              <a16:creationId xmlns:a16="http://schemas.microsoft.com/office/drawing/2014/main" id="{FACB8838-EB1B-4EDD-B97C-1CD04F2C6379}"/>
            </a:ext>
          </a:extLst>
        </xdr:cNvPr>
        <xdr:cNvSpPr/>
      </xdr:nvSpPr>
      <xdr:spPr>
        <a:xfrm>
          <a:off x="13652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18869</xdr:rowOff>
    </xdr:from>
    <xdr:to>
      <xdr:col>67</xdr:col>
      <xdr:colOff>101600</xdr:colOff>
      <xdr:row>38</xdr:row>
      <xdr:rowOff>120469</xdr:rowOff>
    </xdr:to>
    <xdr:sp macro="" textlink="">
      <xdr:nvSpPr>
        <xdr:cNvPr id="524" name="フローチャート: 判断 523">
          <a:extLst>
            <a:ext uri="{FF2B5EF4-FFF2-40B4-BE49-F238E27FC236}">
              <a16:creationId xmlns:a16="http://schemas.microsoft.com/office/drawing/2014/main" id="{71764B0D-AE1F-4991-A383-3EC3DFC62643}"/>
            </a:ext>
          </a:extLst>
        </xdr:cNvPr>
        <xdr:cNvSpPr/>
      </xdr:nvSpPr>
      <xdr:spPr>
        <a:xfrm>
          <a:off x="127635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5B11A623-E70F-4D5E-B670-DB2DA4D21C0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FD9B7CC-2B45-41A2-9F3B-3A1666383F2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395D3746-2396-4E61-94FF-92F0F598D6C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F594DD7A-470D-44AD-BAD1-8340DFFD7C4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8B14FDE0-6A01-47E5-A578-A9EB251CB07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38463</xdr:rowOff>
    </xdr:from>
    <xdr:to>
      <xdr:col>85</xdr:col>
      <xdr:colOff>177800</xdr:colOff>
      <xdr:row>38</xdr:row>
      <xdr:rowOff>140063</xdr:rowOff>
    </xdr:to>
    <xdr:sp macro="" textlink="">
      <xdr:nvSpPr>
        <xdr:cNvPr id="530" name="楕円 529">
          <a:extLst>
            <a:ext uri="{FF2B5EF4-FFF2-40B4-BE49-F238E27FC236}">
              <a16:creationId xmlns:a16="http://schemas.microsoft.com/office/drawing/2014/main" id="{3C0C6247-ED70-4345-BFE3-1318605FE2E2}"/>
            </a:ext>
          </a:extLst>
        </xdr:cNvPr>
        <xdr:cNvSpPr/>
      </xdr:nvSpPr>
      <xdr:spPr>
        <a:xfrm>
          <a:off x="16268700" y="655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16890</xdr:rowOff>
    </xdr:from>
    <xdr:ext cx="405111" cy="259045"/>
    <xdr:sp macro="" textlink="">
      <xdr:nvSpPr>
        <xdr:cNvPr id="531" name="【認定こども園・幼稚園・保育所】&#10;有形固定資産減価償却率該当値テキスト">
          <a:extLst>
            <a:ext uri="{FF2B5EF4-FFF2-40B4-BE49-F238E27FC236}">
              <a16:creationId xmlns:a16="http://schemas.microsoft.com/office/drawing/2014/main" id="{7CC9E638-A008-4D62-A953-0438104CBF05}"/>
            </a:ext>
          </a:extLst>
        </xdr:cNvPr>
        <xdr:cNvSpPr txBox="1"/>
      </xdr:nvSpPr>
      <xdr:spPr>
        <a:xfrm>
          <a:off x="16357600" y="653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5806</xdr:rowOff>
    </xdr:from>
    <xdr:to>
      <xdr:col>81</xdr:col>
      <xdr:colOff>101600</xdr:colOff>
      <xdr:row>38</xdr:row>
      <xdr:rowOff>107406</xdr:rowOff>
    </xdr:to>
    <xdr:sp macro="" textlink="">
      <xdr:nvSpPr>
        <xdr:cNvPr id="532" name="楕円 531">
          <a:extLst>
            <a:ext uri="{FF2B5EF4-FFF2-40B4-BE49-F238E27FC236}">
              <a16:creationId xmlns:a16="http://schemas.microsoft.com/office/drawing/2014/main" id="{A13F623F-6ABF-4040-BEC8-AD4196F3AE9F}"/>
            </a:ext>
          </a:extLst>
        </xdr:cNvPr>
        <xdr:cNvSpPr/>
      </xdr:nvSpPr>
      <xdr:spPr>
        <a:xfrm>
          <a:off x="15430500" y="652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56606</xdr:rowOff>
    </xdr:from>
    <xdr:to>
      <xdr:col>85</xdr:col>
      <xdr:colOff>127000</xdr:colOff>
      <xdr:row>38</xdr:row>
      <xdr:rowOff>89263</xdr:rowOff>
    </xdr:to>
    <xdr:cxnSp macro="">
      <xdr:nvCxnSpPr>
        <xdr:cNvPr id="533" name="直線コネクタ 532">
          <a:extLst>
            <a:ext uri="{FF2B5EF4-FFF2-40B4-BE49-F238E27FC236}">
              <a16:creationId xmlns:a16="http://schemas.microsoft.com/office/drawing/2014/main" id="{E9934044-CD63-41E7-B2D4-5A41252CB390}"/>
            </a:ext>
          </a:extLst>
        </xdr:cNvPr>
        <xdr:cNvCxnSpPr/>
      </xdr:nvCxnSpPr>
      <xdr:spPr>
        <a:xfrm>
          <a:off x="15481300" y="657170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136434</xdr:rowOff>
    </xdr:from>
    <xdr:to>
      <xdr:col>76</xdr:col>
      <xdr:colOff>165100</xdr:colOff>
      <xdr:row>38</xdr:row>
      <xdr:rowOff>66584</xdr:rowOff>
    </xdr:to>
    <xdr:sp macro="" textlink="">
      <xdr:nvSpPr>
        <xdr:cNvPr id="534" name="楕円 533">
          <a:extLst>
            <a:ext uri="{FF2B5EF4-FFF2-40B4-BE49-F238E27FC236}">
              <a16:creationId xmlns:a16="http://schemas.microsoft.com/office/drawing/2014/main" id="{9BCA86A7-2710-4FA1-A897-1D375AD41F72}"/>
            </a:ext>
          </a:extLst>
        </xdr:cNvPr>
        <xdr:cNvSpPr/>
      </xdr:nvSpPr>
      <xdr:spPr>
        <a:xfrm>
          <a:off x="14541500" y="648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15784</xdr:rowOff>
    </xdr:from>
    <xdr:to>
      <xdr:col>81</xdr:col>
      <xdr:colOff>50800</xdr:colOff>
      <xdr:row>38</xdr:row>
      <xdr:rowOff>56606</xdr:rowOff>
    </xdr:to>
    <xdr:cxnSp macro="">
      <xdr:nvCxnSpPr>
        <xdr:cNvPr id="535" name="直線コネクタ 534">
          <a:extLst>
            <a:ext uri="{FF2B5EF4-FFF2-40B4-BE49-F238E27FC236}">
              <a16:creationId xmlns:a16="http://schemas.microsoft.com/office/drawing/2014/main" id="{66BA7CA2-4387-4E68-B50D-60D986B608CA}"/>
            </a:ext>
          </a:extLst>
        </xdr:cNvPr>
        <xdr:cNvCxnSpPr/>
      </xdr:nvCxnSpPr>
      <xdr:spPr>
        <a:xfrm>
          <a:off x="14592300" y="6530884"/>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108676</xdr:rowOff>
    </xdr:from>
    <xdr:to>
      <xdr:col>72</xdr:col>
      <xdr:colOff>38100</xdr:colOff>
      <xdr:row>38</xdr:row>
      <xdr:rowOff>38826</xdr:rowOff>
    </xdr:to>
    <xdr:sp macro="" textlink="">
      <xdr:nvSpPr>
        <xdr:cNvPr id="536" name="楕円 535">
          <a:extLst>
            <a:ext uri="{FF2B5EF4-FFF2-40B4-BE49-F238E27FC236}">
              <a16:creationId xmlns:a16="http://schemas.microsoft.com/office/drawing/2014/main" id="{F249E674-C1C3-4A9F-91A0-381F5C780F86}"/>
            </a:ext>
          </a:extLst>
        </xdr:cNvPr>
        <xdr:cNvSpPr/>
      </xdr:nvSpPr>
      <xdr:spPr>
        <a:xfrm>
          <a:off x="13652500" y="645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159476</xdr:rowOff>
    </xdr:from>
    <xdr:to>
      <xdr:col>76</xdr:col>
      <xdr:colOff>114300</xdr:colOff>
      <xdr:row>38</xdr:row>
      <xdr:rowOff>15784</xdr:rowOff>
    </xdr:to>
    <xdr:cxnSp macro="">
      <xdr:nvCxnSpPr>
        <xdr:cNvPr id="537" name="直線コネクタ 536">
          <a:extLst>
            <a:ext uri="{FF2B5EF4-FFF2-40B4-BE49-F238E27FC236}">
              <a16:creationId xmlns:a16="http://schemas.microsoft.com/office/drawing/2014/main" id="{C659A4EC-5DFB-4257-98CA-E6B5F3407C7E}"/>
            </a:ext>
          </a:extLst>
        </xdr:cNvPr>
        <xdr:cNvCxnSpPr/>
      </xdr:nvCxnSpPr>
      <xdr:spPr>
        <a:xfrm>
          <a:off x="13703300" y="650312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67854</xdr:rowOff>
    </xdr:from>
    <xdr:to>
      <xdr:col>67</xdr:col>
      <xdr:colOff>101600</xdr:colOff>
      <xdr:row>37</xdr:row>
      <xdr:rowOff>169455</xdr:rowOff>
    </xdr:to>
    <xdr:sp macro="" textlink="">
      <xdr:nvSpPr>
        <xdr:cNvPr id="538" name="楕円 537">
          <a:extLst>
            <a:ext uri="{FF2B5EF4-FFF2-40B4-BE49-F238E27FC236}">
              <a16:creationId xmlns:a16="http://schemas.microsoft.com/office/drawing/2014/main" id="{FD40253B-A46E-4D54-9153-06B31E14921E}"/>
            </a:ext>
          </a:extLst>
        </xdr:cNvPr>
        <xdr:cNvSpPr/>
      </xdr:nvSpPr>
      <xdr:spPr>
        <a:xfrm>
          <a:off x="12763500" y="641150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118654</xdr:rowOff>
    </xdr:from>
    <xdr:to>
      <xdr:col>71</xdr:col>
      <xdr:colOff>177800</xdr:colOff>
      <xdr:row>37</xdr:row>
      <xdr:rowOff>159476</xdr:rowOff>
    </xdr:to>
    <xdr:cxnSp macro="">
      <xdr:nvCxnSpPr>
        <xdr:cNvPr id="539" name="直線コネクタ 538">
          <a:extLst>
            <a:ext uri="{FF2B5EF4-FFF2-40B4-BE49-F238E27FC236}">
              <a16:creationId xmlns:a16="http://schemas.microsoft.com/office/drawing/2014/main" id="{04E8B864-4D8F-42F2-BD02-A4C6A5657B50}"/>
            </a:ext>
          </a:extLst>
        </xdr:cNvPr>
        <xdr:cNvCxnSpPr/>
      </xdr:nvCxnSpPr>
      <xdr:spPr>
        <a:xfrm>
          <a:off x="12814300" y="6462304"/>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122300</xdr:rowOff>
    </xdr:from>
    <xdr:ext cx="405111" cy="259045"/>
    <xdr:sp macro="" textlink="">
      <xdr:nvSpPr>
        <xdr:cNvPr id="540" name="n_1aveValue【認定こども園・幼稚園・保育所】&#10;有形固定資産減価償却率">
          <a:extLst>
            <a:ext uri="{FF2B5EF4-FFF2-40B4-BE49-F238E27FC236}">
              <a16:creationId xmlns:a16="http://schemas.microsoft.com/office/drawing/2014/main" id="{3F0CD8A8-BDFC-403D-85BB-34BCF920DF3B}"/>
            </a:ext>
          </a:extLst>
        </xdr:cNvPr>
        <xdr:cNvSpPr txBox="1"/>
      </xdr:nvSpPr>
      <xdr:spPr>
        <a:xfrm>
          <a:off x="15266044" y="629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142620</xdr:rowOff>
    </xdr:from>
    <xdr:ext cx="405111" cy="259045"/>
    <xdr:sp macro="" textlink="">
      <xdr:nvSpPr>
        <xdr:cNvPr id="541" name="n_2aveValue【認定こども園・幼稚園・保育所】&#10;有形固定資産減価償却率">
          <a:extLst>
            <a:ext uri="{FF2B5EF4-FFF2-40B4-BE49-F238E27FC236}">
              <a16:creationId xmlns:a16="http://schemas.microsoft.com/office/drawing/2014/main" id="{FBA721F0-E3ED-449C-89EF-72738131535D}"/>
            </a:ext>
          </a:extLst>
        </xdr:cNvPr>
        <xdr:cNvSpPr txBox="1"/>
      </xdr:nvSpPr>
      <xdr:spPr>
        <a:xfrm>
          <a:off x="14389744"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139354</xdr:rowOff>
    </xdr:from>
    <xdr:ext cx="405111" cy="259045"/>
    <xdr:sp macro="" textlink="">
      <xdr:nvSpPr>
        <xdr:cNvPr id="542" name="n_3aveValue【認定こども園・幼稚園・保育所】&#10;有形固定資産減価償却率">
          <a:extLst>
            <a:ext uri="{FF2B5EF4-FFF2-40B4-BE49-F238E27FC236}">
              <a16:creationId xmlns:a16="http://schemas.microsoft.com/office/drawing/2014/main" id="{40C1C03F-1DB6-418A-A358-9283E2E40067}"/>
            </a:ext>
          </a:extLst>
        </xdr:cNvPr>
        <xdr:cNvSpPr txBox="1"/>
      </xdr:nvSpPr>
      <xdr:spPr>
        <a:xfrm>
          <a:off x="135007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111596</xdr:rowOff>
    </xdr:from>
    <xdr:ext cx="405111" cy="259045"/>
    <xdr:sp macro="" textlink="">
      <xdr:nvSpPr>
        <xdr:cNvPr id="543" name="n_4aveValue【認定こども園・幼稚園・保育所】&#10;有形固定資産減価償却率">
          <a:extLst>
            <a:ext uri="{FF2B5EF4-FFF2-40B4-BE49-F238E27FC236}">
              <a16:creationId xmlns:a16="http://schemas.microsoft.com/office/drawing/2014/main" id="{84E98BBF-6036-4C88-9DA1-B14113948431}"/>
            </a:ext>
          </a:extLst>
        </xdr:cNvPr>
        <xdr:cNvSpPr txBox="1"/>
      </xdr:nvSpPr>
      <xdr:spPr>
        <a:xfrm>
          <a:off x="12611744" y="662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98533</xdr:rowOff>
    </xdr:from>
    <xdr:ext cx="405111" cy="259045"/>
    <xdr:sp macro="" textlink="">
      <xdr:nvSpPr>
        <xdr:cNvPr id="544" name="n_1mainValue【認定こども園・幼稚園・保育所】&#10;有形固定資産減価償却率">
          <a:extLst>
            <a:ext uri="{FF2B5EF4-FFF2-40B4-BE49-F238E27FC236}">
              <a16:creationId xmlns:a16="http://schemas.microsoft.com/office/drawing/2014/main" id="{44D1B8AD-1332-4EE3-86F7-DE496F4CAAB9}"/>
            </a:ext>
          </a:extLst>
        </xdr:cNvPr>
        <xdr:cNvSpPr txBox="1"/>
      </xdr:nvSpPr>
      <xdr:spPr>
        <a:xfrm>
          <a:off x="15266044" y="661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83111</xdr:rowOff>
    </xdr:from>
    <xdr:ext cx="405111" cy="259045"/>
    <xdr:sp macro="" textlink="">
      <xdr:nvSpPr>
        <xdr:cNvPr id="545" name="n_2mainValue【認定こども園・幼稚園・保育所】&#10;有形固定資産減価償却率">
          <a:extLst>
            <a:ext uri="{FF2B5EF4-FFF2-40B4-BE49-F238E27FC236}">
              <a16:creationId xmlns:a16="http://schemas.microsoft.com/office/drawing/2014/main" id="{B08B5913-2DB3-43BA-8C16-343562B51D09}"/>
            </a:ext>
          </a:extLst>
        </xdr:cNvPr>
        <xdr:cNvSpPr txBox="1"/>
      </xdr:nvSpPr>
      <xdr:spPr>
        <a:xfrm>
          <a:off x="14389744" y="625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55353</xdr:rowOff>
    </xdr:from>
    <xdr:ext cx="405111" cy="259045"/>
    <xdr:sp macro="" textlink="">
      <xdr:nvSpPr>
        <xdr:cNvPr id="546" name="n_3mainValue【認定こども園・幼稚園・保育所】&#10;有形固定資産減価償却率">
          <a:extLst>
            <a:ext uri="{FF2B5EF4-FFF2-40B4-BE49-F238E27FC236}">
              <a16:creationId xmlns:a16="http://schemas.microsoft.com/office/drawing/2014/main" id="{F6C173B6-2524-4FD6-AB96-20E61933A788}"/>
            </a:ext>
          </a:extLst>
        </xdr:cNvPr>
        <xdr:cNvSpPr txBox="1"/>
      </xdr:nvSpPr>
      <xdr:spPr>
        <a:xfrm>
          <a:off x="13500744" y="622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14531</xdr:rowOff>
    </xdr:from>
    <xdr:ext cx="405111" cy="259045"/>
    <xdr:sp macro="" textlink="">
      <xdr:nvSpPr>
        <xdr:cNvPr id="547" name="n_4mainValue【認定こども園・幼稚園・保育所】&#10;有形固定資産減価償却率">
          <a:extLst>
            <a:ext uri="{FF2B5EF4-FFF2-40B4-BE49-F238E27FC236}">
              <a16:creationId xmlns:a16="http://schemas.microsoft.com/office/drawing/2014/main" id="{6028132B-EBF9-4F36-BC59-2109D2890DF4}"/>
            </a:ext>
          </a:extLst>
        </xdr:cNvPr>
        <xdr:cNvSpPr txBox="1"/>
      </xdr:nvSpPr>
      <xdr:spPr>
        <a:xfrm>
          <a:off x="12611744" y="6186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a:extLst>
            <a:ext uri="{FF2B5EF4-FFF2-40B4-BE49-F238E27FC236}">
              <a16:creationId xmlns:a16="http://schemas.microsoft.com/office/drawing/2014/main" id="{FE6C3481-0985-445B-8651-A23156B4750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a:extLst>
            <a:ext uri="{FF2B5EF4-FFF2-40B4-BE49-F238E27FC236}">
              <a16:creationId xmlns:a16="http://schemas.microsoft.com/office/drawing/2014/main" id="{C10082AE-BC3C-4427-87AB-336F2108B5E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a:extLst>
            <a:ext uri="{FF2B5EF4-FFF2-40B4-BE49-F238E27FC236}">
              <a16:creationId xmlns:a16="http://schemas.microsoft.com/office/drawing/2014/main" id="{BC252E78-A8CC-4CB9-AB93-0F4FEF0E795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a:extLst>
            <a:ext uri="{FF2B5EF4-FFF2-40B4-BE49-F238E27FC236}">
              <a16:creationId xmlns:a16="http://schemas.microsoft.com/office/drawing/2014/main" id="{DCFB12C4-D6CF-4858-80D4-E676F02FF39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a:extLst>
            <a:ext uri="{FF2B5EF4-FFF2-40B4-BE49-F238E27FC236}">
              <a16:creationId xmlns:a16="http://schemas.microsoft.com/office/drawing/2014/main" id="{C8A1C9A6-5E1C-44BB-8872-A224BBD2715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a:extLst>
            <a:ext uri="{FF2B5EF4-FFF2-40B4-BE49-F238E27FC236}">
              <a16:creationId xmlns:a16="http://schemas.microsoft.com/office/drawing/2014/main" id="{EE4E2797-61D9-4A45-A3AA-E5B686946C2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a:extLst>
            <a:ext uri="{FF2B5EF4-FFF2-40B4-BE49-F238E27FC236}">
              <a16:creationId xmlns:a16="http://schemas.microsoft.com/office/drawing/2014/main" id="{81CBD39C-0A1A-4085-9D82-03DAB4D90F1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a:extLst>
            <a:ext uri="{FF2B5EF4-FFF2-40B4-BE49-F238E27FC236}">
              <a16:creationId xmlns:a16="http://schemas.microsoft.com/office/drawing/2014/main" id="{FA070E18-DB92-473F-A509-31DCFCC818C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a:extLst>
            <a:ext uri="{FF2B5EF4-FFF2-40B4-BE49-F238E27FC236}">
              <a16:creationId xmlns:a16="http://schemas.microsoft.com/office/drawing/2014/main" id="{90C5DAA0-6F87-4A2B-8DD3-486C0FEA4C8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a:extLst>
            <a:ext uri="{FF2B5EF4-FFF2-40B4-BE49-F238E27FC236}">
              <a16:creationId xmlns:a16="http://schemas.microsoft.com/office/drawing/2014/main" id="{8E2988DD-DC02-4FD0-ADB5-350E49D6800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8" name="直線コネクタ 557">
          <a:extLst>
            <a:ext uri="{FF2B5EF4-FFF2-40B4-BE49-F238E27FC236}">
              <a16:creationId xmlns:a16="http://schemas.microsoft.com/office/drawing/2014/main" id="{0CC7BF07-1593-4BD9-A9FB-2B97B814CF52}"/>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9" name="テキスト ボックス 558">
          <a:extLst>
            <a:ext uri="{FF2B5EF4-FFF2-40B4-BE49-F238E27FC236}">
              <a16:creationId xmlns:a16="http://schemas.microsoft.com/office/drawing/2014/main" id="{37E532DB-1BB7-410D-B7C6-FE147CDE48E2}"/>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0" name="直線コネクタ 559">
          <a:extLst>
            <a:ext uri="{FF2B5EF4-FFF2-40B4-BE49-F238E27FC236}">
              <a16:creationId xmlns:a16="http://schemas.microsoft.com/office/drawing/2014/main" id="{E845DD69-13C2-4056-9D30-1E33CF93F373}"/>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1" name="テキスト ボックス 560">
          <a:extLst>
            <a:ext uri="{FF2B5EF4-FFF2-40B4-BE49-F238E27FC236}">
              <a16:creationId xmlns:a16="http://schemas.microsoft.com/office/drawing/2014/main" id="{8FC2D69F-EFB2-4DA2-86DE-C9059502B088}"/>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2" name="直線コネクタ 561">
          <a:extLst>
            <a:ext uri="{FF2B5EF4-FFF2-40B4-BE49-F238E27FC236}">
              <a16:creationId xmlns:a16="http://schemas.microsoft.com/office/drawing/2014/main" id="{6909FA87-9B74-44AC-AD8D-DDA070FA0B4E}"/>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3" name="テキスト ボックス 562">
          <a:extLst>
            <a:ext uri="{FF2B5EF4-FFF2-40B4-BE49-F238E27FC236}">
              <a16:creationId xmlns:a16="http://schemas.microsoft.com/office/drawing/2014/main" id="{959C62E6-3C2E-46A1-8B5D-A10D64EE8467}"/>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4" name="直線コネクタ 563">
          <a:extLst>
            <a:ext uri="{FF2B5EF4-FFF2-40B4-BE49-F238E27FC236}">
              <a16:creationId xmlns:a16="http://schemas.microsoft.com/office/drawing/2014/main" id="{A7FAA528-2AFC-4ED0-A73A-F4E5EF0D9905}"/>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5" name="テキスト ボックス 564">
          <a:extLst>
            <a:ext uri="{FF2B5EF4-FFF2-40B4-BE49-F238E27FC236}">
              <a16:creationId xmlns:a16="http://schemas.microsoft.com/office/drawing/2014/main" id="{ACB73ECD-BC72-43A4-9722-BCE885176B34}"/>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a:extLst>
            <a:ext uri="{FF2B5EF4-FFF2-40B4-BE49-F238E27FC236}">
              <a16:creationId xmlns:a16="http://schemas.microsoft.com/office/drawing/2014/main" id="{44C50D7C-B6F0-4493-93B4-ADE1738AC5A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7" name="テキスト ボックス 566">
          <a:extLst>
            <a:ext uri="{FF2B5EF4-FFF2-40B4-BE49-F238E27FC236}">
              <a16:creationId xmlns:a16="http://schemas.microsoft.com/office/drawing/2014/main" id="{48EEDBA3-EEBF-4BC8-AF91-173F101F5F25}"/>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認定こども園・幼稚園・保育所】&#10;一人当たり面積グラフ枠">
          <a:extLst>
            <a:ext uri="{FF2B5EF4-FFF2-40B4-BE49-F238E27FC236}">
              <a16:creationId xmlns:a16="http://schemas.microsoft.com/office/drawing/2014/main" id="{A87282AB-D224-44F5-992A-41DF70F104CE}"/>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128778</xdr:rowOff>
    </xdr:from>
    <xdr:to>
      <xdr:col>116</xdr:col>
      <xdr:colOff>62864</xdr:colOff>
      <xdr:row>41</xdr:row>
      <xdr:rowOff>117348</xdr:rowOff>
    </xdr:to>
    <xdr:cxnSp macro="">
      <xdr:nvCxnSpPr>
        <xdr:cNvPr id="569" name="直線コネクタ 568">
          <a:extLst>
            <a:ext uri="{FF2B5EF4-FFF2-40B4-BE49-F238E27FC236}">
              <a16:creationId xmlns:a16="http://schemas.microsoft.com/office/drawing/2014/main" id="{1F78EE13-6AEB-4324-BE5E-04D35350DFB5}"/>
            </a:ext>
          </a:extLst>
        </xdr:cNvPr>
        <xdr:cNvCxnSpPr/>
      </xdr:nvCxnSpPr>
      <xdr:spPr>
        <a:xfrm flipV="1">
          <a:off x="22160864" y="5786628"/>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570" name="【認定こども園・幼稚園・保育所】&#10;一人当たり面積最小値テキスト">
          <a:extLst>
            <a:ext uri="{FF2B5EF4-FFF2-40B4-BE49-F238E27FC236}">
              <a16:creationId xmlns:a16="http://schemas.microsoft.com/office/drawing/2014/main" id="{E6383483-B05D-4ABF-A590-4660AAC77B6E}"/>
            </a:ext>
          </a:extLst>
        </xdr:cNvPr>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571" name="直線コネクタ 570">
          <a:extLst>
            <a:ext uri="{FF2B5EF4-FFF2-40B4-BE49-F238E27FC236}">
              <a16:creationId xmlns:a16="http://schemas.microsoft.com/office/drawing/2014/main" id="{2D2C3970-F755-4042-9D71-B7DCCEF47C8D}"/>
            </a:ext>
          </a:extLst>
        </xdr:cNvPr>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75455</xdr:rowOff>
    </xdr:from>
    <xdr:ext cx="469744" cy="259045"/>
    <xdr:sp macro="" textlink="">
      <xdr:nvSpPr>
        <xdr:cNvPr id="572" name="【認定こども園・幼稚園・保育所】&#10;一人当たり面積最大値テキスト">
          <a:extLst>
            <a:ext uri="{FF2B5EF4-FFF2-40B4-BE49-F238E27FC236}">
              <a16:creationId xmlns:a16="http://schemas.microsoft.com/office/drawing/2014/main" id="{05477C7C-F5C5-4CEE-A75A-A02EA72D3A4E}"/>
            </a:ext>
          </a:extLst>
        </xdr:cNvPr>
        <xdr:cNvSpPr txBox="1"/>
      </xdr:nvSpPr>
      <xdr:spPr>
        <a:xfrm>
          <a:off x="22199600" y="556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128778</xdr:rowOff>
    </xdr:from>
    <xdr:to>
      <xdr:col>116</xdr:col>
      <xdr:colOff>152400</xdr:colOff>
      <xdr:row>33</xdr:row>
      <xdr:rowOff>128778</xdr:rowOff>
    </xdr:to>
    <xdr:cxnSp macro="">
      <xdr:nvCxnSpPr>
        <xdr:cNvPr id="573" name="直線コネクタ 572">
          <a:extLst>
            <a:ext uri="{FF2B5EF4-FFF2-40B4-BE49-F238E27FC236}">
              <a16:creationId xmlns:a16="http://schemas.microsoft.com/office/drawing/2014/main" id="{75F77D2F-FD99-4A25-8E98-C5A0B5D0691A}"/>
            </a:ext>
          </a:extLst>
        </xdr:cNvPr>
        <xdr:cNvCxnSpPr/>
      </xdr:nvCxnSpPr>
      <xdr:spPr>
        <a:xfrm>
          <a:off x="22072600" y="578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131843</xdr:rowOff>
    </xdr:from>
    <xdr:ext cx="469744" cy="259045"/>
    <xdr:sp macro="" textlink="">
      <xdr:nvSpPr>
        <xdr:cNvPr id="574" name="【認定こども園・幼稚園・保育所】&#10;一人当たり面積平均値テキスト">
          <a:extLst>
            <a:ext uri="{FF2B5EF4-FFF2-40B4-BE49-F238E27FC236}">
              <a16:creationId xmlns:a16="http://schemas.microsoft.com/office/drawing/2014/main" id="{9FB1396C-BBB0-4C2E-B658-C62969FBEDE4}"/>
            </a:ext>
          </a:extLst>
        </xdr:cNvPr>
        <xdr:cNvSpPr txBox="1"/>
      </xdr:nvSpPr>
      <xdr:spPr>
        <a:xfrm>
          <a:off x="22199600" y="66469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153416</xdr:rowOff>
    </xdr:from>
    <xdr:to>
      <xdr:col>116</xdr:col>
      <xdr:colOff>114300</xdr:colOff>
      <xdr:row>39</xdr:row>
      <xdr:rowOff>83566</xdr:rowOff>
    </xdr:to>
    <xdr:sp macro="" textlink="">
      <xdr:nvSpPr>
        <xdr:cNvPr id="575" name="フローチャート: 判断 574">
          <a:extLst>
            <a:ext uri="{FF2B5EF4-FFF2-40B4-BE49-F238E27FC236}">
              <a16:creationId xmlns:a16="http://schemas.microsoft.com/office/drawing/2014/main" id="{1C6ED179-11CF-4E47-979B-3A5D5B12E260}"/>
            </a:ext>
          </a:extLst>
        </xdr:cNvPr>
        <xdr:cNvSpPr/>
      </xdr:nvSpPr>
      <xdr:spPr>
        <a:xfrm>
          <a:off x="22110700" y="666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153416</xdr:rowOff>
    </xdr:from>
    <xdr:to>
      <xdr:col>112</xdr:col>
      <xdr:colOff>38100</xdr:colOff>
      <xdr:row>39</xdr:row>
      <xdr:rowOff>83566</xdr:rowOff>
    </xdr:to>
    <xdr:sp macro="" textlink="">
      <xdr:nvSpPr>
        <xdr:cNvPr id="576" name="フローチャート: 判断 575">
          <a:extLst>
            <a:ext uri="{FF2B5EF4-FFF2-40B4-BE49-F238E27FC236}">
              <a16:creationId xmlns:a16="http://schemas.microsoft.com/office/drawing/2014/main" id="{6775480D-4F4A-4F8F-AAE6-0BB4B6DF5BBA}"/>
            </a:ext>
          </a:extLst>
        </xdr:cNvPr>
        <xdr:cNvSpPr/>
      </xdr:nvSpPr>
      <xdr:spPr>
        <a:xfrm>
          <a:off x="21272500" y="666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254</xdr:rowOff>
    </xdr:from>
    <xdr:to>
      <xdr:col>107</xdr:col>
      <xdr:colOff>101600</xdr:colOff>
      <xdr:row>39</xdr:row>
      <xdr:rowOff>101854</xdr:rowOff>
    </xdr:to>
    <xdr:sp macro="" textlink="">
      <xdr:nvSpPr>
        <xdr:cNvPr id="577" name="フローチャート: 判断 576">
          <a:extLst>
            <a:ext uri="{FF2B5EF4-FFF2-40B4-BE49-F238E27FC236}">
              <a16:creationId xmlns:a16="http://schemas.microsoft.com/office/drawing/2014/main" id="{5C7EB1D5-C44B-4401-8DFF-A8931E183B39}"/>
            </a:ext>
          </a:extLst>
        </xdr:cNvPr>
        <xdr:cNvSpPr/>
      </xdr:nvSpPr>
      <xdr:spPr>
        <a:xfrm>
          <a:off x="20383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11684</xdr:rowOff>
    </xdr:from>
    <xdr:to>
      <xdr:col>102</xdr:col>
      <xdr:colOff>165100</xdr:colOff>
      <xdr:row>39</xdr:row>
      <xdr:rowOff>113284</xdr:rowOff>
    </xdr:to>
    <xdr:sp macro="" textlink="">
      <xdr:nvSpPr>
        <xdr:cNvPr id="578" name="フローチャート: 判断 577">
          <a:extLst>
            <a:ext uri="{FF2B5EF4-FFF2-40B4-BE49-F238E27FC236}">
              <a16:creationId xmlns:a16="http://schemas.microsoft.com/office/drawing/2014/main" id="{FDC27D36-00B0-4A79-8DF4-2916443043D3}"/>
            </a:ext>
          </a:extLst>
        </xdr:cNvPr>
        <xdr:cNvSpPr/>
      </xdr:nvSpPr>
      <xdr:spPr>
        <a:xfrm>
          <a:off x="19494500" y="669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7112</xdr:rowOff>
    </xdr:from>
    <xdr:to>
      <xdr:col>98</xdr:col>
      <xdr:colOff>38100</xdr:colOff>
      <xdr:row>39</xdr:row>
      <xdr:rowOff>108712</xdr:rowOff>
    </xdr:to>
    <xdr:sp macro="" textlink="">
      <xdr:nvSpPr>
        <xdr:cNvPr id="579" name="フローチャート: 判断 578">
          <a:extLst>
            <a:ext uri="{FF2B5EF4-FFF2-40B4-BE49-F238E27FC236}">
              <a16:creationId xmlns:a16="http://schemas.microsoft.com/office/drawing/2014/main" id="{5319D2A7-61EC-4CD2-B66B-F758CA9148D3}"/>
            </a:ext>
          </a:extLst>
        </xdr:cNvPr>
        <xdr:cNvSpPr/>
      </xdr:nvSpPr>
      <xdr:spPr>
        <a:xfrm>
          <a:off x="18605500" y="669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89C3E168-09E5-4BA2-9BEA-14220E027C1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6EC614A4-F161-4C99-B908-E263729872D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34FF6FB3-7D2D-4178-8441-49B17ABC157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614B2B07-942D-4B4D-AA28-A163367246E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54A29DE7-3CC7-4E27-AA7F-F29930127E5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114554</xdr:rowOff>
    </xdr:from>
    <xdr:to>
      <xdr:col>116</xdr:col>
      <xdr:colOff>114300</xdr:colOff>
      <xdr:row>37</xdr:row>
      <xdr:rowOff>44704</xdr:rowOff>
    </xdr:to>
    <xdr:sp macro="" textlink="">
      <xdr:nvSpPr>
        <xdr:cNvPr id="585" name="楕円 584">
          <a:extLst>
            <a:ext uri="{FF2B5EF4-FFF2-40B4-BE49-F238E27FC236}">
              <a16:creationId xmlns:a16="http://schemas.microsoft.com/office/drawing/2014/main" id="{169AD15A-06C4-42C8-8989-0DAC1DFF717D}"/>
            </a:ext>
          </a:extLst>
        </xdr:cNvPr>
        <xdr:cNvSpPr/>
      </xdr:nvSpPr>
      <xdr:spPr>
        <a:xfrm>
          <a:off x="22110700" y="628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137431</xdr:rowOff>
    </xdr:from>
    <xdr:ext cx="469744" cy="259045"/>
    <xdr:sp macro="" textlink="">
      <xdr:nvSpPr>
        <xdr:cNvPr id="586" name="【認定こども園・幼稚園・保育所】&#10;一人当たり面積該当値テキスト">
          <a:extLst>
            <a:ext uri="{FF2B5EF4-FFF2-40B4-BE49-F238E27FC236}">
              <a16:creationId xmlns:a16="http://schemas.microsoft.com/office/drawing/2014/main" id="{A73839A0-419E-4FFB-9228-D1EF36B3E6EC}"/>
            </a:ext>
          </a:extLst>
        </xdr:cNvPr>
        <xdr:cNvSpPr txBox="1"/>
      </xdr:nvSpPr>
      <xdr:spPr>
        <a:xfrm>
          <a:off x="22199600" y="6138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130556</xdr:rowOff>
    </xdr:from>
    <xdr:to>
      <xdr:col>112</xdr:col>
      <xdr:colOff>38100</xdr:colOff>
      <xdr:row>37</xdr:row>
      <xdr:rowOff>60706</xdr:rowOff>
    </xdr:to>
    <xdr:sp macro="" textlink="">
      <xdr:nvSpPr>
        <xdr:cNvPr id="587" name="楕円 586">
          <a:extLst>
            <a:ext uri="{FF2B5EF4-FFF2-40B4-BE49-F238E27FC236}">
              <a16:creationId xmlns:a16="http://schemas.microsoft.com/office/drawing/2014/main" id="{953010BB-849A-4855-B573-39A84F51C098}"/>
            </a:ext>
          </a:extLst>
        </xdr:cNvPr>
        <xdr:cNvSpPr/>
      </xdr:nvSpPr>
      <xdr:spPr>
        <a:xfrm>
          <a:off x="21272500" y="630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165354</xdr:rowOff>
    </xdr:from>
    <xdr:to>
      <xdr:col>116</xdr:col>
      <xdr:colOff>63500</xdr:colOff>
      <xdr:row>37</xdr:row>
      <xdr:rowOff>9906</xdr:rowOff>
    </xdr:to>
    <xdr:cxnSp macro="">
      <xdr:nvCxnSpPr>
        <xdr:cNvPr id="588" name="直線コネクタ 587">
          <a:extLst>
            <a:ext uri="{FF2B5EF4-FFF2-40B4-BE49-F238E27FC236}">
              <a16:creationId xmlns:a16="http://schemas.microsoft.com/office/drawing/2014/main" id="{EDC0EDC3-BC46-4D6E-B9C9-D88D85B8F25C}"/>
            </a:ext>
          </a:extLst>
        </xdr:cNvPr>
        <xdr:cNvCxnSpPr/>
      </xdr:nvCxnSpPr>
      <xdr:spPr>
        <a:xfrm flipV="1">
          <a:off x="21323300" y="6337554"/>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139700</xdr:rowOff>
    </xdr:from>
    <xdr:to>
      <xdr:col>107</xdr:col>
      <xdr:colOff>101600</xdr:colOff>
      <xdr:row>37</xdr:row>
      <xdr:rowOff>69850</xdr:rowOff>
    </xdr:to>
    <xdr:sp macro="" textlink="">
      <xdr:nvSpPr>
        <xdr:cNvPr id="589" name="楕円 588">
          <a:extLst>
            <a:ext uri="{FF2B5EF4-FFF2-40B4-BE49-F238E27FC236}">
              <a16:creationId xmlns:a16="http://schemas.microsoft.com/office/drawing/2014/main" id="{AB690F78-51C5-413F-9287-C8AE4F9F5FCA}"/>
            </a:ext>
          </a:extLst>
        </xdr:cNvPr>
        <xdr:cNvSpPr/>
      </xdr:nvSpPr>
      <xdr:spPr>
        <a:xfrm>
          <a:off x="20383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9906</xdr:rowOff>
    </xdr:from>
    <xdr:to>
      <xdr:col>111</xdr:col>
      <xdr:colOff>177800</xdr:colOff>
      <xdr:row>37</xdr:row>
      <xdr:rowOff>19050</xdr:rowOff>
    </xdr:to>
    <xdr:cxnSp macro="">
      <xdr:nvCxnSpPr>
        <xdr:cNvPr id="590" name="直線コネクタ 589">
          <a:extLst>
            <a:ext uri="{FF2B5EF4-FFF2-40B4-BE49-F238E27FC236}">
              <a16:creationId xmlns:a16="http://schemas.microsoft.com/office/drawing/2014/main" id="{A3D00CA2-E35E-4CBF-827C-C6CADAD00B43}"/>
            </a:ext>
          </a:extLst>
        </xdr:cNvPr>
        <xdr:cNvCxnSpPr/>
      </xdr:nvCxnSpPr>
      <xdr:spPr>
        <a:xfrm flipV="1">
          <a:off x="20434300" y="63535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125984</xdr:rowOff>
    </xdr:from>
    <xdr:to>
      <xdr:col>102</xdr:col>
      <xdr:colOff>165100</xdr:colOff>
      <xdr:row>37</xdr:row>
      <xdr:rowOff>56134</xdr:rowOff>
    </xdr:to>
    <xdr:sp macro="" textlink="">
      <xdr:nvSpPr>
        <xdr:cNvPr id="591" name="楕円 590">
          <a:extLst>
            <a:ext uri="{FF2B5EF4-FFF2-40B4-BE49-F238E27FC236}">
              <a16:creationId xmlns:a16="http://schemas.microsoft.com/office/drawing/2014/main" id="{8C7EE914-1A01-4815-BD15-CA6FFAF0290F}"/>
            </a:ext>
          </a:extLst>
        </xdr:cNvPr>
        <xdr:cNvSpPr/>
      </xdr:nvSpPr>
      <xdr:spPr>
        <a:xfrm>
          <a:off x="19494500" y="629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5334</xdr:rowOff>
    </xdr:from>
    <xdr:to>
      <xdr:col>107</xdr:col>
      <xdr:colOff>50800</xdr:colOff>
      <xdr:row>37</xdr:row>
      <xdr:rowOff>19050</xdr:rowOff>
    </xdr:to>
    <xdr:cxnSp macro="">
      <xdr:nvCxnSpPr>
        <xdr:cNvPr id="592" name="直線コネクタ 591">
          <a:extLst>
            <a:ext uri="{FF2B5EF4-FFF2-40B4-BE49-F238E27FC236}">
              <a16:creationId xmlns:a16="http://schemas.microsoft.com/office/drawing/2014/main" id="{C25EE41D-E6F1-4B11-BACE-2F52AB4051D4}"/>
            </a:ext>
          </a:extLst>
        </xdr:cNvPr>
        <xdr:cNvCxnSpPr/>
      </xdr:nvCxnSpPr>
      <xdr:spPr>
        <a:xfrm>
          <a:off x="19545300" y="634898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139700</xdr:rowOff>
    </xdr:from>
    <xdr:to>
      <xdr:col>98</xdr:col>
      <xdr:colOff>38100</xdr:colOff>
      <xdr:row>37</xdr:row>
      <xdr:rowOff>69850</xdr:rowOff>
    </xdr:to>
    <xdr:sp macro="" textlink="">
      <xdr:nvSpPr>
        <xdr:cNvPr id="593" name="楕円 592">
          <a:extLst>
            <a:ext uri="{FF2B5EF4-FFF2-40B4-BE49-F238E27FC236}">
              <a16:creationId xmlns:a16="http://schemas.microsoft.com/office/drawing/2014/main" id="{20B506A7-AD03-429E-856F-16DC438F7A30}"/>
            </a:ext>
          </a:extLst>
        </xdr:cNvPr>
        <xdr:cNvSpPr/>
      </xdr:nvSpPr>
      <xdr:spPr>
        <a:xfrm>
          <a:off x="18605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5334</xdr:rowOff>
    </xdr:from>
    <xdr:to>
      <xdr:col>102</xdr:col>
      <xdr:colOff>114300</xdr:colOff>
      <xdr:row>37</xdr:row>
      <xdr:rowOff>19050</xdr:rowOff>
    </xdr:to>
    <xdr:cxnSp macro="">
      <xdr:nvCxnSpPr>
        <xdr:cNvPr id="594" name="直線コネクタ 593">
          <a:extLst>
            <a:ext uri="{FF2B5EF4-FFF2-40B4-BE49-F238E27FC236}">
              <a16:creationId xmlns:a16="http://schemas.microsoft.com/office/drawing/2014/main" id="{55E350FE-D6A4-46F2-9855-BC53C2A09F3A}"/>
            </a:ext>
          </a:extLst>
        </xdr:cNvPr>
        <xdr:cNvCxnSpPr/>
      </xdr:nvCxnSpPr>
      <xdr:spPr>
        <a:xfrm flipV="1">
          <a:off x="18656300" y="634898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74693</xdr:rowOff>
    </xdr:from>
    <xdr:ext cx="469744" cy="259045"/>
    <xdr:sp macro="" textlink="">
      <xdr:nvSpPr>
        <xdr:cNvPr id="595" name="n_1aveValue【認定こども園・幼稚園・保育所】&#10;一人当たり面積">
          <a:extLst>
            <a:ext uri="{FF2B5EF4-FFF2-40B4-BE49-F238E27FC236}">
              <a16:creationId xmlns:a16="http://schemas.microsoft.com/office/drawing/2014/main" id="{0736252D-9A66-4B60-AB28-26F39728848B}"/>
            </a:ext>
          </a:extLst>
        </xdr:cNvPr>
        <xdr:cNvSpPr txBox="1"/>
      </xdr:nvSpPr>
      <xdr:spPr>
        <a:xfrm>
          <a:off x="21075727" y="6761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92981</xdr:rowOff>
    </xdr:from>
    <xdr:ext cx="469744" cy="259045"/>
    <xdr:sp macro="" textlink="">
      <xdr:nvSpPr>
        <xdr:cNvPr id="596" name="n_2aveValue【認定こども園・幼稚園・保育所】&#10;一人当たり面積">
          <a:extLst>
            <a:ext uri="{FF2B5EF4-FFF2-40B4-BE49-F238E27FC236}">
              <a16:creationId xmlns:a16="http://schemas.microsoft.com/office/drawing/2014/main" id="{B2C25E19-E1FF-46E5-B363-91040C249FE0}"/>
            </a:ext>
          </a:extLst>
        </xdr:cNvPr>
        <xdr:cNvSpPr txBox="1"/>
      </xdr:nvSpPr>
      <xdr:spPr>
        <a:xfrm>
          <a:off x="20199427" y="677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104411</xdr:rowOff>
    </xdr:from>
    <xdr:ext cx="469744" cy="259045"/>
    <xdr:sp macro="" textlink="">
      <xdr:nvSpPr>
        <xdr:cNvPr id="597" name="n_3aveValue【認定こども園・幼稚園・保育所】&#10;一人当たり面積">
          <a:extLst>
            <a:ext uri="{FF2B5EF4-FFF2-40B4-BE49-F238E27FC236}">
              <a16:creationId xmlns:a16="http://schemas.microsoft.com/office/drawing/2014/main" id="{AFDA0EBF-1513-4956-B101-F7276BF417D0}"/>
            </a:ext>
          </a:extLst>
        </xdr:cNvPr>
        <xdr:cNvSpPr txBox="1"/>
      </xdr:nvSpPr>
      <xdr:spPr>
        <a:xfrm>
          <a:off x="19310427" y="679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99839</xdr:rowOff>
    </xdr:from>
    <xdr:ext cx="469744" cy="259045"/>
    <xdr:sp macro="" textlink="">
      <xdr:nvSpPr>
        <xdr:cNvPr id="598" name="n_4aveValue【認定こども園・幼稚園・保育所】&#10;一人当たり面積">
          <a:extLst>
            <a:ext uri="{FF2B5EF4-FFF2-40B4-BE49-F238E27FC236}">
              <a16:creationId xmlns:a16="http://schemas.microsoft.com/office/drawing/2014/main" id="{6A828304-E0ED-4A36-AB32-91B439A256AA}"/>
            </a:ext>
          </a:extLst>
        </xdr:cNvPr>
        <xdr:cNvSpPr txBox="1"/>
      </xdr:nvSpPr>
      <xdr:spPr>
        <a:xfrm>
          <a:off x="18421427" y="6786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77233</xdr:rowOff>
    </xdr:from>
    <xdr:ext cx="469744" cy="259045"/>
    <xdr:sp macro="" textlink="">
      <xdr:nvSpPr>
        <xdr:cNvPr id="599" name="n_1mainValue【認定こども園・幼稚園・保育所】&#10;一人当たり面積">
          <a:extLst>
            <a:ext uri="{FF2B5EF4-FFF2-40B4-BE49-F238E27FC236}">
              <a16:creationId xmlns:a16="http://schemas.microsoft.com/office/drawing/2014/main" id="{D4CBAA61-BAD8-437E-AC41-AACA3D4DB852}"/>
            </a:ext>
          </a:extLst>
        </xdr:cNvPr>
        <xdr:cNvSpPr txBox="1"/>
      </xdr:nvSpPr>
      <xdr:spPr>
        <a:xfrm>
          <a:off x="21075727" y="607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86377</xdr:rowOff>
    </xdr:from>
    <xdr:ext cx="469744" cy="259045"/>
    <xdr:sp macro="" textlink="">
      <xdr:nvSpPr>
        <xdr:cNvPr id="600" name="n_2mainValue【認定こども園・幼稚園・保育所】&#10;一人当たり面積">
          <a:extLst>
            <a:ext uri="{FF2B5EF4-FFF2-40B4-BE49-F238E27FC236}">
              <a16:creationId xmlns:a16="http://schemas.microsoft.com/office/drawing/2014/main" id="{5DB89758-B966-40C7-B27C-533729761979}"/>
            </a:ext>
          </a:extLst>
        </xdr:cNvPr>
        <xdr:cNvSpPr txBox="1"/>
      </xdr:nvSpPr>
      <xdr:spPr>
        <a:xfrm>
          <a:off x="2019942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72661</xdr:rowOff>
    </xdr:from>
    <xdr:ext cx="469744" cy="259045"/>
    <xdr:sp macro="" textlink="">
      <xdr:nvSpPr>
        <xdr:cNvPr id="601" name="n_3mainValue【認定こども園・幼稚園・保育所】&#10;一人当たり面積">
          <a:extLst>
            <a:ext uri="{FF2B5EF4-FFF2-40B4-BE49-F238E27FC236}">
              <a16:creationId xmlns:a16="http://schemas.microsoft.com/office/drawing/2014/main" id="{99C840F9-3580-405C-8962-7A32CAE162FB}"/>
            </a:ext>
          </a:extLst>
        </xdr:cNvPr>
        <xdr:cNvSpPr txBox="1"/>
      </xdr:nvSpPr>
      <xdr:spPr>
        <a:xfrm>
          <a:off x="19310427" y="6073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86377</xdr:rowOff>
    </xdr:from>
    <xdr:ext cx="469744" cy="259045"/>
    <xdr:sp macro="" textlink="">
      <xdr:nvSpPr>
        <xdr:cNvPr id="602" name="n_4mainValue【認定こども園・幼稚園・保育所】&#10;一人当たり面積">
          <a:extLst>
            <a:ext uri="{FF2B5EF4-FFF2-40B4-BE49-F238E27FC236}">
              <a16:creationId xmlns:a16="http://schemas.microsoft.com/office/drawing/2014/main" id="{1E855910-A655-4AFB-9FE1-FE32EE1AC1A2}"/>
            </a:ext>
          </a:extLst>
        </xdr:cNvPr>
        <xdr:cNvSpPr txBox="1"/>
      </xdr:nvSpPr>
      <xdr:spPr>
        <a:xfrm>
          <a:off x="1842142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a:extLst>
            <a:ext uri="{FF2B5EF4-FFF2-40B4-BE49-F238E27FC236}">
              <a16:creationId xmlns:a16="http://schemas.microsoft.com/office/drawing/2014/main" id="{B9273C2E-CC95-4CA4-AD9D-4D8CF03B759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a:extLst>
            <a:ext uri="{FF2B5EF4-FFF2-40B4-BE49-F238E27FC236}">
              <a16:creationId xmlns:a16="http://schemas.microsoft.com/office/drawing/2014/main" id="{3D9EEF9C-3982-4CCD-9E4A-ABF3E1AF61F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a:extLst>
            <a:ext uri="{FF2B5EF4-FFF2-40B4-BE49-F238E27FC236}">
              <a16:creationId xmlns:a16="http://schemas.microsoft.com/office/drawing/2014/main" id="{FA93E65E-E48C-45E4-883C-865D8E6B971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a:extLst>
            <a:ext uri="{FF2B5EF4-FFF2-40B4-BE49-F238E27FC236}">
              <a16:creationId xmlns:a16="http://schemas.microsoft.com/office/drawing/2014/main" id="{79AC5FC4-E942-4AD0-A2A9-F48B16C71B8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a:extLst>
            <a:ext uri="{FF2B5EF4-FFF2-40B4-BE49-F238E27FC236}">
              <a16:creationId xmlns:a16="http://schemas.microsoft.com/office/drawing/2014/main" id="{1FFE3F10-2DAB-426F-A528-AC71EA8F304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a:extLst>
            <a:ext uri="{FF2B5EF4-FFF2-40B4-BE49-F238E27FC236}">
              <a16:creationId xmlns:a16="http://schemas.microsoft.com/office/drawing/2014/main" id="{48D3CB72-45AB-4272-A199-516DCAA9391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a:extLst>
            <a:ext uri="{FF2B5EF4-FFF2-40B4-BE49-F238E27FC236}">
              <a16:creationId xmlns:a16="http://schemas.microsoft.com/office/drawing/2014/main" id="{C4EFD5F3-5F97-46A2-9576-7D5ECE472A5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a:extLst>
            <a:ext uri="{FF2B5EF4-FFF2-40B4-BE49-F238E27FC236}">
              <a16:creationId xmlns:a16="http://schemas.microsoft.com/office/drawing/2014/main" id="{91E2F20E-B67B-4946-83D0-EE3B89C8631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a:extLst>
            <a:ext uri="{FF2B5EF4-FFF2-40B4-BE49-F238E27FC236}">
              <a16:creationId xmlns:a16="http://schemas.microsoft.com/office/drawing/2014/main" id="{55ADA483-3943-4C1F-9982-A55FE0BC969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a:extLst>
            <a:ext uri="{FF2B5EF4-FFF2-40B4-BE49-F238E27FC236}">
              <a16:creationId xmlns:a16="http://schemas.microsoft.com/office/drawing/2014/main" id="{50293933-0CB3-484D-9951-6C083D18437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3" name="テキスト ボックス 612">
          <a:extLst>
            <a:ext uri="{FF2B5EF4-FFF2-40B4-BE49-F238E27FC236}">
              <a16:creationId xmlns:a16="http://schemas.microsoft.com/office/drawing/2014/main" id="{499BFBE7-CA33-452C-80B3-7FD0AF59527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4" name="直線コネクタ 613">
          <a:extLst>
            <a:ext uri="{FF2B5EF4-FFF2-40B4-BE49-F238E27FC236}">
              <a16:creationId xmlns:a16="http://schemas.microsoft.com/office/drawing/2014/main" id="{593881AB-4192-4D75-9B6C-3EDFEFCBC263}"/>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15" name="テキスト ボックス 614">
          <a:extLst>
            <a:ext uri="{FF2B5EF4-FFF2-40B4-BE49-F238E27FC236}">
              <a16:creationId xmlns:a16="http://schemas.microsoft.com/office/drawing/2014/main" id="{9F4FE683-3E0C-47F1-B311-BFEEDA467BAC}"/>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6" name="直線コネクタ 615">
          <a:extLst>
            <a:ext uri="{FF2B5EF4-FFF2-40B4-BE49-F238E27FC236}">
              <a16:creationId xmlns:a16="http://schemas.microsoft.com/office/drawing/2014/main" id="{87D376A6-6186-4B77-BC1E-E522E944C1A2}"/>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7" name="テキスト ボックス 616">
          <a:extLst>
            <a:ext uri="{FF2B5EF4-FFF2-40B4-BE49-F238E27FC236}">
              <a16:creationId xmlns:a16="http://schemas.microsoft.com/office/drawing/2014/main" id="{6D8D3837-F301-4EF2-8431-6DF6FCC8DF9A}"/>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8" name="直線コネクタ 617">
          <a:extLst>
            <a:ext uri="{FF2B5EF4-FFF2-40B4-BE49-F238E27FC236}">
              <a16:creationId xmlns:a16="http://schemas.microsoft.com/office/drawing/2014/main" id="{D9EA03EA-BD74-4B1F-B7E1-AB3DC3C1165E}"/>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9" name="テキスト ボックス 618">
          <a:extLst>
            <a:ext uri="{FF2B5EF4-FFF2-40B4-BE49-F238E27FC236}">
              <a16:creationId xmlns:a16="http://schemas.microsoft.com/office/drawing/2014/main" id="{62E475FA-A79D-4A49-A59F-1EEE92331502}"/>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0" name="直線コネクタ 619">
          <a:extLst>
            <a:ext uri="{FF2B5EF4-FFF2-40B4-BE49-F238E27FC236}">
              <a16:creationId xmlns:a16="http://schemas.microsoft.com/office/drawing/2014/main" id="{2272BD6F-E682-4881-8D73-F067670F8344}"/>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1" name="テキスト ボックス 620">
          <a:extLst>
            <a:ext uri="{FF2B5EF4-FFF2-40B4-BE49-F238E27FC236}">
              <a16:creationId xmlns:a16="http://schemas.microsoft.com/office/drawing/2014/main" id="{FD992428-985B-48A5-A5A2-DC7184E8C61E}"/>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2" name="直線コネクタ 621">
          <a:extLst>
            <a:ext uri="{FF2B5EF4-FFF2-40B4-BE49-F238E27FC236}">
              <a16:creationId xmlns:a16="http://schemas.microsoft.com/office/drawing/2014/main" id="{BE2FC147-CD5C-44F5-9612-09E2F9B56EB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3" name="テキスト ボックス 622">
          <a:extLst>
            <a:ext uri="{FF2B5EF4-FFF2-40B4-BE49-F238E27FC236}">
              <a16:creationId xmlns:a16="http://schemas.microsoft.com/office/drawing/2014/main" id="{ABA3C7D6-43A4-42C0-9FAE-A29486296C77}"/>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4" name="【学校施設】&#10;有形固定資産減価償却率グラフ枠">
          <a:extLst>
            <a:ext uri="{FF2B5EF4-FFF2-40B4-BE49-F238E27FC236}">
              <a16:creationId xmlns:a16="http://schemas.microsoft.com/office/drawing/2014/main" id="{85866452-3FF4-4F69-8A54-F0393A25FD3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89154</xdr:rowOff>
    </xdr:from>
    <xdr:to>
      <xdr:col>85</xdr:col>
      <xdr:colOff>126364</xdr:colOff>
      <xdr:row>62</xdr:row>
      <xdr:rowOff>64008</xdr:rowOff>
    </xdr:to>
    <xdr:cxnSp macro="">
      <xdr:nvCxnSpPr>
        <xdr:cNvPr id="625" name="直線コネクタ 624">
          <a:extLst>
            <a:ext uri="{FF2B5EF4-FFF2-40B4-BE49-F238E27FC236}">
              <a16:creationId xmlns:a16="http://schemas.microsoft.com/office/drawing/2014/main" id="{5AB2C62E-6FF1-4794-AEC1-0F80A70211D4}"/>
            </a:ext>
          </a:extLst>
        </xdr:cNvPr>
        <xdr:cNvCxnSpPr/>
      </xdr:nvCxnSpPr>
      <xdr:spPr>
        <a:xfrm flipV="1">
          <a:off x="16318864" y="9518904"/>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67835</xdr:rowOff>
    </xdr:from>
    <xdr:ext cx="405111" cy="259045"/>
    <xdr:sp macro="" textlink="">
      <xdr:nvSpPr>
        <xdr:cNvPr id="626" name="【学校施設】&#10;有形固定資産減価償却率最小値テキスト">
          <a:extLst>
            <a:ext uri="{FF2B5EF4-FFF2-40B4-BE49-F238E27FC236}">
              <a16:creationId xmlns:a16="http://schemas.microsoft.com/office/drawing/2014/main" id="{40D73C1B-861B-43F8-ACFE-EE4B996DE59C}"/>
            </a:ext>
          </a:extLst>
        </xdr:cNvPr>
        <xdr:cNvSpPr txBox="1"/>
      </xdr:nvSpPr>
      <xdr:spPr>
        <a:xfrm>
          <a:off x="16357600" y="1069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64008</xdr:rowOff>
    </xdr:from>
    <xdr:to>
      <xdr:col>86</xdr:col>
      <xdr:colOff>25400</xdr:colOff>
      <xdr:row>62</xdr:row>
      <xdr:rowOff>64008</xdr:rowOff>
    </xdr:to>
    <xdr:cxnSp macro="">
      <xdr:nvCxnSpPr>
        <xdr:cNvPr id="627" name="直線コネクタ 626">
          <a:extLst>
            <a:ext uri="{FF2B5EF4-FFF2-40B4-BE49-F238E27FC236}">
              <a16:creationId xmlns:a16="http://schemas.microsoft.com/office/drawing/2014/main" id="{BE110BB9-A562-4B51-A2ED-DB9F5617A5FC}"/>
            </a:ext>
          </a:extLst>
        </xdr:cNvPr>
        <xdr:cNvCxnSpPr/>
      </xdr:nvCxnSpPr>
      <xdr:spPr>
        <a:xfrm>
          <a:off x="16230600" y="10693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35831</xdr:rowOff>
    </xdr:from>
    <xdr:ext cx="405111" cy="259045"/>
    <xdr:sp macro="" textlink="">
      <xdr:nvSpPr>
        <xdr:cNvPr id="628" name="【学校施設】&#10;有形固定資産減価償却率最大値テキスト">
          <a:extLst>
            <a:ext uri="{FF2B5EF4-FFF2-40B4-BE49-F238E27FC236}">
              <a16:creationId xmlns:a16="http://schemas.microsoft.com/office/drawing/2014/main" id="{282A97ED-EFD8-4184-B7A1-EC356C001BB2}"/>
            </a:ext>
          </a:extLst>
        </xdr:cNvPr>
        <xdr:cNvSpPr txBox="1"/>
      </xdr:nvSpPr>
      <xdr:spPr>
        <a:xfrm>
          <a:off x="16357600" y="9294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89154</xdr:rowOff>
    </xdr:from>
    <xdr:to>
      <xdr:col>86</xdr:col>
      <xdr:colOff>25400</xdr:colOff>
      <xdr:row>55</xdr:row>
      <xdr:rowOff>89154</xdr:rowOff>
    </xdr:to>
    <xdr:cxnSp macro="">
      <xdr:nvCxnSpPr>
        <xdr:cNvPr id="629" name="直線コネクタ 628">
          <a:extLst>
            <a:ext uri="{FF2B5EF4-FFF2-40B4-BE49-F238E27FC236}">
              <a16:creationId xmlns:a16="http://schemas.microsoft.com/office/drawing/2014/main" id="{76B234DC-7C58-41F7-893E-B22C4723AF1C}"/>
            </a:ext>
          </a:extLst>
        </xdr:cNvPr>
        <xdr:cNvCxnSpPr/>
      </xdr:nvCxnSpPr>
      <xdr:spPr>
        <a:xfrm>
          <a:off x="16230600" y="951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166387</xdr:rowOff>
    </xdr:from>
    <xdr:ext cx="405111" cy="259045"/>
    <xdr:sp macro="" textlink="">
      <xdr:nvSpPr>
        <xdr:cNvPr id="630" name="【学校施設】&#10;有形固定資産減価償却率平均値テキスト">
          <a:extLst>
            <a:ext uri="{FF2B5EF4-FFF2-40B4-BE49-F238E27FC236}">
              <a16:creationId xmlns:a16="http://schemas.microsoft.com/office/drawing/2014/main" id="{05FF16BA-6D49-4C53-BCD9-A14739E3FCF8}"/>
            </a:ext>
          </a:extLst>
        </xdr:cNvPr>
        <xdr:cNvSpPr txBox="1"/>
      </xdr:nvSpPr>
      <xdr:spPr>
        <a:xfrm>
          <a:off x="16357600" y="9939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143510</xdr:rowOff>
    </xdr:from>
    <xdr:to>
      <xdr:col>85</xdr:col>
      <xdr:colOff>177800</xdr:colOff>
      <xdr:row>59</xdr:row>
      <xdr:rowOff>73660</xdr:rowOff>
    </xdr:to>
    <xdr:sp macro="" textlink="">
      <xdr:nvSpPr>
        <xdr:cNvPr id="631" name="フローチャート: 判断 630">
          <a:extLst>
            <a:ext uri="{FF2B5EF4-FFF2-40B4-BE49-F238E27FC236}">
              <a16:creationId xmlns:a16="http://schemas.microsoft.com/office/drawing/2014/main" id="{8B7B808B-8FBF-4BB3-9C82-319AC11D1449}"/>
            </a:ext>
          </a:extLst>
        </xdr:cNvPr>
        <xdr:cNvSpPr/>
      </xdr:nvSpPr>
      <xdr:spPr>
        <a:xfrm>
          <a:off x="162687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109220</xdr:rowOff>
    </xdr:from>
    <xdr:to>
      <xdr:col>81</xdr:col>
      <xdr:colOff>101600</xdr:colOff>
      <xdr:row>59</xdr:row>
      <xdr:rowOff>39370</xdr:rowOff>
    </xdr:to>
    <xdr:sp macro="" textlink="">
      <xdr:nvSpPr>
        <xdr:cNvPr id="632" name="フローチャート: 判断 631">
          <a:extLst>
            <a:ext uri="{FF2B5EF4-FFF2-40B4-BE49-F238E27FC236}">
              <a16:creationId xmlns:a16="http://schemas.microsoft.com/office/drawing/2014/main" id="{24F346A7-BB8F-40B9-AC54-CBDABF1CA491}"/>
            </a:ext>
          </a:extLst>
        </xdr:cNvPr>
        <xdr:cNvSpPr/>
      </xdr:nvSpPr>
      <xdr:spPr>
        <a:xfrm>
          <a:off x="15430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111506</xdr:rowOff>
    </xdr:from>
    <xdr:to>
      <xdr:col>76</xdr:col>
      <xdr:colOff>165100</xdr:colOff>
      <xdr:row>59</xdr:row>
      <xdr:rowOff>41656</xdr:rowOff>
    </xdr:to>
    <xdr:sp macro="" textlink="">
      <xdr:nvSpPr>
        <xdr:cNvPr id="633" name="フローチャート: 判断 632">
          <a:extLst>
            <a:ext uri="{FF2B5EF4-FFF2-40B4-BE49-F238E27FC236}">
              <a16:creationId xmlns:a16="http://schemas.microsoft.com/office/drawing/2014/main" id="{77BFCB45-EE03-44A6-B9E8-1D200CF6BAB0}"/>
            </a:ext>
          </a:extLst>
        </xdr:cNvPr>
        <xdr:cNvSpPr/>
      </xdr:nvSpPr>
      <xdr:spPr>
        <a:xfrm>
          <a:off x="14541500" y="1005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88646</xdr:rowOff>
    </xdr:from>
    <xdr:to>
      <xdr:col>72</xdr:col>
      <xdr:colOff>38100</xdr:colOff>
      <xdr:row>59</xdr:row>
      <xdr:rowOff>18796</xdr:rowOff>
    </xdr:to>
    <xdr:sp macro="" textlink="">
      <xdr:nvSpPr>
        <xdr:cNvPr id="634" name="フローチャート: 判断 633">
          <a:extLst>
            <a:ext uri="{FF2B5EF4-FFF2-40B4-BE49-F238E27FC236}">
              <a16:creationId xmlns:a16="http://schemas.microsoft.com/office/drawing/2014/main" id="{7E2C861A-44AF-48E2-BEAD-022FF39FB2AD}"/>
            </a:ext>
          </a:extLst>
        </xdr:cNvPr>
        <xdr:cNvSpPr/>
      </xdr:nvSpPr>
      <xdr:spPr>
        <a:xfrm>
          <a:off x="13652500" y="1003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74930</xdr:rowOff>
    </xdr:from>
    <xdr:to>
      <xdr:col>67</xdr:col>
      <xdr:colOff>101600</xdr:colOff>
      <xdr:row>59</xdr:row>
      <xdr:rowOff>5080</xdr:rowOff>
    </xdr:to>
    <xdr:sp macro="" textlink="">
      <xdr:nvSpPr>
        <xdr:cNvPr id="635" name="フローチャート: 判断 634">
          <a:extLst>
            <a:ext uri="{FF2B5EF4-FFF2-40B4-BE49-F238E27FC236}">
              <a16:creationId xmlns:a16="http://schemas.microsoft.com/office/drawing/2014/main" id="{7AC9C1B0-00A9-40B0-92B5-3E43AC94BE84}"/>
            </a:ext>
          </a:extLst>
        </xdr:cNvPr>
        <xdr:cNvSpPr/>
      </xdr:nvSpPr>
      <xdr:spPr>
        <a:xfrm>
          <a:off x="12763500" y="1001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7A7B0A3B-AD17-4298-9699-A2B578DD925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72D92E07-A08F-4B03-951F-9829F35B30E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AA034C4E-970F-444F-9ACE-39CF3A18287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C698017F-4BB7-4A42-A49F-A58E8DB7671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27B6816F-3DCC-4257-8C48-DB0F8C91E37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58928</xdr:rowOff>
    </xdr:from>
    <xdr:to>
      <xdr:col>85</xdr:col>
      <xdr:colOff>177800</xdr:colOff>
      <xdr:row>60</xdr:row>
      <xdr:rowOff>160528</xdr:rowOff>
    </xdr:to>
    <xdr:sp macro="" textlink="">
      <xdr:nvSpPr>
        <xdr:cNvPr id="641" name="楕円 640">
          <a:extLst>
            <a:ext uri="{FF2B5EF4-FFF2-40B4-BE49-F238E27FC236}">
              <a16:creationId xmlns:a16="http://schemas.microsoft.com/office/drawing/2014/main" id="{70EE3234-D85E-4315-867C-71AC7AEB6482}"/>
            </a:ext>
          </a:extLst>
        </xdr:cNvPr>
        <xdr:cNvSpPr/>
      </xdr:nvSpPr>
      <xdr:spPr>
        <a:xfrm>
          <a:off x="16268700" y="1034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37355</xdr:rowOff>
    </xdr:from>
    <xdr:ext cx="405111" cy="259045"/>
    <xdr:sp macro="" textlink="">
      <xdr:nvSpPr>
        <xdr:cNvPr id="642" name="【学校施設】&#10;有形固定資産減価償却率該当値テキスト">
          <a:extLst>
            <a:ext uri="{FF2B5EF4-FFF2-40B4-BE49-F238E27FC236}">
              <a16:creationId xmlns:a16="http://schemas.microsoft.com/office/drawing/2014/main" id="{7DA0F982-0AAC-4D76-A926-AF109723754C}"/>
            </a:ext>
          </a:extLst>
        </xdr:cNvPr>
        <xdr:cNvSpPr txBox="1"/>
      </xdr:nvSpPr>
      <xdr:spPr>
        <a:xfrm>
          <a:off x="16357600" y="10324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13208</xdr:rowOff>
    </xdr:from>
    <xdr:to>
      <xdr:col>81</xdr:col>
      <xdr:colOff>101600</xdr:colOff>
      <xdr:row>60</xdr:row>
      <xdr:rowOff>114808</xdr:rowOff>
    </xdr:to>
    <xdr:sp macro="" textlink="">
      <xdr:nvSpPr>
        <xdr:cNvPr id="643" name="楕円 642">
          <a:extLst>
            <a:ext uri="{FF2B5EF4-FFF2-40B4-BE49-F238E27FC236}">
              <a16:creationId xmlns:a16="http://schemas.microsoft.com/office/drawing/2014/main" id="{5E8EC98F-EFFB-47B4-A72B-8A9F48DE15DA}"/>
            </a:ext>
          </a:extLst>
        </xdr:cNvPr>
        <xdr:cNvSpPr/>
      </xdr:nvSpPr>
      <xdr:spPr>
        <a:xfrm>
          <a:off x="15430500" y="1030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64008</xdr:rowOff>
    </xdr:from>
    <xdr:to>
      <xdr:col>85</xdr:col>
      <xdr:colOff>127000</xdr:colOff>
      <xdr:row>60</xdr:row>
      <xdr:rowOff>109728</xdr:rowOff>
    </xdr:to>
    <xdr:cxnSp macro="">
      <xdr:nvCxnSpPr>
        <xdr:cNvPr id="644" name="直線コネクタ 643">
          <a:extLst>
            <a:ext uri="{FF2B5EF4-FFF2-40B4-BE49-F238E27FC236}">
              <a16:creationId xmlns:a16="http://schemas.microsoft.com/office/drawing/2014/main" id="{BE53B0E3-0393-428C-9EC2-84A5C3969E9D}"/>
            </a:ext>
          </a:extLst>
        </xdr:cNvPr>
        <xdr:cNvCxnSpPr/>
      </xdr:nvCxnSpPr>
      <xdr:spPr>
        <a:xfrm>
          <a:off x="15481300" y="1035100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145796</xdr:rowOff>
    </xdr:from>
    <xdr:to>
      <xdr:col>76</xdr:col>
      <xdr:colOff>165100</xdr:colOff>
      <xdr:row>60</xdr:row>
      <xdr:rowOff>75946</xdr:rowOff>
    </xdr:to>
    <xdr:sp macro="" textlink="">
      <xdr:nvSpPr>
        <xdr:cNvPr id="645" name="楕円 644">
          <a:extLst>
            <a:ext uri="{FF2B5EF4-FFF2-40B4-BE49-F238E27FC236}">
              <a16:creationId xmlns:a16="http://schemas.microsoft.com/office/drawing/2014/main" id="{237CD629-3698-4B96-A9F6-4723D0AE9F82}"/>
            </a:ext>
          </a:extLst>
        </xdr:cNvPr>
        <xdr:cNvSpPr/>
      </xdr:nvSpPr>
      <xdr:spPr>
        <a:xfrm>
          <a:off x="14541500" y="1026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25146</xdr:rowOff>
    </xdr:from>
    <xdr:to>
      <xdr:col>81</xdr:col>
      <xdr:colOff>50800</xdr:colOff>
      <xdr:row>60</xdr:row>
      <xdr:rowOff>64008</xdr:rowOff>
    </xdr:to>
    <xdr:cxnSp macro="">
      <xdr:nvCxnSpPr>
        <xdr:cNvPr id="646" name="直線コネクタ 645">
          <a:extLst>
            <a:ext uri="{FF2B5EF4-FFF2-40B4-BE49-F238E27FC236}">
              <a16:creationId xmlns:a16="http://schemas.microsoft.com/office/drawing/2014/main" id="{3CAF5F6A-9B25-4837-ADC2-1E49012A5E69}"/>
            </a:ext>
          </a:extLst>
        </xdr:cNvPr>
        <xdr:cNvCxnSpPr/>
      </xdr:nvCxnSpPr>
      <xdr:spPr>
        <a:xfrm>
          <a:off x="14592300" y="10312146"/>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127508</xdr:rowOff>
    </xdr:from>
    <xdr:to>
      <xdr:col>72</xdr:col>
      <xdr:colOff>38100</xdr:colOff>
      <xdr:row>60</xdr:row>
      <xdr:rowOff>57658</xdr:rowOff>
    </xdr:to>
    <xdr:sp macro="" textlink="">
      <xdr:nvSpPr>
        <xdr:cNvPr id="647" name="楕円 646">
          <a:extLst>
            <a:ext uri="{FF2B5EF4-FFF2-40B4-BE49-F238E27FC236}">
              <a16:creationId xmlns:a16="http://schemas.microsoft.com/office/drawing/2014/main" id="{A7A5D7E8-2B1B-4353-BC0A-F9603DD1D89E}"/>
            </a:ext>
          </a:extLst>
        </xdr:cNvPr>
        <xdr:cNvSpPr/>
      </xdr:nvSpPr>
      <xdr:spPr>
        <a:xfrm>
          <a:off x="13652500" y="1024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6858</xdr:rowOff>
    </xdr:from>
    <xdr:to>
      <xdr:col>76</xdr:col>
      <xdr:colOff>114300</xdr:colOff>
      <xdr:row>60</xdr:row>
      <xdr:rowOff>25146</xdr:rowOff>
    </xdr:to>
    <xdr:cxnSp macro="">
      <xdr:nvCxnSpPr>
        <xdr:cNvPr id="648" name="直線コネクタ 647">
          <a:extLst>
            <a:ext uri="{FF2B5EF4-FFF2-40B4-BE49-F238E27FC236}">
              <a16:creationId xmlns:a16="http://schemas.microsoft.com/office/drawing/2014/main" id="{7146F08B-1608-4D4B-8AFC-64C883B51795}"/>
            </a:ext>
          </a:extLst>
        </xdr:cNvPr>
        <xdr:cNvCxnSpPr/>
      </xdr:nvCxnSpPr>
      <xdr:spPr>
        <a:xfrm>
          <a:off x="13703300" y="1029385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152654</xdr:rowOff>
    </xdr:from>
    <xdr:to>
      <xdr:col>67</xdr:col>
      <xdr:colOff>101600</xdr:colOff>
      <xdr:row>60</xdr:row>
      <xdr:rowOff>82804</xdr:rowOff>
    </xdr:to>
    <xdr:sp macro="" textlink="">
      <xdr:nvSpPr>
        <xdr:cNvPr id="649" name="楕円 648">
          <a:extLst>
            <a:ext uri="{FF2B5EF4-FFF2-40B4-BE49-F238E27FC236}">
              <a16:creationId xmlns:a16="http://schemas.microsoft.com/office/drawing/2014/main" id="{C1E0EBA3-2096-4E42-97DE-4A77D7CD2765}"/>
            </a:ext>
          </a:extLst>
        </xdr:cNvPr>
        <xdr:cNvSpPr/>
      </xdr:nvSpPr>
      <xdr:spPr>
        <a:xfrm>
          <a:off x="12763500" y="1026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6858</xdr:rowOff>
    </xdr:from>
    <xdr:to>
      <xdr:col>71</xdr:col>
      <xdr:colOff>177800</xdr:colOff>
      <xdr:row>60</xdr:row>
      <xdr:rowOff>32004</xdr:rowOff>
    </xdr:to>
    <xdr:cxnSp macro="">
      <xdr:nvCxnSpPr>
        <xdr:cNvPr id="650" name="直線コネクタ 649">
          <a:extLst>
            <a:ext uri="{FF2B5EF4-FFF2-40B4-BE49-F238E27FC236}">
              <a16:creationId xmlns:a16="http://schemas.microsoft.com/office/drawing/2014/main" id="{4039A902-6ADF-4D09-AD9E-9129B5A9F7DB}"/>
            </a:ext>
          </a:extLst>
        </xdr:cNvPr>
        <xdr:cNvCxnSpPr/>
      </xdr:nvCxnSpPr>
      <xdr:spPr>
        <a:xfrm flipV="1">
          <a:off x="12814300" y="10293858"/>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55897</xdr:rowOff>
    </xdr:from>
    <xdr:ext cx="405111" cy="259045"/>
    <xdr:sp macro="" textlink="">
      <xdr:nvSpPr>
        <xdr:cNvPr id="651" name="n_1aveValue【学校施設】&#10;有形固定資産減価償却率">
          <a:extLst>
            <a:ext uri="{FF2B5EF4-FFF2-40B4-BE49-F238E27FC236}">
              <a16:creationId xmlns:a16="http://schemas.microsoft.com/office/drawing/2014/main" id="{060309B8-DDE7-4A1E-9938-1F58AD8AA4A5}"/>
            </a:ext>
          </a:extLst>
        </xdr:cNvPr>
        <xdr:cNvSpPr txBox="1"/>
      </xdr:nvSpPr>
      <xdr:spPr>
        <a:xfrm>
          <a:off x="152660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58183</xdr:rowOff>
    </xdr:from>
    <xdr:ext cx="405111" cy="259045"/>
    <xdr:sp macro="" textlink="">
      <xdr:nvSpPr>
        <xdr:cNvPr id="652" name="n_2aveValue【学校施設】&#10;有形固定資産減価償却率">
          <a:extLst>
            <a:ext uri="{FF2B5EF4-FFF2-40B4-BE49-F238E27FC236}">
              <a16:creationId xmlns:a16="http://schemas.microsoft.com/office/drawing/2014/main" id="{89860A6D-87E1-4BBD-8599-F9C20CC453AB}"/>
            </a:ext>
          </a:extLst>
        </xdr:cNvPr>
        <xdr:cNvSpPr txBox="1"/>
      </xdr:nvSpPr>
      <xdr:spPr>
        <a:xfrm>
          <a:off x="14389744" y="983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35323</xdr:rowOff>
    </xdr:from>
    <xdr:ext cx="405111" cy="259045"/>
    <xdr:sp macro="" textlink="">
      <xdr:nvSpPr>
        <xdr:cNvPr id="653" name="n_3aveValue【学校施設】&#10;有形固定資産減価償却率">
          <a:extLst>
            <a:ext uri="{FF2B5EF4-FFF2-40B4-BE49-F238E27FC236}">
              <a16:creationId xmlns:a16="http://schemas.microsoft.com/office/drawing/2014/main" id="{97668118-8AA5-4E11-AAAC-5AE3861896FE}"/>
            </a:ext>
          </a:extLst>
        </xdr:cNvPr>
        <xdr:cNvSpPr txBox="1"/>
      </xdr:nvSpPr>
      <xdr:spPr>
        <a:xfrm>
          <a:off x="13500744" y="980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21607</xdr:rowOff>
    </xdr:from>
    <xdr:ext cx="405111" cy="259045"/>
    <xdr:sp macro="" textlink="">
      <xdr:nvSpPr>
        <xdr:cNvPr id="654" name="n_4aveValue【学校施設】&#10;有形固定資産減価償却率">
          <a:extLst>
            <a:ext uri="{FF2B5EF4-FFF2-40B4-BE49-F238E27FC236}">
              <a16:creationId xmlns:a16="http://schemas.microsoft.com/office/drawing/2014/main" id="{A3856EBC-6F86-485C-B971-79CDC8E10DAD}"/>
            </a:ext>
          </a:extLst>
        </xdr:cNvPr>
        <xdr:cNvSpPr txBox="1"/>
      </xdr:nvSpPr>
      <xdr:spPr>
        <a:xfrm>
          <a:off x="1261174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105935</xdr:rowOff>
    </xdr:from>
    <xdr:ext cx="405111" cy="259045"/>
    <xdr:sp macro="" textlink="">
      <xdr:nvSpPr>
        <xdr:cNvPr id="655" name="n_1mainValue【学校施設】&#10;有形固定資産減価償却率">
          <a:extLst>
            <a:ext uri="{FF2B5EF4-FFF2-40B4-BE49-F238E27FC236}">
              <a16:creationId xmlns:a16="http://schemas.microsoft.com/office/drawing/2014/main" id="{0C1D7EDD-6650-4984-82B7-24A8DD92CC4F}"/>
            </a:ext>
          </a:extLst>
        </xdr:cNvPr>
        <xdr:cNvSpPr txBox="1"/>
      </xdr:nvSpPr>
      <xdr:spPr>
        <a:xfrm>
          <a:off x="15266044" y="10392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67073</xdr:rowOff>
    </xdr:from>
    <xdr:ext cx="405111" cy="259045"/>
    <xdr:sp macro="" textlink="">
      <xdr:nvSpPr>
        <xdr:cNvPr id="656" name="n_2mainValue【学校施設】&#10;有形固定資産減価償却率">
          <a:extLst>
            <a:ext uri="{FF2B5EF4-FFF2-40B4-BE49-F238E27FC236}">
              <a16:creationId xmlns:a16="http://schemas.microsoft.com/office/drawing/2014/main" id="{E216A192-C47E-4B25-868A-B2D079BB8DFA}"/>
            </a:ext>
          </a:extLst>
        </xdr:cNvPr>
        <xdr:cNvSpPr txBox="1"/>
      </xdr:nvSpPr>
      <xdr:spPr>
        <a:xfrm>
          <a:off x="14389744" y="10354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48785</xdr:rowOff>
    </xdr:from>
    <xdr:ext cx="405111" cy="259045"/>
    <xdr:sp macro="" textlink="">
      <xdr:nvSpPr>
        <xdr:cNvPr id="657" name="n_3mainValue【学校施設】&#10;有形固定資産減価償却率">
          <a:extLst>
            <a:ext uri="{FF2B5EF4-FFF2-40B4-BE49-F238E27FC236}">
              <a16:creationId xmlns:a16="http://schemas.microsoft.com/office/drawing/2014/main" id="{06A41CA0-76C5-4EAB-93EA-0E803DDDD599}"/>
            </a:ext>
          </a:extLst>
        </xdr:cNvPr>
        <xdr:cNvSpPr txBox="1"/>
      </xdr:nvSpPr>
      <xdr:spPr>
        <a:xfrm>
          <a:off x="13500744" y="10335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73931</xdr:rowOff>
    </xdr:from>
    <xdr:ext cx="405111" cy="259045"/>
    <xdr:sp macro="" textlink="">
      <xdr:nvSpPr>
        <xdr:cNvPr id="658" name="n_4mainValue【学校施設】&#10;有形固定資産減価償却率">
          <a:extLst>
            <a:ext uri="{FF2B5EF4-FFF2-40B4-BE49-F238E27FC236}">
              <a16:creationId xmlns:a16="http://schemas.microsoft.com/office/drawing/2014/main" id="{F2150363-1B7D-4E8E-B712-DB63525258BA}"/>
            </a:ext>
          </a:extLst>
        </xdr:cNvPr>
        <xdr:cNvSpPr txBox="1"/>
      </xdr:nvSpPr>
      <xdr:spPr>
        <a:xfrm>
          <a:off x="12611744" y="1036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9" name="正方形/長方形 658">
          <a:extLst>
            <a:ext uri="{FF2B5EF4-FFF2-40B4-BE49-F238E27FC236}">
              <a16:creationId xmlns:a16="http://schemas.microsoft.com/office/drawing/2014/main" id="{4D4D56B4-D92D-4526-80C4-C14665940B6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0" name="正方形/長方形 659">
          <a:extLst>
            <a:ext uri="{FF2B5EF4-FFF2-40B4-BE49-F238E27FC236}">
              <a16:creationId xmlns:a16="http://schemas.microsoft.com/office/drawing/2014/main" id="{F1CD8902-8C37-4F3F-A7DD-D6F06742F26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1" name="正方形/長方形 660">
          <a:extLst>
            <a:ext uri="{FF2B5EF4-FFF2-40B4-BE49-F238E27FC236}">
              <a16:creationId xmlns:a16="http://schemas.microsoft.com/office/drawing/2014/main" id="{CD203CFA-E17F-4CC4-8815-D40D83714D2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2" name="正方形/長方形 661">
          <a:extLst>
            <a:ext uri="{FF2B5EF4-FFF2-40B4-BE49-F238E27FC236}">
              <a16:creationId xmlns:a16="http://schemas.microsoft.com/office/drawing/2014/main" id="{4CBBFD83-0428-4873-9ABC-ABB009D8175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3" name="正方形/長方形 662">
          <a:extLst>
            <a:ext uri="{FF2B5EF4-FFF2-40B4-BE49-F238E27FC236}">
              <a16:creationId xmlns:a16="http://schemas.microsoft.com/office/drawing/2014/main" id="{607CB17A-612A-4D2A-8DE4-E9E88A5CC8E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4" name="正方形/長方形 663">
          <a:extLst>
            <a:ext uri="{FF2B5EF4-FFF2-40B4-BE49-F238E27FC236}">
              <a16:creationId xmlns:a16="http://schemas.microsoft.com/office/drawing/2014/main" id="{9881C322-B5FD-4ABB-9E02-201475C49B7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5" name="正方形/長方形 664">
          <a:extLst>
            <a:ext uri="{FF2B5EF4-FFF2-40B4-BE49-F238E27FC236}">
              <a16:creationId xmlns:a16="http://schemas.microsoft.com/office/drawing/2014/main" id="{40BCAC4B-6A16-4F87-B196-1CBFAB73C24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6" name="正方形/長方形 665">
          <a:extLst>
            <a:ext uri="{FF2B5EF4-FFF2-40B4-BE49-F238E27FC236}">
              <a16:creationId xmlns:a16="http://schemas.microsoft.com/office/drawing/2014/main" id="{8C215CDB-D112-48FC-A0A4-811EFA309CD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7" name="テキスト ボックス 666">
          <a:extLst>
            <a:ext uri="{FF2B5EF4-FFF2-40B4-BE49-F238E27FC236}">
              <a16:creationId xmlns:a16="http://schemas.microsoft.com/office/drawing/2014/main" id="{F97BF643-2E52-467F-989C-206897D24CB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8" name="直線コネクタ 667">
          <a:extLst>
            <a:ext uri="{FF2B5EF4-FFF2-40B4-BE49-F238E27FC236}">
              <a16:creationId xmlns:a16="http://schemas.microsoft.com/office/drawing/2014/main" id="{6F49BCBD-FD57-47E3-B42C-39BDAFE4001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9" name="直線コネクタ 668">
          <a:extLst>
            <a:ext uri="{FF2B5EF4-FFF2-40B4-BE49-F238E27FC236}">
              <a16:creationId xmlns:a16="http://schemas.microsoft.com/office/drawing/2014/main" id="{89536B26-5AC0-4849-A724-DA0BA189E8ED}"/>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0" name="テキスト ボックス 669">
          <a:extLst>
            <a:ext uri="{FF2B5EF4-FFF2-40B4-BE49-F238E27FC236}">
              <a16:creationId xmlns:a16="http://schemas.microsoft.com/office/drawing/2014/main" id="{8FA0E1D5-8F03-4EEA-900A-9AC270F94BF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1" name="直線コネクタ 670">
          <a:extLst>
            <a:ext uri="{FF2B5EF4-FFF2-40B4-BE49-F238E27FC236}">
              <a16:creationId xmlns:a16="http://schemas.microsoft.com/office/drawing/2014/main" id="{595A3903-9EB5-485C-82DE-E253F2601DB3}"/>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2" name="テキスト ボックス 671">
          <a:extLst>
            <a:ext uri="{FF2B5EF4-FFF2-40B4-BE49-F238E27FC236}">
              <a16:creationId xmlns:a16="http://schemas.microsoft.com/office/drawing/2014/main" id="{F506E567-3FDF-447B-8282-2195BEEC3056}"/>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3" name="直線コネクタ 672">
          <a:extLst>
            <a:ext uri="{FF2B5EF4-FFF2-40B4-BE49-F238E27FC236}">
              <a16:creationId xmlns:a16="http://schemas.microsoft.com/office/drawing/2014/main" id="{F38659D3-1555-4DDB-8F0A-44915B55DD6A}"/>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4" name="テキスト ボックス 673">
          <a:extLst>
            <a:ext uri="{FF2B5EF4-FFF2-40B4-BE49-F238E27FC236}">
              <a16:creationId xmlns:a16="http://schemas.microsoft.com/office/drawing/2014/main" id="{12D857DA-5FF6-4555-B5CD-85700265AE1C}"/>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5" name="直線コネクタ 674">
          <a:extLst>
            <a:ext uri="{FF2B5EF4-FFF2-40B4-BE49-F238E27FC236}">
              <a16:creationId xmlns:a16="http://schemas.microsoft.com/office/drawing/2014/main" id="{A202AAC1-405F-4910-A7AC-A379653A3F8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6" name="テキスト ボックス 675">
          <a:extLst>
            <a:ext uri="{FF2B5EF4-FFF2-40B4-BE49-F238E27FC236}">
              <a16:creationId xmlns:a16="http://schemas.microsoft.com/office/drawing/2014/main" id="{6140410D-1963-4FAE-9E0B-C9256E5043CA}"/>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7" name="直線コネクタ 676">
          <a:extLst>
            <a:ext uri="{FF2B5EF4-FFF2-40B4-BE49-F238E27FC236}">
              <a16:creationId xmlns:a16="http://schemas.microsoft.com/office/drawing/2014/main" id="{191CC9D8-9F3E-4268-B628-196B39FE78B8}"/>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8" name="テキスト ボックス 677">
          <a:extLst>
            <a:ext uri="{FF2B5EF4-FFF2-40B4-BE49-F238E27FC236}">
              <a16:creationId xmlns:a16="http://schemas.microsoft.com/office/drawing/2014/main" id="{1BBC4A74-1074-4184-8904-EBB79A43C6B1}"/>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9" name="直線コネクタ 678">
          <a:extLst>
            <a:ext uri="{FF2B5EF4-FFF2-40B4-BE49-F238E27FC236}">
              <a16:creationId xmlns:a16="http://schemas.microsoft.com/office/drawing/2014/main" id="{57BB4318-B844-4D47-9574-06919B1652E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0" name="テキスト ボックス 679">
          <a:extLst>
            <a:ext uri="{FF2B5EF4-FFF2-40B4-BE49-F238E27FC236}">
              <a16:creationId xmlns:a16="http://schemas.microsoft.com/office/drawing/2014/main" id="{FAD7B142-6EFC-4FE6-B813-C252DD074F1C}"/>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1" name="【学校施設】&#10;一人当たり面積グラフ枠">
          <a:extLst>
            <a:ext uri="{FF2B5EF4-FFF2-40B4-BE49-F238E27FC236}">
              <a16:creationId xmlns:a16="http://schemas.microsoft.com/office/drawing/2014/main" id="{53D2A503-BBC5-4593-82BC-A929901D0D4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165544</xdr:rowOff>
    </xdr:from>
    <xdr:to>
      <xdr:col>116</xdr:col>
      <xdr:colOff>62864</xdr:colOff>
      <xdr:row>63</xdr:row>
      <xdr:rowOff>31814</xdr:rowOff>
    </xdr:to>
    <xdr:cxnSp macro="">
      <xdr:nvCxnSpPr>
        <xdr:cNvPr id="682" name="直線コネクタ 681">
          <a:extLst>
            <a:ext uri="{FF2B5EF4-FFF2-40B4-BE49-F238E27FC236}">
              <a16:creationId xmlns:a16="http://schemas.microsoft.com/office/drawing/2014/main" id="{A9196A38-2A9A-4525-A3B6-DD18E6C5FA38}"/>
            </a:ext>
          </a:extLst>
        </xdr:cNvPr>
        <xdr:cNvCxnSpPr/>
      </xdr:nvCxnSpPr>
      <xdr:spPr>
        <a:xfrm flipV="1">
          <a:off x="22160864" y="9595294"/>
          <a:ext cx="0" cy="1237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35641</xdr:rowOff>
    </xdr:from>
    <xdr:ext cx="469744" cy="259045"/>
    <xdr:sp macro="" textlink="">
      <xdr:nvSpPr>
        <xdr:cNvPr id="683" name="【学校施設】&#10;一人当たり面積最小値テキスト">
          <a:extLst>
            <a:ext uri="{FF2B5EF4-FFF2-40B4-BE49-F238E27FC236}">
              <a16:creationId xmlns:a16="http://schemas.microsoft.com/office/drawing/2014/main" id="{FE461C9C-2FF8-4D95-ACA8-DB23F3EF51BB}"/>
            </a:ext>
          </a:extLst>
        </xdr:cNvPr>
        <xdr:cNvSpPr txBox="1"/>
      </xdr:nvSpPr>
      <xdr:spPr>
        <a:xfrm>
          <a:off x="22199600" y="1083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31814</xdr:rowOff>
    </xdr:from>
    <xdr:to>
      <xdr:col>116</xdr:col>
      <xdr:colOff>152400</xdr:colOff>
      <xdr:row>63</xdr:row>
      <xdr:rowOff>31814</xdr:rowOff>
    </xdr:to>
    <xdr:cxnSp macro="">
      <xdr:nvCxnSpPr>
        <xdr:cNvPr id="684" name="直線コネクタ 683">
          <a:extLst>
            <a:ext uri="{FF2B5EF4-FFF2-40B4-BE49-F238E27FC236}">
              <a16:creationId xmlns:a16="http://schemas.microsoft.com/office/drawing/2014/main" id="{AAC0C9E5-1F00-47CC-B346-66714FBD7772}"/>
            </a:ext>
          </a:extLst>
        </xdr:cNvPr>
        <xdr:cNvCxnSpPr/>
      </xdr:nvCxnSpPr>
      <xdr:spPr>
        <a:xfrm>
          <a:off x="22072600" y="10833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112221</xdr:rowOff>
    </xdr:from>
    <xdr:ext cx="469744" cy="259045"/>
    <xdr:sp macro="" textlink="">
      <xdr:nvSpPr>
        <xdr:cNvPr id="685" name="【学校施設】&#10;一人当たり面積最大値テキスト">
          <a:extLst>
            <a:ext uri="{FF2B5EF4-FFF2-40B4-BE49-F238E27FC236}">
              <a16:creationId xmlns:a16="http://schemas.microsoft.com/office/drawing/2014/main" id="{616EF574-62B8-4C62-8059-83C3F6DBA25E}"/>
            </a:ext>
          </a:extLst>
        </xdr:cNvPr>
        <xdr:cNvSpPr txBox="1"/>
      </xdr:nvSpPr>
      <xdr:spPr>
        <a:xfrm>
          <a:off x="22199600" y="9370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165544</xdr:rowOff>
    </xdr:from>
    <xdr:to>
      <xdr:col>116</xdr:col>
      <xdr:colOff>152400</xdr:colOff>
      <xdr:row>55</xdr:row>
      <xdr:rowOff>165544</xdr:rowOff>
    </xdr:to>
    <xdr:cxnSp macro="">
      <xdr:nvCxnSpPr>
        <xdr:cNvPr id="686" name="直線コネクタ 685">
          <a:extLst>
            <a:ext uri="{FF2B5EF4-FFF2-40B4-BE49-F238E27FC236}">
              <a16:creationId xmlns:a16="http://schemas.microsoft.com/office/drawing/2014/main" id="{7D2B5366-D713-4FA0-8635-874FFA32CC49}"/>
            </a:ext>
          </a:extLst>
        </xdr:cNvPr>
        <xdr:cNvCxnSpPr/>
      </xdr:nvCxnSpPr>
      <xdr:spPr>
        <a:xfrm>
          <a:off x="22072600" y="959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74312</xdr:rowOff>
    </xdr:from>
    <xdr:ext cx="469744" cy="259045"/>
    <xdr:sp macro="" textlink="">
      <xdr:nvSpPr>
        <xdr:cNvPr id="687" name="【学校施設】&#10;一人当たり面積平均値テキスト">
          <a:extLst>
            <a:ext uri="{FF2B5EF4-FFF2-40B4-BE49-F238E27FC236}">
              <a16:creationId xmlns:a16="http://schemas.microsoft.com/office/drawing/2014/main" id="{D7C07C9F-0C34-41AB-97A9-89D78491C0FD}"/>
            </a:ext>
          </a:extLst>
        </xdr:cNvPr>
        <xdr:cNvSpPr txBox="1"/>
      </xdr:nvSpPr>
      <xdr:spPr>
        <a:xfrm>
          <a:off x="22199600" y="105327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95885</xdr:rowOff>
    </xdr:from>
    <xdr:to>
      <xdr:col>116</xdr:col>
      <xdr:colOff>114300</xdr:colOff>
      <xdr:row>62</xdr:row>
      <xdr:rowOff>26035</xdr:rowOff>
    </xdr:to>
    <xdr:sp macro="" textlink="">
      <xdr:nvSpPr>
        <xdr:cNvPr id="688" name="フローチャート: 判断 687">
          <a:extLst>
            <a:ext uri="{FF2B5EF4-FFF2-40B4-BE49-F238E27FC236}">
              <a16:creationId xmlns:a16="http://schemas.microsoft.com/office/drawing/2014/main" id="{C752BBCD-12D1-4E9E-953A-B5DF1B21DDAD}"/>
            </a:ext>
          </a:extLst>
        </xdr:cNvPr>
        <xdr:cNvSpPr/>
      </xdr:nvSpPr>
      <xdr:spPr>
        <a:xfrm>
          <a:off x="22110700" y="1055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98743</xdr:rowOff>
    </xdr:from>
    <xdr:to>
      <xdr:col>112</xdr:col>
      <xdr:colOff>38100</xdr:colOff>
      <xdr:row>62</xdr:row>
      <xdr:rowOff>28893</xdr:rowOff>
    </xdr:to>
    <xdr:sp macro="" textlink="">
      <xdr:nvSpPr>
        <xdr:cNvPr id="689" name="フローチャート: 判断 688">
          <a:extLst>
            <a:ext uri="{FF2B5EF4-FFF2-40B4-BE49-F238E27FC236}">
              <a16:creationId xmlns:a16="http://schemas.microsoft.com/office/drawing/2014/main" id="{97243614-FBBD-42EE-9149-48EBA06F788F}"/>
            </a:ext>
          </a:extLst>
        </xdr:cNvPr>
        <xdr:cNvSpPr/>
      </xdr:nvSpPr>
      <xdr:spPr>
        <a:xfrm>
          <a:off x="21272500" y="105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99123</xdr:rowOff>
    </xdr:from>
    <xdr:to>
      <xdr:col>107</xdr:col>
      <xdr:colOff>101600</xdr:colOff>
      <xdr:row>62</xdr:row>
      <xdr:rowOff>29273</xdr:rowOff>
    </xdr:to>
    <xdr:sp macro="" textlink="">
      <xdr:nvSpPr>
        <xdr:cNvPr id="690" name="フローチャート: 判断 689">
          <a:extLst>
            <a:ext uri="{FF2B5EF4-FFF2-40B4-BE49-F238E27FC236}">
              <a16:creationId xmlns:a16="http://schemas.microsoft.com/office/drawing/2014/main" id="{4926146B-D18E-4E53-801E-0848B33BDE3A}"/>
            </a:ext>
          </a:extLst>
        </xdr:cNvPr>
        <xdr:cNvSpPr/>
      </xdr:nvSpPr>
      <xdr:spPr>
        <a:xfrm>
          <a:off x="20383500" y="105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106172</xdr:rowOff>
    </xdr:from>
    <xdr:to>
      <xdr:col>102</xdr:col>
      <xdr:colOff>165100</xdr:colOff>
      <xdr:row>62</xdr:row>
      <xdr:rowOff>36322</xdr:rowOff>
    </xdr:to>
    <xdr:sp macro="" textlink="">
      <xdr:nvSpPr>
        <xdr:cNvPr id="691" name="フローチャート: 判断 690">
          <a:extLst>
            <a:ext uri="{FF2B5EF4-FFF2-40B4-BE49-F238E27FC236}">
              <a16:creationId xmlns:a16="http://schemas.microsoft.com/office/drawing/2014/main" id="{FA7530C3-A322-4DB0-9601-24A04AA40BC4}"/>
            </a:ext>
          </a:extLst>
        </xdr:cNvPr>
        <xdr:cNvSpPr/>
      </xdr:nvSpPr>
      <xdr:spPr>
        <a:xfrm>
          <a:off x="19494500" y="1056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109030</xdr:rowOff>
    </xdr:from>
    <xdr:to>
      <xdr:col>98</xdr:col>
      <xdr:colOff>38100</xdr:colOff>
      <xdr:row>62</xdr:row>
      <xdr:rowOff>39180</xdr:rowOff>
    </xdr:to>
    <xdr:sp macro="" textlink="">
      <xdr:nvSpPr>
        <xdr:cNvPr id="692" name="フローチャート: 判断 691">
          <a:extLst>
            <a:ext uri="{FF2B5EF4-FFF2-40B4-BE49-F238E27FC236}">
              <a16:creationId xmlns:a16="http://schemas.microsoft.com/office/drawing/2014/main" id="{4FBC891C-4ED7-4B11-812D-EE98E317B158}"/>
            </a:ext>
          </a:extLst>
        </xdr:cNvPr>
        <xdr:cNvSpPr/>
      </xdr:nvSpPr>
      <xdr:spPr>
        <a:xfrm>
          <a:off x="18605500" y="105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F1ACD728-9C4B-4127-BDC6-A2784CD6B34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7F578B9C-D416-4F20-91C9-0844E90A70F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D518A62C-B273-414C-A486-839216845BD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FEA1586F-2CAF-418A-9611-ACD3AA4D36C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AC01D749-2BB5-49A9-AC3C-C6A438837BE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114744</xdr:rowOff>
    </xdr:from>
    <xdr:to>
      <xdr:col>116</xdr:col>
      <xdr:colOff>114300</xdr:colOff>
      <xdr:row>60</xdr:row>
      <xdr:rowOff>44894</xdr:rowOff>
    </xdr:to>
    <xdr:sp macro="" textlink="">
      <xdr:nvSpPr>
        <xdr:cNvPr id="698" name="楕円 697">
          <a:extLst>
            <a:ext uri="{FF2B5EF4-FFF2-40B4-BE49-F238E27FC236}">
              <a16:creationId xmlns:a16="http://schemas.microsoft.com/office/drawing/2014/main" id="{2D71DB8F-9758-42B2-B2D5-8224602BBED8}"/>
            </a:ext>
          </a:extLst>
        </xdr:cNvPr>
        <xdr:cNvSpPr/>
      </xdr:nvSpPr>
      <xdr:spPr>
        <a:xfrm>
          <a:off x="22110700" y="1023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137621</xdr:rowOff>
    </xdr:from>
    <xdr:ext cx="469744" cy="259045"/>
    <xdr:sp macro="" textlink="">
      <xdr:nvSpPr>
        <xdr:cNvPr id="699" name="【学校施設】&#10;一人当たり面積該当値テキスト">
          <a:extLst>
            <a:ext uri="{FF2B5EF4-FFF2-40B4-BE49-F238E27FC236}">
              <a16:creationId xmlns:a16="http://schemas.microsoft.com/office/drawing/2014/main" id="{C6C91DC0-CD77-4FCE-858A-833B1FD2E3B7}"/>
            </a:ext>
          </a:extLst>
        </xdr:cNvPr>
        <xdr:cNvSpPr txBox="1"/>
      </xdr:nvSpPr>
      <xdr:spPr>
        <a:xfrm>
          <a:off x="22199600" y="1008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117602</xdr:rowOff>
    </xdr:from>
    <xdr:to>
      <xdr:col>112</xdr:col>
      <xdr:colOff>38100</xdr:colOff>
      <xdr:row>60</xdr:row>
      <xdr:rowOff>47752</xdr:rowOff>
    </xdr:to>
    <xdr:sp macro="" textlink="">
      <xdr:nvSpPr>
        <xdr:cNvPr id="700" name="楕円 699">
          <a:extLst>
            <a:ext uri="{FF2B5EF4-FFF2-40B4-BE49-F238E27FC236}">
              <a16:creationId xmlns:a16="http://schemas.microsoft.com/office/drawing/2014/main" id="{B8E35C2E-EF67-48C6-8E1D-26654E9ECFCC}"/>
            </a:ext>
          </a:extLst>
        </xdr:cNvPr>
        <xdr:cNvSpPr/>
      </xdr:nvSpPr>
      <xdr:spPr>
        <a:xfrm>
          <a:off x="21272500" y="1023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165544</xdr:rowOff>
    </xdr:from>
    <xdr:to>
      <xdr:col>116</xdr:col>
      <xdr:colOff>63500</xdr:colOff>
      <xdr:row>59</xdr:row>
      <xdr:rowOff>168402</xdr:rowOff>
    </xdr:to>
    <xdr:cxnSp macro="">
      <xdr:nvCxnSpPr>
        <xdr:cNvPr id="701" name="直線コネクタ 700">
          <a:extLst>
            <a:ext uri="{FF2B5EF4-FFF2-40B4-BE49-F238E27FC236}">
              <a16:creationId xmlns:a16="http://schemas.microsoft.com/office/drawing/2014/main" id="{B57D8959-64BE-4E17-98AE-B7C63BED2019}"/>
            </a:ext>
          </a:extLst>
        </xdr:cNvPr>
        <xdr:cNvCxnSpPr/>
      </xdr:nvCxnSpPr>
      <xdr:spPr>
        <a:xfrm flipV="1">
          <a:off x="21323300" y="10281094"/>
          <a:ext cx="8382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129794</xdr:rowOff>
    </xdr:from>
    <xdr:to>
      <xdr:col>107</xdr:col>
      <xdr:colOff>101600</xdr:colOff>
      <xdr:row>60</xdr:row>
      <xdr:rowOff>59944</xdr:rowOff>
    </xdr:to>
    <xdr:sp macro="" textlink="">
      <xdr:nvSpPr>
        <xdr:cNvPr id="702" name="楕円 701">
          <a:extLst>
            <a:ext uri="{FF2B5EF4-FFF2-40B4-BE49-F238E27FC236}">
              <a16:creationId xmlns:a16="http://schemas.microsoft.com/office/drawing/2014/main" id="{43F9D0BB-2BB5-4FAB-A32B-C4E616DE0325}"/>
            </a:ext>
          </a:extLst>
        </xdr:cNvPr>
        <xdr:cNvSpPr/>
      </xdr:nvSpPr>
      <xdr:spPr>
        <a:xfrm>
          <a:off x="20383500" y="1024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168402</xdr:rowOff>
    </xdr:from>
    <xdr:to>
      <xdr:col>111</xdr:col>
      <xdr:colOff>177800</xdr:colOff>
      <xdr:row>60</xdr:row>
      <xdr:rowOff>9144</xdr:rowOff>
    </xdr:to>
    <xdr:cxnSp macro="">
      <xdr:nvCxnSpPr>
        <xdr:cNvPr id="703" name="直線コネクタ 702">
          <a:extLst>
            <a:ext uri="{FF2B5EF4-FFF2-40B4-BE49-F238E27FC236}">
              <a16:creationId xmlns:a16="http://schemas.microsoft.com/office/drawing/2014/main" id="{0B7EB4EA-7F9D-4D1E-B307-0C4C84D5C306}"/>
            </a:ext>
          </a:extLst>
        </xdr:cNvPr>
        <xdr:cNvCxnSpPr/>
      </xdr:nvCxnSpPr>
      <xdr:spPr>
        <a:xfrm flipV="1">
          <a:off x="20434300" y="10283952"/>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104267</xdr:rowOff>
    </xdr:from>
    <xdr:to>
      <xdr:col>102</xdr:col>
      <xdr:colOff>165100</xdr:colOff>
      <xdr:row>60</xdr:row>
      <xdr:rowOff>34417</xdr:rowOff>
    </xdr:to>
    <xdr:sp macro="" textlink="">
      <xdr:nvSpPr>
        <xdr:cNvPr id="704" name="楕円 703">
          <a:extLst>
            <a:ext uri="{FF2B5EF4-FFF2-40B4-BE49-F238E27FC236}">
              <a16:creationId xmlns:a16="http://schemas.microsoft.com/office/drawing/2014/main" id="{BA6FDF9D-9924-437A-8CD5-A568D91EA37B}"/>
            </a:ext>
          </a:extLst>
        </xdr:cNvPr>
        <xdr:cNvSpPr/>
      </xdr:nvSpPr>
      <xdr:spPr>
        <a:xfrm>
          <a:off x="19494500" y="1021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155067</xdr:rowOff>
    </xdr:from>
    <xdr:to>
      <xdr:col>107</xdr:col>
      <xdr:colOff>50800</xdr:colOff>
      <xdr:row>60</xdr:row>
      <xdr:rowOff>9144</xdr:rowOff>
    </xdr:to>
    <xdr:cxnSp macro="">
      <xdr:nvCxnSpPr>
        <xdr:cNvPr id="705" name="直線コネクタ 704">
          <a:extLst>
            <a:ext uri="{FF2B5EF4-FFF2-40B4-BE49-F238E27FC236}">
              <a16:creationId xmlns:a16="http://schemas.microsoft.com/office/drawing/2014/main" id="{AEA117E6-6640-49F3-A997-C47A3775ADCF}"/>
            </a:ext>
          </a:extLst>
        </xdr:cNvPr>
        <xdr:cNvCxnSpPr/>
      </xdr:nvCxnSpPr>
      <xdr:spPr>
        <a:xfrm>
          <a:off x="19545300" y="10270617"/>
          <a:ext cx="889000" cy="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120079</xdr:rowOff>
    </xdr:from>
    <xdr:to>
      <xdr:col>98</xdr:col>
      <xdr:colOff>38100</xdr:colOff>
      <xdr:row>60</xdr:row>
      <xdr:rowOff>50229</xdr:rowOff>
    </xdr:to>
    <xdr:sp macro="" textlink="">
      <xdr:nvSpPr>
        <xdr:cNvPr id="706" name="楕円 705">
          <a:extLst>
            <a:ext uri="{FF2B5EF4-FFF2-40B4-BE49-F238E27FC236}">
              <a16:creationId xmlns:a16="http://schemas.microsoft.com/office/drawing/2014/main" id="{0AEB5EC6-92C4-47AA-AE1F-7E32D167052B}"/>
            </a:ext>
          </a:extLst>
        </xdr:cNvPr>
        <xdr:cNvSpPr/>
      </xdr:nvSpPr>
      <xdr:spPr>
        <a:xfrm>
          <a:off x="18605500" y="10235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155067</xdr:rowOff>
    </xdr:from>
    <xdr:to>
      <xdr:col>102</xdr:col>
      <xdr:colOff>114300</xdr:colOff>
      <xdr:row>59</xdr:row>
      <xdr:rowOff>170879</xdr:rowOff>
    </xdr:to>
    <xdr:cxnSp macro="">
      <xdr:nvCxnSpPr>
        <xdr:cNvPr id="707" name="直線コネクタ 706">
          <a:extLst>
            <a:ext uri="{FF2B5EF4-FFF2-40B4-BE49-F238E27FC236}">
              <a16:creationId xmlns:a16="http://schemas.microsoft.com/office/drawing/2014/main" id="{101323A5-2555-48FE-A654-E93D74EB8139}"/>
            </a:ext>
          </a:extLst>
        </xdr:cNvPr>
        <xdr:cNvCxnSpPr/>
      </xdr:nvCxnSpPr>
      <xdr:spPr>
        <a:xfrm flipV="1">
          <a:off x="18656300" y="10270617"/>
          <a:ext cx="889000" cy="1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20020</xdr:rowOff>
    </xdr:from>
    <xdr:ext cx="469744" cy="259045"/>
    <xdr:sp macro="" textlink="">
      <xdr:nvSpPr>
        <xdr:cNvPr id="708" name="n_1aveValue【学校施設】&#10;一人当たり面積">
          <a:extLst>
            <a:ext uri="{FF2B5EF4-FFF2-40B4-BE49-F238E27FC236}">
              <a16:creationId xmlns:a16="http://schemas.microsoft.com/office/drawing/2014/main" id="{D67481EE-2AAF-4028-BD7A-03B80848A062}"/>
            </a:ext>
          </a:extLst>
        </xdr:cNvPr>
        <xdr:cNvSpPr txBox="1"/>
      </xdr:nvSpPr>
      <xdr:spPr>
        <a:xfrm>
          <a:off x="21075727" y="1064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20400</xdr:rowOff>
    </xdr:from>
    <xdr:ext cx="469744" cy="259045"/>
    <xdr:sp macro="" textlink="">
      <xdr:nvSpPr>
        <xdr:cNvPr id="709" name="n_2aveValue【学校施設】&#10;一人当たり面積">
          <a:extLst>
            <a:ext uri="{FF2B5EF4-FFF2-40B4-BE49-F238E27FC236}">
              <a16:creationId xmlns:a16="http://schemas.microsoft.com/office/drawing/2014/main" id="{93AEE0FD-C857-457A-BC36-58B8B83BFA03}"/>
            </a:ext>
          </a:extLst>
        </xdr:cNvPr>
        <xdr:cNvSpPr txBox="1"/>
      </xdr:nvSpPr>
      <xdr:spPr>
        <a:xfrm>
          <a:off x="20199427" y="1065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27449</xdr:rowOff>
    </xdr:from>
    <xdr:ext cx="469744" cy="259045"/>
    <xdr:sp macro="" textlink="">
      <xdr:nvSpPr>
        <xdr:cNvPr id="710" name="n_3aveValue【学校施設】&#10;一人当たり面積">
          <a:extLst>
            <a:ext uri="{FF2B5EF4-FFF2-40B4-BE49-F238E27FC236}">
              <a16:creationId xmlns:a16="http://schemas.microsoft.com/office/drawing/2014/main" id="{BE872556-E7EF-43A4-AD6A-186C08B3DC7E}"/>
            </a:ext>
          </a:extLst>
        </xdr:cNvPr>
        <xdr:cNvSpPr txBox="1"/>
      </xdr:nvSpPr>
      <xdr:spPr>
        <a:xfrm>
          <a:off x="19310427" y="10657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30307</xdr:rowOff>
    </xdr:from>
    <xdr:ext cx="469744" cy="259045"/>
    <xdr:sp macro="" textlink="">
      <xdr:nvSpPr>
        <xdr:cNvPr id="711" name="n_4aveValue【学校施設】&#10;一人当たり面積">
          <a:extLst>
            <a:ext uri="{FF2B5EF4-FFF2-40B4-BE49-F238E27FC236}">
              <a16:creationId xmlns:a16="http://schemas.microsoft.com/office/drawing/2014/main" id="{3811F044-8531-49E8-B9E4-49539A68C3E0}"/>
            </a:ext>
          </a:extLst>
        </xdr:cNvPr>
        <xdr:cNvSpPr txBox="1"/>
      </xdr:nvSpPr>
      <xdr:spPr>
        <a:xfrm>
          <a:off x="18421427" y="10660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64279</xdr:rowOff>
    </xdr:from>
    <xdr:ext cx="469744" cy="259045"/>
    <xdr:sp macro="" textlink="">
      <xdr:nvSpPr>
        <xdr:cNvPr id="712" name="n_1mainValue【学校施設】&#10;一人当たり面積">
          <a:extLst>
            <a:ext uri="{FF2B5EF4-FFF2-40B4-BE49-F238E27FC236}">
              <a16:creationId xmlns:a16="http://schemas.microsoft.com/office/drawing/2014/main" id="{8F48D70E-5772-4EE4-A522-721F30784E31}"/>
            </a:ext>
          </a:extLst>
        </xdr:cNvPr>
        <xdr:cNvSpPr txBox="1"/>
      </xdr:nvSpPr>
      <xdr:spPr>
        <a:xfrm>
          <a:off x="21075727" y="10008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76471</xdr:rowOff>
    </xdr:from>
    <xdr:ext cx="469744" cy="259045"/>
    <xdr:sp macro="" textlink="">
      <xdr:nvSpPr>
        <xdr:cNvPr id="713" name="n_2mainValue【学校施設】&#10;一人当たり面積">
          <a:extLst>
            <a:ext uri="{FF2B5EF4-FFF2-40B4-BE49-F238E27FC236}">
              <a16:creationId xmlns:a16="http://schemas.microsoft.com/office/drawing/2014/main" id="{546754D4-FAFF-4027-AAE9-B5F5AEC84870}"/>
            </a:ext>
          </a:extLst>
        </xdr:cNvPr>
        <xdr:cNvSpPr txBox="1"/>
      </xdr:nvSpPr>
      <xdr:spPr>
        <a:xfrm>
          <a:off x="20199427" y="10020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50944</xdr:rowOff>
    </xdr:from>
    <xdr:ext cx="469744" cy="259045"/>
    <xdr:sp macro="" textlink="">
      <xdr:nvSpPr>
        <xdr:cNvPr id="714" name="n_3mainValue【学校施設】&#10;一人当たり面積">
          <a:extLst>
            <a:ext uri="{FF2B5EF4-FFF2-40B4-BE49-F238E27FC236}">
              <a16:creationId xmlns:a16="http://schemas.microsoft.com/office/drawing/2014/main" id="{B673C3C0-F8D1-4E3C-9D74-32542C46A5F7}"/>
            </a:ext>
          </a:extLst>
        </xdr:cNvPr>
        <xdr:cNvSpPr txBox="1"/>
      </xdr:nvSpPr>
      <xdr:spPr>
        <a:xfrm>
          <a:off x="19310427" y="999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66756</xdr:rowOff>
    </xdr:from>
    <xdr:ext cx="469744" cy="259045"/>
    <xdr:sp macro="" textlink="">
      <xdr:nvSpPr>
        <xdr:cNvPr id="715" name="n_4mainValue【学校施設】&#10;一人当たり面積">
          <a:extLst>
            <a:ext uri="{FF2B5EF4-FFF2-40B4-BE49-F238E27FC236}">
              <a16:creationId xmlns:a16="http://schemas.microsoft.com/office/drawing/2014/main" id="{37A6FB52-481E-49B2-9CD4-83498E3BFED3}"/>
            </a:ext>
          </a:extLst>
        </xdr:cNvPr>
        <xdr:cNvSpPr txBox="1"/>
      </xdr:nvSpPr>
      <xdr:spPr>
        <a:xfrm>
          <a:off x="18421427" y="10010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6" name="正方形/長方形 715">
          <a:extLst>
            <a:ext uri="{FF2B5EF4-FFF2-40B4-BE49-F238E27FC236}">
              <a16:creationId xmlns:a16="http://schemas.microsoft.com/office/drawing/2014/main" id="{5B7D3052-18A2-443C-AB16-9B978FAE8B5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7" name="正方形/長方形 716">
          <a:extLst>
            <a:ext uri="{FF2B5EF4-FFF2-40B4-BE49-F238E27FC236}">
              <a16:creationId xmlns:a16="http://schemas.microsoft.com/office/drawing/2014/main" id="{0B3770A2-9A53-44DB-B24A-FBC303B4D3D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8" name="正方形/長方形 717">
          <a:extLst>
            <a:ext uri="{FF2B5EF4-FFF2-40B4-BE49-F238E27FC236}">
              <a16:creationId xmlns:a16="http://schemas.microsoft.com/office/drawing/2014/main" id="{0FC42D1C-BBD1-408A-95A3-D69D8509321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9" name="正方形/長方形 718">
          <a:extLst>
            <a:ext uri="{FF2B5EF4-FFF2-40B4-BE49-F238E27FC236}">
              <a16:creationId xmlns:a16="http://schemas.microsoft.com/office/drawing/2014/main" id="{A937499F-5671-4D64-B928-711931A7A33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0" name="正方形/長方形 719">
          <a:extLst>
            <a:ext uri="{FF2B5EF4-FFF2-40B4-BE49-F238E27FC236}">
              <a16:creationId xmlns:a16="http://schemas.microsoft.com/office/drawing/2014/main" id="{173F8EBF-95DE-4C93-865D-F650AF47505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1" name="正方形/長方形 720">
          <a:extLst>
            <a:ext uri="{FF2B5EF4-FFF2-40B4-BE49-F238E27FC236}">
              <a16:creationId xmlns:a16="http://schemas.microsoft.com/office/drawing/2014/main" id="{2E263C90-D338-4AD5-8871-C38E82D434A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2" name="正方形/長方形 721">
          <a:extLst>
            <a:ext uri="{FF2B5EF4-FFF2-40B4-BE49-F238E27FC236}">
              <a16:creationId xmlns:a16="http://schemas.microsoft.com/office/drawing/2014/main" id="{AA870458-3816-49BA-98C2-82D274A9781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3" name="正方形/長方形 722">
          <a:extLst>
            <a:ext uri="{FF2B5EF4-FFF2-40B4-BE49-F238E27FC236}">
              <a16:creationId xmlns:a16="http://schemas.microsoft.com/office/drawing/2014/main" id="{2A5B68EC-D095-4DFE-9710-FA533E3EACAC}"/>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4" name="正方形/長方形 723">
          <a:extLst>
            <a:ext uri="{FF2B5EF4-FFF2-40B4-BE49-F238E27FC236}">
              <a16:creationId xmlns:a16="http://schemas.microsoft.com/office/drawing/2014/main" id="{3DE8935D-FC12-46F9-B8F1-7E3568B748C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25" name="正方形/長方形 724">
          <a:extLst>
            <a:ext uri="{FF2B5EF4-FFF2-40B4-BE49-F238E27FC236}">
              <a16:creationId xmlns:a16="http://schemas.microsoft.com/office/drawing/2014/main" id="{467B31DC-7B2A-4CD9-B3D7-3B041095FAF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26" name="正方形/長方形 725">
          <a:extLst>
            <a:ext uri="{FF2B5EF4-FFF2-40B4-BE49-F238E27FC236}">
              <a16:creationId xmlns:a16="http://schemas.microsoft.com/office/drawing/2014/main" id="{7CEAA34A-1E8D-4A82-A68E-FBE5DF12706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27" name="正方形/長方形 726">
          <a:extLst>
            <a:ext uri="{FF2B5EF4-FFF2-40B4-BE49-F238E27FC236}">
              <a16:creationId xmlns:a16="http://schemas.microsoft.com/office/drawing/2014/main" id="{AF0C81D4-8F51-433D-90DF-B32977DCA1E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28" name="正方形/長方形 727">
          <a:extLst>
            <a:ext uri="{FF2B5EF4-FFF2-40B4-BE49-F238E27FC236}">
              <a16:creationId xmlns:a16="http://schemas.microsoft.com/office/drawing/2014/main" id="{327123AD-8FA2-4FB7-B112-183845DF72F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29" name="正方形/長方形 728">
          <a:extLst>
            <a:ext uri="{FF2B5EF4-FFF2-40B4-BE49-F238E27FC236}">
              <a16:creationId xmlns:a16="http://schemas.microsoft.com/office/drawing/2014/main" id="{C69C2FA6-2ABA-4B01-A5CE-B4971A5FF73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0" name="正方形/長方形 729">
          <a:extLst>
            <a:ext uri="{FF2B5EF4-FFF2-40B4-BE49-F238E27FC236}">
              <a16:creationId xmlns:a16="http://schemas.microsoft.com/office/drawing/2014/main" id="{4A15DF04-D037-4310-87ED-037BE8C1A1A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1" name="正方形/長方形 730">
          <a:extLst>
            <a:ext uri="{FF2B5EF4-FFF2-40B4-BE49-F238E27FC236}">
              <a16:creationId xmlns:a16="http://schemas.microsoft.com/office/drawing/2014/main" id="{D13355A3-937D-406E-9FAC-AE978430EDC1}"/>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2" name="正方形/長方形 731">
          <a:extLst>
            <a:ext uri="{FF2B5EF4-FFF2-40B4-BE49-F238E27FC236}">
              <a16:creationId xmlns:a16="http://schemas.microsoft.com/office/drawing/2014/main" id="{86FFDB7C-B018-477E-978B-15EF3C82D8C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3" name="正方形/長方形 732">
          <a:extLst>
            <a:ext uri="{FF2B5EF4-FFF2-40B4-BE49-F238E27FC236}">
              <a16:creationId xmlns:a16="http://schemas.microsoft.com/office/drawing/2014/main" id="{5D88EB3D-FAD3-4C74-BE7D-A4629360A02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4" name="正方形/長方形 733">
          <a:extLst>
            <a:ext uri="{FF2B5EF4-FFF2-40B4-BE49-F238E27FC236}">
              <a16:creationId xmlns:a16="http://schemas.microsoft.com/office/drawing/2014/main" id="{E66C78EB-7613-4FD6-9873-9534EDF4719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5" name="正方形/長方形 734">
          <a:extLst>
            <a:ext uri="{FF2B5EF4-FFF2-40B4-BE49-F238E27FC236}">
              <a16:creationId xmlns:a16="http://schemas.microsoft.com/office/drawing/2014/main" id="{D453AFFB-FF1D-40D8-ACA8-C5D0367E0E6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6" name="正方形/長方形 735">
          <a:extLst>
            <a:ext uri="{FF2B5EF4-FFF2-40B4-BE49-F238E27FC236}">
              <a16:creationId xmlns:a16="http://schemas.microsoft.com/office/drawing/2014/main" id="{F6F4ADE5-0388-485B-986F-5A3AB6BD3C8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7" name="正方形/長方形 736">
          <a:extLst>
            <a:ext uri="{FF2B5EF4-FFF2-40B4-BE49-F238E27FC236}">
              <a16:creationId xmlns:a16="http://schemas.microsoft.com/office/drawing/2014/main" id="{C56E610F-196A-4BFD-A8D6-4BB46E6F28B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8" name="正方形/長方形 737">
          <a:extLst>
            <a:ext uri="{FF2B5EF4-FFF2-40B4-BE49-F238E27FC236}">
              <a16:creationId xmlns:a16="http://schemas.microsoft.com/office/drawing/2014/main" id="{49D3A531-125A-4B79-8F94-06CDCFE53A6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9" name="正方形/長方形 738">
          <a:extLst>
            <a:ext uri="{FF2B5EF4-FFF2-40B4-BE49-F238E27FC236}">
              <a16:creationId xmlns:a16="http://schemas.microsoft.com/office/drawing/2014/main" id="{8B610653-223C-4406-91F3-9C01C1F34A8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0" name="テキスト ボックス 739">
          <a:extLst>
            <a:ext uri="{FF2B5EF4-FFF2-40B4-BE49-F238E27FC236}">
              <a16:creationId xmlns:a16="http://schemas.microsoft.com/office/drawing/2014/main" id="{80ECF614-E649-4337-A4E1-D901872FFEE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1" name="直線コネクタ 740">
          <a:extLst>
            <a:ext uri="{FF2B5EF4-FFF2-40B4-BE49-F238E27FC236}">
              <a16:creationId xmlns:a16="http://schemas.microsoft.com/office/drawing/2014/main" id="{030C5F56-30CA-4FE0-8FC0-F26CAE86651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2" name="テキスト ボックス 741">
          <a:extLst>
            <a:ext uri="{FF2B5EF4-FFF2-40B4-BE49-F238E27FC236}">
              <a16:creationId xmlns:a16="http://schemas.microsoft.com/office/drawing/2014/main" id="{2B283B7C-8B2C-410E-915D-C1556B3398D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3" name="直線コネクタ 742">
          <a:extLst>
            <a:ext uri="{FF2B5EF4-FFF2-40B4-BE49-F238E27FC236}">
              <a16:creationId xmlns:a16="http://schemas.microsoft.com/office/drawing/2014/main" id="{66AEB32D-A22B-430D-ACC2-920E0C5AD18E}"/>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4" name="テキスト ボックス 743">
          <a:extLst>
            <a:ext uri="{FF2B5EF4-FFF2-40B4-BE49-F238E27FC236}">
              <a16:creationId xmlns:a16="http://schemas.microsoft.com/office/drawing/2014/main" id="{7E57845C-AE79-4F3C-884D-36FF8D6CB1DD}"/>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5" name="直線コネクタ 744">
          <a:extLst>
            <a:ext uri="{FF2B5EF4-FFF2-40B4-BE49-F238E27FC236}">
              <a16:creationId xmlns:a16="http://schemas.microsoft.com/office/drawing/2014/main" id="{54F3BD74-2D61-4D58-953D-2C89A2D07297}"/>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6" name="テキスト ボックス 745">
          <a:extLst>
            <a:ext uri="{FF2B5EF4-FFF2-40B4-BE49-F238E27FC236}">
              <a16:creationId xmlns:a16="http://schemas.microsoft.com/office/drawing/2014/main" id="{BCEF1310-FE43-43C8-8CF8-CC09C4A608BF}"/>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7" name="直線コネクタ 746">
          <a:extLst>
            <a:ext uri="{FF2B5EF4-FFF2-40B4-BE49-F238E27FC236}">
              <a16:creationId xmlns:a16="http://schemas.microsoft.com/office/drawing/2014/main" id="{C7995779-46D6-4853-BC7C-6FBABDDFF54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8" name="テキスト ボックス 747">
          <a:extLst>
            <a:ext uri="{FF2B5EF4-FFF2-40B4-BE49-F238E27FC236}">
              <a16:creationId xmlns:a16="http://schemas.microsoft.com/office/drawing/2014/main" id="{96C0767D-ED83-4B49-AFE8-3D004D0D9737}"/>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49" name="直線コネクタ 748">
          <a:extLst>
            <a:ext uri="{FF2B5EF4-FFF2-40B4-BE49-F238E27FC236}">
              <a16:creationId xmlns:a16="http://schemas.microsoft.com/office/drawing/2014/main" id="{75CDC01E-D862-4342-B196-B71D07D97C72}"/>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0" name="テキスト ボックス 749">
          <a:extLst>
            <a:ext uri="{FF2B5EF4-FFF2-40B4-BE49-F238E27FC236}">
              <a16:creationId xmlns:a16="http://schemas.microsoft.com/office/drawing/2014/main" id="{0991BE4F-9553-4346-B3B6-5E4FDE7E61FB}"/>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1" name="直線コネクタ 750">
          <a:extLst>
            <a:ext uri="{FF2B5EF4-FFF2-40B4-BE49-F238E27FC236}">
              <a16:creationId xmlns:a16="http://schemas.microsoft.com/office/drawing/2014/main" id="{8DE0FDCA-2580-4463-A622-4F6C054664A7}"/>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2" name="テキスト ボックス 751">
          <a:extLst>
            <a:ext uri="{FF2B5EF4-FFF2-40B4-BE49-F238E27FC236}">
              <a16:creationId xmlns:a16="http://schemas.microsoft.com/office/drawing/2014/main" id="{12C23900-D9E4-425A-BC27-62E0CA56649B}"/>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3" name="直線コネクタ 752">
          <a:extLst>
            <a:ext uri="{FF2B5EF4-FFF2-40B4-BE49-F238E27FC236}">
              <a16:creationId xmlns:a16="http://schemas.microsoft.com/office/drawing/2014/main" id="{1A43A9C6-9F79-4138-8C8A-51181914148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4" name="テキスト ボックス 753">
          <a:extLst>
            <a:ext uri="{FF2B5EF4-FFF2-40B4-BE49-F238E27FC236}">
              <a16:creationId xmlns:a16="http://schemas.microsoft.com/office/drawing/2014/main" id="{5F51401A-880F-4E64-A63C-A96B62DAC5AC}"/>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5" name="【公民館】&#10;有形固定資産減価償却率グラフ枠">
          <a:extLst>
            <a:ext uri="{FF2B5EF4-FFF2-40B4-BE49-F238E27FC236}">
              <a16:creationId xmlns:a16="http://schemas.microsoft.com/office/drawing/2014/main" id="{21DD6169-385A-4138-9893-3B0844347B7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165736</xdr:rowOff>
    </xdr:from>
    <xdr:to>
      <xdr:col>85</xdr:col>
      <xdr:colOff>126364</xdr:colOff>
      <xdr:row>108</xdr:row>
      <xdr:rowOff>152400</xdr:rowOff>
    </xdr:to>
    <xdr:cxnSp macro="">
      <xdr:nvCxnSpPr>
        <xdr:cNvPr id="756" name="直線コネクタ 755">
          <a:extLst>
            <a:ext uri="{FF2B5EF4-FFF2-40B4-BE49-F238E27FC236}">
              <a16:creationId xmlns:a16="http://schemas.microsoft.com/office/drawing/2014/main" id="{99AB3A08-F06C-4AE5-947D-A687B251710E}"/>
            </a:ext>
          </a:extLst>
        </xdr:cNvPr>
        <xdr:cNvCxnSpPr/>
      </xdr:nvCxnSpPr>
      <xdr:spPr>
        <a:xfrm flipV="1">
          <a:off x="16318864" y="17139286"/>
          <a:ext cx="0" cy="1529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57" name="【公民館】&#10;有形固定資産減価償却率最小値テキスト">
          <a:extLst>
            <a:ext uri="{FF2B5EF4-FFF2-40B4-BE49-F238E27FC236}">
              <a16:creationId xmlns:a16="http://schemas.microsoft.com/office/drawing/2014/main" id="{9562525E-F04D-4D1C-8480-1495D9CD4775}"/>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58" name="直線コネクタ 757">
          <a:extLst>
            <a:ext uri="{FF2B5EF4-FFF2-40B4-BE49-F238E27FC236}">
              <a16:creationId xmlns:a16="http://schemas.microsoft.com/office/drawing/2014/main" id="{0BBA7EF1-2774-4C07-BB6D-A9550AC7E482}"/>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112413</xdr:rowOff>
    </xdr:from>
    <xdr:ext cx="405111" cy="259045"/>
    <xdr:sp macro="" textlink="">
      <xdr:nvSpPr>
        <xdr:cNvPr id="759" name="【公民館】&#10;有形固定資産減価償却率最大値テキスト">
          <a:extLst>
            <a:ext uri="{FF2B5EF4-FFF2-40B4-BE49-F238E27FC236}">
              <a16:creationId xmlns:a16="http://schemas.microsoft.com/office/drawing/2014/main" id="{AFC0671D-1841-4074-815F-2DABB6F76211}"/>
            </a:ext>
          </a:extLst>
        </xdr:cNvPr>
        <xdr:cNvSpPr txBox="1"/>
      </xdr:nvSpPr>
      <xdr:spPr>
        <a:xfrm>
          <a:off x="16357600" y="1691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165736</xdr:rowOff>
    </xdr:from>
    <xdr:to>
      <xdr:col>86</xdr:col>
      <xdr:colOff>25400</xdr:colOff>
      <xdr:row>99</xdr:row>
      <xdr:rowOff>165736</xdr:rowOff>
    </xdr:to>
    <xdr:cxnSp macro="">
      <xdr:nvCxnSpPr>
        <xdr:cNvPr id="760" name="直線コネクタ 759">
          <a:extLst>
            <a:ext uri="{FF2B5EF4-FFF2-40B4-BE49-F238E27FC236}">
              <a16:creationId xmlns:a16="http://schemas.microsoft.com/office/drawing/2014/main" id="{025E06D8-F5C7-45F6-8AB0-4DE238F4A14A}"/>
            </a:ext>
          </a:extLst>
        </xdr:cNvPr>
        <xdr:cNvCxnSpPr/>
      </xdr:nvCxnSpPr>
      <xdr:spPr>
        <a:xfrm>
          <a:off x="16230600" y="1713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91457</xdr:rowOff>
    </xdr:from>
    <xdr:ext cx="405111" cy="259045"/>
    <xdr:sp macro="" textlink="">
      <xdr:nvSpPr>
        <xdr:cNvPr id="761" name="【公民館】&#10;有形固定資産減価償却率平均値テキスト">
          <a:extLst>
            <a:ext uri="{FF2B5EF4-FFF2-40B4-BE49-F238E27FC236}">
              <a16:creationId xmlns:a16="http://schemas.microsoft.com/office/drawing/2014/main" id="{49EB78A1-E098-4528-8780-1FD23F978F81}"/>
            </a:ext>
          </a:extLst>
        </xdr:cNvPr>
        <xdr:cNvSpPr txBox="1"/>
      </xdr:nvSpPr>
      <xdr:spPr>
        <a:xfrm>
          <a:off x="16357600" y="17922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113030</xdr:rowOff>
    </xdr:from>
    <xdr:to>
      <xdr:col>85</xdr:col>
      <xdr:colOff>177800</xdr:colOff>
      <xdr:row>105</xdr:row>
      <xdr:rowOff>43180</xdr:rowOff>
    </xdr:to>
    <xdr:sp macro="" textlink="">
      <xdr:nvSpPr>
        <xdr:cNvPr id="762" name="フローチャート: 判断 761">
          <a:extLst>
            <a:ext uri="{FF2B5EF4-FFF2-40B4-BE49-F238E27FC236}">
              <a16:creationId xmlns:a16="http://schemas.microsoft.com/office/drawing/2014/main" id="{A4551EB7-C201-4A3F-B6DF-9B1574C42AAC}"/>
            </a:ext>
          </a:extLst>
        </xdr:cNvPr>
        <xdr:cNvSpPr/>
      </xdr:nvSpPr>
      <xdr:spPr>
        <a:xfrm>
          <a:off x="16268700" y="1794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86361</xdr:rowOff>
    </xdr:from>
    <xdr:to>
      <xdr:col>81</xdr:col>
      <xdr:colOff>101600</xdr:colOff>
      <xdr:row>105</xdr:row>
      <xdr:rowOff>16511</xdr:rowOff>
    </xdr:to>
    <xdr:sp macro="" textlink="">
      <xdr:nvSpPr>
        <xdr:cNvPr id="763" name="フローチャート: 判断 762">
          <a:extLst>
            <a:ext uri="{FF2B5EF4-FFF2-40B4-BE49-F238E27FC236}">
              <a16:creationId xmlns:a16="http://schemas.microsoft.com/office/drawing/2014/main" id="{8812A99E-657D-4834-B8FE-4EA6E6E9EEA3}"/>
            </a:ext>
          </a:extLst>
        </xdr:cNvPr>
        <xdr:cNvSpPr/>
      </xdr:nvSpPr>
      <xdr:spPr>
        <a:xfrm>
          <a:off x="15430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120650</xdr:rowOff>
    </xdr:from>
    <xdr:to>
      <xdr:col>76</xdr:col>
      <xdr:colOff>165100</xdr:colOff>
      <xdr:row>105</xdr:row>
      <xdr:rowOff>50800</xdr:rowOff>
    </xdr:to>
    <xdr:sp macro="" textlink="">
      <xdr:nvSpPr>
        <xdr:cNvPr id="764" name="フローチャート: 判断 763">
          <a:extLst>
            <a:ext uri="{FF2B5EF4-FFF2-40B4-BE49-F238E27FC236}">
              <a16:creationId xmlns:a16="http://schemas.microsoft.com/office/drawing/2014/main" id="{EB759117-E7EF-43C0-8AF8-CE8D65C29FC0}"/>
            </a:ext>
          </a:extLst>
        </xdr:cNvPr>
        <xdr:cNvSpPr/>
      </xdr:nvSpPr>
      <xdr:spPr>
        <a:xfrm>
          <a:off x="14541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765" name="フローチャート: 判断 764">
          <a:extLst>
            <a:ext uri="{FF2B5EF4-FFF2-40B4-BE49-F238E27FC236}">
              <a16:creationId xmlns:a16="http://schemas.microsoft.com/office/drawing/2014/main" id="{B5F921D3-17C2-40FE-A28E-2A3BB39D1001}"/>
            </a:ext>
          </a:extLst>
        </xdr:cNvPr>
        <xdr:cNvSpPr/>
      </xdr:nvSpPr>
      <xdr:spPr>
        <a:xfrm>
          <a:off x="1365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105411</xdr:rowOff>
    </xdr:from>
    <xdr:to>
      <xdr:col>67</xdr:col>
      <xdr:colOff>101600</xdr:colOff>
      <xdr:row>105</xdr:row>
      <xdr:rowOff>35561</xdr:rowOff>
    </xdr:to>
    <xdr:sp macro="" textlink="">
      <xdr:nvSpPr>
        <xdr:cNvPr id="766" name="フローチャート: 判断 765">
          <a:extLst>
            <a:ext uri="{FF2B5EF4-FFF2-40B4-BE49-F238E27FC236}">
              <a16:creationId xmlns:a16="http://schemas.microsoft.com/office/drawing/2014/main" id="{5A44D121-A7AD-4E7F-B3D8-CC571D24857A}"/>
            </a:ext>
          </a:extLst>
        </xdr:cNvPr>
        <xdr:cNvSpPr/>
      </xdr:nvSpPr>
      <xdr:spPr>
        <a:xfrm>
          <a:off x="12763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71F22D52-61E5-4742-9C51-031120292C0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96B1A300-05BF-4551-B9E9-AC79EEE9D7E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224050B7-F7DE-4499-B4A1-1BF9DF87C59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5B10565B-2A86-4891-BDF3-D16548ED7A4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51758AC9-DA39-4554-8E70-5E8BC027A4B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55880</xdr:rowOff>
    </xdr:from>
    <xdr:to>
      <xdr:col>85</xdr:col>
      <xdr:colOff>177800</xdr:colOff>
      <xdr:row>104</xdr:row>
      <xdr:rowOff>157480</xdr:rowOff>
    </xdr:to>
    <xdr:sp macro="" textlink="">
      <xdr:nvSpPr>
        <xdr:cNvPr id="772" name="楕円 771">
          <a:extLst>
            <a:ext uri="{FF2B5EF4-FFF2-40B4-BE49-F238E27FC236}">
              <a16:creationId xmlns:a16="http://schemas.microsoft.com/office/drawing/2014/main" id="{F1BC9AAE-7B7E-4803-9B74-948435A0C4F5}"/>
            </a:ext>
          </a:extLst>
        </xdr:cNvPr>
        <xdr:cNvSpPr/>
      </xdr:nvSpPr>
      <xdr:spPr>
        <a:xfrm>
          <a:off x="16268700" y="1788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78757</xdr:rowOff>
    </xdr:from>
    <xdr:ext cx="405111" cy="259045"/>
    <xdr:sp macro="" textlink="">
      <xdr:nvSpPr>
        <xdr:cNvPr id="773" name="【公民館】&#10;有形固定資産減価償却率該当値テキスト">
          <a:extLst>
            <a:ext uri="{FF2B5EF4-FFF2-40B4-BE49-F238E27FC236}">
              <a16:creationId xmlns:a16="http://schemas.microsoft.com/office/drawing/2014/main" id="{A788A3DB-F7C1-4927-87F6-A0934AC5BA44}"/>
            </a:ext>
          </a:extLst>
        </xdr:cNvPr>
        <xdr:cNvSpPr txBox="1"/>
      </xdr:nvSpPr>
      <xdr:spPr>
        <a:xfrm>
          <a:off x="16357600" y="1773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15875</xdr:rowOff>
    </xdr:from>
    <xdr:to>
      <xdr:col>81</xdr:col>
      <xdr:colOff>101600</xdr:colOff>
      <xdr:row>104</xdr:row>
      <xdr:rowOff>117475</xdr:rowOff>
    </xdr:to>
    <xdr:sp macro="" textlink="">
      <xdr:nvSpPr>
        <xdr:cNvPr id="774" name="楕円 773">
          <a:extLst>
            <a:ext uri="{FF2B5EF4-FFF2-40B4-BE49-F238E27FC236}">
              <a16:creationId xmlns:a16="http://schemas.microsoft.com/office/drawing/2014/main" id="{638F2300-DF8B-40FC-BD22-588B8174DF69}"/>
            </a:ext>
          </a:extLst>
        </xdr:cNvPr>
        <xdr:cNvSpPr/>
      </xdr:nvSpPr>
      <xdr:spPr>
        <a:xfrm>
          <a:off x="15430500" y="1784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66675</xdr:rowOff>
    </xdr:from>
    <xdr:to>
      <xdr:col>85</xdr:col>
      <xdr:colOff>127000</xdr:colOff>
      <xdr:row>104</xdr:row>
      <xdr:rowOff>106680</xdr:rowOff>
    </xdr:to>
    <xdr:cxnSp macro="">
      <xdr:nvCxnSpPr>
        <xdr:cNvPr id="775" name="直線コネクタ 774">
          <a:extLst>
            <a:ext uri="{FF2B5EF4-FFF2-40B4-BE49-F238E27FC236}">
              <a16:creationId xmlns:a16="http://schemas.microsoft.com/office/drawing/2014/main" id="{1813945C-59DF-4C0C-9CB7-7E333EAE8CD0}"/>
            </a:ext>
          </a:extLst>
        </xdr:cNvPr>
        <xdr:cNvCxnSpPr/>
      </xdr:nvCxnSpPr>
      <xdr:spPr>
        <a:xfrm>
          <a:off x="15481300" y="1789747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166370</xdr:rowOff>
    </xdr:from>
    <xdr:to>
      <xdr:col>76</xdr:col>
      <xdr:colOff>165100</xdr:colOff>
      <xdr:row>104</xdr:row>
      <xdr:rowOff>96520</xdr:rowOff>
    </xdr:to>
    <xdr:sp macro="" textlink="">
      <xdr:nvSpPr>
        <xdr:cNvPr id="776" name="楕円 775">
          <a:extLst>
            <a:ext uri="{FF2B5EF4-FFF2-40B4-BE49-F238E27FC236}">
              <a16:creationId xmlns:a16="http://schemas.microsoft.com/office/drawing/2014/main" id="{B5DB69E2-0EEF-4C07-A7CE-E661E4120D68}"/>
            </a:ext>
          </a:extLst>
        </xdr:cNvPr>
        <xdr:cNvSpPr/>
      </xdr:nvSpPr>
      <xdr:spPr>
        <a:xfrm>
          <a:off x="14541500" y="1782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45720</xdr:rowOff>
    </xdr:from>
    <xdr:to>
      <xdr:col>81</xdr:col>
      <xdr:colOff>50800</xdr:colOff>
      <xdr:row>104</xdr:row>
      <xdr:rowOff>66675</xdr:rowOff>
    </xdr:to>
    <xdr:cxnSp macro="">
      <xdr:nvCxnSpPr>
        <xdr:cNvPr id="777" name="直線コネクタ 776">
          <a:extLst>
            <a:ext uri="{FF2B5EF4-FFF2-40B4-BE49-F238E27FC236}">
              <a16:creationId xmlns:a16="http://schemas.microsoft.com/office/drawing/2014/main" id="{18A482F1-A34A-4F00-BC4B-62D4E0C60B3E}"/>
            </a:ext>
          </a:extLst>
        </xdr:cNvPr>
        <xdr:cNvCxnSpPr/>
      </xdr:nvCxnSpPr>
      <xdr:spPr>
        <a:xfrm>
          <a:off x="14592300" y="1787652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114936</xdr:rowOff>
    </xdr:from>
    <xdr:to>
      <xdr:col>72</xdr:col>
      <xdr:colOff>38100</xdr:colOff>
      <xdr:row>104</xdr:row>
      <xdr:rowOff>45086</xdr:rowOff>
    </xdr:to>
    <xdr:sp macro="" textlink="">
      <xdr:nvSpPr>
        <xdr:cNvPr id="778" name="楕円 777">
          <a:extLst>
            <a:ext uri="{FF2B5EF4-FFF2-40B4-BE49-F238E27FC236}">
              <a16:creationId xmlns:a16="http://schemas.microsoft.com/office/drawing/2014/main" id="{4148974E-690C-41CB-B307-F92EF8723CA5}"/>
            </a:ext>
          </a:extLst>
        </xdr:cNvPr>
        <xdr:cNvSpPr/>
      </xdr:nvSpPr>
      <xdr:spPr>
        <a:xfrm>
          <a:off x="13652500" y="1777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165736</xdr:rowOff>
    </xdr:from>
    <xdr:to>
      <xdr:col>76</xdr:col>
      <xdr:colOff>114300</xdr:colOff>
      <xdr:row>104</xdr:row>
      <xdr:rowOff>45720</xdr:rowOff>
    </xdr:to>
    <xdr:cxnSp macro="">
      <xdr:nvCxnSpPr>
        <xdr:cNvPr id="779" name="直線コネクタ 778">
          <a:extLst>
            <a:ext uri="{FF2B5EF4-FFF2-40B4-BE49-F238E27FC236}">
              <a16:creationId xmlns:a16="http://schemas.microsoft.com/office/drawing/2014/main" id="{05762A9E-A042-4FC8-977D-BE15EC3CA56B}"/>
            </a:ext>
          </a:extLst>
        </xdr:cNvPr>
        <xdr:cNvCxnSpPr/>
      </xdr:nvCxnSpPr>
      <xdr:spPr>
        <a:xfrm>
          <a:off x="13703300" y="17825086"/>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82550</xdr:rowOff>
    </xdr:from>
    <xdr:to>
      <xdr:col>67</xdr:col>
      <xdr:colOff>101600</xdr:colOff>
      <xdr:row>104</xdr:row>
      <xdr:rowOff>12700</xdr:rowOff>
    </xdr:to>
    <xdr:sp macro="" textlink="">
      <xdr:nvSpPr>
        <xdr:cNvPr id="780" name="楕円 779">
          <a:extLst>
            <a:ext uri="{FF2B5EF4-FFF2-40B4-BE49-F238E27FC236}">
              <a16:creationId xmlns:a16="http://schemas.microsoft.com/office/drawing/2014/main" id="{468E7DEB-ECDB-45D8-988E-FF27B6774E0E}"/>
            </a:ext>
          </a:extLst>
        </xdr:cNvPr>
        <xdr:cNvSpPr/>
      </xdr:nvSpPr>
      <xdr:spPr>
        <a:xfrm>
          <a:off x="127635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133350</xdr:rowOff>
    </xdr:from>
    <xdr:to>
      <xdr:col>71</xdr:col>
      <xdr:colOff>177800</xdr:colOff>
      <xdr:row>103</xdr:row>
      <xdr:rowOff>165736</xdr:rowOff>
    </xdr:to>
    <xdr:cxnSp macro="">
      <xdr:nvCxnSpPr>
        <xdr:cNvPr id="781" name="直線コネクタ 780">
          <a:extLst>
            <a:ext uri="{FF2B5EF4-FFF2-40B4-BE49-F238E27FC236}">
              <a16:creationId xmlns:a16="http://schemas.microsoft.com/office/drawing/2014/main" id="{9699C220-3E72-4DA5-9EAA-0836B5C3C06B}"/>
            </a:ext>
          </a:extLst>
        </xdr:cNvPr>
        <xdr:cNvCxnSpPr/>
      </xdr:nvCxnSpPr>
      <xdr:spPr>
        <a:xfrm>
          <a:off x="12814300" y="17792700"/>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7638</xdr:rowOff>
    </xdr:from>
    <xdr:ext cx="405111" cy="259045"/>
    <xdr:sp macro="" textlink="">
      <xdr:nvSpPr>
        <xdr:cNvPr id="782" name="n_1aveValue【公民館】&#10;有形固定資産減価償却率">
          <a:extLst>
            <a:ext uri="{FF2B5EF4-FFF2-40B4-BE49-F238E27FC236}">
              <a16:creationId xmlns:a16="http://schemas.microsoft.com/office/drawing/2014/main" id="{3AE1F265-43AB-4E99-B358-822F8F99C3C7}"/>
            </a:ext>
          </a:extLst>
        </xdr:cNvPr>
        <xdr:cNvSpPr txBox="1"/>
      </xdr:nvSpPr>
      <xdr:spPr>
        <a:xfrm>
          <a:off x="15266044" y="1800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41927</xdr:rowOff>
    </xdr:from>
    <xdr:ext cx="405111" cy="259045"/>
    <xdr:sp macro="" textlink="">
      <xdr:nvSpPr>
        <xdr:cNvPr id="783" name="n_2aveValue【公民館】&#10;有形固定資産減価償却率">
          <a:extLst>
            <a:ext uri="{FF2B5EF4-FFF2-40B4-BE49-F238E27FC236}">
              <a16:creationId xmlns:a16="http://schemas.microsoft.com/office/drawing/2014/main" id="{4C4FD542-9CA2-485F-88BE-860454724217}"/>
            </a:ext>
          </a:extLst>
        </xdr:cNvPr>
        <xdr:cNvSpPr txBox="1"/>
      </xdr:nvSpPr>
      <xdr:spPr>
        <a:xfrm>
          <a:off x="14389744"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41927</xdr:rowOff>
    </xdr:from>
    <xdr:ext cx="405111" cy="259045"/>
    <xdr:sp macro="" textlink="">
      <xdr:nvSpPr>
        <xdr:cNvPr id="784" name="n_3aveValue【公民館】&#10;有形固定資産減価償却率">
          <a:extLst>
            <a:ext uri="{FF2B5EF4-FFF2-40B4-BE49-F238E27FC236}">
              <a16:creationId xmlns:a16="http://schemas.microsoft.com/office/drawing/2014/main" id="{8B49C4B7-7D05-4B25-935F-21D9C447EE09}"/>
            </a:ext>
          </a:extLst>
        </xdr:cNvPr>
        <xdr:cNvSpPr txBox="1"/>
      </xdr:nvSpPr>
      <xdr:spPr>
        <a:xfrm>
          <a:off x="13500744"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26688</xdr:rowOff>
    </xdr:from>
    <xdr:ext cx="405111" cy="259045"/>
    <xdr:sp macro="" textlink="">
      <xdr:nvSpPr>
        <xdr:cNvPr id="785" name="n_4aveValue【公民館】&#10;有形固定資産減価償却率">
          <a:extLst>
            <a:ext uri="{FF2B5EF4-FFF2-40B4-BE49-F238E27FC236}">
              <a16:creationId xmlns:a16="http://schemas.microsoft.com/office/drawing/2014/main" id="{DA900378-0BAE-41FC-AFA7-324F60388979}"/>
            </a:ext>
          </a:extLst>
        </xdr:cNvPr>
        <xdr:cNvSpPr txBox="1"/>
      </xdr:nvSpPr>
      <xdr:spPr>
        <a:xfrm>
          <a:off x="126117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134002</xdr:rowOff>
    </xdr:from>
    <xdr:ext cx="405111" cy="259045"/>
    <xdr:sp macro="" textlink="">
      <xdr:nvSpPr>
        <xdr:cNvPr id="786" name="n_1mainValue【公民館】&#10;有形固定資産減価償却率">
          <a:extLst>
            <a:ext uri="{FF2B5EF4-FFF2-40B4-BE49-F238E27FC236}">
              <a16:creationId xmlns:a16="http://schemas.microsoft.com/office/drawing/2014/main" id="{80267E87-E0C4-4D85-B66F-B3EC5E445511}"/>
            </a:ext>
          </a:extLst>
        </xdr:cNvPr>
        <xdr:cNvSpPr txBox="1"/>
      </xdr:nvSpPr>
      <xdr:spPr>
        <a:xfrm>
          <a:off x="15266044" y="1762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113047</xdr:rowOff>
    </xdr:from>
    <xdr:ext cx="405111" cy="259045"/>
    <xdr:sp macro="" textlink="">
      <xdr:nvSpPr>
        <xdr:cNvPr id="787" name="n_2mainValue【公民館】&#10;有形固定資産減価償却率">
          <a:extLst>
            <a:ext uri="{FF2B5EF4-FFF2-40B4-BE49-F238E27FC236}">
              <a16:creationId xmlns:a16="http://schemas.microsoft.com/office/drawing/2014/main" id="{D5F8727A-9C5E-4115-962E-0A48A68024D4}"/>
            </a:ext>
          </a:extLst>
        </xdr:cNvPr>
        <xdr:cNvSpPr txBox="1"/>
      </xdr:nvSpPr>
      <xdr:spPr>
        <a:xfrm>
          <a:off x="14389744" y="1760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61613</xdr:rowOff>
    </xdr:from>
    <xdr:ext cx="405111" cy="259045"/>
    <xdr:sp macro="" textlink="">
      <xdr:nvSpPr>
        <xdr:cNvPr id="788" name="n_3mainValue【公民館】&#10;有形固定資産減価償却率">
          <a:extLst>
            <a:ext uri="{FF2B5EF4-FFF2-40B4-BE49-F238E27FC236}">
              <a16:creationId xmlns:a16="http://schemas.microsoft.com/office/drawing/2014/main" id="{83EEE6EC-736E-4E70-BC60-00AD6FF6B985}"/>
            </a:ext>
          </a:extLst>
        </xdr:cNvPr>
        <xdr:cNvSpPr txBox="1"/>
      </xdr:nvSpPr>
      <xdr:spPr>
        <a:xfrm>
          <a:off x="13500744" y="1754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29227</xdr:rowOff>
    </xdr:from>
    <xdr:ext cx="405111" cy="259045"/>
    <xdr:sp macro="" textlink="">
      <xdr:nvSpPr>
        <xdr:cNvPr id="789" name="n_4mainValue【公民館】&#10;有形固定資産減価償却率">
          <a:extLst>
            <a:ext uri="{FF2B5EF4-FFF2-40B4-BE49-F238E27FC236}">
              <a16:creationId xmlns:a16="http://schemas.microsoft.com/office/drawing/2014/main" id="{7AFB3441-AADC-4656-BED0-AA90B1902FD6}"/>
            </a:ext>
          </a:extLst>
        </xdr:cNvPr>
        <xdr:cNvSpPr txBox="1"/>
      </xdr:nvSpPr>
      <xdr:spPr>
        <a:xfrm>
          <a:off x="12611744" y="1751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0" name="正方形/長方形 789">
          <a:extLst>
            <a:ext uri="{FF2B5EF4-FFF2-40B4-BE49-F238E27FC236}">
              <a16:creationId xmlns:a16="http://schemas.microsoft.com/office/drawing/2014/main" id="{0C434D76-8BA3-429D-821B-B11CE65A26A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1" name="正方形/長方形 790">
          <a:extLst>
            <a:ext uri="{FF2B5EF4-FFF2-40B4-BE49-F238E27FC236}">
              <a16:creationId xmlns:a16="http://schemas.microsoft.com/office/drawing/2014/main" id="{C5A9A967-234E-4586-93D5-582054B5058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2" name="正方形/長方形 791">
          <a:extLst>
            <a:ext uri="{FF2B5EF4-FFF2-40B4-BE49-F238E27FC236}">
              <a16:creationId xmlns:a16="http://schemas.microsoft.com/office/drawing/2014/main" id="{432F40F2-8D7A-47F2-8F17-872D32B631B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3" name="正方形/長方形 792">
          <a:extLst>
            <a:ext uri="{FF2B5EF4-FFF2-40B4-BE49-F238E27FC236}">
              <a16:creationId xmlns:a16="http://schemas.microsoft.com/office/drawing/2014/main" id="{7A1B27A2-31CB-46E6-9CAB-1C4C652514E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4" name="正方形/長方形 793">
          <a:extLst>
            <a:ext uri="{FF2B5EF4-FFF2-40B4-BE49-F238E27FC236}">
              <a16:creationId xmlns:a16="http://schemas.microsoft.com/office/drawing/2014/main" id="{DB56BB4F-6A3A-47BB-9E99-E8B7745D3A9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5" name="正方形/長方形 794">
          <a:extLst>
            <a:ext uri="{FF2B5EF4-FFF2-40B4-BE49-F238E27FC236}">
              <a16:creationId xmlns:a16="http://schemas.microsoft.com/office/drawing/2014/main" id="{3B153960-EBB1-4001-BD20-D13E91AA8F8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6" name="正方形/長方形 795">
          <a:extLst>
            <a:ext uri="{FF2B5EF4-FFF2-40B4-BE49-F238E27FC236}">
              <a16:creationId xmlns:a16="http://schemas.microsoft.com/office/drawing/2014/main" id="{10FDDB70-D46B-47CB-8493-A50F17C5601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7" name="正方形/長方形 796">
          <a:extLst>
            <a:ext uri="{FF2B5EF4-FFF2-40B4-BE49-F238E27FC236}">
              <a16:creationId xmlns:a16="http://schemas.microsoft.com/office/drawing/2014/main" id="{C245922D-5A3A-4A9E-9801-1EF2979EF45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8" name="テキスト ボックス 797">
          <a:extLst>
            <a:ext uri="{FF2B5EF4-FFF2-40B4-BE49-F238E27FC236}">
              <a16:creationId xmlns:a16="http://schemas.microsoft.com/office/drawing/2014/main" id="{54A583D0-1310-48E3-9101-D026468B606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9" name="直線コネクタ 798">
          <a:extLst>
            <a:ext uri="{FF2B5EF4-FFF2-40B4-BE49-F238E27FC236}">
              <a16:creationId xmlns:a16="http://schemas.microsoft.com/office/drawing/2014/main" id="{4446755D-7A11-47C1-9169-1A97AD86F39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0" name="直線コネクタ 799">
          <a:extLst>
            <a:ext uri="{FF2B5EF4-FFF2-40B4-BE49-F238E27FC236}">
              <a16:creationId xmlns:a16="http://schemas.microsoft.com/office/drawing/2014/main" id="{90594FE6-0E49-4F5A-91F0-8B36F430DBA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1" name="テキスト ボックス 800">
          <a:extLst>
            <a:ext uri="{FF2B5EF4-FFF2-40B4-BE49-F238E27FC236}">
              <a16:creationId xmlns:a16="http://schemas.microsoft.com/office/drawing/2014/main" id="{BABE8041-17F5-460C-BCC1-F6134A375F45}"/>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2" name="直線コネクタ 801">
          <a:extLst>
            <a:ext uri="{FF2B5EF4-FFF2-40B4-BE49-F238E27FC236}">
              <a16:creationId xmlns:a16="http://schemas.microsoft.com/office/drawing/2014/main" id="{7DA79B8C-9DB0-4DCF-9C25-D05DB526D1B8}"/>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3" name="テキスト ボックス 802">
          <a:extLst>
            <a:ext uri="{FF2B5EF4-FFF2-40B4-BE49-F238E27FC236}">
              <a16:creationId xmlns:a16="http://schemas.microsoft.com/office/drawing/2014/main" id="{126DC41B-522E-49DB-B057-ED9D502D5056}"/>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4" name="直線コネクタ 803">
          <a:extLst>
            <a:ext uri="{FF2B5EF4-FFF2-40B4-BE49-F238E27FC236}">
              <a16:creationId xmlns:a16="http://schemas.microsoft.com/office/drawing/2014/main" id="{AB6A38CD-A27D-48AC-B78E-FDD60338FA53}"/>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5" name="テキスト ボックス 804">
          <a:extLst>
            <a:ext uri="{FF2B5EF4-FFF2-40B4-BE49-F238E27FC236}">
              <a16:creationId xmlns:a16="http://schemas.microsoft.com/office/drawing/2014/main" id="{F21B9F7E-E3BA-4EAC-90C5-BABFF4396A9D}"/>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6" name="直線コネクタ 805">
          <a:extLst>
            <a:ext uri="{FF2B5EF4-FFF2-40B4-BE49-F238E27FC236}">
              <a16:creationId xmlns:a16="http://schemas.microsoft.com/office/drawing/2014/main" id="{B9166299-879C-4021-B794-0B4DB236A39B}"/>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7" name="テキスト ボックス 806">
          <a:extLst>
            <a:ext uri="{FF2B5EF4-FFF2-40B4-BE49-F238E27FC236}">
              <a16:creationId xmlns:a16="http://schemas.microsoft.com/office/drawing/2014/main" id="{405EFB70-8C6D-4EAB-A6A1-9F3BD5D221A5}"/>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8" name="直線コネクタ 807">
          <a:extLst>
            <a:ext uri="{FF2B5EF4-FFF2-40B4-BE49-F238E27FC236}">
              <a16:creationId xmlns:a16="http://schemas.microsoft.com/office/drawing/2014/main" id="{8D88E1E1-A613-44AC-B02C-5259A5F3619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9" name="テキスト ボックス 808">
          <a:extLst>
            <a:ext uri="{FF2B5EF4-FFF2-40B4-BE49-F238E27FC236}">
              <a16:creationId xmlns:a16="http://schemas.microsoft.com/office/drawing/2014/main" id="{E5264098-712F-4A01-802B-F43D55A7F993}"/>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0" name="直線コネクタ 809">
          <a:extLst>
            <a:ext uri="{FF2B5EF4-FFF2-40B4-BE49-F238E27FC236}">
              <a16:creationId xmlns:a16="http://schemas.microsoft.com/office/drawing/2014/main" id="{28159D7B-F9FA-4B17-835C-205E16D709E7}"/>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1" name="テキスト ボックス 810">
          <a:extLst>
            <a:ext uri="{FF2B5EF4-FFF2-40B4-BE49-F238E27FC236}">
              <a16:creationId xmlns:a16="http://schemas.microsoft.com/office/drawing/2014/main" id="{98A8ACDA-9026-4B02-B2D5-A5685DCB0BBC}"/>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2" name="直線コネクタ 811">
          <a:extLst>
            <a:ext uri="{FF2B5EF4-FFF2-40B4-BE49-F238E27FC236}">
              <a16:creationId xmlns:a16="http://schemas.microsoft.com/office/drawing/2014/main" id="{644FADB8-3091-4D8E-90FC-03B496DBE0B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3" name="テキスト ボックス 812">
          <a:extLst>
            <a:ext uri="{FF2B5EF4-FFF2-40B4-BE49-F238E27FC236}">
              <a16:creationId xmlns:a16="http://schemas.microsoft.com/office/drawing/2014/main" id="{807B6726-ED89-4963-888E-2D3248FBFF0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4" name="【公民館】&#10;一人当たり面積グラフ枠">
          <a:extLst>
            <a:ext uri="{FF2B5EF4-FFF2-40B4-BE49-F238E27FC236}">
              <a16:creationId xmlns:a16="http://schemas.microsoft.com/office/drawing/2014/main" id="{08E5239D-7B80-4CB9-AD9E-D3A906D148D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109</xdr:row>
      <xdr:rowOff>20682</xdr:rowOff>
    </xdr:to>
    <xdr:cxnSp macro="">
      <xdr:nvCxnSpPr>
        <xdr:cNvPr id="815" name="直線コネクタ 814">
          <a:extLst>
            <a:ext uri="{FF2B5EF4-FFF2-40B4-BE49-F238E27FC236}">
              <a16:creationId xmlns:a16="http://schemas.microsoft.com/office/drawing/2014/main" id="{5FEE86B0-B716-45B9-9BD5-7850998DE813}"/>
            </a:ext>
          </a:extLst>
        </xdr:cNvPr>
        <xdr:cNvCxnSpPr/>
      </xdr:nvCxnSpPr>
      <xdr:spPr>
        <a:xfrm flipV="1">
          <a:off x="22160864" y="17301211"/>
          <a:ext cx="0" cy="1407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816" name="【公民館】&#10;一人当たり面積最小値テキスト">
          <a:extLst>
            <a:ext uri="{FF2B5EF4-FFF2-40B4-BE49-F238E27FC236}">
              <a16:creationId xmlns:a16="http://schemas.microsoft.com/office/drawing/2014/main" id="{05B0A7F0-CFB7-4149-B61C-7CC64BC1E395}"/>
            </a:ext>
          </a:extLst>
        </xdr:cNvPr>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817" name="直線コネクタ 816">
          <a:extLst>
            <a:ext uri="{FF2B5EF4-FFF2-40B4-BE49-F238E27FC236}">
              <a16:creationId xmlns:a16="http://schemas.microsoft.com/office/drawing/2014/main" id="{B15D8BCD-D0F3-43F8-A6C8-72B59CBC6261}"/>
            </a:ext>
          </a:extLst>
        </xdr:cNvPr>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818" name="【公民館】&#10;一人当たり面積最大値テキスト">
          <a:extLst>
            <a:ext uri="{FF2B5EF4-FFF2-40B4-BE49-F238E27FC236}">
              <a16:creationId xmlns:a16="http://schemas.microsoft.com/office/drawing/2014/main" id="{59B46DFB-748F-471A-B669-3653299D99B8}"/>
            </a:ext>
          </a:extLst>
        </xdr:cNvPr>
        <xdr:cNvSpPr txBox="1"/>
      </xdr:nvSpPr>
      <xdr:spPr>
        <a:xfrm>
          <a:off x="22199600" y="1707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819" name="直線コネクタ 818">
          <a:extLst>
            <a:ext uri="{FF2B5EF4-FFF2-40B4-BE49-F238E27FC236}">
              <a16:creationId xmlns:a16="http://schemas.microsoft.com/office/drawing/2014/main" id="{D50BCB96-DD3E-43F0-A6E6-796D59F8661A}"/>
            </a:ext>
          </a:extLst>
        </xdr:cNvPr>
        <xdr:cNvCxnSpPr/>
      </xdr:nvCxnSpPr>
      <xdr:spPr>
        <a:xfrm>
          <a:off x="22072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137721</xdr:rowOff>
    </xdr:from>
    <xdr:ext cx="469744" cy="259045"/>
    <xdr:sp macro="" textlink="">
      <xdr:nvSpPr>
        <xdr:cNvPr id="820" name="【公民館】&#10;一人当たり面積平均値テキスト">
          <a:extLst>
            <a:ext uri="{FF2B5EF4-FFF2-40B4-BE49-F238E27FC236}">
              <a16:creationId xmlns:a16="http://schemas.microsoft.com/office/drawing/2014/main" id="{F52F00FB-17D9-43BA-8530-9823565B2054}"/>
            </a:ext>
          </a:extLst>
        </xdr:cNvPr>
        <xdr:cNvSpPr txBox="1"/>
      </xdr:nvSpPr>
      <xdr:spPr>
        <a:xfrm>
          <a:off x="22199600" y="18311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159294</xdr:rowOff>
    </xdr:from>
    <xdr:to>
      <xdr:col>116</xdr:col>
      <xdr:colOff>114300</xdr:colOff>
      <xdr:row>107</xdr:row>
      <xdr:rowOff>89444</xdr:rowOff>
    </xdr:to>
    <xdr:sp macro="" textlink="">
      <xdr:nvSpPr>
        <xdr:cNvPr id="821" name="フローチャート: 判断 820">
          <a:extLst>
            <a:ext uri="{FF2B5EF4-FFF2-40B4-BE49-F238E27FC236}">
              <a16:creationId xmlns:a16="http://schemas.microsoft.com/office/drawing/2014/main" id="{D9052D5E-4C60-4E93-943F-DC2CDD04D760}"/>
            </a:ext>
          </a:extLst>
        </xdr:cNvPr>
        <xdr:cNvSpPr/>
      </xdr:nvSpPr>
      <xdr:spPr>
        <a:xfrm>
          <a:off x="22110700" y="1833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141332</xdr:rowOff>
    </xdr:from>
    <xdr:to>
      <xdr:col>112</xdr:col>
      <xdr:colOff>38100</xdr:colOff>
      <xdr:row>107</xdr:row>
      <xdr:rowOff>71482</xdr:rowOff>
    </xdr:to>
    <xdr:sp macro="" textlink="">
      <xdr:nvSpPr>
        <xdr:cNvPr id="822" name="フローチャート: 判断 821">
          <a:extLst>
            <a:ext uri="{FF2B5EF4-FFF2-40B4-BE49-F238E27FC236}">
              <a16:creationId xmlns:a16="http://schemas.microsoft.com/office/drawing/2014/main" id="{161298C1-433B-4410-805E-455E32203B99}"/>
            </a:ext>
          </a:extLst>
        </xdr:cNvPr>
        <xdr:cNvSpPr/>
      </xdr:nvSpPr>
      <xdr:spPr>
        <a:xfrm>
          <a:off x="21272500" y="1831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149498</xdr:rowOff>
    </xdr:from>
    <xdr:to>
      <xdr:col>107</xdr:col>
      <xdr:colOff>101600</xdr:colOff>
      <xdr:row>107</xdr:row>
      <xdr:rowOff>79648</xdr:rowOff>
    </xdr:to>
    <xdr:sp macro="" textlink="">
      <xdr:nvSpPr>
        <xdr:cNvPr id="823" name="フローチャート: 判断 822">
          <a:extLst>
            <a:ext uri="{FF2B5EF4-FFF2-40B4-BE49-F238E27FC236}">
              <a16:creationId xmlns:a16="http://schemas.microsoft.com/office/drawing/2014/main" id="{29F8A2E5-54FC-4C19-AB7F-E2F93E9D3F81}"/>
            </a:ext>
          </a:extLst>
        </xdr:cNvPr>
        <xdr:cNvSpPr/>
      </xdr:nvSpPr>
      <xdr:spPr>
        <a:xfrm>
          <a:off x="20383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141332</xdr:rowOff>
    </xdr:from>
    <xdr:to>
      <xdr:col>102</xdr:col>
      <xdr:colOff>165100</xdr:colOff>
      <xdr:row>107</xdr:row>
      <xdr:rowOff>71482</xdr:rowOff>
    </xdr:to>
    <xdr:sp macro="" textlink="">
      <xdr:nvSpPr>
        <xdr:cNvPr id="824" name="フローチャート: 判断 823">
          <a:extLst>
            <a:ext uri="{FF2B5EF4-FFF2-40B4-BE49-F238E27FC236}">
              <a16:creationId xmlns:a16="http://schemas.microsoft.com/office/drawing/2014/main" id="{B5522935-F5CA-43E2-9481-9C060354B62C}"/>
            </a:ext>
          </a:extLst>
        </xdr:cNvPr>
        <xdr:cNvSpPr/>
      </xdr:nvSpPr>
      <xdr:spPr>
        <a:xfrm>
          <a:off x="19494500" y="1831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151130</xdr:rowOff>
    </xdr:from>
    <xdr:to>
      <xdr:col>98</xdr:col>
      <xdr:colOff>38100</xdr:colOff>
      <xdr:row>107</xdr:row>
      <xdr:rowOff>81280</xdr:rowOff>
    </xdr:to>
    <xdr:sp macro="" textlink="">
      <xdr:nvSpPr>
        <xdr:cNvPr id="825" name="フローチャート: 判断 824">
          <a:extLst>
            <a:ext uri="{FF2B5EF4-FFF2-40B4-BE49-F238E27FC236}">
              <a16:creationId xmlns:a16="http://schemas.microsoft.com/office/drawing/2014/main" id="{6B084198-A295-4924-BF7C-E7CD4026E64B}"/>
            </a:ext>
          </a:extLst>
        </xdr:cNvPr>
        <xdr:cNvSpPr/>
      </xdr:nvSpPr>
      <xdr:spPr>
        <a:xfrm>
          <a:off x="18605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CA6CB41F-B29C-4276-BCA6-14624B01508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843336C9-7845-4314-B2D7-D05A05A40FF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9D1545D1-78D6-49B8-B596-7DECFAB2658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A22193EF-8AAA-4619-9A92-976F4D53B4F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82518680-6A41-4738-9503-B56A4D3C34D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102144</xdr:rowOff>
    </xdr:from>
    <xdr:to>
      <xdr:col>116</xdr:col>
      <xdr:colOff>114300</xdr:colOff>
      <xdr:row>106</xdr:row>
      <xdr:rowOff>32294</xdr:rowOff>
    </xdr:to>
    <xdr:sp macro="" textlink="">
      <xdr:nvSpPr>
        <xdr:cNvPr id="831" name="楕円 830">
          <a:extLst>
            <a:ext uri="{FF2B5EF4-FFF2-40B4-BE49-F238E27FC236}">
              <a16:creationId xmlns:a16="http://schemas.microsoft.com/office/drawing/2014/main" id="{1CC8F384-F93F-49BB-B7D9-6F0466A9F364}"/>
            </a:ext>
          </a:extLst>
        </xdr:cNvPr>
        <xdr:cNvSpPr/>
      </xdr:nvSpPr>
      <xdr:spPr>
        <a:xfrm>
          <a:off x="22110700" y="1810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125021</xdr:rowOff>
    </xdr:from>
    <xdr:ext cx="469744" cy="259045"/>
    <xdr:sp macro="" textlink="">
      <xdr:nvSpPr>
        <xdr:cNvPr id="832" name="【公民館】&#10;一人当たり面積該当値テキスト">
          <a:extLst>
            <a:ext uri="{FF2B5EF4-FFF2-40B4-BE49-F238E27FC236}">
              <a16:creationId xmlns:a16="http://schemas.microsoft.com/office/drawing/2014/main" id="{2544F495-150D-4F19-8CD2-00EFC0AB73C1}"/>
            </a:ext>
          </a:extLst>
        </xdr:cNvPr>
        <xdr:cNvSpPr txBox="1"/>
      </xdr:nvSpPr>
      <xdr:spPr>
        <a:xfrm>
          <a:off x="22199600" y="17955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111942</xdr:rowOff>
    </xdr:from>
    <xdr:to>
      <xdr:col>112</xdr:col>
      <xdr:colOff>38100</xdr:colOff>
      <xdr:row>106</xdr:row>
      <xdr:rowOff>42092</xdr:rowOff>
    </xdr:to>
    <xdr:sp macro="" textlink="">
      <xdr:nvSpPr>
        <xdr:cNvPr id="833" name="楕円 832">
          <a:extLst>
            <a:ext uri="{FF2B5EF4-FFF2-40B4-BE49-F238E27FC236}">
              <a16:creationId xmlns:a16="http://schemas.microsoft.com/office/drawing/2014/main" id="{FFCC8DEC-1812-4BB5-8E04-583719A63B2B}"/>
            </a:ext>
          </a:extLst>
        </xdr:cNvPr>
        <xdr:cNvSpPr/>
      </xdr:nvSpPr>
      <xdr:spPr>
        <a:xfrm>
          <a:off x="21272500" y="1811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152944</xdr:rowOff>
    </xdr:from>
    <xdr:to>
      <xdr:col>116</xdr:col>
      <xdr:colOff>63500</xdr:colOff>
      <xdr:row>105</xdr:row>
      <xdr:rowOff>162742</xdr:rowOff>
    </xdr:to>
    <xdr:cxnSp macro="">
      <xdr:nvCxnSpPr>
        <xdr:cNvPr id="834" name="直線コネクタ 833">
          <a:extLst>
            <a:ext uri="{FF2B5EF4-FFF2-40B4-BE49-F238E27FC236}">
              <a16:creationId xmlns:a16="http://schemas.microsoft.com/office/drawing/2014/main" id="{DC6E85F1-1AFF-425E-A0C8-45EFFF3BCDD7}"/>
            </a:ext>
          </a:extLst>
        </xdr:cNvPr>
        <xdr:cNvCxnSpPr/>
      </xdr:nvCxnSpPr>
      <xdr:spPr>
        <a:xfrm flipV="1">
          <a:off x="21323300" y="18155194"/>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97245</xdr:rowOff>
    </xdr:from>
    <xdr:to>
      <xdr:col>107</xdr:col>
      <xdr:colOff>101600</xdr:colOff>
      <xdr:row>106</xdr:row>
      <xdr:rowOff>27395</xdr:rowOff>
    </xdr:to>
    <xdr:sp macro="" textlink="">
      <xdr:nvSpPr>
        <xdr:cNvPr id="835" name="楕円 834">
          <a:extLst>
            <a:ext uri="{FF2B5EF4-FFF2-40B4-BE49-F238E27FC236}">
              <a16:creationId xmlns:a16="http://schemas.microsoft.com/office/drawing/2014/main" id="{9B6E8C0B-5FF7-4C35-827A-B377BBFB774C}"/>
            </a:ext>
          </a:extLst>
        </xdr:cNvPr>
        <xdr:cNvSpPr/>
      </xdr:nvSpPr>
      <xdr:spPr>
        <a:xfrm>
          <a:off x="20383500" y="180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148045</xdr:rowOff>
    </xdr:from>
    <xdr:to>
      <xdr:col>111</xdr:col>
      <xdr:colOff>177800</xdr:colOff>
      <xdr:row>105</xdr:row>
      <xdr:rowOff>162742</xdr:rowOff>
    </xdr:to>
    <xdr:cxnSp macro="">
      <xdr:nvCxnSpPr>
        <xdr:cNvPr id="836" name="直線コネクタ 835">
          <a:extLst>
            <a:ext uri="{FF2B5EF4-FFF2-40B4-BE49-F238E27FC236}">
              <a16:creationId xmlns:a16="http://schemas.microsoft.com/office/drawing/2014/main" id="{C65559E1-B70B-49E5-8A93-5D50911B3CE8}"/>
            </a:ext>
          </a:extLst>
        </xdr:cNvPr>
        <xdr:cNvCxnSpPr/>
      </xdr:nvCxnSpPr>
      <xdr:spPr>
        <a:xfrm>
          <a:off x="20434300" y="18150295"/>
          <a:ext cx="88900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128270</xdr:rowOff>
    </xdr:from>
    <xdr:to>
      <xdr:col>102</xdr:col>
      <xdr:colOff>165100</xdr:colOff>
      <xdr:row>106</xdr:row>
      <xdr:rowOff>58420</xdr:rowOff>
    </xdr:to>
    <xdr:sp macro="" textlink="">
      <xdr:nvSpPr>
        <xdr:cNvPr id="837" name="楕円 836">
          <a:extLst>
            <a:ext uri="{FF2B5EF4-FFF2-40B4-BE49-F238E27FC236}">
              <a16:creationId xmlns:a16="http://schemas.microsoft.com/office/drawing/2014/main" id="{F54E77EF-153B-490A-A1A8-06F842918355}"/>
            </a:ext>
          </a:extLst>
        </xdr:cNvPr>
        <xdr:cNvSpPr/>
      </xdr:nvSpPr>
      <xdr:spPr>
        <a:xfrm>
          <a:off x="19494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148045</xdr:rowOff>
    </xdr:from>
    <xdr:to>
      <xdr:col>107</xdr:col>
      <xdr:colOff>50800</xdr:colOff>
      <xdr:row>106</xdr:row>
      <xdr:rowOff>7620</xdr:rowOff>
    </xdr:to>
    <xdr:cxnSp macro="">
      <xdr:nvCxnSpPr>
        <xdr:cNvPr id="838" name="直線コネクタ 837">
          <a:extLst>
            <a:ext uri="{FF2B5EF4-FFF2-40B4-BE49-F238E27FC236}">
              <a16:creationId xmlns:a16="http://schemas.microsoft.com/office/drawing/2014/main" id="{B299ADE9-A1BB-4E00-8258-A2EA75EB9678}"/>
            </a:ext>
          </a:extLst>
        </xdr:cNvPr>
        <xdr:cNvCxnSpPr/>
      </xdr:nvCxnSpPr>
      <xdr:spPr>
        <a:xfrm flipV="1">
          <a:off x="19545300" y="18150295"/>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69487</xdr:rowOff>
    </xdr:from>
    <xdr:to>
      <xdr:col>98</xdr:col>
      <xdr:colOff>38100</xdr:colOff>
      <xdr:row>104</xdr:row>
      <xdr:rowOff>171087</xdr:rowOff>
    </xdr:to>
    <xdr:sp macro="" textlink="">
      <xdr:nvSpPr>
        <xdr:cNvPr id="839" name="楕円 838">
          <a:extLst>
            <a:ext uri="{FF2B5EF4-FFF2-40B4-BE49-F238E27FC236}">
              <a16:creationId xmlns:a16="http://schemas.microsoft.com/office/drawing/2014/main" id="{03EEC178-9018-441E-BB34-7B3D09D3BFC2}"/>
            </a:ext>
          </a:extLst>
        </xdr:cNvPr>
        <xdr:cNvSpPr/>
      </xdr:nvSpPr>
      <xdr:spPr>
        <a:xfrm>
          <a:off x="18605500" y="1790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120287</xdr:rowOff>
    </xdr:from>
    <xdr:to>
      <xdr:col>102</xdr:col>
      <xdr:colOff>114300</xdr:colOff>
      <xdr:row>106</xdr:row>
      <xdr:rowOff>7620</xdr:rowOff>
    </xdr:to>
    <xdr:cxnSp macro="">
      <xdr:nvCxnSpPr>
        <xdr:cNvPr id="840" name="直線コネクタ 839">
          <a:extLst>
            <a:ext uri="{FF2B5EF4-FFF2-40B4-BE49-F238E27FC236}">
              <a16:creationId xmlns:a16="http://schemas.microsoft.com/office/drawing/2014/main" id="{242373FF-CB58-4AFB-A6E5-A1D8C4DAAD00}"/>
            </a:ext>
          </a:extLst>
        </xdr:cNvPr>
        <xdr:cNvCxnSpPr/>
      </xdr:nvCxnSpPr>
      <xdr:spPr>
        <a:xfrm>
          <a:off x="18656300" y="17951087"/>
          <a:ext cx="889000" cy="23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62609</xdr:rowOff>
    </xdr:from>
    <xdr:ext cx="469744" cy="259045"/>
    <xdr:sp macro="" textlink="">
      <xdr:nvSpPr>
        <xdr:cNvPr id="841" name="n_1aveValue【公民館】&#10;一人当たり面積">
          <a:extLst>
            <a:ext uri="{FF2B5EF4-FFF2-40B4-BE49-F238E27FC236}">
              <a16:creationId xmlns:a16="http://schemas.microsoft.com/office/drawing/2014/main" id="{2D30D65A-3A89-44CB-9138-CE6D2CB36FCB}"/>
            </a:ext>
          </a:extLst>
        </xdr:cNvPr>
        <xdr:cNvSpPr txBox="1"/>
      </xdr:nvSpPr>
      <xdr:spPr>
        <a:xfrm>
          <a:off x="21075727" y="18407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70775</xdr:rowOff>
    </xdr:from>
    <xdr:ext cx="469744" cy="259045"/>
    <xdr:sp macro="" textlink="">
      <xdr:nvSpPr>
        <xdr:cNvPr id="842" name="n_2aveValue【公民館】&#10;一人当たり面積">
          <a:extLst>
            <a:ext uri="{FF2B5EF4-FFF2-40B4-BE49-F238E27FC236}">
              <a16:creationId xmlns:a16="http://schemas.microsoft.com/office/drawing/2014/main" id="{7CFBE8AE-AE5C-44D2-B1AB-59AF11F2D220}"/>
            </a:ext>
          </a:extLst>
        </xdr:cNvPr>
        <xdr:cNvSpPr txBox="1"/>
      </xdr:nvSpPr>
      <xdr:spPr>
        <a:xfrm>
          <a:off x="20199427" y="1841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62609</xdr:rowOff>
    </xdr:from>
    <xdr:ext cx="469744" cy="259045"/>
    <xdr:sp macro="" textlink="">
      <xdr:nvSpPr>
        <xdr:cNvPr id="843" name="n_3aveValue【公民館】&#10;一人当たり面積">
          <a:extLst>
            <a:ext uri="{FF2B5EF4-FFF2-40B4-BE49-F238E27FC236}">
              <a16:creationId xmlns:a16="http://schemas.microsoft.com/office/drawing/2014/main" id="{C098416E-DAA7-40D2-AC0E-F13E1CB753CD}"/>
            </a:ext>
          </a:extLst>
        </xdr:cNvPr>
        <xdr:cNvSpPr txBox="1"/>
      </xdr:nvSpPr>
      <xdr:spPr>
        <a:xfrm>
          <a:off x="19310427" y="18407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72407</xdr:rowOff>
    </xdr:from>
    <xdr:ext cx="469744" cy="259045"/>
    <xdr:sp macro="" textlink="">
      <xdr:nvSpPr>
        <xdr:cNvPr id="844" name="n_4aveValue【公民館】&#10;一人当たり面積">
          <a:extLst>
            <a:ext uri="{FF2B5EF4-FFF2-40B4-BE49-F238E27FC236}">
              <a16:creationId xmlns:a16="http://schemas.microsoft.com/office/drawing/2014/main" id="{A35B96D7-394A-4326-9E1C-A5FC611E16E2}"/>
            </a:ext>
          </a:extLst>
        </xdr:cNvPr>
        <xdr:cNvSpPr txBox="1"/>
      </xdr:nvSpPr>
      <xdr:spPr>
        <a:xfrm>
          <a:off x="18421427"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58619</xdr:rowOff>
    </xdr:from>
    <xdr:ext cx="469744" cy="259045"/>
    <xdr:sp macro="" textlink="">
      <xdr:nvSpPr>
        <xdr:cNvPr id="845" name="n_1mainValue【公民館】&#10;一人当たり面積">
          <a:extLst>
            <a:ext uri="{FF2B5EF4-FFF2-40B4-BE49-F238E27FC236}">
              <a16:creationId xmlns:a16="http://schemas.microsoft.com/office/drawing/2014/main" id="{6EED9F7C-32FD-456E-873B-933C519B689D}"/>
            </a:ext>
          </a:extLst>
        </xdr:cNvPr>
        <xdr:cNvSpPr txBox="1"/>
      </xdr:nvSpPr>
      <xdr:spPr>
        <a:xfrm>
          <a:off x="21075727" y="1788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43922</xdr:rowOff>
    </xdr:from>
    <xdr:ext cx="469744" cy="259045"/>
    <xdr:sp macro="" textlink="">
      <xdr:nvSpPr>
        <xdr:cNvPr id="846" name="n_2mainValue【公民館】&#10;一人当たり面積">
          <a:extLst>
            <a:ext uri="{FF2B5EF4-FFF2-40B4-BE49-F238E27FC236}">
              <a16:creationId xmlns:a16="http://schemas.microsoft.com/office/drawing/2014/main" id="{0C75D069-24E5-49C2-BA3F-351924F8EDA7}"/>
            </a:ext>
          </a:extLst>
        </xdr:cNvPr>
        <xdr:cNvSpPr txBox="1"/>
      </xdr:nvSpPr>
      <xdr:spPr>
        <a:xfrm>
          <a:off x="20199427" y="17874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74947</xdr:rowOff>
    </xdr:from>
    <xdr:ext cx="469744" cy="259045"/>
    <xdr:sp macro="" textlink="">
      <xdr:nvSpPr>
        <xdr:cNvPr id="847" name="n_3mainValue【公民館】&#10;一人当たり面積">
          <a:extLst>
            <a:ext uri="{FF2B5EF4-FFF2-40B4-BE49-F238E27FC236}">
              <a16:creationId xmlns:a16="http://schemas.microsoft.com/office/drawing/2014/main" id="{605C2028-4C55-490C-A209-1BADFD47BF88}"/>
            </a:ext>
          </a:extLst>
        </xdr:cNvPr>
        <xdr:cNvSpPr txBox="1"/>
      </xdr:nvSpPr>
      <xdr:spPr>
        <a:xfrm>
          <a:off x="19310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16164</xdr:rowOff>
    </xdr:from>
    <xdr:ext cx="469744" cy="259045"/>
    <xdr:sp macro="" textlink="">
      <xdr:nvSpPr>
        <xdr:cNvPr id="848" name="n_4mainValue【公民館】&#10;一人当たり面積">
          <a:extLst>
            <a:ext uri="{FF2B5EF4-FFF2-40B4-BE49-F238E27FC236}">
              <a16:creationId xmlns:a16="http://schemas.microsoft.com/office/drawing/2014/main" id="{41A91DFE-7161-4F91-9B40-BE1BB49E0206}"/>
            </a:ext>
          </a:extLst>
        </xdr:cNvPr>
        <xdr:cNvSpPr txBox="1"/>
      </xdr:nvSpPr>
      <xdr:spPr>
        <a:xfrm>
          <a:off x="18421427" y="17675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9" name="正方形/長方形 848">
          <a:extLst>
            <a:ext uri="{FF2B5EF4-FFF2-40B4-BE49-F238E27FC236}">
              <a16:creationId xmlns:a16="http://schemas.microsoft.com/office/drawing/2014/main" id="{42C9BA81-F4C0-49CE-9A3D-8AB6AE44AE4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0" name="正方形/長方形 849">
          <a:extLst>
            <a:ext uri="{FF2B5EF4-FFF2-40B4-BE49-F238E27FC236}">
              <a16:creationId xmlns:a16="http://schemas.microsoft.com/office/drawing/2014/main" id="{AEE62809-4510-4DA6-A6C9-0132E05E833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1" name="テキスト ボックス 850">
          <a:extLst>
            <a:ext uri="{FF2B5EF4-FFF2-40B4-BE49-F238E27FC236}">
              <a16:creationId xmlns:a16="http://schemas.microsoft.com/office/drawing/2014/main" id="{940372CB-A7C2-4628-B215-32712E8F1BF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有形固定資産減価償却率が類似団体内平均値よりも上回っている施設分類は、「公営住宅」</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「認定こども園・幼稚園・保育園」及び</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「学校施設」で、その他の施設分類については、類似団体内平均値</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下回っている。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公営住宅については「公営住宅長寿命化計画」に基づき、施設の維持・改善・建て替えを推進し、認定こども園・幼稚園・保育園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学校施設については「対馬市立学校及び幼稚園推進計画」に基づき保護者及び地域住民の理解を得ながら学校</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及び幼稚園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の統廃合を推進する。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また、それぞれの施設の状況や規模を総合的に検討し、市民サービスと財政状況のバランスがとれるよう、施設の更新や改修を適切に実施する。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D2E528D-8277-475D-8EE4-08E4A10E951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112CF46-DA6C-4BDE-9F48-8AB14C7E630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D0039A5-8EFE-4D70-ADB0-57178DBF67D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C612B66-7B97-4634-9DD7-9BB57191751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長崎県対馬市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1362F11-55C3-4D71-BBCC-F1388BD686A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2574569-45C2-4827-B43C-59A3C478043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C99CEE6-7728-4ADB-874D-B7580B94B5F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49C6ADD-20FA-4CA3-ACFE-AB136F55534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F634DF3-CBEE-464D-B704-41C1FF2F377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52ED0DE-E099-43FF-B467-051BF7D181B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28,452
28,236
707.42
34,117,546
32,960,900
715,662
17,014,789
41,339,383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C6D8ACE-2FFF-4CB6-88C1-6112BA70E80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EB2DC84-B5E6-4A6F-A825-30697A9E156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B761E99-B2C5-4905-A58C-5651AB23F7B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14.8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FA744AE-1850-480A-8D75-D517D0C27EE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4E6ED9B-F631-4793-B48D-C89209B19BB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D74CD164-B691-4DBE-AED2-37005CF1D7DD}"/>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A1F74DC-D3BF-4C88-A2A1-1F4A7A86058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29DB159-0B0C-4A1E-BD59-8F81CA40B79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7723B85-4566-4201-AFC9-C0CC53FEC33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65F9D54-262A-423D-8A06-E7E38E54741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52769E9-8E1A-4295-ADE9-A2ABD7E6FF2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3C4686A-A3F2-4ED7-A20B-F02847E67B8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4C82F87-3903-4889-A223-757B8117202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325EB1B-6339-49EC-A246-031830C168C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8260BBD-7C96-466B-829C-BA60CA97205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EFCCE30-23B3-4FB4-AFA6-1A08FA855CF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E25516E-D6F2-4400-BE75-8EFC7AEF43E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2CACC93-5D6A-4953-8828-31A862DF30E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6592833-C711-43BB-8DDC-C5AE9D6065E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EC215D5-3C6D-4C46-87A8-188C990B894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5E5F792-6AC2-4B17-8D79-8BA6596D8D8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D08F4F4-5FD1-4E08-AF41-3C4A8F2FF43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11DA4F6-835A-480B-BE8C-01E7D5DCAE9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9C8947D-5F04-4B0E-A89A-3CAA4C3E8E0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1A562AC-79F1-427B-ACD5-31D9130B540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E577491-7D5F-4C38-B585-198D836FCE1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EA02C97-2BD6-4146-81C9-85520C20F7E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5DD6DF0-A71C-4D84-9C89-B7BB7988D62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52B01D7-B7A8-4A31-AFA7-8365AB75911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808066F-0BBC-4438-9529-FAF369AA018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2CE0428-0ED4-49EA-8B55-F5C252E9F1C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5A271B1-D58A-46D7-B25E-E1BCFEA717C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142CFD59-8FC0-4BEE-985E-0B94C370FFCB}"/>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D2E31869-EA89-4161-AA58-37B539386292}"/>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5588913A-84FD-4D90-8669-B24E6FC42704}"/>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E8BCCBE0-5D40-40EA-9F08-142BBFCAAED2}"/>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B7842D01-C489-4360-9E76-C0FDE6FBA084}"/>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7946845C-63B2-4F04-817A-4BFAF06F81E1}"/>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F97FADF5-AAE1-4F63-9A13-F2FE080D4577}"/>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3ABB3A5B-5951-450E-835B-C96FF4F10A2A}"/>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B7874BC1-D1B8-4C14-9525-2DDE2DA1ED8E}"/>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A803A4E1-5A94-4CAE-BBDA-C2AB782BA142}"/>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ACF1AF29-5C89-43EA-9AA9-9182BAB6BA3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BA99574F-9DB6-4DC1-9EFD-611F13A181D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53559AC7-AD96-4866-A6E8-5260D97454F0}"/>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33D9E418-DF3A-4EB0-A7F5-4A1F5785D20B}"/>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7B2B5796-FE5C-4A03-BF31-831EF96B5A72}"/>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5AB2557D-CD40-445C-B9D9-7BAF424CEDB9}"/>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CBC65581-47E0-44AF-9A6C-2CEC8073B645}"/>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38117</xdr:rowOff>
    </xdr:from>
    <xdr:ext cx="405111" cy="259045"/>
    <xdr:sp macro="" textlink="">
      <xdr:nvSpPr>
        <xdr:cNvPr id="61" name="【図書館】&#10;有形固定資産減価償却率平均値テキスト">
          <a:extLst>
            <a:ext uri="{FF2B5EF4-FFF2-40B4-BE49-F238E27FC236}">
              <a16:creationId xmlns:a16="http://schemas.microsoft.com/office/drawing/2014/main" id="{7E80A0CE-44A5-4393-92CC-C3DEF68F7CDD}"/>
            </a:ext>
          </a:extLst>
        </xdr:cNvPr>
        <xdr:cNvSpPr txBox="1"/>
      </xdr:nvSpPr>
      <xdr:spPr>
        <a:xfrm>
          <a:off x="4673600" y="6210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59690</xdr:rowOff>
    </xdr:from>
    <xdr:to>
      <xdr:col>24</xdr:col>
      <xdr:colOff>114300</xdr:colOff>
      <xdr:row>36</xdr:row>
      <xdr:rowOff>161290</xdr:rowOff>
    </xdr:to>
    <xdr:sp macro="" textlink="">
      <xdr:nvSpPr>
        <xdr:cNvPr id="62" name="フローチャート: 判断 61">
          <a:extLst>
            <a:ext uri="{FF2B5EF4-FFF2-40B4-BE49-F238E27FC236}">
              <a16:creationId xmlns:a16="http://schemas.microsoft.com/office/drawing/2014/main" id="{5959C251-4F71-4BDF-96DC-8D1686986630}"/>
            </a:ext>
          </a:extLst>
        </xdr:cNvPr>
        <xdr:cNvSpPr/>
      </xdr:nvSpPr>
      <xdr:spPr>
        <a:xfrm>
          <a:off x="45847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62230</xdr:rowOff>
    </xdr:from>
    <xdr:to>
      <xdr:col>20</xdr:col>
      <xdr:colOff>38100</xdr:colOff>
      <xdr:row>36</xdr:row>
      <xdr:rowOff>163830</xdr:rowOff>
    </xdr:to>
    <xdr:sp macro="" textlink="">
      <xdr:nvSpPr>
        <xdr:cNvPr id="63" name="フローチャート: 判断 62">
          <a:extLst>
            <a:ext uri="{FF2B5EF4-FFF2-40B4-BE49-F238E27FC236}">
              <a16:creationId xmlns:a16="http://schemas.microsoft.com/office/drawing/2014/main" id="{2DB3A906-182C-4D58-9B49-6CAA5DBE4AAE}"/>
            </a:ext>
          </a:extLst>
        </xdr:cNvPr>
        <xdr:cNvSpPr/>
      </xdr:nvSpPr>
      <xdr:spPr>
        <a:xfrm>
          <a:off x="37465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41910</xdr:rowOff>
    </xdr:from>
    <xdr:to>
      <xdr:col>15</xdr:col>
      <xdr:colOff>101600</xdr:colOff>
      <xdr:row>36</xdr:row>
      <xdr:rowOff>143510</xdr:rowOff>
    </xdr:to>
    <xdr:sp macro="" textlink="">
      <xdr:nvSpPr>
        <xdr:cNvPr id="64" name="フローチャート: 判断 63">
          <a:extLst>
            <a:ext uri="{FF2B5EF4-FFF2-40B4-BE49-F238E27FC236}">
              <a16:creationId xmlns:a16="http://schemas.microsoft.com/office/drawing/2014/main" id="{9005381F-1285-4EC8-B056-681AFC592B01}"/>
            </a:ext>
          </a:extLst>
        </xdr:cNvPr>
        <xdr:cNvSpPr/>
      </xdr:nvSpPr>
      <xdr:spPr>
        <a:xfrm>
          <a:off x="2857500" y="62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25400</xdr:rowOff>
    </xdr:from>
    <xdr:to>
      <xdr:col>10</xdr:col>
      <xdr:colOff>165100</xdr:colOff>
      <xdr:row>36</xdr:row>
      <xdr:rowOff>127000</xdr:rowOff>
    </xdr:to>
    <xdr:sp macro="" textlink="">
      <xdr:nvSpPr>
        <xdr:cNvPr id="65" name="フローチャート: 判断 64">
          <a:extLst>
            <a:ext uri="{FF2B5EF4-FFF2-40B4-BE49-F238E27FC236}">
              <a16:creationId xmlns:a16="http://schemas.microsoft.com/office/drawing/2014/main" id="{8698BCE1-02A8-49ED-B04C-79D2C295CC92}"/>
            </a:ext>
          </a:extLst>
        </xdr:cNvPr>
        <xdr:cNvSpPr/>
      </xdr:nvSpPr>
      <xdr:spPr>
        <a:xfrm>
          <a:off x="1968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19050</xdr:rowOff>
    </xdr:from>
    <xdr:to>
      <xdr:col>6</xdr:col>
      <xdr:colOff>38100</xdr:colOff>
      <xdr:row>36</xdr:row>
      <xdr:rowOff>120650</xdr:rowOff>
    </xdr:to>
    <xdr:sp macro="" textlink="">
      <xdr:nvSpPr>
        <xdr:cNvPr id="66" name="フローチャート: 判断 65">
          <a:extLst>
            <a:ext uri="{FF2B5EF4-FFF2-40B4-BE49-F238E27FC236}">
              <a16:creationId xmlns:a16="http://schemas.microsoft.com/office/drawing/2014/main" id="{625BF44F-8F91-42CF-94BD-8ACBD3FC3BCE}"/>
            </a:ext>
          </a:extLst>
        </xdr:cNvPr>
        <xdr:cNvSpPr/>
      </xdr:nvSpPr>
      <xdr:spPr>
        <a:xfrm>
          <a:off x="10795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6DEEBAC2-D2E9-44FE-9DC9-FA70A05C97C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AA207E7-F08A-47F6-AFE0-A942ABF305E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63783C8-6D01-471C-AD00-BE42E19348B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9BFCD00-6BA6-4714-BBA7-74DEE1BDBC4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C0A74A0-9090-44F2-AC31-D93B43C898B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69850</xdr:rowOff>
    </xdr:from>
    <xdr:to>
      <xdr:col>24</xdr:col>
      <xdr:colOff>114300</xdr:colOff>
      <xdr:row>36</xdr:row>
      <xdr:rowOff>0</xdr:rowOff>
    </xdr:to>
    <xdr:sp macro="" textlink="">
      <xdr:nvSpPr>
        <xdr:cNvPr id="72" name="楕円 71">
          <a:extLst>
            <a:ext uri="{FF2B5EF4-FFF2-40B4-BE49-F238E27FC236}">
              <a16:creationId xmlns:a16="http://schemas.microsoft.com/office/drawing/2014/main" id="{693B72DC-585D-4642-8C62-CE904BBAEC37}"/>
            </a:ext>
          </a:extLst>
        </xdr:cNvPr>
        <xdr:cNvSpPr/>
      </xdr:nvSpPr>
      <xdr:spPr>
        <a:xfrm>
          <a:off x="4584700" y="607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92727</xdr:rowOff>
    </xdr:from>
    <xdr:ext cx="405111" cy="259045"/>
    <xdr:sp macro="" textlink="">
      <xdr:nvSpPr>
        <xdr:cNvPr id="73" name="【図書館】&#10;有形固定資産減価償却率該当値テキスト">
          <a:extLst>
            <a:ext uri="{FF2B5EF4-FFF2-40B4-BE49-F238E27FC236}">
              <a16:creationId xmlns:a16="http://schemas.microsoft.com/office/drawing/2014/main" id="{A68713F6-C266-4642-B163-5EE53B3FBCCC}"/>
            </a:ext>
          </a:extLst>
        </xdr:cNvPr>
        <xdr:cNvSpPr txBox="1"/>
      </xdr:nvSpPr>
      <xdr:spPr>
        <a:xfrm>
          <a:off x="4673600" y="5922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44450</xdr:rowOff>
    </xdr:from>
    <xdr:to>
      <xdr:col>20</xdr:col>
      <xdr:colOff>38100</xdr:colOff>
      <xdr:row>35</xdr:row>
      <xdr:rowOff>146050</xdr:rowOff>
    </xdr:to>
    <xdr:sp macro="" textlink="">
      <xdr:nvSpPr>
        <xdr:cNvPr id="74" name="楕円 73">
          <a:extLst>
            <a:ext uri="{FF2B5EF4-FFF2-40B4-BE49-F238E27FC236}">
              <a16:creationId xmlns:a16="http://schemas.microsoft.com/office/drawing/2014/main" id="{384E9536-3936-40C5-B9FB-B85C6A33C5AE}"/>
            </a:ext>
          </a:extLst>
        </xdr:cNvPr>
        <xdr:cNvSpPr/>
      </xdr:nvSpPr>
      <xdr:spPr>
        <a:xfrm>
          <a:off x="3746500" y="604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95250</xdr:rowOff>
    </xdr:from>
    <xdr:to>
      <xdr:col>24</xdr:col>
      <xdr:colOff>63500</xdr:colOff>
      <xdr:row>35</xdr:row>
      <xdr:rowOff>120650</xdr:rowOff>
    </xdr:to>
    <xdr:cxnSp macro="">
      <xdr:nvCxnSpPr>
        <xdr:cNvPr id="75" name="直線コネクタ 74">
          <a:extLst>
            <a:ext uri="{FF2B5EF4-FFF2-40B4-BE49-F238E27FC236}">
              <a16:creationId xmlns:a16="http://schemas.microsoft.com/office/drawing/2014/main" id="{7A24CA03-1925-4DBD-83AD-B9761EEF3111}"/>
            </a:ext>
          </a:extLst>
        </xdr:cNvPr>
        <xdr:cNvCxnSpPr/>
      </xdr:nvCxnSpPr>
      <xdr:spPr>
        <a:xfrm>
          <a:off x="3797300" y="60960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19050</xdr:rowOff>
    </xdr:from>
    <xdr:to>
      <xdr:col>15</xdr:col>
      <xdr:colOff>101600</xdr:colOff>
      <xdr:row>35</xdr:row>
      <xdr:rowOff>120650</xdr:rowOff>
    </xdr:to>
    <xdr:sp macro="" textlink="">
      <xdr:nvSpPr>
        <xdr:cNvPr id="76" name="楕円 75">
          <a:extLst>
            <a:ext uri="{FF2B5EF4-FFF2-40B4-BE49-F238E27FC236}">
              <a16:creationId xmlns:a16="http://schemas.microsoft.com/office/drawing/2014/main" id="{9735C62B-347C-4235-8BA5-2370C62876CE}"/>
            </a:ext>
          </a:extLst>
        </xdr:cNvPr>
        <xdr:cNvSpPr/>
      </xdr:nvSpPr>
      <xdr:spPr>
        <a:xfrm>
          <a:off x="28575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69850</xdr:rowOff>
    </xdr:from>
    <xdr:to>
      <xdr:col>19</xdr:col>
      <xdr:colOff>177800</xdr:colOff>
      <xdr:row>35</xdr:row>
      <xdr:rowOff>95250</xdr:rowOff>
    </xdr:to>
    <xdr:cxnSp macro="">
      <xdr:nvCxnSpPr>
        <xdr:cNvPr id="77" name="直線コネクタ 76">
          <a:extLst>
            <a:ext uri="{FF2B5EF4-FFF2-40B4-BE49-F238E27FC236}">
              <a16:creationId xmlns:a16="http://schemas.microsoft.com/office/drawing/2014/main" id="{1BED5F9C-2976-4D90-8441-4487D7FBD527}"/>
            </a:ext>
          </a:extLst>
        </xdr:cNvPr>
        <xdr:cNvCxnSpPr/>
      </xdr:nvCxnSpPr>
      <xdr:spPr>
        <a:xfrm>
          <a:off x="2908300" y="6070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165100</xdr:rowOff>
    </xdr:from>
    <xdr:to>
      <xdr:col>10</xdr:col>
      <xdr:colOff>165100</xdr:colOff>
      <xdr:row>35</xdr:row>
      <xdr:rowOff>95250</xdr:rowOff>
    </xdr:to>
    <xdr:sp macro="" textlink="">
      <xdr:nvSpPr>
        <xdr:cNvPr id="78" name="楕円 77">
          <a:extLst>
            <a:ext uri="{FF2B5EF4-FFF2-40B4-BE49-F238E27FC236}">
              <a16:creationId xmlns:a16="http://schemas.microsoft.com/office/drawing/2014/main" id="{0A5F1F28-277E-4F24-8C97-A57AE6D60C4D}"/>
            </a:ext>
          </a:extLst>
        </xdr:cNvPr>
        <xdr:cNvSpPr/>
      </xdr:nvSpPr>
      <xdr:spPr>
        <a:xfrm>
          <a:off x="1968500" y="599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44450</xdr:rowOff>
    </xdr:from>
    <xdr:to>
      <xdr:col>15</xdr:col>
      <xdr:colOff>50800</xdr:colOff>
      <xdr:row>35</xdr:row>
      <xdr:rowOff>69850</xdr:rowOff>
    </xdr:to>
    <xdr:cxnSp macro="">
      <xdr:nvCxnSpPr>
        <xdr:cNvPr id="79" name="直線コネクタ 78">
          <a:extLst>
            <a:ext uri="{FF2B5EF4-FFF2-40B4-BE49-F238E27FC236}">
              <a16:creationId xmlns:a16="http://schemas.microsoft.com/office/drawing/2014/main" id="{E1998331-5584-4C5E-8DA4-B79F3C20908B}"/>
            </a:ext>
          </a:extLst>
        </xdr:cNvPr>
        <xdr:cNvCxnSpPr/>
      </xdr:nvCxnSpPr>
      <xdr:spPr>
        <a:xfrm>
          <a:off x="2019300" y="6045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139700</xdr:rowOff>
    </xdr:from>
    <xdr:to>
      <xdr:col>6</xdr:col>
      <xdr:colOff>38100</xdr:colOff>
      <xdr:row>35</xdr:row>
      <xdr:rowOff>69850</xdr:rowOff>
    </xdr:to>
    <xdr:sp macro="" textlink="">
      <xdr:nvSpPr>
        <xdr:cNvPr id="80" name="楕円 79">
          <a:extLst>
            <a:ext uri="{FF2B5EF4-FFF2-40B4-BE49-F238E27FC236}">
              <a16:creationId xmlns:a16="http://schemas.microsoft.com/office/drawing/2014/main" id="{46C38A2B-4357-40E2-BA72-9F3EAB3C8745}"/>
            </a:ext>
          </a:extLst>
        </xdr:cNvPr>
        <xdr:cNvSpPr/>
      </xdr:nvSpPr>
      <xdr:spPr>
        <a:xfrm>
          <a:off x="10795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19050</xdr:rowOff>
    </xdr:from>
    <xdr:to>
      <xdr:col>10</xdr:col>
      <xdr:colOff>114300</xdr:colOff>
      <xdr:row>35</xdr:row>
      <xdr:rowOff>44450</xdr:rowOff>
    </xdr:to>
    <xdr:cxnSp macro="">
      <xdr:nvCxnSpPr>
        <xdr:cNvPr id="81" name="直線コネクタ 80">
          <a:extLst>
            <a:ext uri="{FF2B5EF4-FFF2-40B4-BE49-F238E27FC236}">
              <a16:creationId xmlns:a16="http://schemas.microsoft.com/office/drawing/2014/main" id="{2FB86F09-232D-48AF-BCF9-0A386E0F2101}"/>
            </a:ext>
          </a:extLst>
        </xdr:cNvPr>
        <xdr:cNvCxnSpPr/>
      </xdr:nvCxnSpPr>
      <xdr:spPr>
        <a:xfrm>
          <a:off x="1130300" y="6019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154957</xdr:rowOff>
    </xdr:from>
    <xdr:ext cx="405111" cy="259045"/>
    <xdr:sp macro="" textlink="">
      <xdr:nvSpPr>
        <xdr:cNvPr id="82" name="n_1aveValue【図書館】&#10;有形固定資産減価償却率">
          <a:extLst>
            <a:ext uri="{FF2B5EF4-FFF2-40B4-BE49-F238E27FC236}">
              <a16:creationId xmlns:a16="http://schemas.microsoft.com/office/drawing/2014/main" id="{0167F310-DA54-4FB7-946C-D411C31D92B4}"/>
            </a:ext>
          </a:extLst>
        </xdr:cNvPr>
        <xdr:cNvSpPr txBox="1"/>
      </xdr:nvSpPr>
      <xdr:spPr>
        <a:xfrm>
          <a:off x="35820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134637</xdr:rowOff>
    </xdr:from>
    <xdr:ext cx="405111" cy="259045"/>
    <xdr:sp macro="" textlink="">
      <xdr:nvSpPr>
        <xdr:cNvPr id="83" name="n_2aveValue【図書館】&#10;有形固定資産減価償却率">
          <a:extLst>
            <a:ext uri="{FF2B5EF4-FFF2-40B4-BE49-F238E27FC236}">
              <a16:creationId xmlns:a16="http://schemas.microsoft.com/office/drawing/2014/main" id="{D0A4CC53-4FF6-431F-830E-23B583C0D849}"/>
            </a:ext>
          </a:extLst>
        </xdr:cNvPr>
        <xdr:cNvSpPr txBox="1"/>
      </xdr:nvSpPr>
      <xdr:spPr>
        <a:xfrm>
          <a:off x="2705744" y="6306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118127</xdr:rowOff>
    </xdr:from>
    <xdr:ext cx="405111" cy="259045"/>
    <xdr:sp macro="" textlink="">
      <xdr:nvSpPr>
        <xdr:cNvPr id="84" name="n_3aveValue【図書館】&#10;有形固定資産減価償却率">
          <a:extLst>
            <a:ext uri="{FF2B5EF4-FFF2-40B4-BE49-F238E27FC236}">
              <a16:creationId xmlns:a16="http://schemas.microsoft.com/office/drawing/2014/main" id="{493722C3-FEFD-44E9-8ED9-1D76D8E6DF30}"/>
            </a:ext>
          </a:extLst>
        </xdr:cNvPr>
        <xdr:cNvSpPr txBox="1"/>
      </xdr:nvSpPr>
      <xdr:spPr>
        <a:xfrm>
          <a:off x="18167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111777</xdr:rowOff>
    </xdr:from>
    <xdr:ext cx="405111" cy="259045"/>
    <xdr:sp macro="" textlink="">
      <xdr:nvSpPr>
        <xdr:cNvPr id="85" name="n_4aveValue【図書館】&#10;有形固定資産減価償却率">
          <a:extLst>
            <a:ext uri="{FF2B5EF4-FFF2-40B4-BE49-F238E27FC236}">
              <a16:creationId xmlns:a16="http://schemas.microsoft.com/office/drawing/2014/main" id="{7D25E21A-0AB2-4D93-B8C7-55C6A016AD7C}"/>
            </a:ext>
          </a:extLst>
        </xdr:cNvPr>
        <xdr:cNvSpPr txBox="1"/>
      </xdr:nvSpPr>
      <xdr:spPr>
        <a:xfrm>
          <a:off x="927744" y="6283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162577</xdr:rowOff>
    </xdr:from>
    <xdr:ext cx="405111" cy="259045"/>
    <xdr:sp macro="" textlink="">
      <xdr:nvSpPr>
        <xdr:cNvPr id="86" name="n_1mainValue【図書館】&#10;有形固定資産減価償却率">
          <a:extLst>
            <a:ext uri="{FF2B5EF4-FFF2-40B4-BE49-F238E27FC236}">
              <a16:creationId xmlns:a16="http://schemas.microsoft.com/office/drawing/2014/main" id="{401DF146-EAAB-4554-ABD6-6A6478FC3DCA}"/>
            </a:ext>
          </a:extLst>
        </xdr:cNvPr>
        <xdr:cNvSpPr txBox="1"/>
      </xdr:nvSpPr>
      <xdr:spPr>
        <a:xfrm>
          <a:off x="3582044" y="582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137177</xdr:rowOff>
    </xdr:from>
    <xdr:ext cx="405111" cy="259045"/>
    <xdr:sp macro="" textlink="">
      <xdr:nvSpPr>
        <xdr:cNvPr id="87" name="n_2mainValue【図書館】&#10;有形固定資産減価償却率">
          <a:extLst>
            <a:ext uri="{FF2B5EF4-FFF2-40B4-BE49-F238E27FC236}">
              <a16:creationId xmlns:a16="http://schemas.microsoft.com/office/drawing/2014/main" id="{D1959E55-A60D-48D3-8BC9-C2F7F5DAFFC3}"/>
            </a:ext>
          </a:extLst>
        </xdr:cNvPr>
        <xdr:cNvSpPr txBox="1"/>
      </xdr:nvSpPr>
      <xdr:spPr>
        <a:xfrm>
          <a:off x="2705744" y="5795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111777</xdr:rowOff>
    </xdr:from>
    <xdr:ext cx="405111" cy="259045"/>
    <xdr:sp macro="" textlink="">
      <xdr:nvSpPr>
        <xdr:cNvPr id="88" name="n_3mainValue【図書館】&#10;有形固定資産減価償却率">
          <a:extLst>
            <a:ext uri="{FF2B5EF4-FFF2-40B4-BE49-F238E27FC236}">
              <a16:creationId xmlns:a16="http://schemas.microsoft.com/office/drawing/2014/main" id="{CFAFEC06-C892-4710-8E3D-88405196E641}"/>
            </a:ext>
          </a:extLst>
        </xdr:cNvPr>
        <xdr:cNvSpPr txBox="1"/>
      </xdr:nvSpPr>
      <xdr:spPr>
        <a:xfrm>
          <a:off x="1816744" y="5769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86377</xdr:rowOff>
    </xdr:from>
    <xdr:ext cx="405111" cy="259045"/>
    <xdr:sp macro="" textlink="">
      <xdr:nvSpPr>
        <xdr:cNvPr id="89" name="n_4mainValue【図書館】&#10;有形固定資産減価償却率">
          <a:extLst>
            <a:ext uri="{FF2B5EF4-FFF2-40B4-BE49-F238E27FC236}">
              <a16:creationId xmlns:a16="http://schemas.microsoft.com/office/drawing/2014/main" id="{8D13C168-FE4F-4390-AB51-9EE19DEFFA1F}"/>
            </a:ext>
          </a:extLst>
        </xdr:cNvPr>
        <xdr:cNvSpPr txBox="1"/>
      </xdr:nvSpPr>
      <xdr:spPr>
        <a:xfrm>
          <a:off x="927744" y="57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F0FCA244-DF38-45A7-8736-DC1BF4B7F1F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B7A0628F-9D35-4723-A071-286F1E6EF81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26D072E4-CFE6-4F71-B038-EFBE9C8459B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AB13B226-7813-4176-AC6E-DE3C556A1BE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9452A947-F1A1-4367-93B0-2F82D41B701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B18AE2D5-654F-4C34-91A2-9BD92C527B0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0A70E74C-D24F-4F30-8EE9-7693D85E5D9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AEE609DD-690C-44AC-A7BB-1F2730B1100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5A07771C-04DC-4EAA-9961-9D677A30D01C}"/>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5E6D231A-2345-4DD2-B270-DF91A5BA351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051B0134-BDAC-4FCF-AFA8-13D9693CD63D}"/>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574EABC1-3266-47EB-BDF8-24BFA00829B8}"/>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F4C571A1-6C7A-4C19-86A9-C21E455FFBC5}"/>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9B917A51-F4C7-4524-918F-F0924EF5F08B}"/>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986F7545-9C96-4535-BC3E-1400294959C6}"/>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6FB86109-3864-414C-9C13-F2BC630C042F}"/>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6AD877CF-30A8-44B6-99C1-7C164B525495}"/>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CC0460C5-6BCC-4FD1-9E6C-4330DBB2607C}"/>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10999518-602D-4000-8B1C-3284728C1DC3}"/>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845A4204-CE2D-488E-A7CA-0F6BD65D2EDD}"/>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943E5F8B-5751-4AAE-9AB0-C60BCBC185D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8C8ECEB-E92D-4BD2-AAC7-12B909D50EE5}"/>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59C661C4-CCDB-4E3E-9B89-E1F8F9088A8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34290</xdr:rowOff>
    </xdr:from>
    <xdr:to>
      <xdr:col>54</xdr:col>
      <xdr:colOff>189865</xdr:colOff>
      <xdr:row>42</xdr:row>
      <xdr:rowOff>3810</xdr:rowOff>
    </xdr:to>
    <xdr:cxnSp macro="">
      <xdr:nvCxnSpPr>
        <xdr:cNvPr id="113" name="直線コネクタ 112">
          <a:extLst>
            <a:ext uri="{FF2B5EF4-FFF2-40B4-BE49-F238E27FC236}">
              <a16:creationId xmlns:a16="http://schemas.microsoft.com/office/drawing/2014/main" id="{623FFA25-0F1F-426D-84D3-FF9F75996956}"/>
            </a:ext>
          </a:extLst>
        </xdr:cNvPr>
        <xdr:cNvCxnSpPr/>
      </xdr:nvCxnSpPr>
      <xdr:spPr>
        <a:xfrm flipV="1">
          <a:off x="10476865" y="586359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7637</xdr:rowOff>
    </xdr:from>
    <xdr:ext cx="469744" cy="259045"/>
    <xdr:sp macro="" textlink="">
      <xdr:nvSpPr>
        <xdr:cNvPr id="114" name="【図書館】&#10;一人当たり面積最小値テキスト">
          <a:extLst>
            <a:ext uri="{FF2B5EF4-FFF2-40B4-BE49-F238E27FC236}">
              <a16:creationId xmlns:a16="http://schemas.microsoft.com/office/drawing/2014/main" id="{064F1EF2-6FAA-442F-B21A-4DA5D5A2CBA3}"/>
            </a:ext>
          </a:extLst>
        </xdr:cNvPr>
        <xdr:cNvSpPr txBox="1"/>
      </xdr:nvSpPr>
      <xdr:spPr>
        <a:xfrm>
          <a:off x="10515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5" name="直線コネクタ 114">
          <a:extLst>
            <a:ext uri="{FF2B5EF4-FFF2-40B4-BE49-F238E27FC236}">
              <a16:creationId xmlns:a16="http://schemas.microsoft.com/office/drawing/2014/main" id="{B6AF1EE7-F4FE-4C3F-BCA2-F2DD6FD79A53}"/>
            </a:ext>
          </a:extLst>
        </xdr:cNvPr>
        <xdr:cNvCxnSpPr/>
      </xdr:nvCxnSpPr>
      <xdr:spPr>
        <a:xfrm>
          <a:off x="10388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152417</xdr:rowOff>
    </xdr:from>
    <xdr:ext cx="469744" cy="259045"/>
    <xdr:sp macro="" textlink="">
      <xdr:nvSpPr>
        <xdr:cNvPr id="116" name="【図書館】&#10;一人当たり面積最大値テキスト">
          <a:extLst>
            <a:ext uri="{FF2B5EF4-FFF2-40B4-BE49-F238E27FC236}">
              <a16:creationId xmlns:a16="http://schemas.microsoft.com/office/drawing/2014/main" id="{B90E84DA-D1C5-4B27-9FA8-721BC84E6BE0}"/>
            </a:ext>
          </a:extLst>
        </xdr:cNvPr>
        <xdr:cNvSpPr txBox="1"/>
      </xdr:nvSpPr>
      <xdr:spPr>
        <a:xfrm>
          <a:off x="10515600" y="5638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34290</xdr:rowOff>
    </xdr:from>
    <xdr:to>
      <xdr:col>55</xdr:col>
      <xdr:colOff>88900</xdr:colOff>
      <xdr:row>34</xdr:row>
      <xdr:rowOff>34290</xdr:rowOff>
    </xdr:to>
    <xdr:cxnSp macro="">
      <xdr:nvCxnSpPr>
        <xdr:cNvPr id="117" name="直線コネクタ 116">
          <a:extLst>
            <a:ext uri="{FF2B5EF4-FFF2-40B4-BE49-F238E27FC236}">
              <a16:creationId xmlns:a16="http://schemas.microsoft.com/office/drawing/2014/main" id="{4024C012-76E7-4B68-B23E-4BA0B8C54E90}"/>
            </a:ext>
          </a:extLst>
        </xdr:cNvPr>
        <xdr:cNvCxnSpPr/>
      </xdr:nvCxnSpPr>
      <xdr:spPr>
        <a:xfrm>
          <a:off x="10388600" y="586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82567</xdr:rowOff>
    </xdr:from>
    <xdr:ext cx="469744" cy="259045"/>
    <xdr:sp macro="" textlink="">
      <xdr:nvSpPr>
        <xdr:cNvPr id="118" name="【図書館】&#10;一人当たり面積平均値テキスト">
          <a:extLst>
            <a:ext uri="{FF2B5EF4-FFF2-40B4-BE49-F238E27FC236}">
              <a16:creationId xmlns:a16="http://schemas.microsoft.com/office/drawing/2014/main" id="{1D8FC419-7EB2-4692-9A18-7AC9D927F8BD}"/>
            </a:ext>
          </a:extLst>
        </xdr:cNvPr>
        <xdr:cNvSpPr txBox="1"/>
      </xdr:nvSpPr>
      <xdr:spPr>
        <a:xfrm>
          <a:off x="10515600" y="6769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59690</xdr:rowOff>
    </xdr:from>
    <xdr:to>
      <xdr:col>55</xdr:col>
      <xdr:colOff>50800</xdr:colOff>
      <xdr:row>40</xdr:row>
      <xdr:rowOff>161290</xdr:rowOff>
    </xdr:to>
    <xdr:sp macro="" textlink="">
      <xdr:nvSpPr>
        <xdr:cNvPr id="119" name="フローチャート: 判断 118">
          <a:extLst>
            <a:ext uri="{FF2B5EF4-FFF2-40B4-BE49-F238E27FC236}">
              <a16:creationId xmlns:a16="http://schemas.microsoft.com/office/drawing/2014/main" id="{1FFA62DC-8B7C-42C9-A6B0-764F3F86D7E7}"/>
            </a:ext>
          </a:extLst>
        </xdr:cNvPr>
        <xdr:cNvSpPr/>
      </xdr:nvSpPr>
      <xdr:spPr>
        <a:xfrm>
          <a:off x="10426700" y="691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67310</xdr:rowOff>
    </xdr:from>
    <xdr:to>
      <xdr:col>50</xdr:col>
      <xdr:colOff>165100</xdr:colOff>
      <xdr:row>40</xdr:row>
      <xdr:rowOff>168910</xdr:rowOff>
    </xdr:to>
    <xdr:sp macro="" textlink="">
      <xdr:nvSpPr>
        <xdr:cNvPr id="120" name="フローチャート: 判断 119">
          <a:extLst>
            <a:ext uri="{FF2B5EF4-FFF2-40B4-BE49-F238E27FC236}">
              <a16:creationId xmlns:a16="http://schemas.microsoft.com/office/drawing/2014/main" id="{53D04DD5-D543-4587-8C90-502EE57FAF57}"/>
            </a:ext>
          </a:extLst>
        </xdr:cNvPr>
        <xdr:cNvSpPr/>
      </xdr:nvSpPr>
      <xdr:spPr>
        <a:xfrm>
          <a:off x="9588500" y="692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74930</xdr:rowOff>
    </xdr:from>
    <xdr:to>
      <xdr:col>46</xdr:col>
      <xdr:colOff>38100</xdr:colOff>
      <xdr:row>41</xdr:row>
      <xdr:rowOff>5080</xdr:rowOff>
    </xdr:to>
    <xdr:sp macro="" textlink="">
      <xdr:nvSpPr>
        <xdr:cNvPr id="121" name="フローチャート: 判断 120">
          <a:extLst>
            <a:ext uri="{FF2B5EF4-FFF2-40B4-BE49-F238E27FC236}">
              <a16:creationId xmlns:a16="http://schemas.microsoft.com/office/drawing/2014/main" id="{F4262542-EB9E-4EC9-8E0C-1CA0191882FD}"/>
            </a:ext>
          </a:extLst>
        </xdr:cNvPr>
        <xdr:cNvSpPr/>
      </xdr:nvSpPr>
      <xdr:spPr>
        <a:xfrm>
          <a:off x="8699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78740</xdr:rowOff>
    </xdr:from>
    <xdr:to>
      <xdr:col>41</xdr:col>
      <xdr:colOff>101600</xdr:colOff>
      <xdr:row>41</xdr:row>
      <xdr:rowOff>8890</xdr:rowOff>
    </xdr:to>
    <xdr:sp macro="" textlink="">
      <xdr:nvSpPr>
        <xdr:cNvPr id="122" name="フローチャート: 判断 121">
          <a:extLst>
            <a:ext uri="{FF2B5EF4-FFF2-40B4-BE49-F238E27FC236}">
              <a16:creationId xmlns:a16="http://schemas.microsoft.com/office/drawing/2014/main" id="{A6173A96-EAC1-4F30-AFFD-B0C047C5FA59}"/>
            </a:ext>
          </a:extLst>
        </xdr:cNvPr>
        <xdr:cNvSpPr/>
      </xdr:nvSpPr>
      <xdr:spPr>
        <a:xfrm>
          <a:off x="78105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86360</xdr:rowOff>
    </xdr:from>
    <xdr:to>
      <xdr:col>36</xdr:col>
      <xdr:colOff>165100</xdr:colOff>
      <xdr:row>41</xdr:row>
      <xdr:rowOff>16510</xdr:rowOff>
    </xdr:to>
    <xdr:sp macro="" textlink="">
      <xdr:nvSpPr>
        <xdr:cNvPr id="123" name="フローチャート: 判断 122">
          <a:extLst>
            <a:ext uri="{FF2B5EF4-FFF2-40B4-BE49-F238E27FC236}">
              <a16:creationId xmlns:a16="http://schemas.microsoft.com/office/drawing/2014/main" id="{12DCE963-93DF-4F5F-A2DE-0FA502E8AEC1}"/>
            </a:ext>
          </a:extLst>
        </xdr:cNvPr>
        <xdr:cNvSpPr/>
      </xdr:nvSpPr>
      <xdr:spPr>
        <a:xfrm>
          <a:off x="6921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7AC75F49-105C-46E1-9EB5-6E770006C34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B3338B3A-3FB3-412A-A5BD-AD57D81A0BC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5D00654-5D42-4287-97A0-D78F23F6152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33D137F-F863-4E88-9ED6-41F7B3C5722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5CDC63CC-EA6C-42C5-90C5-838FDB0675A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71120</xdr:rowOff>
    </xdr:from>
    <xdr:to>
      <xdr:col>55</xdr:col>
      <xdr:colOff>50800</xdr:colOff>
      <xdr:row>41</xdr:row>
      <xdr:rowOff>1270</xdr:rowOff>
    </xdr:to>
    <xdr:sp macro="" textlink="">
      <xdr:nvSpPr>
        <xdr:cNvPr id="129" name="楕円 128">
          <a:extLst>
            <a:ext uri="{FF2B5EF4-FFF2-40B4-BE49-F238E27FC236}">
              <a16:creationId xmlns:a16="http://schemas.microsoft.com/office/drawing/2014/main" id="{4BEB4999-1090-430F-85FB-775C4587C3ED}"/>
            </a:ext>
          </a:extLst>
        </xdr:cNvPr>
        <xdr:cNvSpPr/>
      </xdr:nvSpPr>
      <xdr:spPr>
        <a:xfrm>
          <a:off x="104267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49547</xdr:rowOff>
    </xdr:from>
    <xdr:ext cx="469744" cy="259045"/>
    <xdr:sp macro="" textlink="">
      <xdr:nvSpPr>
        <xdr:cNvPr id="130" name="【図書館】&#10;一人当たり面積該当値テキスト">
          <a:extLst>
            <a:ext uri="{FF2B5EF4-FFF2-40B4-BE49-F238E27FC236}">
              <a16:creationId xmlns:a16="http://schemas.microsoft.com/office/drawing/2014/main" id="{28B92C62-6414-4407-A670-1FF80259519D}"/>
            </a:ext>
          </a:extLst>
        </xdr:cNvPr>
        <xdr:cNvSpPr txBox="1"/>
      </xdr:nvSpPr>
      <xdr:spPr>
        <a:xfrm>
          <a:off x="10515600"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74930</xdr:rowOff>
    </xdr:from>
    <xdr:to>
      <xdr:col>50</xdr:col>
      <xdr:colOff>165100</xdr:colOff>
      <xdr:row>41</xdr:row>
      <xdr:rowOff>5080</xdr:rowOff>
    </xdr:to>
    <xdr:sp macro="" textlink="">
      <xdr:nvSpPr>
        <xdr:cNvPr id="131" name="楕円 130">
          <a:extLst>
            <a:ext uri="{FF2B5EF4-FFF2-40B4-BE49-F238E27FC236}">
              <a16:creationId xmlns:a16="http://schemas.microsoft.com/office/drawing/2014/main" id="{4452EDA0-5FCA-46B1-A30D-0AA1D48936BE}"/>
            </a:ext>
          </a:extLst>
        </xdr:cNvPr>
        <xdr:cNvSpPr/>
      </xdr:nvSpPr>
      <xdr:spPr>
        <a:xfrm>
          <a:off x="9588500" y="693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121920</xdr:rowOff>
    </xdr:from>
    <xdr:to>
      <xdr:col>55</xdr:col>
      <xdr:colOff>0</xdr:colOff>
      <xdr:row>40</xdr:row>
      <xdr:rowOff>125730</xdr:rowOff>
    </xdr:to>
    <xdr:cxnSp macro="">
      <xdr:nvCxnSpPr>
        <xdr:cNvPr id="132" name="直線コネクタ 131">
          <a:extLst>
            <a:ext uri="{FF2B5EF4-FFF2-40B4-BE49-F238E27FC236}">
              <a16:creationId xmlns:a16="http://schemas.microsoft.com/office/drawing/2014/main" id="{661486C8-8535-43AA-ABE6-8F02472EC25C}"/>
            </a:ext>
          </a:extLst>
        </xdr:cNvPr>
        <xdr:cNvCxnSpPr/>
      </xdr:nvCxnSpPr>
      <xdr:spPr>
        <a:xfrm flipV="1">
          <a:off x="9639300" y="69799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82550</xdr:rowOff>
    </xdr:from>
    <xdr:to>
      <xdr:col>46</xdr:col>
      <xdr:colOff>38100</xdr:colOff>
      <xdr:row>41</xdr:row>
      <xdr:rowOff>12700</xdr:rowOff>
    </xdr:to>
    <xdr:sp macro="" textlink="">
      <xdr:nvSpPr>
        <xdr:cNvPr id="133" name="楕円 132">
          <a:extLst>
            <a:ext uri="{FF2B5EF4-FFF2-40B4-BE49-F238E27FC236}">
              <a16:creationId xmlns:a16="http://schemas.microsoft.com/office/drawing/2014/main" id="{3525C3E3-11B5-466B-935E-BDEDAF71B86A}"/>
            </a:ext>
          </a:extLst>
        </xdr:cNvPr>
        <xdr:cNvSpPr/>
      </xdr:nvSpPr>
      <xdr:spPr>
        <a:xfrm>
          <a:off x="8699500" y="694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125730</xdr:rowOff>
    </xdr:from>
    <xdr:to>
      <xdr:col>50</xdr:col>
      <xdr:colOff>114300</xdr:colOff>
      <xdr:row>40</xdr:row>
      <xdr:rowOff>133350</xdr:rowOff>
    </xdr:to>
    <xdr:cxnSp macro="">
      <xdr:nvCxnSpPr>
        <xdr:cNvPr id="134" name="直線コネクタ 133">
          <a:extLst>
            <a:ext uri="{FF2B5EF4-FFF2-40B4-BE49-F238E27FC236}">
              <a16:creationId xmlns:a16="http://schemas.microsoft.com/office/drawing/2014/main" id="{B24E149A-3A88-4110-8EFB-AA8D03334FB1}"/>
            </a:ext>
          </a:extLst>
        </xdr:cNvPr>
        <xdr:cNvCxnSpPr/>
      </xdr:nvCxnSpPr>
      <xdr:spPr>
        <a:xfrm flipV="1">
          <a:off x="8750300" y="69837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86360</xdr:rowOff>
    </xdr:from>
    <xdr:to>
      <xdr:col>41</xdr:col>
      <xdr:colOff>101600</xdr:colOff>
      <xdr:row>41</xdr:row>
      <xdr:rowOff>16510</xdr:rowOff>
    </xdr:to>
    <xdr:sp macro="" textlink="">
      <xdr:nvSpPr>
        <xdr:cNvPr id="135" name="楕円 134">
          <a:extLst>
            <a:ext uri="{FF2B5EF4-FFF2-40B4-BE49-F238E27FC236}">
              <a16:creationId xmlns:a16="http://schemas.microsoft.com/office/drawing/2014/main" id="{16021581-E45B-4EF2-A96B-28DADA8D86E2}"/>
            </a:ext>
          </a:extLst>
        </xdr:cNvPr>
        <xdr:cNvSpPr/>
      </xdr:nvSpPr>
      <xdr:spPr>
        <a:xfrm>
          <a:off x="7810500" y="694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133350</xdr:rowOff>
    </xdr:from>
    <xdr:to>
      <xdr:col>45</xdr:col>
      <xdr:colOff>177800</xdr:colOff>
      <xdr:row>40</xdr:row>
      <xdr:rowOff>137160</xdr:rowOff>
    </xdr:to>
    <xdr:cxnSp macro="">
      <xdr:nvCxnSpPr>
        <xdr:cNvPr id="136" name="直線コネクタ 135">
          <a:extLst>
            <a:ext uri="{FF2B5EF4-FFF2-40B4-BE49-F238E27FC236}">
              <a16:creationId xmlns:a16="http://schemas.microsoft.com/office/drawing/2014/main" id="{4A1C25A9-2758-489D-B9E8-51BD27EBC53C}"/>
            </a:ext>
          </a:extLst>
        </xdr:cNvPr>
        <xdr:cNvCxnSpPr/>
      </xdr:nvCxnSpPr>
      <xdr:spPr>
        <a:xfrm flipV="1">
          <a:off x="7861300" y="69913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93980</xdr:rowOff>
    </xdr:from>
    <xdr:to>
      <xdr:col>36</xdr:col>
      <xdr:colOff>165100</xdr:colOff>
      <xdr:row>41</xdr:row>
      <xdr:rowOff>24130</xdr:rowOff>
    </xdr:to>
    <xdr:sp macro="" textlink="">
      <xdr:nvSpPr>
        <xdr:cNvPr id="137" name="楕円 136">
          <a:extLst>
            <a:ext uri="{FF2B5EF4-FFF2-40B4-BE49-F238E27FC236}">
              <a16:creationId xmlns:a16="http://schemas.microsoft.com/office/drawing/2014/main" id="{58499AAB-B9FF-4F89-9407-1F07EF646F9F}"/>
            </a:ext>
          </a:extLst>
        </xdr:cNvPr>
        <xdr:cNvSpPr/>
      </xdr:nvSpPr>
      <xdr:spPr>
        <a:xfrm>
          <a:off x="6921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137160</xdr:rowOff>
    </xdr:from>
    <xdr:to>
      <xdr:col>41</xdr:col>
      <xdr:colOff>50800</xdr:colOff>
      <xdr:row>40</xdr:row>
      <xdr:rowOff>144780</xdr:rowOff>
    </xdr:to>
    <xdr:cxnSp macro="">
      <xdr:nvCxnSpPr>
        <xdr:cNvPr id="138" name="直線コネクタ 137">
          <a:extLst>
            <a:ext uri="{FF2B5EF4-FFF2-40B4-BE49-F238E27FC236}">
              <a16:creationId xmlns:a16="http://schemas.microsoft.com/office/drawing/2014/main" id="{950E2EE1-CC19-4C94-8912-626A29664E3B}"/>
            </a:ext>
          </a:extLst>
        </xdr:cNvPr>
        <xdr:cNvCxnSpPr/>
      </xdr:nvCxnSpPr>
      <xdr:spPr>
        <a:xfrm flipV="1">
          <a:off x="6972300" y="69951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13987</xdr:rowOff>
    </xdr:from>
    <xdr:ext cx="469744" cy="259045"/>
    <xdr:sp macro="" textlink="">
      <xdr:nvSpPr>
        <xdr:cNvPr id="139" name="n_1aveValue【図書館】&#10;一人当たり面積">
          <a:extLst>
            <a:ext uri="{FF2B5EF4-FFF2-40B4-BE49-F238E27FC236}">
              <a16:creationId xmlns:a16="http://schemas.microsoft.com/office/drawing/2014/main" id="{AFAA44C4-9E61-49E5-B99E-7CA517661ED2}"/>
            </a:ext>
          </a:extLst>
        </xdr:cNvPr>
        <xdr:cNvSpPr txBox="1"/>
      </xdr:nvSpPr>
      <xdr:spPr>
        <a:xfrm>
          <a:off x="9391727" y="670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21607</xdr:rowOff>
    </xdr:from>
    <xdr:ext cx="469744" cy="259045"/>
    <xdr:sp macro="" textlink="">
      <xdr:nvSpPr>
        <xdr:cNvPr id="140" name="n_2aveValue【図書館】&#10;一人当たり面積">
          <a:extLst>
            <a:ext uri="{FF2B5EF4-FFF2-40B4-BE49-F238E27FC236}">
              <a16:creationId xmlns:a16="http://schemas.microsoft.com/office/drawing/2014/main" id="{8125D41D-9BE4-4D48-9A62-C618BB9D5FFC}"/>
            </a:ext>
          </a:extLst>
        </xdr:cNvPr>
        <xdr:cNvSpPr txBox="1"/>
      </xdr:nvSpPr>
      <xdr:spPr>
        <a:xfrm>
          <a:off x="8515427" y="670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25417</xdr:rowOff>
    </xdr:from>
    <xdr:ext cx="469744" cy="259045"/>
    <xdr:sp macro="" textlink="">
      <xdr:nvSpPr>
        <xdr:cNvPr id="141" name="n_3aveValue【図書館】&#10;一人当たり面積">
          <a:extLst>
            <a:ext uri="{FF2B5EF4-FFF2-40B4-BE49-F238E27FC236}">
              <a16:creationId xmlns:a16="http://schemas.microsoft.com/office/drawing/2014/main" id="{B18B5E10-5476-4E1E-AEF5-1847E9BBAAB7}"/>
            </a:ext>
          </a:extLst>
        </xdr:cNvPr>
        <xdr:cNvSpPr txBox="1"/>
      </xdr:nvSpPr>
      <xdr:spPr>
        <a:xfrm>
          <a:off x="7626427" y="671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33037</xdr:rowOff>
    </xdr:from>
    <xdr:ext cx="469744" cy="259045"/>
    <xdr:sp macro="" textlink="">
      <xdr:nvSpPr>
        <xdr:cNvPr id="142" name="n_4aveValue【図書館】&#10;一人当たり面積">
          <a:extLst>
            <a:ext uri="{FF2B5EF4-FFF2-40B4-BE49-F238E27FC236}">
              <a16:creationId xmlns:a16="http://schemas.microsoft.com/office/drawing/2014/main" id="{59139F3A-9297-4F65-83FB-58B31F37DC22}"/>
            </a:ext>
          </a:extLst>
        </xdr:cNvPr>
        <xdr:cNvSpPr txBox="1"/>
      </xdr:nvSpPr>
      <xdr:spPr>
        <a:xfrm>
          <a:off x="67374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167657</xdr:rowOff>
    </xdr:from>
    <xdr:ext cx="469744" cy="259045"/>
    <xdr:sp macro="" textlink="">
      <xdr:nvSpPr>
        <xdr:cNvPr id="143" name="n_1mainValue【図書館】&#10;一人当たり面積">
          <a:extLst>
            <a:ext uri="{FF2B5EF4-FFF2-40B4-BE49-F238E27FC236}">
              <a16:creationId xmlns:a16="http://schemas.microsoft.com/office/drawing/2014/main" id="{5522781C-E263-4C1A-991E-894B12878A4C}"/>
            </a:ext>
          </a:extLst>
        </xdr:cNvPr>
        <xdr:cNvSpPr txBox="1"/>
      </xdr:nvSpPr>
      <xdr:spPr>
        <a:xfrm>
          <a:off x="9391727" y="702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3827</xdr:rowOff>
    </xdr:from>
    <xdr:ext cx="469744" cy="259045"/>
    <xdr:sp macro="" textlink="">
      <xdr:nvSpPr>
        <xdr:cNvPr id="144" name="n_2mainValue【図書館】&#10;一人当たり面積">
          <a:extLst>
            <a:ext uri="{FF2B5EF4-FFF2-40B4-BE49-F238E27FC236}">
              <a16:creationId xmlns:a16="http://schemas.microsoft.com/office/drawing/2014/main" id="{CD6C980D-11A1-4C72-AF50-6AD55F67F2D5}"/>
            </a:ext>
          </a:extLst>
        </xdr:cNvPr>
        <xdr:cNvSpPr txBox="1"/>
      </xdr:nvSpPr>
      <xdr:spPr>
        <a:xfrm>
          <a:off x="8515427" y="703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7637</xdr:rowOff>
    </xdr:from>
    <xdr:ext cx="469744" cy="259045"/>
    <xdr:sp macro="" textlink="">
      <xdr:nvSpPr>
        <xdr:cNvPr id="145" name="n_3mainValue【図書館】&#10;一人当たり面積">
          <a:extLst>
            <a:ext uri="{FF2B5EF4-FFF2-40B4-BE49-F238E27FC236}">
              <a16:creationId xmlns:a16="http://schemas.microsoft.com/office/drawing/2014/main" id="{AD22FD95-AEF8-44EF-8EFF-6D7B61EF6A64}"/>
            </a:ext>
          </a:extLst>
        </xdr:cNvPr>
        <xdr:cNvSpPr txBox="1"/>
      </xdr:nvSpPr>
      <xdr:spPr>
        <a:xfrm>
          <a:off x="7626427"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15257</xdr:rowOff>
    </xdr:from>
    <xdr:ext cx="469744" cy="259045"/>
    <xdr:sp macro="" textlink="">
      <xdr:nvSpPr>
        <xdr:cNvPr id="146" name="n_4mainValue【図書館】&#10;一人当たり面積">
          <a:extLst>
            <a:ext uri="{FF2B5EF4-FFF2-40B4-BE49-F238E27FC236}">
              <a16:creationId xmlns:a16="http://schemas.microsoft.com/office/drawing/2014/main" id="{49918F40-682A-4163-9C0E-3A323B86EEDF}"/>
            </a:ext>
          </a:extLst>
        </xdr:cNvPr>
        <xdr:cNvSpPr txBox="1"/>
      </xdr:nvSpPr>
      <xdr:spPr>
        <a:xfrm>
          <a:off x="67374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9FFDD187-85D7-4E7A-B483-96C2460142B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BEE49901-E70C-4328-9036-D6F7C2562AF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5714D25D-EF4E-4F5A-A910-783334FDDBC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ECAC71D1-CCEB-4650-B5BC-612FFAD97F3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E6613D33-1C05-4BE4-A871-64784FA6928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377C4702-6A8B-4F74-9A69-0060B52EAA0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B1AD8E77-56BF-473F-8F0B-C9486CD6E6E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8705A75D-4867-49A5-86EB-E4393340338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57020C4D-8B68-4FA2-B27D-C9176D1CDB3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4515F25E-BD2C-40AC-A606-26B13B900DD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A6C4AFA9-EBEC-40BE-B740-27B3C21D91A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27D7C778-C50F-4303-A997-B9CB1FF50D8D}"/>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284E55CC-6811-4E34-837A-E2D881A8CB47}"/>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B2839780-055F-4E1A-87DB-4175283205F1}"/>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6A0A682-9237-4B71-AEE4-B9C68AC22E77}"/>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E917797D-52CE-40ED-B2C5-BC0BD96FDD29}"/>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DF66CA4-F99F-408D-A716-1B8E66E3C755}"/>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D62C9E60-0AB1-47A6-97D2-850E67FE577F}"/>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70BCC281-E46D-4F1B-AD19-E6950D67F6F9}"/>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E8A25A4C-AF55-49AE-B6B8-2A08656ECA72}"/>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F12BB753-BA93-481D-B1EF-4577F8B3AE0A}"/>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8695AD5D-E142-4BE8-96A8-001844D445B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24DB8C9A-5AE5-4C1F-ACEE-2389FC9FB649}"/>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BA9D90C6-D1BE-4F17-8CAA-F346959E5B3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38100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53110070-CBB5-4FE6-B23B-01694AF1577E}"/>
            </a:ext>
          </a:extLst>
        </xdr:cNvPr>
        <xdr:cNvCxnSpPr/>
      </xdr:nvCxnSpPr>
      <xdr:spPr>
        <a:xfrm flipV="1">
          <a:off x="4634865" y="946785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C56A332E-5C75-4E33-930A-6FFC6EA3CAC9}"/>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84E1FAA2-0522-4A2C-BB23-1579DBEA4737}"/>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156227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98E30FF1-69A4-473F-A1D2-F0AB2FA16C35}"/>
            </a:ext>
          </a:extLst>
        </xdr:cNvPr>
        <xdr:cNvSpPr txBox="1"/>
      </xdr:nvSpPr>
      <xdr:spPr>
        <a:xfrm>
          <a:off x="4673600" y="924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38100</xdr:rowOff>
    </xdr:from>
    <xdr:to>
      <xdr:col>24</xdr:col>
      <xdr:colOff>152400</xdr:colOff>
      <xdr:row>55</xdr:row>
      <xdr:rowOff>38100</xdr:rowOff>
    </xdr:to>
    <xdr:cxnSp macro="">
      <xdr:nvCxnSpPr>
        <xdr:cNvPr id="175" name="直線コネクタ 174">
          <a:extLst>
            <a:ext uri="{FF2B5EF4-FFF2-40B4-BE49-F238E27FC236}">
              <a16:creationId xmlns:a16="http://schemas.microsoft.com/office/drawing/2014/main" id="{5E17A714-9221-43F1-BB63-2C0D875C874A}"/>
            </a:ext>
          </a:extLst>
        </xdr:cNvPr>
        <xdr:cNvCxnSpPr/>
      </xdr:nvCxnSpPr>
      <xdr:spPr>
        <a:xfrm>
          <a:off x="4546600" y="946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97807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D060A61-0394-448D-ABD8-A7542416146A}"/>
            </a:ext>
          </a:extLst>
        </xdr:cNvPr>
        <xdr:cNvSpPr txBox="1"/>
      </xdr:nvSpPr>
      <xdr:spPr>
        <a:xfrm>
          <a:off x="4673600" y="10213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74930</xdr:rowOff>
    </xdr:from>
    <xdr:to>
      <xdr:col>24</xdr:col>
      <xdr:colOff>114300</xdr:colOff>
      <xdr:row>61</xdr:row>
      <xdr:rowOff>5080</xdr:rowOff>
    </xdr:to>
    <xdr:sp macro="" textlink="">
      <xdr:nvSpPr>
        <xdr:cNvPr id="177" name="フローチャート: 判断 176">
          <a:extLst>
            <a:ext uri="{FF2B5EF4-FFF2-40B4-BE49-F238E27FC236}">
              <a16:creationId xmlns:a16="http://schemas.microsoft.com/office/drawing/2014/main" id="{6D73A25C-3305-4A2A-85D2-1E6BAFABFDB8}"/>
            </a:ext>
          </a:extLst>
        </xdr:cNvPr>
        <xdr:cNvSpPr/>
      </xdr:nvSpPr>
      <xdr:spPr>
        <a:xfrm>
          <a:off x="45847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19685</xdr:rowOff>
    </xdr:from>
    <xdr:to>
      <xdr:col>20</xdr:col>
      <xdr:colOff>38100</xdr:colOff>
      <xdr:row>60</xdr:row>
      <xdr:rowOff>121285</xdr:rowOff>
    </xdr:to>
    <xdr:sp macro="" textlink="">
      <xdr:nvSpPr>
        <xdr:cNvPr id="178" name="フローチャート: 判断 177">
          <a:extLst>
            <a:ext uri="{FF2B5EF4-FFF2-40B4-BE49-F238E27FC236}">
              <a16:creationId xmlns:a16="http://schemas.microsoft.com/office/drawing/2014/main" id="{662F5ACC-9328-4208-995B-80C9420492DF}"/>
            </a:ext>
          </a:extLst>
        </xdr:cNvPr>
        <xdr:cNvSpPr/>
      </xdr:nvSpPr>
      <xdr:spPr>
        <a:xfrm>
          <a:off x="3746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8255</xdr:rowOff>
    </xdr:from>
    <xdr:to>
      <xdr:col>15</xdr:col>
      <xdr:colOff>101600</xdr:colOff>
      <xdr:row>60</xdr:row>
      <xdr:rowOff>109855</xdr:rowOff>
    </xdr:to>
    <xdr:sp macro="" textlink="">
      <xdr:nvSpPr>
        <xdr:cNvPr id="179" name="フローチャート: 判断 178">
          <a:extLst>
            <a:ext uri="{FF2B5EF4-FFF2-40B4-BE49-F238E27FC236}">
              <a16:creationId xmlns:a16="http://schemas.microsoft.com/office/drawing/2014/main" id="{2DAE3988-BF19-4AB4-B48A-9095178D7ED7}"/>
            </a:ext>
          </a:extLst>
        </xdr:cNvPr>
        <xdr:cNvSpPr/>
      </xdr:nvSpPr>
      <xdr:spPr>
        <a:xfrm>
          <a:off x="2857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158750</xdr:rowOff>
    </xdr:from>
    <xdr:to>
      <xdr:col>10</xdr:col>
      <xdr:colOff>165100</xdr:colOff>
      <xdr:row>60</xdr:row>
      <xdr:rowOff>88900</xdr:rowOff>
    </xdr:to>
    <xdr:sp macro="" textlink="">
      <xdr:nvSpPr>
        <xdr:cNvPr id="180" name="フローチャート: 判断 179">
          <a:extLst>
            <a:ext uri="{FF2B5EF4-FFF2-40B4-BE49-F238E27FC236}">
              <a16:creationId xmlns:a16="http://schemas.microsoft.com/office/drawing/2014/main" id="{07BDB6C9-842F-41C6-AEB8-1D68328F5150}"/>
            </a:ext>
          </a:extLst>
        </xdr:cNvPr>
        <xdr:cNvSpPr/>
      </xdr:nvSpPr>
      <xdr:spPr>
        <a:xfrm>
          <a:off x="1968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151130</xdr:rowOff>
    </xdr:from>
    <xdr:to>
      <xdr:col>6</xdr:col>
      <xdr:colOff>38100</xdr:colOff>
      <xdr:row>60</xdr:row>
      <xdr:rowOff>81280</xdr:rowOff>
    </xdr:to>
    <xdr:sp macro="" textlink="">
      <xdr:nvSpPr>
        <xdr:cNvPr id="181" name="フローチャート: 判断 180">
          <a:extLst>
            <a:ext uri="{FF2B5EF4-FFF2-40B4-BE49-F238E27FC236}">
              <a16:creationId xmlns:a16="http://schemas.microsoft.com/office/drawing/2014/main" id="{61DCFC4D-C3CC-45A5-8012-23A849CA0191}"/>
            </a:ext>
          </a:extLst>
        </xdr:cNvPr>
        <xdr:cNvSpPr/>
      </xdr:nvSpPr>
      <xdr:spPr>
        <a:xfrm>
          <a:off x="1079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9B4439EE-D8A6-45F0-9F5D-C3F4F64C07F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BD9F4C18-1F64-4F5A-BB03-936AEFB3B44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5FC9BD1A-864E-4CA2-AF77-7B784D85C96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9B69CE8-DF80-4829-9DFC-9CB566A5ED6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D77EDF60-86A3-4AF7-B3B3-2EBAF16F645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23495</xdr:rowOff>
    </xdr:from>
    <xdr:to>
      <xdr:col>24</xdr:col>
      <xdr:colOff>114300</xdr:colOff>
      <xdr:row>61</xdr:row>
      <xdr:rowOff>125095</xdr:rowOff>
    </xdr:to>
    <xdr:sp macro="" textlink="">
      <xdr:nvSpPr>
        <xdr:cNvPr id="187" name="楕円 186">
          <a:extLst>
            <a:ext uri="{FF2B5EF4-FFF2-40B4-BE49-F238E27FC236}">
              <a16:creationId xmlns:a16="http://schemas.microsoft.com/office/drawing/2014/main" id="{1BF34F67-CF19-4832-98DC-6E064A646E9A}"/>
            </a:ext>
          </a:extLst>
        </xdr:cNvPr>
        <xdr:cNvSpPr/>
      </xdr:nvSpPr>
      <xdr:spPr>
        <a:xfrm>
          <a:off x="4584700" y="1048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1922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B3CBBC53-E482-40D1-A225-2FB80E1E7DC6}"/>
            </a:ext>
          </a:extLst>
        </xdr:cNvPr>
        <xdr:cNvSpPr txBox="1"/>
      </xdr:nvSpPr>
      <xdr:spPr>
        <a:xfrm>
          <a:off x="4673600" y="1046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164465</xdr:rowOff>
    </xdr:from>
    <xdr:to>
      <xdr:col>20</xdr:col>
      <xdr:colOff>38100</xdr:colOff>
      <xdr:row>61</xdr:row>
      <xdr:rowOff>94615</xdr:rowOff>
    </xdr:to>
    <xdr:sp macro="" textlink="">
      <xdr:nvSpPr>
        <xdr:cNvPr id="189" name="楕円 188">
          <a:extLst>
            <a:ext uri="{FF2B5EF4-FFF2-40B4-BE49-F238E27FC236}">
              <a16:creationId xmlns:a16="http://schemas.microsoft.com/office/drawing/2014/main" id="{7CF14EDD-0D46-4B2C-A7F6-674AA40B82B4}"/>
            </a:ext>
          </a:extLst>
        </xdr:cNvPr>
        <xdr:cNvSpPr/>
      </xdr:nvSpPr>
      <xdr:spPr>
        <a:xfrm>
          <a:off x="3746500" y="1045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43815</xdr:rowOff>
    </xdr:from>
    <xdr:to>
      <xdr:col>24</xdr:col>
      <xdr:colOff>63500</xdr:colOff>
      <xdr:row>61</xdr:row>
      <xdr:rowOff>74295</xdr:rowOff>
    </xdr:to>
    <xdr:cxnSp macro="">
      <xdr:nvCxnSpPr>
        <xdr:cNvPr id="190" name="直線コネクタ 189">
          <a:extLst>
            <a:ext uri="{FF2B5EF4-FFF2-40B4-BE49-F238E27FC236}">
              <a16:creationId xmlns:a16="http://schemas.microsoft.com/office/drawing/2014/main" id="{1AEC46A3-BA82-48D5-978C-0487E328709E}"/>
            </a:ext>
          </a:extLst>
        </xdr:cNvPr>
        <xdr:cNvCxnSpPr/>
      </xdr:nvCxnSpPr>
      <xdr:spPr>
        <a:xfrm>
          <a:off x="3797300" y="1050226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124460</xdr:rowOff>
    </xdr:from>
    <xdr:to>
      <xdr:col>15</xdr:col>
      <xdr:colOff>101600</xdr:colOff>
      <xdr:row>61</xdr:row>
      <xdr:rowOff>54610</xdr:rowOff>
    </xdr:to>
    <xdr:sp macro="" textlink="">
      <xdr:nvSpPr>
        <xdr:cNvPr id="191" name="楕円 190">
          <a:extLst>
            <a:ext uri="{FF2B5EF4-FFF2-40B4-BE49-F238E27FC236}">
              <a16:creationId xmlns:a16="http://schemas.microsoft.com/office/drawing/2014/main" id="{B697D76C-21DF-46AE-8B31-3EC592F09B5D}"/>
            </a:ext>
          </a:extLst>
        </xdr:cNvPr>
        <xdr:cNvSpPr/>
      </xdr:nvSpPr>
      <xdr:spPr>
        <a:xfrm>
          <a:off x="2857500" y="1041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3810</xdr:rowOff>
    </xdr:from>
    <xdr:to>
      <xdr:col>19</xdr:col>
      <xdr:colOff>177800</xdr:colOff>
      <xdr:row>61</xdr:row>
      <xdr:rowOff>43815</xdr:rowOff>
    </xdr:to>
    <xdr:cxnSp macro="">
      <xdr:nvCxnSpPr>
        <xdr:cNvPr id="192" name="直線コネクタ 191">
          <a:extLst>
            <a:ext uri="{FF2B5EF4-FFF2-40B4-BE49-F238E27FC236}">
              <a16:creationId xmlns:a16="http://schemas.microsoft.com/office/drawing/2014/main" id="{7A8403EA-1C06-4E72-988D-1C2FD1DCC0F1}"/>
            </a:ext>
          </a:extLst>
        </xdr:cNvPr>
        <xdr:cNvCxnSpPr/>
      </xdr:nvCxnSpPr>
      <xdr:spPr>
        <a:xfrm>
          <a:off x="2908300" y="1046226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84455</xdr:rowOff>
    </xdr:from>
    <xdr:to>
      <xdr:col>10</xdr:col>
      <xdr:colOff>165100</xdr:colOff>
      <xdr:row>61</xdr:row>
      <xdr:rowOff>14605</xdr:rowOff>
    </xdr:to>
    <xdr:sp macro="" textlink="">
      <xdr:nvSpPr>
        <xdr:cNvPr id="193" name="楕円 192">
          <a:extLst>
            <a:ext uri="{FF2B5EF4-FFF2-40B4-BE49-F238E27FC236}">
              <a16:creationId xmlns:a16="http://schemas.microsoft.com/office/drawing/2014/main" id="{5A8C445D-C35C-4B6D-A573-6B07441D21B5}"/>
            </a:ext>
          </a:extLst>
        </xdr:cNvPr>
        <xdr:cNvSpPr/>
      </xdr:nvSpPr>
      <xdr:spPr>
        <a:xfrm>
          <a:off x="1968500" y="1037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135255</xdr:rowOff>
    </xdr:from>
    <xdr:to>
      <xdr:col>15</xdr:col>
      <xdr:colOff>50800</xdr:colOff>
      <xdr:row>61</xdr:row>
      <xdr:rowOff>3810</xdr:rowOff>
    </xdr:to>
    <xdr:cxnSp macro="">
      <xdr:nvCxnSpPr>
        <xdr:cNvPr id="194" name="直線コネクタ 193">
          <a:extLst>
            <a:ext uri="{FF2B5EF4-FFF2-40B4-BE49-F238E27FC236}">
              <a16:creationId xmlns:a16="http://schemas.microsoft.com/office/drawing/2014/main" id="{39F38941-95FD-4637-BEC4-1B6767BCCB81}"/>
            </a:ext>
          </a:extLst>
        </xdr:cNvPr>
        <xdr:cNvCxnSpPr/>
      </xdr:nvCxnSpPr>
      <xdr:spPr>
        <a:xfrm>
          <a:off x="2019300" y="1042225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44450</xdr:rowOff>
    </xdr:from>
    <xdr:to>
      <xdr:col>6</xdr:col>
      <xdr:colOff>38100</xdr:colOff>
      <xdr:row>60</xdr:row>
      <xdr:rowOff>146050</xdr:rowOff>
    </xdr:to>
    <xdr:sp macro="" textlink="">
      <xdr:nvSpPr>
        <xdr:cNvPr id="195" name="楕円 194">
          <a:extLst>
            <a:ext uri="{FF2B5EF4-FFF2-40B4-BE49-F238E27FC236}">
              <a16:creationId xmlns:a16="http://schemas.microsoft.com/office/drawing/2014/main" id="{1662E53A-E192-4A13-B29F-45C32BB52225}"/>
            </a:ext>
          </a:extLst>
        </xdr:cNvPr>
        <xdr:cNvSpPr/>
      </xdr:nvSpPr>
      <xdr:spPr>
        <a:xfrm>
          <a:off x="1079500" y="1033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95250</xdr:rowOff>
    </xdr:from>
    <xdr:to>
      <xdr:col>10</xdr:col>
      <xdr:colOff>114300</xdr:colOff>
      <xdr:row>60</xdr:row>
      <xdr:rowOff>135255</xdr:rowOff>
    </xdr:to>
    <xdr:cxnSp macro="">
      <xdr:nvCxnSpPr>
        <xdr:cNvPr id="196" name="直線コネクタ 195">
          <a:extLst>
            <a:ext uri="{FF2B5EF4-FFF2-40B4-BE49-F238E27FC236}">
              <a16:creationId xmlns:a16="http://schemas.microsoft.com/office/drawing/2014/main" id="{C0C2534E-FBAE-40F5-AC2D-B61434FA431E}"/>
            </a:ext>
          </a:extLst>
        </xdr:cNvPr>
        <xdr:cNvCxnSpPr/>
      </xdr:nvCxnSpPr>
      <xdr:spPr>
        <a:xfrm>
          <a:off x="1130300" y="103822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137812</xdr:rowOff>
    </xdr:from>
    <xdr:ext cx="405111" cy="259045"/>
    <xdr:sp macro="" textlink="">
      <xdr:nvSpPr>
        <xdr:cNvPr id="197" name="n_1aveValue【体育館・プール】&#10;有形固定資産減価償却率">
          <a:extLst>
            <a:ext uri="{FF2B5EF4-FFF2-40B4-BE49-F238E27FC236}">
              <a16:creationId xmlns:a16="http://schemas.microsoft.com/office/drawing/2014/main" id="{5C5560EF-A33F-4B39-9DB6-7098310DB6CA}"/>
            </a:ext>
          </a:extLst>
        </xdr:cNvPr>
        <xdr:cNvSpPr txBox="1"/>
      </xdr:nvSpPr>
      <xdr:spPr>
        <a:xfrm>
          <a:off x="35820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126382</xdr:rowOff>
    </xdr:from>
    <xdr:ext cx="405111" cy="259045"/>
    <xdr:sp macro="" textlink="">
      <xdr:nvSpPr>
        <xdr:cNvPr id="198" name="n_2aveValue【体育館・プール】&#10;有形固定資産減価償却率">
          <a:extLst>
            <a:ext uri="{FF2B5EF4-FFF2-40B4-BE49-F238E27FC236}">
              <a16:creationId xmlns:a16="http://schemas.microsoft.com/office/drawing/2014/main" id="{5A3CDA9A-F84E-43B7-9CFD-1D1ACA081CDC}"/>
            </a:ext>
          </a:extLst>
        </xdr:cNvPr>
        <xdr:cNvSpPr txBox="1"/>
      </xdr:nvSpPr>
      <xdr:spPr>
        <a:xfrm>
          <a:off x="27057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105427</xdr:rowOff>
    </xdr:from>
    <xdr:ext cx="405111" cy="259045"/>
    <xdr:sp macro="" textlink="">
      <xdr:nvSpPr>
        <xdr:cNvPr id="199" name="n_3aveValue【体育館・プール】&#10;有形固定資産減価償却率">
          <a:extLst>
            <a:ext uri="{FF2B5EF4-FFF2-40B4-BE49-F238E27FC236}">
              <a16:creationId xmlns:a16="http://schemas.microsoft.com/office/drawing/2014/main" id="{F2E64133-5018-419E-BD92-1EE52225EBF9}"/>
            </a:ext>
          </a:extLst>
        </xdr:cNvPr>
        <xdr:cNvSpPr txBox="1"/>
      </xdr:nvSpPr>
      <xdr:spPr>
        <a:xfrm>
          <a:off x="18167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97807</xdr:rowOff>
    </xdr:from>
    <xdr:ext cx="405111" cy="259045"/>
    <xdr:sp macro="" textlink="">
      <xdr:nvSpPr>
        <xdr:cNvPr id="200" name="n_4aveValue【体育館・プール】&#10;有形固定資産減価償却率">
          <a:extLst>
            <a:ext uri="{FF2B5EF4-FFF2-40B4-BE49-F238E27FC236}">
              <a16:creationId xmlns:a16="http://schemas.microsoft.com/office/drawing/2014/main" id="{E1F2ED4A-96DB-45C0-B71E-17D47161975C}"/>
            </a:ext>
          </a:extLst>
        </xdr:cNvPr>
        <xdr:cNvSpPr txBox="1"/>
      </xdr:nvSpPr>
      <xdr:spPr>
        <a:xfrm>
          <a:off x="927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85742</xdr:rowOff>
    </xdr:from>
    <xdr:ext cx="405111" cy="259045"/>
    <xdr:sp macro="" textlink="">
      <xdr:nvSpPr>
        <xdr:cNvPr id="201" name="n_1mainValue【体育館・プール】&#10;有形固定資産減価償却率">
          <a:extLst>
            <a:ext uri="{FF2B5EF4-FFF2-40B4-BE49-F238E27FC236}">
              <a16:creationId xmlns:a16="http://schemas.microsoft.com/office/drawing/2014/main" id="{CDAAECE3-FE35-431A-A43F-CECD9B37F3F3}"/>
            </a:ext>
          </a:extLst>
        </xdr:cNvPr>
        <xdr:cNvSpPr txBox="1"/>
      </xdr:nvSpPr>
      <xdr:spPr>
        <a:xfrm>
          <a:off x="3582044" y="1054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45737</xdr:rowOff>
    </xdr:from>
    <xdr:ext cx="405111" cy="259045"/>
    <xdr:sp macro="" textlink="">
      <xdr:nvSpPr>
        <xdr:cNvPr id="202" name="n_2mainValue【体育館・プール】&#10;有形固定資産減価償却率">
          <a:extLst>
            <a:ext uri="{FF2B5EF4-FFF2-40B4-BE49-F238E27FC236}">
              <a16:creationId xmlns:a16="http://schemas.microsoft.com/office/drawing/2014/main" id="{8B20BA78-DFBC-4B19-B178-D381D07A6B1D}"/>
            </a:ext>
          </a:extLst>
        </xdr:cNvPr>
        <xdr:cNvSpPr txBox="1"/>
      </xdr:nvSpPr>
      <xdr:spPr>
        <a:xfrm>
          <a:off x="2705744" y="1050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5732</xdr:rowOff>
    </xdr:from>
    <xdr:ext cx="405111" cy="259045"/>
    <xdr:sp macro="" textlink="">
      <xdr:nvSpPr>
        <xdr:cNvPr id="203" name="n_3mainValue【体育館・プール】&#10;有形固定資産減価償却率">
          <a:extLst>
            <a:ext uri="{FF2B5EF4-FFF2-40B4-BE49-F238E27FC236}">
              <a16:creationId xmlns:a16="http://schemas.microsoft.com/office/drawing/2014/main" id="{DE0BBB9D-3A82-491F-B16B-806E13A16F87}"/>
            </a:ext>
          </a:extLst>
        </xdr:cNvPr>
        <xdr:cNvSpPr txBox="1"/>
      </xdr:nvSpPr>
      <xdr:spPr>
        <a:xfrm>
          <a:off x="1816744" y="1046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137177</xdr:rowOff>
    </xdr:from>
    <xdr:ext cx="405111" cy="259045"/>
    <xdr:sp macro="" textlink="">
      <xdr:nvSpPr>
        <xdr:cNvPr id="204" name="n_4mainValue【体育館・プール】&#10;有形固定資産減価償却率">
          <a:extLst>
            <a:ext uri="{FF2B5EF4-FFF2-40B4-BE49-F238E27FC236}">
              <a16:creationId xmlns:a16="http://schemas.microsoft.com/office/drawing/2014/main" id="{6AD07C37-735D-4E9D-BBCD-86E9D95E69CF}"/>
            </a:ext>
          </a:extLst>
        </xdr:cNvPr>
        <xdr:cNvSpPr txBox="1"/>
      </xdr:nvSpPr>
      <xdr:spPr>
        <a:xfrm>
          <a:off x="927744" y="1042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7F18E1BB-381C-4CAE-9376-DAF16E996D2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E61BB936-12A7-413B-AD6A-59CB05A330A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8D374756-3B36-434D-B59F-1F978275160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B8B492B7-8ED7-4ACE-AEE8-62B1BC2BCD3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19240CC9-0B4C-407E-8B37-897604E5282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9BC3402E-464C-472C-AD8F-5272F63D340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403C7E4F-0726-4BBE-B701-4F9D8B48792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13C6660B-6846-4A4A-AFBC-D6F193707C3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C19C0D6D-21A9-45C1-A6B6-E31E0F236CB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9009D831-9126-4DF6-A45E-1C60A6089D2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6516D2AB-E557-44E6-A53C-DBACEA924D2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3BEEE393-2B73-4296-9D7A-4D9825763B3D}"/>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A1F3A592-A34F-4E9C-B81F-945CCEAE5FA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245D8A21-902E-45D2-A45F-897943ACF28D}"/>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DD775985-C25F-4D00-A59D-4A02381D52A6}"/>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A72D7ABB-584E-4BD2-BCEA-1294B5247344}"/>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F1DB5163-36AA-490E-86B4-E2A1A8F98E08}"/>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48E22C91-FF3A-4172-8175-5D8EE712F9A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AE1D2118-AE43-475E-A061-19649017474E}"/>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F5660224-F60E-4785-9F89-7578ED1B81BC}"/>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7A5168D7-8643-4884-98F0-BC4FB980374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DA6B10FF-80B0-4CB2-A2E5-76B341CA4574}"/>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9092C6CE-C73C-45F2-86CB-74BB2C380BE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117729</xdr:rowOff>
    </xdr:from>
    <xdr:to>
      <xdr:col>54</xdr:col>
      <xdr:colOff>189865</xdr:colOff>
      <xdr:row>64</xdr:row>
      <xdr:rowOff>75819</xdr:rowOff>
    </xdr:to>
    <xdr:cxnSp macro="">
      <xdr:nvCxnSpPr>
        <xdr:cNvPr id="228" name="直線コネクタ 227">
          <a:extLst>
            <a:ext uri="{FF2B5EF4-FFF2-40B4-BE49-F238E27FC236}">
              <a16:creationId xmlns:a16="http://schemas.microsoft.com/office/drawing/2014/main" id="{9D58C11F-C34D-4A3C-88D8-F54A46990CDD}"/>
            </a:ext>
          </a:extLst>
        </xdr:cNvPr>
        <xdr:cNvCxnSpPr/>
      </xdr:nvCxnSpPr>
      <xdr:spPr>
        <a:xfrm flipV="1">
          <a:off x="10476865" y="9718929"/>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a:extLst>
            <a:ext uri="{FF2B5EF4-FFF2-40B4-BE49-F238E27FC236}">
              <a16:creationId xmlns:a16="http://schemas.microsoft.com/office/drawing/2014/main" id="{51905AB0-F715-4116-B89A-6A5B683B1732}"/>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a:extLst>
            <a:ext uri="{FF2B5EF4-FFF2-40B4-BE49-F238E27FC236}">
              <a16:creationId xmlns:a16="http://schemas.microsoft.com/office/drawing/2014/main" id="{FAAE4F22-0FFA-4037-9BE1-1EA8D0437455}"/>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64406</xdr:rowOff>
    </xdr:from>
    <xdr:ext cx="469744" cy="259045"/>
    <xdr:sp macro="" textlink="">
      <xdr:nvSpPr>
        <xdr:cNvPr id="231" name="【体育館・プール】&#10;一人当たり面積最大値テキスト">
          <a:extLst>
            <a:ext uri="{FF2B5EF4-FFF2-40B4-BE49-F238E27FC236}">
              <a16:creationId xmlns:a16="http://schemas.microsoft.com/office/drawing/2014/main" id="{91EE92BD-1588-48B0-9B37-6C1A1031AA49}"/>
            </a:ext>
          </a:extLst>
        </xdr:cNvPr>
        <xdr:cNvSpPr txBox="1"/>
      </xdr:nvSpPr>
      <xdr:spPr>
        <a:xfrm>
          <a:off x="10515600" y="94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117729</xdr:rowOff>
    </xdr:from>
    <xdr:to>
      <xdr:col>55</xdr:col>
      <xdr:colOff>88900</xdr:colOff>
      <xdr:row>56</xdr:row>
      <xdr:rowOff>117729</xdr:rowOff>
    </xdr:to>
    <xdr:cxnSp macro="">
      <xdr:nvCxnSpPr>
        <xdr:cNvPr id="232" name="直線コネクタ 231">
          <a:extLst>
            <a:ext uri="{FF2B5EF4-FFF2-40B4-BE49-F238E27FC236}">
              <a16:creationId xmlns:a16="http://schemas.microsoft.com/office/drawing/2014/main" id="{42291EF1-1CD0-4E78-8E7B-5750A9F73387}"/>
            </a:ext>
          </a:extLst>
        </xdr:cNvPr>
        <xdr:cNvCxnSpPr/>
      </xdr:nvCxnSpPr>
      <xdr:spPr>
        <a:xfrm>
          <a:off x="10388600" y="971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16400</xdr:rowOff>
    </xdr:from>
    <xdr:ext cx="469744" cy="259045"/>
    <xdr:sp macro="" textlink="">
      <xdr:nvSpPr>
        <xdr:cNvPr id="233" name="【体育館・プール】&#10;一人当たり面積平均値テキスト">
          <a:extLst>
            <a:ext uri="{FF2B5EF4-FFF2-40B4-BE49-F238E27FC236}">
              <a16:creationId xmlns:a16="http://schemas.microsoft.com/office/drawing/2014/main" id="{9F5B1AF6-DF2F-43AB-9945-9D4C3D28B97E}"/>
            </a:ext>
          </a:extLst>
        </xdr:cNvPr>
        <xdr:cNvSpPr txBox="1"/>
      </xdr:nvSpPr>
      <xdr:spPr>
        <a:xfrm>
          <a:off x="10515600" y="10817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37973</xdr:rowOff>
    </xdr:from>
    <xdr:to>
      <xdr:col>55</xdr:col>
      <xdr:colOff>50800</xdr:colOff>
      <xdr:row>63</xdr:row>
      <xdr:rowOff>139573</xdr:rowOff>
    </xdr:to>
    <xdr:sp macro="" textlink="">
      <xdr:nvSpPr>
        <xdr:cNvPr id="234" name="フローチャート: 判断 233">
          <a:extLst>
            <a:ext uri="{FF2B5EF4-FFF2-40B4-BE49-F238E27FC236}">
              <a16:creationId xmlns:a16="http://schemas.microsoft.com/office/drawing/2014/main" id="{5B62BEBD-C59C-433C-8A70-1F5F1F35B8D7}"/>
            </a:ext>
          </a:extLst>
        </xdr:cNvPr>
        <xdr:cNvSpPr/>
      </xdr:nvSpPr>
      <xdr:spPr>
        <a:xfrm>
          <a:off x="10426700" y="1083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42545</xdr:rowOff>
    </xdr:from>
    <xdr:to>
      <xdr:col>50</xdr:col>
      <xdr:colOff>165100</xdr:colOff>
      <xdr:row>63</xdr:row>
      <xdr:rowOff>144145</xdr:rowOff>
    </xdr:to>
    <xdr:sp macro="" textlink="">
      <xdr:nvSpPr>
        <xdr:cNvPr id="235" name="フローチャート: 判断 234">
          <a:extLst>
            <a:ext uri="{FF2B5EF4-FFF2-40B4-BE49-F238E27FC236}">
              <a16:creationId xmlns:a16="http://schemas.microsoft.com/office/drawing/2014/main" id="{4A4D5F15-73F2-4DF8-B336-FD5C1C6C1B56}"/>
            </a:ext>
          </a:extLst>
        </xdr:cNvPr>
        <xdr:cNvSpPr/>
      </xdr:nvSpPr>
      <xdr:spPr>
        <a:xfrm>
          <a:off x="9588500" y="1084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53594</xdr:rowOff>
    </xdr:from>
    <xdr:to>
      <xdr:col>46</xdr:col>
      <xdr:colOff>38100</xdr:colOff>
      <xdr:row>63</xdr:row>
      <xdr:rowOff>155194</xdr:rowOff>
    </xdr:to>
    <xdr:sp macro="" textlink="">
      <xdr:nvSpPr>
        <xdr:cNvPr id="236" name="フローチャート: 判断 235">
          <a:extLst>
            <a:ext uri="{FF2B5EF4-FFF2-40B4-BE49-F238E27FC236}">
              <a16:creationId xmlns:a16="http://schemas.microsoft.com/office/drawing/2014/main" id="{9C700FDD-C7B5-43D3-B373-DD2FCFFAEA6F}"/>
            </a:ext>
          </a:extLst>
        </xdr:cNvPr>
        <xdr:cNvSpPr/>
      </xdr:nvSpPr>
      <xdr:spPr>
        <a:xfrm>
          <a:off x="8699500" y="1085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65786</xdr:rowOff>
    </xdr:from>
    <xdr:to>
      <xdr:col>41</xdr:col>
      <xdr:colOff>101600</xdr:colOff>
      <xdr:row>63</xdr:row>
      <xdr:rowOff>167386</xdr:rowOff>
    </xdr:to>
    <xdr:sp macro="" textlink="">
      <xdr:nvSpPr>
        <xdr:cNvPr id="237" name="フローチャート: 判断 236">
          <a:extLst>
            <a:ext uri="{FF2B5EF4-FFF2-40B4-BE49-F238E27FC236}">
              <a16:creationId xmlns:a16="http://schemas.microsoft.com/office/drawing/2014/main" id="{91AD0C14-5738-4BA8-815A-10201F02EDF5}"/>
            </a:ext>
          </a:extLst>
        </xdr:cNvPr>
        <xdr:cNvSpPr/>
      </xdr:nvSpPr>
      <xdr:spPr>
        <a:xfrm>
          <a:off x="7810500" y="1086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68834</xdr:rowOff>
    </xdr:from>
    <xdr:to>
      <xdr:col>36</xdr:col>
      <xdr:colOff>165100</xdr:colOff>
      <xdr:row>63</xdr:row>
      <xdr:rowOff>170434</xdr:rowOff>
    </xdr:to>
    <xdr:sp macro="" textlink="">
      <xdr:nvSpPr>
        <xdr:cNvPr id="238" name="フローチャート: 判断 237">
          <a:extLst>
            <a:ext uri="{FF2B5EF4-FFF2-40B4-BE49-F238E27FC236}">
              <a16:creationId xmlns:a16="http://schemas.microsoft.com/office/drawing/2014/main" id="{2E3121A4-25C4-4368-9190-B73582EF44C8}"/>
            </a:ext>
          </a:extLst>
        </xdr:cNvPr>
        <xdr:cNvSpPr/>
      </xdr:nvSpPr>
      <xdr:spPr>
        <a:xfrm>
          <a:off x="6921500" y="1087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E7612F24-90DA-41B8-8E69-5E64A085FD4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863537AF-B117-42DB-8C7C-E67C3AFF385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E99BF185-C3A9-450E-96F6-04D37211E2E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75085A5B-AA39-4886-B256-FBCBC231417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9FBBF19-8506-41AA-B327-D90B8A4D81B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128270</xdr:rowOff>
    </xdr:from>
    <xdr:to>
      <xdr:col>55</xdr:col>
      <xdr:colOff>50800</xdr:colOff>
      <xdr:row>63</xdr:row>
      <xdr:rowOff>58420</xdr:rowOff>
    </xdr:to>
    <xdr:sp macro="" textlink="">
      <xdr:nvSpPr>
        <xdr:cNvPr id="244" name="楕円 243">
          <a:extLst>
            <a:ext uri="{FF2B5EF4-FFF2-40B4-BE49-F238E27FC236}">
              <a16:creationId xmlns:a16="http://schemas.microsoft.com/office/drawing/2014/main" id="{785A375A-65E9-4C08-830A-7E551040C3FA}"/>
            </a:ext>
          </a:extLst>
        </xdr:cNvPr>
        <xdr:cNvSpPr/>
      </xdr:nvSpPr>
      <xdr:spPr>
        <a:xfrm>
          <a:off x="10426700" y="1075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151147</xdr:rowOff>
    </xdr:from>
    <xdr:ext cx="469744" cy="259045"/>
    <xdr:sp macro="" textlink="">
      <xdr:nvSpPr>
        <xdr:cNvPr id="245" name="【体育館・プール】&#10;一人当たり面積該当値テキスト">
          <a:extLst>
            <a:ext uri="{FF2B5EF4-FFF2-40B4-BE49-F238E27FC236}">
              <a16:creationId xmlns:a16="http://schemas.microsoft.com/office/drawing/2014/main" id="{8F6B88F4-1B47-4646-AF14-CD585058E369}"/>
            </a:ext>
          </a:extLst>
        </xdr:cNvPr>
        <xdr:cNvSpPr txBox="1"/>
      </xdr:nvSpPr>
      <xdr:spPr>
        <a:xfrm>
          <a:off x="10515600" y="1060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157226</xdr:rowOff>
    </xdr:from>
    <xdr:to>
      <xdr:col>50</xdr:col>
      <xdr:colOff>165100</xdr:colOff>
      <xdr:row>63</xdr:row>
      <xdr:rowOff>87376</xdr:rowOff>
    </xdr:to>
    <xdr:sp macro="" textlink="">
      <xdr:nvSpPr>
        <xdr:cNvPr id="246" name="楕円 245">
          <a:extLst>
            <a:ext uri="{FF2B5EF4-FFF2-40B4-BE49-F238E27FC236}">
              <a16:creationId xmlns:a16="http://schemas.microsoft.com/office/drawing/2014/main" id="{255EE6E5-6A8B-45ED-ACFC-BCB3BB82D2A1}"/>
            </a:ext>
          </a:extLst>
        </xdr:cNvPr>
        <xdr:cNvSpPr/>
      </xdr:nvSpPr>
      <xdr:spPr>
        <a:xfrm>
          <a:off x="9588500" y="1078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7620</xdr:rowOff>
    </xdr:from>
    <xdr:to>
      <xdr:col>55</xdr:col>
      <xdr:colOff>0</xdr:colOff>
      <xdr:row>63</xdr:row>
      <xdr:rowOff>36576</xdr:rowOff>
    </xdr:to>
    <xdr:cxnSp macro="">
      <xdr:nvCxnSpPr>
        <xdr:cNvPr id="247" name="直線コネクタ 246">
          <a:extLst>
            <a:ext uri="{FF2B5EF4-FFF2-40B4-BE49-F238E27FC236}">
              <a16:creationId xmlns:a16="http://schemas.microsoft.com/office/drawing/2014/main" id="{C6E6C8F7-76B6-4487-B1F1-273140054559}"/>
            </a:ext>
          </a:extLst>
        </xdr:cNvPr>
        <xdr:cNvCxnSpPr/>
      </xdr:nvCxnSpPr>
      <xdr:spPr>
        <a:xfrm flipV="1">
          <a:off x="9639300" y="10808970"/>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161798</xdr:rowOff>
    </xdr:from>
    <xdr:to>
      <xdr:col>46</xdr:col>
      <xdr:colOff>38100</xdr:colOff>
      <xdr:row>63</xdr:row>
      <xdr:rowOff>91948</xdr:rowOff>
    </xdr:to>
    <xdr:sp macro="" textlink="">
      <xdr:nvSpPr>
        <xdr:cNvPr id="248" name="楕円 247">
          <a:extLst>
            <a:ext uri="{FF2B5EF4-FFF2-40B4-BE49-F238E27FC236}">
              <a16:creationId xmlns:a16="http://schemas.microsoft.com/office/drawing/2014/main" id="{CDCF7785-3E92-489B-8ACE-63C51E5639B6}"/>
            </a:ext>
          </a:extLst>
        </xdr:cNvPr>
        <xdr:cNvSpPr/>
      </xdr:nvSpPr>
      <xdr:spPr>
        <a:xfrm>
          <a:off x="8699500" y="1079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36576</xdr:rowOff>
    </xdr:from>
    <xdr:to>
      <xdr:col>50</xdr:col>
      <xdr:colOff>114300</xdr:colOff>
      <xdr:row>63</xdr:row>
      <xdr:rowOff>41148</xdr:rowOff>
    </xdr:to>
    <xdr:cxnSp macro="">
      <xdr:nvCxnSpPr>
        <xdr:cNvPr id="249" name="直線コネクタ 248">
          <a:extLst>
            <a:ext uri="{FF2B5EF4-FFF2-40B4-BE49-F238E27FC236}">
              <a16:creationId xmlns:a16="http://schemas.microsoft.com/office/drawing/2014/main" id="{EBC5FF65-1AB9-471E-BF20-0FBD8C29ABE2}"/>
            </a:ext>
          </a:extLst>
        </xdr:cNvPr>
        <xdr:cNvCxnSpPr/>
      </xdr:nvCxnSpPr>
      <xdr:spPr>
        <a:xfrm flipV="1">
          <a:off x="8750300" y="1083792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166370</xdr:rowOff>
    </xdr:from>
    <xdr:to>
      <xdr:col>41</xdr:col>
      <xdr:colOff>101600</xdr:colOff>
      <xdr:row>63</xdr:row>
      <xdr:rowOff>96520</xdr:rowOff>
    </xdr:to>
    <xdr:sp macro="" textlink="">
      <xdr:nvSpPr>
        <xdr:cNvPr id="250" name="楕円 249">
          <a:extLst>
            <a:ext uri="{FF2B5EF4-FFF2-40B4-BE49-F238E27FC236}">
              <a16:creationId xmlns:a16="http://schemas.microsoft.com/office/drawing/2014/main" id="{A9253ABB-F154-4878-BAB9-F310F65D73D1}"/>
            </a:ext>
          </a:extLst>
        </xdr:cNvPr>
        <xdr:cNvSpPr/>
      </xdr:nvSpPr>
      <xdr:spPr>
        <a:xfrm>
          <a:off x="78105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41148</xdr:rowOff>
    </xdr:from>
    <xdr:to>
      <xdr:col>45</xdr:col>
      <xdr:colOff>177800</xdr:colOff>
      <xdr:row>63</xdr:row>
      <xdr:rowOff>45720</xdr:rowOff>
    </xdr:to>
    <xdr:cxnSp macro="">
      <xdr:nvCxnSpPr>
        <xdr:cNvPr id="251" name="直線コネクタ 250">
          <a:extLst>
            <a:ext uri="{FF2B5EF4-FFF2-40B4-BE49-F238E27FC236}">
              <a16:creationId xmlns:a16="http://schemas.microsoft.com/office/drawing/2014/main" id="{CB191238-A427-4D57-8A3D-0C18DCE30FBF}"/>
            </a:ext>
          </a:extLst>
        </xdr:cNvPr>
        <xdr:cNvCxnSpPr/>
      </xdr:nvCxnSpPr>
      <xdr:spPr>
        <a:xfrm flipV="1">
          <a:off x="7861300" y="1084249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95885</xdr:rowOff>
    </xdr:from>
    <xdr:to>
      <xdr:col>36</xdr:col>
      <xdr:colOff>165100</xdr:colOff>
      <xdr:row>63</xdr:row>
      <xdr:rowOff>26035</xdr:rowOff>
    </xdr:to>
    <xdr:sp macro="" textlink="">
      <xdr:nvSpPr>
        <xdr:cNvPr id="252" name="楕円 251">
          <a:extLst>
            <a:ext uri="{FF2B5EF4-FFF2-40B4-BE49-F238E27FC236}">
              <a16:creationId xmlns:a16="http://schemas.microsoft.com/office/drawing/2014/main" id="{3A0F49EC-8730-430A-A7CD-6743B3DF46C4}"/>
            </a:ext>
          </a:extLst>
        </xdr:cNvPr>
        <xdr:cNvSpPr/>
      </xdr:nvSpPr>
      <xdr:spPr>
        <a:xfrm>
          <a:off x="6921500" y="1072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146685</xdr:rowOff>
    </xdr:from>
    <xdr:to>
      <xdr:col>41</xdr:col>
      <xdr:colOff>50800</xdr:colOff>
      <xdr:row>63</xdr:row>
      <xdr:rowOff>45720</xdr:rowOff>
    </xdr:to>
    <xdr:cxnSp macro="">
      <xdr:nvCxnSpPr>
        <xdr:cNvPr id="253" name="直線コネクタ 252">
          <a:extLst>
            <a:ext uri="{FF2B5EF4-FFF2-40B4-BE49-F238E27FC236}">
              <a16:creationId xmlns:a16="http://schemas.microsoft.com/office/drawing/2014/main" id="{27FD4E82-519F-4F7D-83D1-6593598B71A3}"/>
            </a:ext>
          </a:extLst>
        </xdr:cNvPr>
        <xdr:cNvCxnSpPr/>
      </xdr:nvCxnSpPr>
      <xdr:spPr>
        <a:xfrm>
          <a:off x="6972300" y="10776585"/>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135272</xdr:rowOff>
    </xdr:from>
    <xdr:ext cx="469744" cy="259045"/>
    <xdr:sp macro="" textlink="">
      <xdr:nvSpPr>
        <xdr:cNvPr id="254" name="n_1aveValue【体育館・プール】&#10;一人当たり面積">
          <a:extLst>
            <a:ext uri="{FF2B5EF4-FFF2-40B4-BE49-F238E27FC236}">
              <a16:creationId xmlns:a16="http://schemas.microsoft.com/office/drawing/2014/main" id="{3FE713AF-D7DD-415B-816C-EEDC7B63EEFC}"/>
            </a:ext>
          </a:extLst>
        </xdr:cNvPr>
        <xdr:cNvSpPr txBox="1"/>
      </xdr:nvSpPr>
      <xdr:spPr>
        <a:xfrm>
          <a:off x="9391727" y="1093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146321</xdr:rowOff>
    </xdr:from>
    <xdr:ext cx="469744" cy="259045"/>
    <xdr:sp macro="" textlink="">
      <xdr:nvSpPr>
        <xdr:cNvPr id="255" name="n_2aveValue【体育館・プール】&#10;一人当たり面積">
          <a:extLst>
            <a:ext uri="{FF2B5EF4-FFF2-40B4-BE49-F238E27FC236}">
              <a16:creationId xmlns:a16="http://schemas.microsoft.com/office/drawing/2014/main" id="{F866E1DD-0A4C-4E54-B472-1E9D452DCB8F}"/>
            </a:ext>
          </a:extLst>
        </xdr:cNvPr>
        <xdr:cNvSpPr txBox="1"/>
      </xdr:nvSpPr>
      <xdr:spPr>
        <a:xfrm>
          <a:off x="8515427" y="1094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158513</xdr:rowOff>
    </xdr:from>
    <xdr:ext cx="469744" cy="259045"/>
    <xdr:sp macro="" textlink="">
      <xdr:nvSpPr>
        <xdr:cNvPr id="256" name="n_3aveValue【体育館・プール】&#10;一人当たり面積">
          <a:extLst>
            <a:ext uri="{FF2B5EF4-FFF2-40B4-BE49-F238E27FC236}">
              <a16:creationId xmlns:a16="http://schemas.microsoft.com/office/drawing/2014/main" id="{4733990B-9930-4D6A-A9AD-F22FF1DFF39D}"/>
            </a:ext>
          </a:extLst>
        </xdr:cNvPr>
        <xdr:cNvSpPr txBox="1"/>
      </xdr:nvSpPr>
      <xdr:spPr>
        <a:xfrm>
          <a:off x="7626427" y="1095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161561</xdr:rowOff>
    </xdr:from>
    <xdr:ext cx="469744" cy="259045"/>
    <xdr:sp macro="" textlink="">
      <xdr:nvSpPr>
        <xdr:cNvPr id="257" name="n_4aveValue【体育館・プール】&#10;一人当たり面積">
          <a:extLst>
            <a:ext uri="{FF2B5EF4-FFF2-40B4-BE49-F238E27FC236}">
              <a16:creationId xmlns:a16="http://schemas.microsoft.com/office/drawing/2014/main" id="{3078E3D4-9F2A-41CF-9D45-7BFCA253769A}"/>
            </a:ext>
          </a:extLst>
        </xdr:cNvPr>
        <xdr:cNvSpPr txBox="1"/>
      </xdr:nvSpPr>
      <xdr:spPr>
        <a:xfrm>
          <a:off x="6737427"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103903</xdr:rowOff>
    </xdr:from>
    <xdr:ext cx="469744" cy="259045"/>
    <xdr:sp macro="" textlink="">
      <xdr:nvSpPr>
        <xdr:cNvPr id="258" name="n_1mainValue【体育館・プール】&#10;一人当たり面積">
          <a:extLst>
            <a:ext uri="{FF2B5EF4-FFF2-40B4-BE49-F238E27FC236}">
              <a16:creationId xmlns:a16="http://schemas.microsoft.com/office/drawing/2014/main" id="{8BA1867F-6754-4540-8421-92933CDA597F}"/>
            </a:ext>
          </a:extLst>
        </xdr:cNvPr>
        <xdr:cNvSpPr txBox="1"/>
      </xdr:nvSpPr>
      <xdr:spPr>
        <a:xfrm>
          <a:off x="9391727" y="10562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108475</xdr:rowOff>
    </xdr:from>
    <xdr:ext cx="469744" cy="259045"/>
    <xdr:sp macro="" textlink="">
      <xdr:nvSpPr>
        <xdr:cNvPr id="259" name="n_2mainValue【体育館・プール】&#10;一人当たり面積">
          <a:extLst>
            <a:ext uri="{FF2B5EF4-FFF2-40B4-BE49-F238E27FC236}">
              <a16:creationId xmlns:a16="http://schemas.microsoft.com/office/drawing/2014/main" id="{DDCE2252-7B5E-4F90-99CD-649398F0876F}"/>
            </a:ext>
          </a:extLst>
        </xdr:cNvPr>
        <xdr:cNvSpPr txBox="1"/>
      </xdr:nvSpPr>
      <xdr:spPr>
        <a:xfrm>
          <a:off x="8515427" y="10566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113047</xdr:rowOff>
    </xdr:from>
    <xdr:ext cx="469744" cy="259045"/>
    <xdr:sp macro="" textlink="">
      <xdr:nvSpPr>
        <xdr:cNvPr id="260" name="n_3mainValue【体育館・プール】&#10;一人当たり面積">
          <a:extLst>
            <a:ext uri="{FF2B5EF4-FFF2-40B4-BE49-F238E27FC236}">
              <a16:creationId xmlns:a16="http://schemas.microsoft.com/office/drawing/2014/main" id="{B94E8DAF-85AD-4E3F-8296-D2F13157A095}"/>
            </a:ext>
          </a:extLst>
        </xdr:cNvPr>
        <xdr:cNvSpPr txBox="1"/>
      </xdr:nvSpPr>
      <xdr:spPr>
        <a:xfrm>
          <a:off x="7626427" y="1057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42562</xdr:rowOff>
    </xdr:from>
    <xdr:ext cx="469744" cy="259045"/>
    <xdr:sp macro="" textlink="">
      <xdr:nvSpPr>
        <xdr:cNvPr id="261" name="n_4mainValue【体育館・プール】&#10;一人当たり面積">
          <a:extLst>
            <a:ext uri="{FF2B5EF4-FFF2-40B4-BE49-F238E27FC236}">
              <a16:creationId xmlns:a16="http://schemas.microsoft.com/office/drawing/2014/main" id="{66B1FAE9-701A-409A-ABBA-260E3D749124}"/>
            </a:ext>
          </a:extLst>
        </xdr:cNvPr>
        <xdr:cNvSpPr txBox="1"/>
      </xdr:nvSpPr>
      <xdr:spPr>
        <a:xfrm>
          <a:off x="6737427" y="1050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126FA532-DF7B-4E49-9757-D2776F8E2BE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387CC7EF-ED91-4526-9F7E-4751DA446C3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EAA2E5E8-0CA7-4CED-8834-208E6AC0EC4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10CD5E5C-D01C-4139-A188-2587A7062C2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8A104A65-693B-40C0-8EFA-B1D1D98BDF6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59AF5752-7CAF-46E3-8FF1-E7869546297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F09C981B-8EE9-4FA5-8760-19D0620E0A3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2D445429-9281-46E7-8A50-B600573E32B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5CA174A0-0602-4EE4-A9D4-9F9F9DBF2E9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34D7A0C7-7B44-47A1-99EB-36614192734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6D80816B-BB0C-4E09-B203-6D9BACDFC46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B7F4276D-3E98-4869-B67C-EEDB7967CF02}"/>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90D3065B-706A-4679-A9AB-FC41E452A25B}"/>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05661116-F7EE-40BC-B770-6B43A6256361}"/>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29D198AE-2B52-4A9F-9F50-A0A989839E6F}"/>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D5DA2B0E-746D-45B6-A9C8-02B6F54A80AB}"/>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8E6D1BE9-0C8D-4DA8-AF92-776B37FB0A46}"/>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299713A8-0F2B-41E1-A0BF-1DD75B286E4B}"/>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92F201FA-59DC-4848-B6FF-AE83D74355C9}"/>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039A4B9E-43CC-4315-8369-9A5BADE8A2E3}"/>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A703CF7D-E719-483A-96CA-41916F8A8C0F}"/>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5EF42DCB-A69A-4B97-8E77-3C06722B24CA}"/>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F3FD4BAC-E27D-4EBB-9CF0-22E7DDF03CFE}"/>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6432222E-6B7E-4AFF-B24E-ADB02D8940D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387C7FB5-AE4B-4DB9-A60D-1F7B3AB1BF8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118111</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06850EC4-89F1-40F3-BF97-A561431A72DE}"/>
            </a:ext>
          </a:extLst>
        </xdr:cNvPr>
        <xdr:cNvCxnSpPr/>
      </xdr:nvCxnSpPr>
      <xdr:spPr>
        <a:xfrm flipV="1">
          <a:off x="4634865" y="13491211"/>
          <a:ext cx="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E618E9A9-1FEA-47DD-82FA-4AE3EDF3585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2A0FD9E2-451B-4046-AB1F-B8967888F46B}"/>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64788</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AD182B7E-C8B9-4295-BC8F-B544379E5AE8}"/>
            </a:ext>
          </a:extLst>
        </xdr:cNvPr>
        <xdr:cNvSpPr txBox="1"/>
      </xdr:nvSpPr>
      <xdr:spPr>
        <a:xfrm>
          <a:off x="4673600" y="1326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118111</xdr:rowOff>
    </xdr:from>
    <xdr:to>
      <xdr:col>24</xdr:col>
      <xdr:colOff>152400</xdr:colOff>
      <xdr:row>78</xdr:row>
      <xdr:rowOff>118111</xdr:rowOff>
    </xdr:to>
    <xdr:cxnSp macro="">
      <xdr:nvCxnSpPr>
        <xdr:cNvPr id="291" name="直線コネクタ 290">
          <a:extLst>
            <a:ext uri="{FF2B5EF4-FFF2-40B4-BE49-F238E27FC236}">
              <a16:creationId xmlns:a16="http://schemas.microsoft.com/office/drawing/2014/main" id="{670DFE1B-8214-4BBA-8731-19556712A08D}"/>
            </a:ext>
          </a:extLst>
        </xdr:cNvPr>
        <xdr:cNvCxnSpPr/>
      </xdr:nvCxnSpPr>
      <xdr:spPr>
        <a:xfrm>
          <a:off x="4546600" y="1349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102888</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00C849AA-A79C-4599-919A-F168B4A2A2F3}"/>
            </a:ext>
          </a:extLst>
        </xdr:cNvPr>
        <xdr:cNvSpPr txBox="1"/>
      </xdr:nvSpPr>
      <xdr:spPr>
        <a:xfrm>
          <a:off x="4673600" y="14161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124461</xdr:rowOff>
    </xdr:from>
    <xdr:to>
      <xdr:col>24</xdr:col>
      <xdr:colOff>114300</xdr:colOff>
      <xdr:row>83</xdr:row>
      <xdr:rowOff>54611</xdr:rowOff>
    </xdr:to>
    <xdr:sp macro="" textlink="">
      <xdr:nvSpPr>
        <xdr:cNvPr id="293" name="フローチャート: 判断 292">
          <a:extLst>
            <a:ext uri="{FF2B5EF4-FFF2-40B4-BE49-F238E27FC236}">
              <a16:creationId xmlns:a16="http://schemas.microsoft.com/office/drawing/2014/main" id="{3DDDAB1D-E616-498D-9A1A-B9D645F8428B}"/>
            </a:ext>
          </a:extLst>
        </xdr:cNvPr>
        <xdr:cNvSpPr/>
      </xdr:nvSpPr>
      <xdr:spPr>
        <a:xfrm>
          <a:off x="45847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103232</xdr:rowOff>
    </xdr:from>
    <xdr:to>
      <xdr:col>20</xdr:col>
      <xdr:colOff>38100</xdr:colOff>
      <xdr:row>83</xdr:row>
      <xdr:rowOff>33382</xdr:rowOff>
    </xdr:to>
    <xdr:sp macro="" textlink="">
      <xdr:nvSpPr>
        <xdr:cNvPr id="294" name="フローチャート: 判断 293">
          <a:extLst>
            <a:ext uri="{FF2B5EF4-FFF2-40B4-BE49-F238E27FC236}">
              <a16:creationId xmlns:a16="http://schemas.microsoft.com/office/drawing/2014/main" id="{413D53BD-057C-4EC2-B810-3D65E66C5DE8}"/>
            </a:ext>
          </a:extLst>
        </xdr:cNvPr>
        <xdr:cNvSpPr/>
      </xdr:nvSpPr>
      <xdr:spPr>
        <a:xfrm>
          <a:off x="3746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72208</xdr:rowOff>
    </xdr:from>
    <xdr:to>
      <xdr:col>15</xdr:col>
      <xdr:colOff>101600</xdr:colOff>
      <xdr:row>83</xdr:row>
      <xdr:rowOff>2358</xdr:rowOff>
    </xdr:to>
    <xdr:sp macro="" textlink="">
      <xdr:nvSpPr>
        <xdr:cNvPr id="295" name="フローチャート: 判断 294">
          <a:extLst>
            <a:ext uri="{FF2B5EF4-FFF2-40B4-BE49-F238E27FC236}">
              <a16:creationId xmlns:a16="http://schemas.microsoft.com/office/drawing/2014/main" id="{330EFD49-71AB-484D-8333-E2E2C4FBDC7F}"/>
            </a:ext>
          </a:extLst>
        </xdr:cNvPr>
        <xdr:cNvSpPr/>
      </xdr:nvSpPr>
      <xdr:spPr>
        <a:xfrm>
          <a:off x="2857500" y="1413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96701</xdr:rowOff>
    </xdr:from>
    <xdr:to>
      <xdr:col>10</xdr:col>
      <xdr:colOff>165100</xdr:colOff>
      <xdr:row>83</xdr:row>
      <xdr:rowOff>26851</xdr:rowOff>
    </xdr:to>
    <xdr:sp macro="" textlink="">
      <xdr:nvSpPr>
        <xdr:cNvPr id="296" name="フローチャート: 判断 295">
          <a:extLst>
            <a:ext uri="{FF2B5EF4-FFF2-40B4-BE49-F238E27FC236}">
              <a16:creationId xmlns:a16="http://schemas.microsoft.com/office/drawing/2014/main" id="{360431F3-CF87-4608-B22F-8A3E6131370D}"/>
            </a:ext>
          </a:extLst>
        </xdr:cNvPr>
        <xdr:cNvSpPr/>
      </xdr:nvSpPr>
      <xdr:spPr>
        <a:xfrm>
          <a:off x="1968500" y="1415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73842</xdr:rowOff>
    </xdr:from>
    <xdr:to>
      <xdr:col>6</xdr:col>
      <xdr:colOff>38100</xdr:colOff>
      <xdr:row>83</xdr:row>
      <xdr:rowOff>3992</xdr:rowOff>
    </xdr:to>
    <xdr:sp macro="" textlink="">
      <xdr:nvSpPr>
        <xdr:cNvPr id="297" name="フローチャート: 判断 296">
          <a:extLst>
            <a:ext uri="{FF2B5EF4-FFF2-40B4-BE49-F238E27FC236}">
              <a16:creationId xmlns:a16="http://schemas.microsoft.com/office/drawing/2014/main" id="{A6885C26-AED0-4693-8E69-E26015F6B9C1}"/>
            </a:ext>
          </a:extLst>
        </xdr:cNvPr>
        <xdr:cNvSpPr/>
      </xdr:nvSpPr>
      <xdr:spPr>
        <a:xfrm>
          <a:off x="1079500" y="1413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50570B7F-DD0E-44E1-8E29-B9A60644D64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755AC9B9-1BC1-4FA3-AB15-1F02FA85AC7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98DCE7E-B5F2-4C40-BE93-F26CBCE35B4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AFE48DEA-131C-4F12-896E-DDC90117198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AD626748-90E1-4EF4-9A51-1936A2115E3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39551</xdr:rowOff>
    </xdr:from>
    <xdr:to>
      <xdr:col>24</xdr:col>
      <xdr:colOff>114300</xdr:colOff>
      <xdr:row>82</xdr:row>
      <xdr:rowOff>141151</xdr:rowOff>
    </xdr:to>
    <xdr:sp macro="" textlink="">
      <xdr:nvSpPr>
        <xdr:cNvPr id="303" name="楕円 302">
          <a:extLst>
            <a:ext uri="{FF2B5EF4-FFF2-40B4-BE49-F238E27FC236}">
              <a16:creationId xmlns:a16="http://schemas.microsoft.com/office/drawing/2014/main" id="{EEE1DA83-943A-4913-A964-4DFE65B5EEAF}"/>
            </a:ext>
          </a:extLst>
        </xdr:cNvPr>
        <xdr:cNvSpPr/>
      </xdr:nvSpPr>
      <xdr:spPr>
        <a:xfrm>
          <a:off x="4584700" y="1409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62428</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0D7B2D67-242E-44E5-B042-C22D7F9936AB}"/>
            </a:ext>
          </a:extLst>
        </xdr:cNvPr>
        <xdr:cNvSpPr txBox="1"/>
      </xdr:nvSpPr>
      <xdr:spPr>
        <a:xfrm>
          <a:off x="4673600" y="13949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5262</xdr:rowOff>
    </xdr:from>
    <xdr:to>
      <xdr:col>20</xdr:col>
      <xdr:colOff>38100</xdr:colOff>
      <xdr:row>82</xdr:row>
      <xdr:rowOff>106862</xdr:rowOff>
    </xdr:to>
    <xdr:sp macro="" textlink="">
      <xdr:nvSpPr>
        <xdr:cNvPr id="305" name="楕円 304">
          <a:extLst>
            <a:ext uri="{FF2B5EF4-FFF2-40B4-BE49-F238E27FC236}">
              <a16:creationId xmlns:a16="http://schemas.microsoft.com/office/drawing/2014/main" id="{394480A7-DEF1-4A6B-B70C-C5B4A4EF499E}"/>
            </a:ext>
          </a:extLst>
        </xdr:cNvPr>
        <xdr:cNvSpPr/>
      </xdr:nvSpPr>
      <xdr:spPr>
        <a:xfrm>
          <a:off x="3746500" y="1406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56062</xdr:rowOff>
    </xdr:from>
    <xdr:to>
      <xdr:col>24</xdr:col>
      <xdr:colOff>63500</xdr:colOff>
      <xdr:row>82</xdr:row>
      <xdr:rowOff>90351</xdr:rowOff>
    </xdr:to>
    <xdr:cxnSp macro="">
      <xdr:nvCxnSpPr>
        <xdr:cNvPr id="306" name="直線コネクタ 305">
          <a:extLst>
            <a:ext uri="{FF2B5EF4-FFF2-40B4-BE49-F238E27FC236}">
              <a16:creationId xmlns:a16="http://schemas.microsoft.com/office/drawing/2014/main" id="{1972B9B7-AD0B-49CE-9E8E-9937D07D65AC}"/>
            </a:ext>
          </a:extLst>
        </xdr:cNvPr>
        <xdr:cNvCxnSpPr/>
      </xdr:nvCxnSpPr>
      <xdr:spPr>
        <a:xfrm>
          <a:off x="3797300" y="14114962"/>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142421</xdr:rowOff>
    </xdr:from>
    <xdr:to>
      <xdr:col>15</xdr:col>
      <xdr:colOff>101600</xdr:colOff>
      <xdr:row>82</xdr:row>
      <xdr:rowOff>72571</xdr:rowOff>
    </xdr:to>
    <xdr:sp macro="" textlink="">
      <xdr:nvSpPr>
        <xdr:cNvPr id="307" name="楕円 306">
          <a:extLst>
            <a:ext uri="{FF2B5EF4-FFF2-40B4-BE49-F238E27FC236}">
              <a16:creationId xmlns:a16="http://schemas.microsoft.com/office/drawing/2014/main" id="{7FB6ED23-66A1-467D-92F0-B4B72DAD0115}"/>
            </a:ext>
          </a:extLst>
        </xdr:cNvPr>
        <xdr:cNvSpPr/>
      </xdr:nvSpPr>
      <xdr:spPr>
        <a:xfrm>
          <a:off x="2857500" y="1402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21771</xdr:rowOff>
    </xdr:from>
    <xdr:to>
      <xdr:col>19</xdr:col>
      <xdr:colOff>177800</xdr:colOff>
      <xdr:row>82</xdr:row>
      <xdr:rowOff>56062</xdr:rowOff>
    </xdr:to>
    <xdr:cxnSp macro="">
      <xdr:nvCxnSpPr>
        <xdr:cNvPr id="308" name="直線コネクタ 307">
          <a:extLst>
            <a:ext uri="{FF2B5EF4-FFF2-40B4-BE49-F238E27FC236}">
              <a16:creationId xmlns:a16="http://schemas.microsoft.com/office/drawing/2014/main" id="{EDFA88DF-19CC-4319-88C1-D9CDF094C3EA}"/>
            </a:ext>
          </a:extLst>
        </xdr:cNvPr>
        <xdr:cNvCxnSpPr/>
      </xdr:nvCxnSpPr>
      <xdr:spPr>
        <a:xfrm>
          <a:off x="2908300" y="14080671"/>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108131</xdr:rowOff>
    </xdr:from>
    <xdr:to>
      <xdr:col>10</xdr:col>
      <xdr:colOff>165100</xdr:colOff>
      <xdr:row>82</xdr:row>
      <xdr:rowOff>38281</xdr:rowOff>
    </xdr:to>
    <xdr:sp macro="" textlink="">
      <xdr:nvSpPr>
        <xdr:cNvPr id="309" name="楕円 308">
          <a:extLst>
            <a:ext uri="{FF2B5EF4-FFF2-40B4-BE49-F238E27FC236}">
              <a16:creationId xmlns:a16="http://schemas.microsoft.com/office/drawing/2014/main" id="{D4344954-855D-4AF9-94A1-1151F8CD5C57}"/>
            </a:ext>
          </a:extLst>
        </xdr:cNvPr>
        <xdr:cNvSpPr/>
      </xdr:nvSpPr>
      <xdr:spPr>
        <a:xfrm>
          <a:off x="1968500" y="1399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158931</xdr:rowOff>
    </xdr:from>
    <xdr:to>
      <xdr:col>15</xdr:col>
      <xdr:colOff>50800</xdr:colOff>
      <xdr:row>82</xdr:row>
      <xdr:rowOff>21771</xdr:rowOff>
    </xdr:to>
    <xdr:cxnSp macro="">
      <xdr:nvCxnSpPr>
        <xdr:cNvPr id="310" name="直線コネクタ 309">
          <a:extLst>
            <a:ext uri="{FF2B5EF4-FFF2-40B4-BE49-F238E27FC236}">
              <a16:creationId xmlns:a16="http://schemas.microsoft.com/office/drawing/2014/main" id="{F3AEEAC9-8D04-4FE0-A4A6-E7425BA00264}"/>
            </a:ext>
          </a:extLst>
        </xdr:cNvPr>
        <xdr:cNvCxnSpPr/>
      </xdr:nvCxnSpPr>
      <xdr:spPr>
        <a:xfrm>
          <a:off x="2019300" y="1404638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95069</xdr:rowOff>
    </xdr:from>
    <xdr:to>
      <xdr:col>6</xdr:col>
      <xdr:colOff>38100</xdr:colOff>
      <xdr:row>82</xdr:row>
      <xdr:rowOff>25219</xdr:rowOff>
    </xdr:to>
    <xdr:sp macro="" textlink="">
      <xdr:nvSpPr>
        <xdr:cNvPr id="311" name="楕円 310">
          <a:extLst>
            <a:ext uri="{FF2B5EF4-FFF2-40B4-BE49-F238E27FC236}">
              <a16:creationId xmlns:a16="http://schemas.microsoft.com/office/drawing/2014/main" id="{AC1B6EAE-6B99-40EA-8BE4-5F385DAF4A75}"/>
            </a:ext>
          </a:extLst>
        </xdr:cNvPr>
        <xdr:cNvSpPr/>
      </xdr:nvSpPr>
      <xdr:spPr>
        <a:xfrm>
          <a:off x="1079500" y="1398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145869</xdr:rowOff>
    </xdr:from>
    <xdr:to>
      <xdr:col>10</xdr:col>
      <xdr:colOff>114300</xdr:colOff>
      <xdr:row>81</xdr:row>
      <xdr:rowOff>158931</xdr:rowOff>
    </xdr:to>
    <xdr:cxnSp macro="">
      <xdr:nvCxnSpPr>
        <xdr:cNvPr id="312" name="直線コネクタ 311">
          <a:extLst>
            <a:ext uri="{FF2B5EF4-FFF2-40B4-BE49-F238E27FC236}">
              <a16:creationId xmlns:a16="http://schemas.microsoft.com/office/drawing/2014/main" id="{70B973AF-D9CA-41FA-A6F9-4CB7EB4681F8}"/>
            </a:ext>
          </a:extLst>
        </xdr:cNvPr>
        <xdr:cNvCxnSpPr/>
      </xdr:nvCxnSpPr>
      <xdr:spPr>
        <a:xfrm>
          <a:off x="1130300" y="14033319"/>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24509</xdr:rowOff>
    </xdr:from>
    <xdr:ext cx="405111" cy="259045"/>
    <xdr:sp macro="" textlink="">
      <xdr:nvSpPr>
        <xdr:cNvPr id="313" name="n_1aveValue【福祉施設】&#10;有形固定資産減価償却率">
          <a:extLst>
            <a:ext uri="{FF2B5EF4-FFF2-40B4-BE49-F238E27FC236}">
              <a16:creationId xmlns:a16="http://schemas.microsoft.com/office/drawing/2014/main" id="{C864335F-055B-4F75-BFE9-F768ADE0851E}"/>
            </a:ext>
          </a:extLst>
        </xdr:cNvPr>
        <xdr:cNvSpPr txBox="1"/>
      </xdr:nvSpPr>
      <xdr:spPr>
        <a:xfrm>
          <a:off x="3582044" y="1425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164935</xdr:rowOff>
    </xdr:from>
    <xdr:ext cx="405111" cy="259045"/>
    <xdr:sp macro="" textlink="">
      <xdr:nvSpPr>
        <xdr:cNvPr id="314" name="n_2aveValue【福祉施設】&#10;有形固定資産減価償却率">
          <a:extLst>
            <a:ext uri="{FF2B5EF4-FFF2-40B4-BE49-F238E27FC236}">
              <a16:creationId xmlns:a16="http://schemas.microsoft.com/office/drawing/2014/main" id="{5DC257DA-17EF-45A7-B751-BDDE3042FA5B}"/>
            </a:ext>
          </a:extLst>
        </xdr:cNvPr>
        <xdr:cNvSpPr txBox="1"/>
      </xdr:nvSpPr>
      <xdr:spPr>
        <a:xfrm>
          <a:off x="2705744" y="14223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17978</xdr:rowOff>
    </xdr:from>
    <xdr:ext cx="405111" cy="259045"/>
    <xdr:sp macro="" textlink="">
      <xdr:nvSpPr>
        <xdr:cNvPr id="315" name="n_3aveValue【福祉施設】&#10;有形固定資産減価償却率">
          <a:extLst>
            <a:ext uri="{FF2B5EF4-FFF2-40B4-BE49-F238E27FC236}">
              <a16:creationId xmlns:a16="http://schemas.microsoft.com/office/drawing/2014/main" id="{E308A453-B43D-4B20-9109-7F68A4A143E1}"/>
            </a:ext>
          </a:extLst>
        </xdr:cNvPr>
        <xdr:cNvSpPr txBox="1"/>
      </xdr:nvSpPr>
      <xdr:spPr>
        <a:xfrm>
          <a:off x="1816744" y="1424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166569</xdr:rowOff>
    </xdr:from>
    <xdr:ext cx="405111" cy="259045"/>
    <xdr:sp macro="" textlink="">
      <xdr:nvSpPr>
        <xdr:cNvPr id="316" name="n_4aveValue【福祉施設】&#10;有形固定資産減価償却率">
          <a:extLst>
            <a:ext uri="{FF2B5EF4-FFF2-40B4-BE49-F238E27FC236}">
              <a16:creationId xmlns:a16="http://schemas.microsoft.com/office/drawing/2014/main" id="{7E993E54-F874-4017-8986-F898AE8E6675}"/>
            </a:ext>
          </a:extLst>
        </xdr:cNvPr>
        <xdr:cNvSpPr txBox="1"/>
      </xdr:nvSpPr>
      <xdr:spPr>
        <a:xfrm>
          <a:off x="927744" y="14225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123389</xdr:rowOff>
    </xdr:from>
    <xdr:ext cx="405111" cy="259045"/>
    <xdr:sp macro="" textlink="">
      <xdr:nvSpPr>
        <xdr:cNvPr id="317" name="n_1mainValue【福祉施設】&#10;有形固定資産減価償却率">
          <a:extLst>
            <a:ext uri="{FF2B5EF4-FFF2-40B4-BE49-F238E27FC236}">
              <a16:creationId xmlns:a16="http://schemas.microsoft.com/office/drawing/2014/main" id="{C0CC0F28-F2ED-4CB7-A829-16DD6669DE2C}"/>
            </a:ext>
          </a:extLst>
        </xdr:cNvPr>
        <xdr:cNvSpPr txBox="1"/>
      </xdr:nvSpPr>
      <xdr:spPr>
        <a:xfrm>
          <a:off x="3582044" y="1383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89098</xdr:rowOff>
    </xdr:from>
    <xdr:ext cx="405111" cy="259045"/>
    <xdr:sp macro="" textlink="">
      <xdr:nvSpPr>
        <xdr:cNvPr id="318" name="n_2mainValue【福祉施設】&#10;有形固定資産減価償却率">
          <a:extLst>
            <a:ext uri="{FF2B5EF4-FFF2-40B4-BE49-F238E27FC236}">
              <a16:creationId xmlns:a16="http://schemas.microsoft.com/office/drawing/2014/main" id="{99CE9D6C-9D05-4DDD-8E96-D7C8D59E085B}"/>
            </a:ext>
          </a:extLst>
        </xdr:cNvPr>
        <xdr:cNvSpPr txBox="1"/>
      </xdr:nvSpPr>
      <xdr:spPr>
        <a:xfrm>
          <a:off x="2705744" y="1380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54808</xdr:rowOff>
    </xdr:from>
    <xdr:ext cx="405111" cy="259045"/>
    <xdr:sp macro="" textlink="">
      <xdr:nvSpPr>
        <xdr:cNvPr id="319" name="n_3mainValue【福祉施設】&#10;有形固定資産減価償却率">
          <a:extLst>
            <a:ext uri="{FF2B5EF4-FFF2-40B4-BE49-F238E27FC236}">
              <a16:creationId xmlns:a16="http://schemas.microsoft.com/office/drawing/2014/main" id="{050D2F9F-3D0D-4ECD-9858-9B3037BDC453}"/>
            </a:ext>
          </a:extLst>
        </xdr:cNvPr>
        <xdr:cNvSpPr txBox="1"/>
      </xdr:nvSpPr>
      <xdr:spPr>
        <a:xfrm>
          <a:off x="1816744" y="1377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41746</xdr:rowOff>
    </xdr:from>
    <xdr:ext cx="405111" cy="259045"/>
    <xdr:sp macro="" textlink="">
      <xdr:nvSpPr>
        <xdr:cNvPr id="320" name="n_4mainValue【福祉施設】&#10;有形固定資産減価償却率">
          <a:extLst>
            <a:ext uri="{FF2B5EF4-FFF2-40B4-BE49-F238E27FC236}">
              <a16:creationId xmlns:a16="http://schemas.microsoft.com/office/drawing/2014/main" id="{2B5AE0FF-D6D2-4BB0-88CD-C0DAACDA4B2C}"/>
            </a:ext>
          </a:extLst>
        </xdr:cNvPr>
        <xdr:cNvSpPr txBox="1"/>
      </xdr:nvSpPr>
      <xdr:spPr>
        <a:xfrm>
          <a:off x="927744" y="1375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A54FA563-CFC0-45FB-BCC1-DB9E19DC2CD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4A6D043F-FC66-4D9D-BAA2-85CFCF0E3CA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A25C925-162A-4ABB-AB6E-5792331BDDC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1CF752F0-43C8-4E4A-AA63-FA77FFD2739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5DC1727-027A-4B7D-BFA3-E4E7B060C67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94AF0E9-033B-47F0-B1E1-9E2C05BDC91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F9295F0-C56A-46C5-89AB-0DD162AC2C3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DA2DA094-BC76-492F-AAE8-93F35E519C1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DE08616A-BBB7-46A7-B033-F1556D40F37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58366DF7-6D59-46BD-A088-7E2F90FED78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a:extLst>
            <a:ext uri="{FF2B5EF4-FFF2-40B4-BE49-F238E27FC236}">
              <a16:creationId xmlns:a16="http://schemas.microsoft.com/office/drawing/2014/main" id="{433600E2-102F-4423-B4F0-69BAFD758DC3}"/>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a:extLst>
            <a:ext uri="{FF2B5EF4-FFF2-40B4-BE49-F238E27FC236}">
              <a16:creationId xmlns:a16="http://schemas.microsoft.com/office/drawing/2014/main" id="{632E2137-9848-4616-95B0-F42E4303285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a:extLst>
            <a:ext uri="{FF2B5EF4-FFF2-40B4-BE49-F238E27FC236}">
              <a16:creationId xmlns:a16="http://schemas.microsoft.com/office/drawing/2014/main" id="{F23491A0-8A05-48BC-8AA6-F36C26BFAB63}"/>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4" name="テキスト ボックス 333">
          <a:extLst>
            <a:ext uri="{FF2B5EF4-FFF2-40B4-BE49-F238E27FC236}">
              <a16:creationId xmlns:a16="http://schemas.microsoft.com/office/drawing/2014/main" id="{53D986AC-EE7D-437B-81AD-0E77EF344BEC}"/>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a:extLst>
            <a:ext uri="{FF2B5EF4-FFF2-40B4-BE49-F238E27FC236}">
              <a16:creationId xmlns:a16="http://schemas.microsoft.com/office/drawing/2014/main" id="{04B4D18D-C6F6-4C44-AF60-D8C1D306FDAE}"/>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6" name="テキスト ボックス 335">
          <a:extLst>
            <a:ext uri="{FF2B5EF4-FFF2-40B4-BE49-F238E27FC236}">
              <a16:creationId xmlns:a16="http://schemas.microsoft.com/office/drawing/2014/main" id="{3E8F9CF4-7E63-4795-8B0E-25D5B21EF38B}"/>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a:extLst>
            <a:ext uri="{FF2B5EF4-FFF2-40B4-BE49-F238E27FC236}">
              <a16:creationId xmlns:a16="http://schemas.microsoft.com/office/drawing/2014/main" id="{F124CD51-9E38-4DE4-84BF-7871CDC4D96B}"/>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8" name="テキスト ボックス 337">
          <a:extLst>
            <a:ext uri="{FF2B5EF4-FFF2-40B4-BE49-F238E27FC236}">
              <a16:creationId xmlns:a16="http://schemas.microsoft.com/office/drawing/2014/main" id="{5CE4875C-2004-478D-B0F0-424CA0958943}"/>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9172ED05-15EA-449E-8A57-21E9FA2D7AE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AB6FB657-FCC4-4A86-A7B1-24106878C0D1}"/>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福祉施設】&#10;一人当たり面積グラフ枠">
          <a:extLst>
            <a:ext uri="{FF2B5EF4-FFF2-40B4-BE49-F238E27FC236}">
              <a16:creationId xmlns:a16="http://schemas.microsoft.com/office/drawing/2014/main" id="{D5391AF7-0ED0-49D8-BBDA-C7EB485D0F9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147828</xdr:rowOff>
    </xdr:from>
    <xdr:to>
      <xdr:col>54</xdr:col>
      <xdr:colOff>189865</xdr:colOff>
      <xdr:row>86</xdr:row>
      <xdr:rowOff>26670</xdr:rowOff>
    </xdr:to>
    <xdr:cxnSp macro="">
      <xdr:nvCxnSpPr>
        <xdr:cNvPr id="342" name="直線コネクタ 341">
          <a:extLst>
            <a:ext uri="{FF2B5EF4-FFF2-40B4-BE49-F238E27FC236}">
              <a16:creationId xmlns:a16="http://schemas.microsoft.com/office/drawing/2014/main" id="{48A9C03A-EF1C-4B4F-9736-0F74692E83A8}"/>
            </a:ext>
          </a:extLst>
        </xdr:cNvPr>
        <xdr:cNvCxnSpPr/>
      </xdr:nvCxnSpPr>
      <xdr:spPr>
        <a:xfrm flipV="1">
          <a:off x="10476865" y="13349478"/>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3" name="【福祉施設】&#10;一人当たり面積最小値テキスト">
          <a:extLst>
            <a:ext uri="{FF2B5EF4-FFF2-40B4-BE49-F238E27FC236}">
              <a16:creationId xmlns:a16="http://schemas.microsoft.com/office/drawing/2014/main" id="{5480F307-E64A-466B-ADFF-3EE47955F21E}"/>
            </a:ext>
          </a:extLst>
        </xdr:cNvPr>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4" name="直線コネクタ 343">
          <a:extLst>
            <a:ext uri="{FF2B5EF4-FFF2-40B4-BE49-F238E27FC236}">
              <a16:creationId xmlns:a16="http://schemas.microsoft.com/office/drawing/2014/main" id="{157FC85D-6553-47A6-8A85-779D4590D010}"/>
            </a:ext>
          </a:extLst>
        </xdr:cNvPr>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94505</xdr:rowOff>
    </xdr:from>
    <xdr:ext cx="469744" cy="259045"/>
    <xdr:sp macro="" textlink="">
      <xdr:nvSpPr>
        <xdr:cNvPr id="345" name="【福祉施設】&#10;一人当たり面積最大値テキスト">
          <a:extLst>
            <a:ext uri="{FF2B5EF4-FFF2-40B4-BE49-F238E27FC236}">
              <a16:creationId xmlns:a16="http://schemas.microsoft.com/office/drawing/2014/main" id="{6A86D2EE-E029-4899-9432-2EFC23F7DEA0}"/>
            </a:ext>
          </a:extLst>
        </xdr:cNvPr>
        <xdr:cNvSpPr txBox="1"/>
      </xdr:nvSpPr>
      <xdr:spPr>
        <a:xfrm>
          <a:off x="10515600" y="13124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147828</xdr:rowOff>
    </xdr:from>
    <xdr:to>
      <xdr:col>55</xdr:col>
      <xdr:colOff>88900</xdr:colOff>
      <xdr:row>77</xdr:row>
      <xdr:rowOff>147828</xdr:rowOff>
    </xdr:to>
    <xdr:cxnSp macro="">
      <xdr:nvCxnSpPr>
        <xdr:cNvPr id="346" name="直線コネクタ 345">
          <a:extLst>
            <a:ext uri="{FF2B5EF4-FFF2-40B4-BE49-F238E27FC236}">
              <a16:creationId xmlns:a16="http://schemas.microsoft.com/office/drawing/2014/main" id="{B8123797-1C0B-4953-84D9-B4D85A8527D8}"/>
            </a:ext>
          </a:extLst>
        </xdr:cNvPr>
        <xdr:cNvCxnSpPr/>
      </xdr:nvCxnSpPr>
      <xdr:spPr>
        <a:xfrm>
          <a:off x="10388600" y="13349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137177</xdr:rowOff>
    </xdr:from>
    <xdr:ext cx="469744" cy="259045"/>
    <xdr:sp macro="" textlink="">
      <xdr:nvSpPr>
        <xdr:cNvPr id="347" name="【福祉施設】&#10;一人当たり面積平均値テキスト">
          <a:extLst>
            <a:ext uri="{FF2B5EF4-FFF2-40B4-BE49-F238E27FC236}">
              <a16:creationId xmlns:a16="http://schemas.microsoft.com/office/drawing/2014/main" id="{717A7ACC-47E9-44FE-A3FE-061C26A0F3E1}"/>
            </a:ext>
          </a:extLst>
        </xdr:cNvPr>
        <xdr:cNvSpPr txBox="1"/>
      </xdr:nvSpPr>
      <xdr:spPr>
        <a:xfrm>
          <a:off x="10515600" y="14367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158750</xdr:rowOff>
    </xdr:from>
    <xdr:to>
      <xdr:col>55</xdr:col>
      <xdr:colOff>50800</xdr:colOff>
      <xdr:row>84</xdr:row>
      <xdr:rowOff>88900</xdr:rowOff>
    </xdr:to>
    <xdr:sp macro="" textlink="">
      <xdr:nvSpPr>
        <xdr:cNvPr id="348" name="フローチャート: 判断 347">
          <a:extLst>
            <a:ext uri="{FF2B5EF4-FFF2-40B4-BE49-F238E27FC236}">
              <a16:creationId xmlns:a16="http://schemas.microsoft.com/office/drawing/2014/main" id="{DEE82014-5CB8-44C0-B95E-EB1489368386}"/>
            </a:ext>
          </a:extLst>
        </xdr:cNvPr>
        <xdr:cNvSpPr/>
      </xdr:nvSpPr>
      <xdr:spPr>
        <a:xfrm>
          <a:off x="10426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165608</xdr:rowOff>
    </xdr:from>
    <xdr:to>
      <xdr:col>50</xdr:col>
      <xdr:colOff>165100</xdr:colOff>
      <xdr:row>84</xdr:row>
      <xdr:rowOff>95758</xdr:rowOff>
    </xdr:to>
    <xdr:sp macro="" textlink="">
      <xdr:nvSpPr>
        <xdr:cNvPr id="349" name="フローチャート: 判断 348">
          <a:extLst>
            <a:ext uri="{FF2B5EF4-FFF2-40B4-BE49-F238E27FC236}">
              <a16:creationId xmlns:a16="http://schemas.microsoft.com/office/drawing/2014/main" id="{31BC6D23-3286-49D5-AFC5-9188049096D9}"/>
            </a:ext>
          </a:extLst>
        </xdr:cNvPr>
        <xdr:cNvSpPr/>
      </xdr:nvSpPr>
      <xdr:spPr>
        <a:xfrm>
          <a:off x="9588500" y="1439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151892</xdr:rowOff>
    </xdr:from>
    <xdr:to>
      <xdr:col>46</xdr:col>
      <xdr:colOff>38100</xdr:colOff>
      <xdr:row>84</xdr:row>
      <xdr:rowOff>82042</xdr:rowOff>
    </xdr:to>
    <xdr:sp macro="" textlink="">
      <xdr:nvSpPr>
        <xdr:cNvPr id="350" name="フローチャート: 判断 349">
          <a:extLst>
            <a:ext uri="{FF2B5EF4-FFF2-40B4-BE49-F238E27FC236}">
              <a16:creationId xmlns:a16="http://schemas.microsoft.com/office/drawing/2014/main" id="{9B8F0CFB-FC38-451E-8815-A260326264DD}"/>
            </a:ext>
          </a:extLst>
        </xdr:cNvPr>
        <xdr:cNvSpPr/>
      </xdr:nvSpPr>
      <xdr:spPr>
        <a:xfrm>
          <a:off x="8699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161037</xdr:rowOff>
    </xdr:from>
    <xdr:to>
      <xdr:col>41</xdr:col>
      <xdr:colOff>101600</xdr:colOff>
      <xdr:row>84</xdr:row>
      <xdr:rowOff>91187</xdr:rowOff>
    </xdr:to>
    <xdr:sp macro="" textlink="">
      <xdr:nvSpPr>
        <xdr:cNvPr id="351" name="フローチャート: 判断 350">
          <a:extLst>
            <a:ext uri="{FF2B5EF4-FFF2-40B4-BE49-F238E27FC236}">
              <a16:creationId xmlns:a16="http://schemas.microsoft.com/office/drawing/2014/main" id="{5F847BC4-0975-4B42-AA1B-041B99C6CC23}"/>
            </a:ext>
          </a:extLst>
        </xdr:cNvPr>
        <xdr:cNvSpPr/>
      </xdr:nvSpPr>
      <xdr:spPr>
        <a:xfrm>
          <a:off x="7810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52" name="フローチャート: 判断 351">
          <a:extLst>
            <a:ext uri="{FF2B5EF4-FFF2-40B4-BE49-F238E27FC236}">
              <a16:creationId xmlns:a16="http://schemas.microsoft.com/office/drawing/2014/main" id="{C5B810BE-3AE7-4C6A-804B-F16EB198D22B}"/>
            </a:ext>
          </a:extLst>
        </xdr:cNvPr>
        <xdr:cNvSpPr/>
      </xdr:nvSpPr>
      <xdr:spPr>
        <a:xfrm>
          <a:off x="6921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9F6C2699-C619-4FA2-831D-3CEE057755B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331D29B7-C2AF-4248-8E1D-6D350C9686A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BF8934C5-66CE-411A-873A-67CCE58F27B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F0EF9AA4-E021-4430-A44A-4BC15E6258C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6361F973-118A-4B59-956F-301F813A4E2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170180</xdr:rowOff>
    </xdr:from>
    <xdr:to>
      <xdr:col>55</xdr:col>
      <xdr:colOff>50800</xdr:colOff>
      <xdr:row>83</xdr:row>
      <xdr:rowOff>100330</xdr:rowOff>
    </xdr:to>
    <xdr:sp macro="" textlink="">
      <xdr:nvSpPr>
        <xdr:cNvPr id="358" name="楕円 357">
          <a:extLst>
            <a:ext uri="{FF2B5EF4-FFF2-40B4-BE49-F238E27FC236}">
              <a16:creationId xmlns:a16="http://schemas.microsoft.com/office/drawing/2014/main" id="{8672718C-FC17-4064-9B83-8BCDF615CF7B}"/>
            </a:ext>
          </a:extLst>
        </xdr:cNvPr>
        <xdr:cNvSpPr/>
      </xdr:nvSpPr>
      <xdr:spPr>
        <a:xfrm>
          <a:off x="104267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21607</xdr:rowOff>
    </xdr:from>
    <xdr:ext cx="469744" cy="259045"/>
    <xdr:sp macro="" textlink="">
      <xdr:nvSpPr>
        <xdr:cNvPr id="359" name="【福祉施設】&#10;一人当たり面積該当値テキスト">
          <a:extLst>
            <a:ext uri="{FF2B5EF4-FFF2-40B4-BE49-F238E27FC236}">
              <a16:creationId xmlns:a16="http://schemas.microsoft.com/office/drawing/2014/main" id="{C9A1D972-DD5B-4521-864C-49CB9A572391}"/>
            </a:ext>
          </a:extLst>
        </xdr:cNvPr>
        <xdr:cNvSpPr txBox="1"/>
      </xdr:nvSpPr>
      <xdr:spPr>
        <a:xfrm>
          <a:off x="10515600" y="1408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10161</xdr:rowOff>
    </xdr:from>
    <xdr:to>
      <xdr:col>50</xdr:col>
      <xdr:colOff>165100</xdr:colOff>
      <xdr:row>83</xdr:row>
      <xdr:rowOff>111761</xdr:rowOff>
    </xdr:to>
    <xdr:sp macro="" textlink="">
      <xdr:nvSpPr>
        <xdr:cNvPr id="360" name="楕円 359">
          <a:extLst>
            <a:ext uri="{FF2B5EF4-FFF2-40B4-BE49-F238E27FC236}">
              <a16:creationId xmlns:a16="http://schemas.microsoft.com/office/drawing/2014/main" id="{EA7F11CF-5724-46D1-A83B-61E4896C6058}"/>
            </a:ext>
          </a:extLst>
        </xdr:cNvPr>
        <xdr:cNvSpPr/>
      </xdr:nvSpPr>
      <xdr:spPr>
        <a:xfrm>
          <a:off x="95885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49530</xdr:rowOff>
    </xdr:from>
    <xdr:to>
      <xdr:col>55</xdr:col>
      <xdr:colOff>0</xdr:colOff>
      <xdr:row>83</xdr:row>
      <xdr:rowOff>60961</xdr:rowOff>
    </xdr:to>
    <xdr:cxnSp macro="">
      <xdr:nvCxnSpPr>
        <xdr:cNvPr id="361" name="直線コネクタ 360">
          <a:extLst>
            <a:ext uri="{FF2B5EF4-FFF2-40B4-BE49-F238E27FC236}">
              <a16:creationId xmlns:a16="http://schemas.microsoft.com/office/drawing/2014/main" id="{627E8CB4-86EE-4430-B773-A2477148EEFF}"/>
            </a:ext>
          </a:extLst>
        </xdr:cNvPr>
        <xdr:cNvCxnSpPr/>
      </xdr:nvCxnSpPr>
      <xdr:spPr>
        <a:xfrm flipV="1">
          <a:off x="9639300" y="14279880"/>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19304</xdr:rowOff>
    </xdr:from>
    <xdr:to>
      <xdr:col>46</xdr:col>
      <xdr:colOff>38100</xdr:colOff>
      <xdr:row>83</xdr:row>
      <xdr:rowOff>120904</xdr:rowOff>
    </xdr:to>
    <xdr:sp macro="" textlink="">
      <xdr:nvSpPr>
        <xdr:cNvPr id="362" name="楕円 361">
          <a:extLst>
            <a:ext uri="{FF2B5EF4-FFF2-40B4-BE49-F238E27FC236}">
              <a16:creationId xmlns:a16="http://schemas.microsoft.com/office/drawing/2014/main" id="{379630F3-276F-4F83-BEEE-2864503ABE15}"/>
            </a:ext>
          </a:extLst>
        </xdr:cNvPr>
        <xdr:cNvSpPr/>
      </xdr:nvSpPr>
      <xdr:spPr>
        <a:xfrm>
          <a:off x="8699500" y="1424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60961</xdr:rowOff>
    </xdr:from>
    <xdr:to>
      <xdr:col>50</xdr:col>
      <xdr:colOff>114300</xdr:colOff>
      <xdr:row>83</xdr:row>
      <xdr:rowOff>70104</xdr:rowOff>
    </xdr:to>
    <xdr:cxnSp macro="">
      <xdr:nvCxnSpPr>
        <xdr:cNvPr id="363" name="直線コネクタ 362">
          <a:extLst>
            <a:ext uri="{FF2B5EF4-FFF2-40B4-BE49-F238E27FC236}">
              <a16:creationId xmlns:a16="http://schemas.microsoft.com/office/drawing/2014/main" id="{E2F85663-8A9F-4F42-8C4E-2C01ED1D964D}"/>
            </a:ext>
          </a:extLst>
        </xdr:cNvPr>
        <xdr:cNvCxnSpPr/>
      </xdr:nvCxnSpPr>
      <xdr:spPr>
        <a:xfrm flipV="1">
          <a:off x="8750300" y="14291311"/>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30735</xdr:rowOff>
    </xdr:from>
    <xdr:to>
      <xdr:col>41</xdr:col>
      <xdr:colOff>101600</xdr:colOff>
      <xdr:row>83</xdr:row>
      <xdr:rowOff>132335</xdr:rowOff>
    </xdr:to>
    <xdr:sp macro="" textlink="">
      <xdr:nvSpPr>
        <xdr:cNvPr id="364" name="楕円 363">
          <a:extLst>
            <a:ext uri="{FF2B5EF4-FFF2-40B4-BE49-F238E27FC236}">
              <a16:creationId xmlns:a16="http://schemas.microsoft.com/office/drawing/2014/main" id="{BFD687ED-D8B1-4641-9735-59FCD04E7211}"/>
            </a:ext>
          </a:extLst>
        </xdr:cNvPr>
        <xdr:cNvSpPr/>
      </xdr:nvSpPr>
      <xdr:spPr>
        <a:xfrm>
          <a:off x="7810500" y="1426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70104</xdr:rowOff>
    </xdr:from>
    <xdr:to>
      <xdr:col>45</xdr:col>
      <xdr:colOff>177800</xdr:colOff>
      <xdr:row>83</xdr:row>
      <xdr:rowOff>81535</xdr:rowOff>
    </xdr:to>
    <xdr:cxnSp macro="">
      <xdr:nvCxnSpPr>
        <xdr:cNvPr id="365" name="直線コネクタ 364">
          <a:extLst>
            <a:ext uri="{FF2B5EF4-FFF2-40B4-BE49-F238E27FC236}">
              <a16:creationId xmlns:a16="http://schemas.microsoft.com/office/drawing/2014/main" id="{0D23EADB-34A8-44D3-9F00-B4750465FB48}"/>
            </a:ext>
          </a:extLst>
        </xdr:cNvPr>
        <xdr:cNvCxnSpPr/>
      </xdr:nvCxnSpPr>
      <xdr:spPr>
        <a:xfrm flipV="1">
          <a:off x="7861300" y="14300454"/>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53594</xdr:rowOff>
    </xdr:from>
    <xdr:to>
      <xdr:col>36</xdr:col>
      <xdr:colOff>165100</xdr:colOff>
      <xdr:row>80</xdr:row>
      <xdr:rowOff>155194</xdr:rowOff>
    </xdr:to>
    <xdr:sp macro="" textlink="">
      <xdr:nvSpPr>
        <xdr:cNvPr id="366" name="楕円 365">
          <a:extLst>
            <a:ext uri="{FF2B5EF4-FFF2-40B4-BE49-F238E27FC236}">
              <a16:creationId xmlns:a16="http://schemas.microsoft.com/office/drawing/2014/main" id="{FB56D163-4D72-418E-8190-DE288F152FD5}"/>
            </a:ext>
          </a:extLst>
        </xdr:cNvPr>
        <xdr:cNvSpPr/>
      </xdr:nvSpPr>
      <xdr:spPr>
        <a:xfrm>
          <a:off x="6921500" y="1376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104394</xdr:rowOff>
    </xdr:from>
    <xdr:to>
      <xdr:col>41</xdr:col>
      <xdr:colOff>50800</xdr:colOff>
      <xdr:row>83</xdr:row>
      <xdr:rowOff>81535</xdr:rowOff>
    </xdr:to>
    <xdr:cxnSp macro="">
      <xdr:nvCxnSpPr>
        <xdr:cNvPr id="367" name="直線コネクタ 366">
          <a:extLst>
            <a:ext uri="{FF2B5EF4-FFF2-40B4-BE49-F238E27FC236}">
              <a16:creationId xmlns:a16="http://schemas.microsoft.com/office/drawing/2014/main" id="{E9A77E12-FFF6-4033-BD2E-98563A6576C7}"/>
            </a:ext>
          </a:extLst>
        </xdr:cNvPr>
        <xdr:cNvCxnSpPr/>
      </xdr:nvCxnSpPr>
      <xdr:spPr>
        <a:xfrm>
          <a:off x="6972300" y="13820394"/>
          <a:ext cx="889000" cy="49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86885</xdr:rowOff>
    </xdr:from>
    <xdr:ext cx="469744" cy="259045"/>
    <xdr:sp macro="" textlink="">
      <xdr:nvSpPr>
        <xdr:cNvPr id="368" name="n_1aveValue【福祉施設】&#10;一人当たり面積">
          <a:extLst>
            <a:ext uri="{FF2B5EF4-FFF2-40B4-BE49-F238E27FC236}">
              <a16:creationId xmlns:a16="http://schemas.microsoft.com/office/drawing/2014/main" id="{B093F870-441A-4BF4-B83B-1A45DCB06123}"/>
            </a:ext>
          </a:extLst>
        </xdr:cNvPr>
        <xdr:cNvSpPr txBox="1"/>
      </xdr:nvSpPr>
      <xdr:spPr>
        <a:xfrm>
          <a:off x="9391727" y="1448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73169</xdr:rowOff>
    </xdr:from>
    <xdr:ext cx="469744" cy="259045"/>
    <xdr:sp macro="" textlink="">
      <xdr:nvSpPr>
        <xdr:cNvPr id="369" name="n_2aveValue【福祉施設】&#10;一人当たり面積">
          <a:extLst>
            <a:ext uri="{FF2B5EF4-FFF2-40B4-BE49-F238E27FC236}">
              <a16:creationId xmlns:a16="http://schemas.microsoft.com/office/drawing/2014/main" id="{A3C5E7CC-9687-47EC-9330-74C0066F2059}"/>
            </a:ext>
          </a:extLst>
        </xdr:cNvPr>
        <xdr:cNvSpPr txBox="1"/>
      </xdr:nvSpPr>
      <xdr:spPr>
        <a:xfrm>
          <a:off x="8515427" y="1447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82314</xdr:rowOff>
    </xdr:from>
    <xdr:ext cx="469744" cy="259045"/>
    <xdr:sp macro="" textlink="">
      <xdr:nvSpPr>
        <xdr:cNvPr id="370" name="n_3aveValue【福祉施設】&#10;一人当たり面積">
          <a:extLst>
            <a:ext uri="{FF2B5EF4-FFF2-40B4-BE49-F238E27FC236}">
              <a16:creationId xmlns:a16="http://schemas.microsoft.com/office/drawing/2014/main" id="{50882964-2707-4AAC-A175-2AE0F349FC86}"/>
            </a:ext>
          </a:extLst>
        </xdr:cNvPr>
        <xdr:cNvSpPr txBox="1"/>
      </xdr:nvSpPr>
      <xdr:spPr>
        <a:xfrm>
          <a:off x="7626427" y="1448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82314</xdr:rowOff>
    </xdr:from>
    <xdr:ext cx="469744" cy="259045"/>
    <xdr:sp macro="" textlink="">
      <xdr:nvSpPr>
        <xdr:cNvPr id="371" name="n_4aveValue【福祉施設】&#10;一人当たり面積">
          <a:extLst>
            <a:ext uri="{FF2B5EF4-FFF2-40B4-BE49-F238E27FC236}">
              <a16:creationId xmlns:a16="http://schemas.microsoft.com/office/drawing/2014/main" id="{2FF3D212-3D3B-4ECD-845A-BB4893D5D23C}"/>
            </a:ext>
          </a:extLst>
        </xdr:cNvPr>
        <xdr:cNvSpPr txBox="1"/>
      </xdr:nvSpPr>
      <xdr:spPr>
        <a:xfrm>
          <a:off x="6737427" y="1448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128288</xdr:rowOff>
    </xdr:from>
    <xdr:ext cx="469744" cy="259045"/>
    <xdr:sp macro="" textlink="">
      <xdr:nvSpPr>
        <xdr:cNvPr id="372" name="n_1mainValue【福祉施設】&#10;一人当たり面積">
          <a:extLst>
            <a:ext uri="{FF2B5EF4-FFF2-40B4-BE49-F238E27FC236}">
              <a16:creationId xmlns:a16="http://schemas.microsoft.com/office/drawing/2014/main" id="{EBC2ABB6-DC11-43B8-875C-3144B3DEAB97}"/>
            </a:ext>
          </a:extLst>
        </xdr:cNvPr>
        <xdr:cNvSpPr txBox="1"/>
      </xdr:nvSpPr>
      <xdr:spPr>
        <a:xfrm>
          <a:off x="9391727" y="1401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137431</xdr:rowOff>
    </xdr:from>
    <xdr:ext cx="469744" cy="259045"/>
    <xdr:sp macro="" textlink="">
      <xdr:nvSpPr>
        <xdr:cNvPr id="373" name="n_2mainValue【福祉施設】&#10;一人当たり面積">
          <a:extLst>
            <a:ext uri="{FF2B5EF4-FFF2-40B4-BE49-F238E27FC236}">
              <a16:creationId xmlns:a16="http://schemas.microsoft.com/office/drawing/2014/main" id="{DA7E6BF1-B427-4F2B-A4E3-D8873304E9CE}"/>
            </a:ext>
          </a:extLst>
        </xdr:cNvPr>
        <xdr:cNvSpPr txBox="1"/>
      </xdr:nvSpPr>
      <xdr:spPr>
        <a:xfrm>
          <a:off x="8515427" y="14024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148862</xdr:rowOff>
    </xdr:from>
    <xdr:ext cx="469744" cy="259045"/>
    <xdr:sp macro="" textlink="">
      <xdr:nvSpPr>
        <xdr:cNvPr id="374" name="n_3mainValue【福祉施設】&#10;一人当たり面積">
          <a:extLst>
            <a:ext uri="{FF2B5EF4-FFF2-40B4-BE49-F238E27FC236}">
              <a16:creationId xmlns:a16="http://schemas.microsoft.com/office/drawing/2014/main" id="{68029DA1-7EBD-4DC2-94D5-824E7221DEF9}"/>
            </a:ext>
          </a:extLst>
        </xdr:cNvPr>
        <xdr:cNvSpPr txBox="1"/>
      </xdr:nvSpPr>
      <xdr:spPr>
        <a:xfrm>
          <a:off x="7626427" y="1403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271</xdr:rowOff>
    </xdr:from>
    <xdr:ext cx="469744" cy="259045"/>
    <xdr:sp macro="" textlink="">
      <xdr:nvSpPr>
        <xdr:cNvPr id="375" name="n_4mainValue【福祉施設】&#10;一人当たり面積">
          <a:extLst>
            <a:ext uri="{FF2B5EF4-FFF2-40B4-BE49-F238E27FC236}">
              <a16:creationId xmlns:a16="http://schemas.microsoft.com/office/drawing/2014/main" id="{B721AE4E-BC3C-4B77-897C-63D603A7EFA6}"/>
            </a:ext>
          </a:extLst>
        </xdr:cNvPr>
        <xdr:cNvSpPr txBox="1"/>
      </xdr:nvSpPr>
      <xdr:spPr>
        <a:xfrm>
          <a:off x="6737427" y="1354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56D46F07-E8EE-4D51-8CBA-68172515925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04445DF0-4B98-4BCA-A799-554E70EFA3C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CCF5C86B-8470-4660-9876-EFB68746FC5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C941913A-854F-4BA0-AE5F-C82A7CEF40C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1164658B-78FD-4BA9-9BA3-0FA35A8AA3A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D06EEEC4-841C-4FE8-8C36-E7A20073CC6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674752E9-90C1-447A-B097-33A7F2FE5EC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890FC457-4F5B-4EB6-B6C2-A2B14FC4EA66}"/>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a:extLst>
            <a:ext uri="{FF2B5EF4-FFF2-40B4-BE49-F238E27FC236}">
              <a16:creationId xmlns:a16="http://schemas.microsoft.com/office/drawing/2014/main" id="{1C1F0462-0A1B-4537-8027-C043F9D0120D}"/>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a:extLst>
            <a:ext uri="{FF2B5EF4-FFF2-40B4-BE49-F238E27FC236}">
              <a16:creationId xmlns:a16="http://schemas.microsoft.com/office/drawing/2014/main" id="{39788737-3D58-4A71-8E61-6D4B9EAC4F0D}"/>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a:extLst>
            <a:ext uri="{FF2B5EF4-FFF2-40B4-BE49-F238E27FC236}">
              <a16:creationId xmlns:a16="http://schemas.microsoft.com/office/drawing/2014/main" id="{9E3099FF-B62C-46B2-9982-EB597E4223AE}"/>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7" name="直線コネクタ 386">
          <a:extLst>
            <a:ext uri="{FF2B5EF4-FFF2-40B4-BE49-F238E27FC236}">
              <a16:creationId xmlns:a16="http://schemas.microsoft.com/office/drawing/2014/main" id="{7D32B2E5-134D-4CD8-86C5-D35D61B33E0C}"/>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8" name="テキスト ボックス 387">
          <a:extLst>
            <a:ext uri="{FF2B5EF4-FFF2-40B4-BE49-F238E27FC236}">
              <a16:creationId xmlns:a16="http://schemas.microsoft.com/office/drawing/2014/main" id="{86688901-CFBA-40A6-8A84-708791D91621}"/>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9" name="直線コネクタ 388">
          <a:extLst>
            <a:ext uri="{FF2B5EF4-FFF2-40B4-BE49-F238E27FC236}">
              <a16:creationId xmlns:a16="http://schemas.microsoft.com/office/drawing/2014/main" id="{3146E2AF-6D7E-4C01-A63B-3263E0D5ACEB}"/>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0" name="テキスト ボックス 389">
          <a:extLst>
            <a:ext uri="{FF2B5EF4-FFF2-40B4-BE49-F238E27FC236}">
              <a16:creationId xmlns:a16="http://schemas.microsoft.com/office/drawing/2014/main" id="{C0BAEE9F-90D1-49CE-A0F2-7A724E82FEA7}"/>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1" name="直線コネクタ 390">
          <a:extLst>
            <a:ext uri="{FF2B5EF4-FFF2-40B4-BE49-F238E27FC236}">
              <a16:creationId xmlns:a16="http://schemas.microsoft.com/office/drawing/2014/main" id="{C7357F4D-7EAD-470A-B3B9-6A11AFE41E4B}"/>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2" name="テキスト ボックス 391">
          <a:extLst>
            <a:ext uri="{FF2B5EF4-FFF2-40B4-BE49-F238E27FC236}">
              <a16:creationId xmlns:a16="http://schemas.microsoft.com/office/drawing/2014/main" id="{ABA3DEE8-927B-4073-84A1-26B6919473D5}"/>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3" name="直線コネクタ 392">
          <a:extLst>
            <a:ext uri="{FF2B5EF4-FFF2-40B4-BE49-F238E27FC236}">
              <a16:creationId xmlns:a16="http://schemas.microsoft.com/office/drawing/2014/main" id="{E810A2A7-9922-4E2F-AF9E-FE460F0948CB}"/>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4" name="テキスト ボックス 393">
          <a:extLst>
            <a:ext uri="{FF2B5EF4-FFF2-40B4-BE49-F238E27FC236}">
              <a16:creationId xmlns:a16="http://schemas.microsoft.com/office/drawing/2014/main" id="{A2A1A5B9-6523-4BF0-9F09-9DC8798EA47B}"/>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5" name="直線コネクタ 394">
          <a:extLst>
            <a:ext uri="{FF2B5EF4-FFF2-40B4-BE49-F238E27FC236}">
              <a16:creationId xmlns:a16="http://schemas.microsoft.com/office/drawing/2014/main" id="{EBAAFDAB-72F6-41E8-A03C-4334FA4DE721}"/>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6" name="テキスト ボックス 395">
          <a:extLst>
            <a:ext uri="{FF2B5EF4-FFF2-40B4-BE49-F238E27FC236}">
              <a16:creationId xmlns:a16="http://schemas.microsoft.com/office/drawing/2014/main" id="{29728847-EA46-44D7-B744-E825F2A9CFA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7" name="直線コネクタ 396">
          <a:extLst>
            <a:ext uri="{FF2B5EF4-FFF2-40B4-BE49-F238E27FC236}">
              <a16:creationId xmlns:a16="http://schemas.microsoft.com/office/drawing/2014/main" id="{91D8C626-9CBF-4338-A03B-B2BF922FC52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8" name="テキスト ボックス 397">
          <a:extLst>
            <a:ext uri="{FF2B5EF4-FFF2-40B4-BE49-F238E27FC236}">
              <a16:creationId xmlns:a16="http://schemas.microsoft.com/office/drawing/2014/main" id="{E26D8B1F-5FD5-408B-A23F-1CCB16BD3E02}"/>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85D59FE1-2C9F-410C-A626-BC1B4E8348C1}"/>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0" name="【市民会館】&#10;有形固定資産減価償却率グラフ枠">
          <a:extLst>
            <a:ext uri="{FF2B5EF4-FFF2-40B4-BE49-F238E27FC236}">
              <a16:creationId xmlns:a16="http://schemas.microsoft.com/office/drawing/2014/main" id="{EF28B715-4830-46E4-BA06-9996FE74B012}"/>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43543</xdr:rowOff>
    </xdr:from>
    <xdr:to>
      <xdr:col>24</xdr:col>
      <xdr:colOff>62865</xdr:colOff>
      <xdr:row>109</xdr:row>
      <xdr:rowOff>35379</xdr:rowOff>
    </xdr:to>
    <xdr:cxnSp macro="">
      <xdr:nvCxnSpPr>
        <xdr:cNvPr id="401" name="直線コネクタ 400">
          <a:extLst>
            <a:ext uri="{FF2B5EF4-FFF2-40B4-BE49-F238E27FC236}">
              <a16:creationId xmlns:a16="http://schemas.microsoft.com/office/drawing/2014/main" id="{9863AF31-A943-4C24-9025-5B841AD0418F}"/>
            </a:ext>
          </a:extLst>
        </xdr:cNvPr>
        <xdr:cNvCxnSpPr/>
      </xdr:nvCxnSpPr>
      <xdr:spPr>
        <a:xfrm flipV="1">
          <a:off x="4634865" y="17188543"/>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2" name="【市民会館】&#10;有形固定資産減価償却率最小値テキスト">
          <a:extLst>
            <a:ext uri="{FF2B5EF4-FFF2-40B4-BE49-F238E27FC236}">
              <a16:creationId xmlns:a16="http://schemas.microsoft.com/office/drawing/2014/main" id="{31B718BE-9ADB-493A-8123-0073B8AA914E}"/>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3" name="直線コネクタ 402">
          <a:extLst>
            <a:ext uri="{FF2B5EF4-FFF2-40B4-BE49-F238E27FC236}">
              <a16:creationId xmlns:a16="http://schemas.microsoft.com/office/drawing/2014/main" id="{AA39CC55-AA74-445D-B0AC-5A6E7EFCA16C}"/>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161670</xdr:rowOff>
    </xdr:from>
    <xdr:ext cx="340478" cy="259045"/>
    <xdr:sp macro="" textlink="">
      <xdr:nvSpPr>
        <xdr:cNvPr id="404" name="【市民会館】&#10;有形固定資産減価償却率最大値テキスト">
          <a:extLst>
            <a:ext uri="{FF2B5EF4-FFF2-40B4-BE49-F238E27FC236}">
              <a16:creationId xmlns:a16="http://schemas.microsoft.com/office/drawing/2014/main" id="{06C7BE39-1EDD-408F-AACE-61F246B851DA}"/>
            </a:ext>
          </a:extLst>
        </xdr:cNvPr>
        <xdr:cNvSpPr txBox="1"/>
      </xdr:nvSpPr>
      <xdr:spPr>
        <a:xfrm>
          <a:off x="4673600" y="1696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43543</xdr:rowOff>
    </xdr:from>
    <xdr:to>
      <xdr:col>24</xdr:col>
      <xdr:colOff>152400</xdr:colOff>
      <xdr:row>100</xdr:row>
      <xdr:rowOff>43543</xdr:rowOff>
    </xdr:to>
    <xdr:cxnSp macro="">
      <xdr:nvCxnSpPr>
        <xdr:cNvPr id="405" name="直線コネクタ 404">
          <a:extLst>
            <a:ext uri="{FF2B5EF4-FFF2-40B4-BE49-F238E27FC236}">
              <a16:creationId xmlns:a16="http://schemas.microsoft.com/office/drawing/2014/main" id="{2F3A055F-011F-420A-BFF4-56FAA48C6759}"/>
            </a:ext>
          </a:extLst>
        </xdr:cNvPr>
        <xdr:cNvCxnSpPr/>
      </xdr:nvCxnSpPr>
      <xdr:spPr>
        <a:xfrm>
          <a:off x="4546600" y="1718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60977</xdr:rowOff>
    </xdr:from>
    <xdr:ext cx="405111" cy="259045"/>
    <xdr:sp macro="" textlink="">
      <xdr:nvSpPr>
        <xdr:cNvPr id="406" name="【市民会館】&#10;有形固定資産減価償却率平均値テキスト">
          <a:extLst>
            <a:ext uri="{FF2B5EF4-FFF2-40B4-BE49-F238E27FC236}">
              <a16:creationId xmlns:a16="http://schemas.microsoft.com/office/drawing/2014/main" id="{53C12D69-062A-41B1-BDC5-4A1DD7069A00}"/>
            </a:ext>
          </a:extLst>
        </xdr:cNvPr>
        <xdr:cNvSpPr txBox="1"/>
      </xdr:nvSpPr>
      <xdr:spPr>
        <a:xfrm>
          <a:off x="4673600" y="17891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82550</xdr:rowOff>
    </xdr:from>
    <xdr:to>
      <xdr:col>24</xdr:col>
      <xdr:colOff>114300</xdr:colOff>
      <xdr:row>105</xdr:row>
      <xdr:rowOff>12700</xdr:rowOff>
    </xdr:to>
    <xdr:sp macro="" textlink="">
      <xdr:nvSpPr>
        <xdr:cNvPr id="407" name="フローチャート: 判断 406">
          <a:extLst>
            <a:ext uri="{FF2B5EF4-FFF2-40B4-BE49-F238E27FC236}">
              <a16:creationId xmlns:a16="http://schemas.microsoft.com/office/drawing/2014/main" id="{A1642B3B-2ECF-42F7-82A3-E52FBAC76606}"/>
            </a:ext>
          </a:extLst>
        </xdr:cNvPr>
        <xdr:cNvSpPr/>
      </xdr:nvSpPr>
      <xdr:spPr>
        <a:xfrm>
          <a:off x="4584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408" name="フローチャート: 判断 407">
          <a:extLst>
            <a:ext uri="{FF2B5EF4-FFF2-40B4-BE49-F238E27FC236}">
              <a16:creationId xmlns:a16="http://schemas.microsoft.com/office/drawing/2014/main" id="{D2F1B250-2851-4906-9EF9-47F2FE09AE54}"/>
            </a:ext>
          </a:extLst>
        </xdr:cNvPr>
        <xdr:cNvSpPr/>
      </xdr:nvSpPr>
      <xdr:spPr>
        <a:xfrm>
          <a:off x="3746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46627</xdr:rowOff>
    </xdr:from>
    <xdr:to>
      <xdr:col>15</xdr:col>
      <xdr:colOff>101600</xdr:colOff>
      <xdr:row>104</xdr:row>
      <xdr:rowOff>148227</xdr:rowOff>
    </xdr:to>
    <xdr:sp macro="" textlink="">
      <xdr:nvSpPr>
        <xdr:cNvPr id="409" name="フローチャート: 判断 408">
          <a:extLst>
            <a:ext uri="{FF2B5EF4-FFF2-40B4-BE49-F238E27FC236}">
              <a16:creationId xmlns:a16="http://schemas.microsoft.com/office/drawing/2014/main" id="{AA554C3F-D9AA-4746-A7AC-A440726B9BB3}"/>
            </a:ext>
          </a:extLst>
        </xdr:cNvPr>
        <xdr:cNvSpPr/>
      </xdr:nvSpPr>
      <xdr:spPr>
        <a:xfrm>
          <a:off x="2857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31931</xdr:rowOff>
    </xdr:from>
    <xdr:to>
      <xdr:col>10</xdr:col>
      <xdr:colOff>165100</xdr:colOff>
      <xdr:row>104</xdr:row>
      <xdr:rowOff>133531</xdr:rowOff>
    </xdr:to>
    <xdr:sp macro="" textlink="">
      <xdr:nvSpPr>
        <xdr:cNvPr id="410" name="フローチャート: 判断 409">
          <a:extLst>
            <a:ext uri="{FF2B5EF4-FFF2-40B4-BE49-F238E27FC236}">
              <a16:creationId xmlns:a16="http://schemas.microsoft.com/office/drawing/2014/main" id="{FF402BD4-5773-4120-9AFE-E296FD1BD9F5}"/>
            </a:ext>
          </a:extLst>
        </xdr:cNvPr>
        <xdr:cNvSpPr/>
      </xdr:nvSpPr>
      <xdr:spPr>
        <a:xfrm>
          <a:off x="1968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10705</xdr:rowOff>
    </xdr:from>
    <xdr:to>
      <xdr:col>6</xdr:col>
      <xdr:colOff>38100</xdr:colOff>
      <xdr:row>104</xdr:row>
      <xdr:rowOff>112305</xdr:rowOff>
    </xdr:to>
    <xdr:sp macro="" textlink="">
      <xdr:nvSpPr>
        <xdr:cNvPr id="411" name="フローチャート: 判断 410">
          <a:extLst>
            <a:ext uri="{FF2B5EF4-FFF2-40B4-BE49-F238E27FC236}">
              <a16:creationId xmlns:a16="http://schemas.microsoft.com/office/drawing/2014/main" id="{F160C122-D6F1-487B-8920-DBF6EB672898}"/>
            </a:ext>
          </a:extLst>
        </xdr:cNvPr>
        <xdr:cNvSpPr/>
      </xdr:nvSpPr>
      <xdr:spPr>
        <a:xfrm>
          <a:off x="1079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DAA862AC-1118-4FFE-A991-89032662EE91}"/>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A5ED809F-63BC-4FC9-A573-9ED9E7C985DD}"/>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DF8B6D50-646C-4B22-836C-03DB30687936}"/>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52D97A06-A1EA-44D2-81C9-B2A72FFF0D5D}"/>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C4525DDB-14F0-4FB2-A6A6-436CCF2867A5}"/>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74386</xdr:rowOff>
    </xdr:from>
    <xdr:to>
      <xdr:col>24</xdr:col>
      <xdr:colOff>114300</xdr:colOff>
      <xdr:row>103</xdr:row>
      <xdr:rowOff>4536</xdr:rowOff>
    </xdr:to>
    <xdr:sp macro="" textlink="">
      <xdr:nvSpPr>
        <xdr:cNvPr id="417" name="楕円 416">
          <a:extLst>
            <a:ext uri="{FF2B5EF4-FFF2-40B4-BE49-F238E27FC236}">
              <a16:creationId xmlns:a16="http://schemas.microsoft.com/office/drawing/2014/main" id="{903C2850-D51A-43D9-9C43-6904FD09F694}"/>
            </a:ext>
          </a:extLst>
        </xdr:cNvPr>
        <xdr:cNvSpPr/>
      </xdr:nvSpPr>
      <xdr:spPr>
        <a:xfrm>
          <a:off x="4584700" y="1756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97263</xdr:rowOff>
    </xdr:from>
    <xdr:ext cx="405111" cy="259045"/>
    <xdr:sp macro="" textlink="">
      <xdr:nvSpPr>
        <xdr:cNvPr id="418" name="【市民会館】&#10;有形固定資産減価償却率該当値テキスト">
          <a:extLst>
            <a:ext uri="{FF2B5EF4-FFF2-40B4-BE49-F238E27FC236}">
              <a16:creationId xmlns:a16="http://schemas.microsoft.com/office/drawing/2014/main" id="{2BC482C9-4F5C-4FF4-97DF-E18BD280E321}"/>
            </a:ext>
          </a:extLst>
        </xdr:cNvPr>
        <xdr:cNvSpPr txBox="1"/>
      </xdr:nvSpPr>
      <xdr:spPr>
        <a:xfrm>
          <a:off x="4673600" y="1741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41729</xdr:rowOff>
    </xdr:from>
    <xdr:to>
      <xdr:col>20</xdr:col>
      <xdr:colOff>38100</xdr:colOff>
      <xdr:row>102</xdr:row>
      <xdr:rowOff>143329</xdr:rowOff>
    </xdr:to>
    <xdr:sp macro="" textlink="">
      <xdr:nvSpPr>
        <xdr:cNvPr id="419" name="楕円 418">
          <a:extLst>
            <a:ext uri="{FF2B5EF4-FFF2-40B4-BE49-F238E27FC236}">
              <a16:creationId xmlns:a16="http://schemas.microsoft.com/office/drawing/2014/main" id="{BF3C584C-4CA1-4672-B572-1397A04AA881}"/>
            </a:ext>
          </a:extLst>
        </xdr:cNvPr>
        <xdr:cNvSpPr/>
      </xdr:nvSpPr>
      <xdr:spPr>
        <a:xfrm>
          <a:off x="3746500" y="1752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92529</xdr:rowOff>
    </xdr:from>
    <xdr:to>
      <xdr:col>24</xdr:col>
      <xdr:colOff>63500</xdr:colOff>
      <xdr:row>102</xdr:row>
      <xdr:rowOff>125186</xdr:rowOff>
    </xdr:to>
    <xdr:cxnSp macro="">
      <xdr:nvCxnSpPr>
        <xdr:cNvPr id="420" name="直線コネクタ 419">
          <a:extLst>
            <a:ext uri="{FF2B5EF4-FFF2-40B4-BE49-F238E27FC236}">
              <a16:creationId xmlns:a16="http://schemas.microsoft.com/office/drawing/2014/main" id="{F492A516-0090-44DE-8239-9F8EA4AA2354}"/>
            </a:ext>
          </a:extLst>
        </xdr:cNvPr>
        <xdr:cNvCxnSpPr/>
      </xdr:nvCxnSpPr>
      <xdr:spPr>
        <a:xfrm>
          <a:off x="3797300" y="1758042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9071</xdr:rowOff>
    </xdr:from>
    <xdr:to>
      <xdr:col>15</xdr:col>
      <xdr:colOff>101600</xdr:colOff>
      <xdr:row>102</xdr:row>
      <xdr:rowOff>110671</xdr:rowOff>
    </xdr:to>
    <xdr:sp macro="" textlink="">
      <xdr:nvSpPr>
        <xdr:cNvPr id="421" name="楕円 420">
          <a:extLst>
            <a:ext uri="{FF2B5EF4-FFF2-40B4-BE49-F238E27FC236}">
              <a16:creationId xmlns:a16="http://schemas.microsoft.com/office/drawing/2014/main" id="{0E011800-11E0-4744-BE0E-79D5E8B8905A}"/>
            </a:ext>
          </a:extLst>
        </xdr:cNvPr>
        <xdr:cNvSpPr/>
      </xdr:nvSpPr>
      <xdr:spPr>
        <a:xfrm>
          <a:off x="2857500" y="1749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59871</xdr:rowOff>
    </xdr:from>
    <xdr:to>
      <xdr:col>19</xdr:col>
      <xdr:colOff>177800</xdr:colOff>
      <xdr:row>102</xdr:row>
      <xdr:rowOff>92529</xdr:rowOff>
    </xdr:to>
    <xdr:cxnSp macro="">
      <xdr:nvCxnSpPr>
        <xdr:cNvPr id="422" name="直線コネクタ 421">
          <a:extLst>
            <a:ext uri="{FF2B5EF4-FFF2-40B4-BE49-F238E27FC236}">
              <a16:creationId xmlns:a16="http://schemas.microsoft.com/office/drawing/2014/main" id="{65BB735B-1085-446D-887B-8DFD6A3B6D71}"/>
            </a:ext>
          </a:extLst>
        </xdr:cNvPr>
        <xdr:cNvCxnSpPr/>
      </xdr:nvCxnSpPr>
      <xdr:spPr>
        <a:xfrm>
          <a:off x="2908300" y="175477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147864</xdr:rowOff>
    </xdr:from>
    <xdr:to>
      <xdr:col>10</xdr:col>
      <xdr:colOff>165100</xdr:colOff>
      <xdr:row>102</xdr:row>
      <xdr:rowOff>78014</xdr:rowOff>
    </xdr:to>
    <xdr:sp macro="" textlink="">
      <xdr:nvSpPr>
        <xdr:cNvPr id="423" name="楕円 422">
          <a:extLst>
            <a:ext uri="{FF2B5EF4-FFF2-40B4-BE49-F238E27FC236}">
              <a16:creationId xmlns:a16="http://schemas.microsoft.com/office/drawing/2014/main" id="{402B1523-13E7-4D84-B295-2FA22274A789}"/>
            </a:ext>
          </a:extLst>
        </xdr:cNvPr>
        <xdr:cNvSpPr/>
      </xdr:nvSpPr>
      <xdr:spPr>
        <a:xfrm>
          <a:off x="1968500" y="1746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27214</xdr:rowOff>
    </xdr:from>
    <xdr:to>
      <xdr:col>15</xdr:col>
      <xdr:colOff>50800</xdr:colOff>
      <xdr:row>102</xdr:row>
      <xdr:rowOff>59871</xdr:rowOff>
    </xdr:to>
    <xdr:cxnSp macro="">
      <xdr:nvCxnSpPr>
        <xdr:cNvPr id="424" name="直線コネクタ 423">
          <a:extLst>
            <a:ext uri="{FF2B5EF4-FFF2-40B4-BE49-F238E27FC236}">
              <a16:creationId xmlns:a16="http://schemas.microsoft.com/office/drawing/2014/main" id="{C5DFE7FC-EA9A-4F23-BD6E-960FCB4C7C13}"/>
            </a:ext>
          </a:extLst>
        </xdr:cNvPr>
        <xdr:cNvCxnSpPr/>
      </xdr:nvCxnSpPr>
      <xdr:spPr>
        <a:xfrm>
          <a:off x="2019300" y="175151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115207</xdr:rowOff>
    </xdr:from>
    <xdr:to>
      <xdr:col>6</xdr:col>
      <xdr:colOff>38100</xdr:colOff>
      <xdr:row>102</xdr:row>
      <xdr:rowOff>45357</xdr:rowOff>
    </xdr:to>
    <xdr:sp macro="" textlink="">
      <xdr:nvSpPr>
        <xdr:cNvPr id="425" name="楕円 424">
          <a:extLst>
            <a:ext uri="{FF2B5EF4-FFF2-40B4-BE49-F238E27FC236}">
              <a16:creationId xmlns:a16="http://schemas.microsoft.com/office/drawing/2014/main" id="{A6F86B37-0511-42A4-B05B-A2185459F0ED}"/>
            </a:ext>
          </a:extLst>
        </xdr:cNvPr>
        <xdr:cNvSpPr/>
      </xdr:nvSpPr>
      <xdr:spPr>
        <a:xfrm>
          <a:off x="1079500" y="1743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166007</xdr:rowOff>
    </xdr:from>
    <xdr:to>
      <xdr:col>10</xdr:col>
      <xdr:colOff>114300</xdr:colOff>
      <xdr:row>102</xdr:row>
      <xdr:rowOff>27214</xdr:rowOff>
    </xdr:to>
    <xdr:cxnSp macro="">
      <xdr:nvCxnSpPr>
        <xdr:cNvPr id="426" name="直線コネクタ 425">
          <a:extLst>
            <a:ext uri="{FF2B5EF4-FFF2-40B4-BE49-F238E27FC236}">
              <a16:creationId xmlns:a16="http://schemas.microsoft.com/office/drawing/2014/main" id="{790448F3-7085-4283-A072-53E532546112}"/>
            </a:ext>
          </a:extLst>
        </xdr:cNvPr>
        <xdr:cNvCxnSpPr/>
      </xdr:nvCxnSpPr>
      <xdr:spPr>
        <a:xfrm>
          <a:off x="1130300" y="174824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140988</xdr:rowOff>
    </xdr:from>
    <xdr:ext cx="405111" cy="259045"/>
    <xdr:sp macro="" textlink="">
      <xdr:nvSpPr>
        <xdr:cNvPr id="427" name="n_1aveValue【市民会館】&#10;有形固定資産減価償却率">
          <a:extLst>
            <a:ext uri="{FF2B5EF4-FFF2-40B4-BE49-F238E27FC236}">
              <a16:creationId xmlns:a16="http://schemas.microsoft.com/office/drawing/2014/main" id="{F5D6F768-E581-4711-9019-4D4B8FFAD5F1}"/>
            </a:ext>
          </a:extLst>
        </xdr:cNvPr>
        <xdr:cNvSpPr txBox="1"/>
      </xdr:nvSpPr>
      <xdr:spPr>
        <a:xfrm>
          <a:off x="35820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139354</xdr:rowOff>
    </xdr:from>
    <xdr:ext cx="405111" cy="259045"/>
    <xdr:sp macro="" textlink="">
      <xdr:nvSpPr>
        <xdr:cNvPr id="428" name="n_2aveValue【市民会館】&#10;有形固定資産減価償却率">
          <a:extLst>
            <a:ext uri="{FF2B5EF4-FFF2-40B4-BE49-F238E27FC236}">
              <a16:creationId xmlns:a16="http://schemas.microsoft.com/office/drawing/2014/main" id="{C629F5F4-6346-47D6-AE2B-B7C865200037}"/>
            </a:ext>
          </a:extLst>
        </xdr:cNvPr>
        <xdr:cNvSpPr txBox="1"/>
      </xdr:nvSpPr>
      <xdr:spPr>
        <a:xfrm>
          <a:off x="2705744" y="1797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124658</xdr:rowOff>
    </xdr:from>
    <xdr:ext cx="405111" cy="259045"/>
    <xdr:sp macro="" textlink="">
      <xdr:nvSpPr>
        <xdr:cNvPr id="429" name="n_3aveValue【市民会館】&#10;有形固定資産減価償却率">
          <a:extLst>
            <a:ext uri="{FF2B5EF4-FFF2-40B4-BE49-F238E27FC236}">
              <a16:creationId xmlns:a16="http://schemas.microsoft.com/office/drawing/2014/main" id="{D9A82B0D-A418-4FD7-99B4-768DB20EAF2F}"/>
            </a:ext>
          </a:extLst>
        </xdr:cNvPr>
        <xdr:cNvSpPr txBox="1"/>
      </xdr:nvSpPr>
      <xdr:spPr>
        <a:xfrm>
          <a:off x="1816744" y="1795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103432</xdr:rowOff>
    </xdr:from>
    <xdr:ext cx="405111" cy="259045"/>
    <xdr:sp macro="" textlink="">
      <xdr:nvSpPr>
        <xdr:cNvPr id="430" name="n_4aveValue【市民会館】&#10;有形固定資産減価償却率">
          <a:extLst>
            <a:ext uri="{FF2B5EF4-FFF2-40B4-BE49-F238E27FC236}">
              <a16:creationId xmlns:a16="http://schemas.microsoft.com/office/drawing/2014/main" id="{8559B3AE-5FA9-4F6D-BB81-9E140EBA67A0}"/>
            </a:ext>
          </a:extLst>
        </xdr:cNvPr>
        <xdr:cNvSpPr txBox="1"/>
      </xdr:nvSpPr>
      <xdr:spPr>
        <a:xfrm>
          <a:off x="927744" y="1793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159856</xdr:rowOff>
    </xdr:from>
    <xdr:ext cx="405111" cy="259045"/>
    <xdr:sp macro="" textlink="">
      <xdr:nvSpPr>
        <xdr:cNvPr id="431" name="n_1mainValue【市民会館】&#10;有形固定資産減価償却率">
          <a:extLst>
            <a:ext uri="{FF2B5EF4-FFF2-40B4-BE49-F238E27FC236}">
              <a16:creationId xmlns:a16="http://schemas.microsoft.com/office/drawing/2014/main" id="{F10B190B-0A4E-4B8C-963D-61735687F7AF}"/>
            </a:ext>
          </a:extLst>
        </xdr:cNvPr>
        <xdr:cNvSpPr txBox="1"/>
      </xdr:nvSpPr>
      <xdr:spPr>
        <a:xfrm>
          <a:off x="3582044" y="17304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127198</xdr:rowOff>
    </xdr:from>
    <xdr:ext cx="405111" cy="259045"/>
    <xdr:sp macro="" textlink="">
      <xdr:nvSpPr>
        <xdr:cNvPr id="432" name="n_2mainValue【市民会館】&#10;有形固定資産減価償却率">
          <a:extLst>
            <a:ext uri="{FF2B5EF4-FFF2-40B4-BE49-F238E27FC236}">
              <a16:creationId xmlns:a16="http://schemas.microsoft.com/office/drawing/2014/main" id="{D0C38181-BEC3-422C-AAAC-D239D3932C00}"/>
            </a:ext>
          </a:extLst>
        </xdr:cNvPr>
        <xdr:cNvSpPr txBox="1"/>
      </xdr:nvSpPr>
      <xdr:spPr>
        <a:xfrm>
          <a:off x="2705744" y="17272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94541</xdr:rowOff>
    </xdr:from>
    <xdr:ext cx="405111" cy="259045"/>
    <xdr:sp macro="" textlink="">
      <xdr:nvSpPr>
        <xdr:cNvPr id="433" name="n_3mainValue【市民会館】&#10;有形固定資産減価償却率">
          <a:extLst>
            <a:ext uri="{FF2B5EF4-FFF2-40B4-BE49-F238E27FC236}">
              <a16:creationId xmlns:a16="http://schemas.microsoft.com/office/drawing/2014/main" id="{8C410142-A1B5-479B-828D-4200C0363ECD}"/>
            </a:ext>
          </a:extLst>
        </xdr:cNvPr>
        <xdr:cNvSpPr txBox="1"/>
      </xdr:nvSpPr>
      <xdr:spPr>
        <a:xfrm>
          <a:off x="1816744" y="1723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61884</xdr:rowOff>
    </xdr:from>
    <xdr:ext cx="405111" cy="259045"/>
    <xdr:sp macro="" textlink="">
      <xdr:nvSpPr>
        <xdr:cNvPr id="434" name="n_4mainValue【市民会館】&#10;有形固定資産減価償却率">
          <a:extLst>
            <a:ext uri="{FF2B5EF4-FFF2-40B4-BE49-F238E27FC236}">
              <a16:creationId xmlns:a16="http://schemas.microsoft.com/office/drawing/2014/main" id="{4559365E-08E7-44F1-BC50-C1A8B0268474}"/>
            </a:ext>
          </a:extLst>
        </xdr:cNvPr>
        <xdr:cNvSpPr txBox="1"/>
      </xdr:nvSpPr>
      <xdr:spPr>
        <a:xfrm>
          <a:off x="927744" y="17206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5D4B214B-1159-4E14-BE49-6007C54A770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FC40A2B6-138A-473F-A3D4-489B193BD8D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CE28E3E6-2C0B-4F14-9E8C-3A2DE7B1D83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F5390D06-8E0C-47A8-9934-2821ACCEB31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4B60ACA3-E7FE-4A19-B502-F28F818250B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9D5796E1-6607-473D-BB56-BCE27B4667B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23C79B3A-0AB0-41EB-96A7-01AF1235E42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24606579-1743-4391-A275-662B54AB2CE2}"/>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2292055A-7770-4547-A21F-7BF55653E169}"/>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74ABA20D-61D0-4242-975D-26948B48F6C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5" name="直線コネクタ 444">
          <a:extLst>
            <a:ext uri="{FF2B5EF4-FFF2-40B4-BE49-F238E27FC236}">
              <a16:creationId xmlns:a16="http://schemas.microsoft.com/office/drawing/2014/main" id="{86B070AE-E1A8-400E-8625-097997D5B13D}"/>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6" name="テキスト ボックス 445">
          <a:extLst>
            <a:ext uri="{FF2B5EF4-FFF2-40B4-BE49-F238E27FC236}">
              <a16:creationId xmlns:a16="http://schemas.microsoft.com/office/drawing/2014/main" id="{5B80013E-B853-4D98-9F3C-A54F458DDA04}"/>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7" name="直線コネクタ 446">
          <a:extLst>
            <a:ext uri="{FF2B5EF4-FFF2-40B4-BE49-F238E27FC236}">
              <a16:creationId xmlns:a16="http://schemas.microsoft.com/office/drawing/2014/main" id="{809388D8-3A85-4AEA-A5AE-CEDBD4BD1A04}"/>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8" name="テキスト ボックス 447">
          <a:extLst>
            <a:ext uri="{FF2B5EF4-FFF2-40B4-BE49-F238E27FC236}">
              <a16:creationId xmlns:a16="http://schemas.microsoft.com/office/drawing/2014/main" id="{E5056FC1-F2E1-449D-8513-24394FFA9F78}"/>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9" name="直線コネクタ 448">
          <a:extLst>
            <a:ext uri="{FF2B5EF4-FFF2-40B4-BE49-F238E27FC236}">
              <a16:creationId xmlns:a16="http://schemas.microsoft.com/office/drawing/2014/main" id="{F452409C-CB69-4D36-A84E-8F808ABC4DEC}"/>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0" name="テキスト ボックス 449">
          <a:extLst>
            <a:ext uri="{FF2B5EF4-FFF2-40B4-BE49-F238E27FC236}">
              <a16:creationId xmlns:a16="http://schemas.microsoft.com/office/drawing/2014/main" id="{A8AE5B28-D1B0-434F-983E-75A8B8BDF22B}"/>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1" name="直線コネクタ 450">
          <a:extLst>
            <a:ext uri="{FF2B5EF4-FFF2-40B4-BE49-F238E27FC236}">
              <a16:creationId xmlns:a16="http://schemas.microsoft.com/office/drawing/2014/main" id="{D2D47662-7323-413B-BBB1-43C0286F92BB}"/>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2" name="テキスト ボックス 451">
          <a:extLst>
            <a:ext uri="{FF2B5EF4-FFF2-40B4-BE49-F238E27FC236}">
              <a16:creationId xmlns:a16="http://schemas.microsoft.com/office/drawing/2014/main" id="{12894964-CFBC-4CF2-9B94-D5E28C5D872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3" name="直線コネクタ 452">
          <a:extLst>
            <a:ext uri="{FF2B5EF4-FFF2-40B4-BE49-F238E27FC236}">
              <a16:creationId xmlns:a16="http://schemas.microsoft.com/office/drawing/2014/main" id="{24AC7BB7-DFE0-4189-98EE-D319519FE6A2}"/>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4" name="テキスト ボックス 453">
          <a:extLst>
            <a:ext uri="{FF2B5EF4-FFF2-40B4-BE49-F238E27FC236}">
              <a16:creationId xmlns:a16="http://schemas.microsoft.com/office/drawing/2014/main" id="{BB0FF820-FC01-4B2D-B992-7BAD46A0E22A}"/>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a:extLst>
            <a:ext uri="{FF2B5EF4-FFF2-40B4-BE49-F238E27FC236}">
              <a16:creationId xmlns:a16="http://schemas.microsoft.com/office/drawing/2014/main" id="{7717367B-2BE0-4BC2-9800-2BAE1311124A}"/>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6" name="テキスト ボックス 455">
          <a:extLst>
            <a:ext uri="{FF2B5EF4-FFF2-40B4-BE49-F238E27FC236}">
              <a16:creationId xmlns:a16="http://schemas.microsoft.com/office/drawing/2014/main" id="{951D822D-357F-4DE6-B65F-F995826C6534}"/>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市民会館】&#10;一人当たり面積グラフ枠">
          <a:extLst>
            <a:ext uri="{FF2B5EF4-FFF2-40B4-BE49-F238E27FC236}">
              <a16:creationId xmlns:a16="http://schemas.microsoft.com/office/drawing/2014/main" id="{FF0FC48E-B35D-44BA-B836-E97D00DD3306}"/>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1905</xdr:rowOff>
    </xdr:from>
    <xdr:to>
      <xdr:col>54</xdr:col>
      <xdr:colOff>189865</xdr:colOff>
      <xdr:row>108</xdr:row>
      <xdr:rowOff>129539</xdr:rowOff>
    </xdr:to>
    <xdr:cxnSp macro="">
      <xdr:nvCxnSpPr>
        <xdr:cNvPr id="458" name="直線コネクタ 457">
          <a:extLst>
            <a:ext uri="{FF2B5EF4-FFF2-40B4-BE49-F238E27FC236}">
              <a16:creationId xmlns:a16="http://schemas.microsoft.com/office/drawing/2014/main" id="{05B363EF-9EAD-438E-818E-78E2DA724277}"/>
            </a:ext>
          </a:extLst>
        </xdr:cNvPr>
        <xdr:cNvCxnSpPr/>
      </xdr:nvCxnSpPr>
      <xdr:spPr>
        <a:xfrm flipV="1">
          <a:off x="10476865" y="17146905"/>
          <a:ext cx="0" cy="1499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59" name="【市民会館】&#10;一人当たり面積最小値テキスト">
          <a:extLst>
            <a:ext uri="{FF2B5EF4-FFF2-40B4-BE49-F238E27FC236}">
              <a16:creationId xmlns:a16="http://schemas.microsoft.com/office/drawing/2014/main" id="{1E7E0FCE-8920-4BB6-A436-75BEBB04CCAB}"/>
            </a:ext>
          </a:extLst>
        </xdr:cNvPr>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60" name="直線コネクタ 459">
          <a:extLst>
            <a:ext uri="{FF2B5EF4-FFF2-40B4-BE49-F238E27FC236}">
              <a16:creationId xmlns:a16="http://schemas.microsoft.com/office/drawing/2014/main" id="{7A63F806-C546-4DD5-9BB5-E2D6B3D4E597}"/>
            </a:ext>
          </a:extLst>
        </xdr:cNvPr>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120032</xdr:rowOff>
    </xdr:from>
    <xdr:ext cx="469744" cy="259045"/>
    <xdr:sp macro="" textlink="">
      <xdr:nvSpPr>
        <xdr:cNvPr id="461" name="【市民会館】&#10;一人当たり面積最大値テキスト">
          <a:extLst>
            <a:ext uri="{FF2B5EF4-FFF2-40B4-BE49-F238E27FC236}">
              <a16:creationId xmlns:a16="http://schemas.microsoft.com/office/drawing/2014/main" id="{00A5F36E-A6BB-47DD-B9BA-545F2FB78C13}"/>
            </a:ext>
          </a:extLst>
        </xdr:cNvPr>
        <xdr:cNvSpPr txBox="1"/>
      </xdr:nvSpPr>
      <xdr:spPr>
        <a:xfrm>
          <a:off x="10515600" y="16922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1905</xdr:rowOff>
    </xdr:from>
    <xdr:to>
      <xdr:col>55</xdr:col>
      <xdr:colOff>88900</xdr:colOff>
      <xdr:row>100</xdr:row>
      <xdr:rowOff>1905</xdr:rowOff>
    </xdr:to>
    <xdr:cxnSp macro="">
      <xdr:nvCxnSpPr>
        <xdr:cNvPr id="462" name="直線コネクタ 461">
          <a:extLst>
            <a:ext uri="{FF2B5EF4-FFF2-40B4-BE49-F238E27FC236}">
              <a16:creationId xmlns:a16="http://schemas.microsoft.com/office/drawing/2014/main" id="{88B8A227-ADA4-4D8F-A942-12AD6F515111}"/>
            </a:ext>
          </a:extLst>
        </xdr:cNvPr>
        <xdr:cNvCxnSpPr/>
      </xdr:nvCxnSpPr>
      <xdr:spPr>
        <a:xfrm>
          <a:off x="10388600" y="1714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80663</xdr:rowOff>
    </xdr:from>
    <xdr:ext cx="469744" cy="259045"/>
    <xdr:sp macro="" textlink="">
      <xdr:nvSpPr>
        <xdr:cNvPr id="463" name="【市民会館】&#10;一人当たり面積平均値テキスト">
          <a:extLst>
            <a:ext uri="{FF2B5EF4-FFF2-40B4-BE49-F238E27FC236}">
              <a16:creationId xmlns:a16="http://schemas.microsoft.com/office/drawing/2014/main" id="{E797C682-198D-42A6-8863-483509363A25}"/>
            </a:ext>
          </a:extLst>
        </xdr:cNvPr>
        <xdr:cNvSpPr txBox="1"/>
      </xdr:nvSpPr>
      <xdr:spPr>
        <a:xfrm>
          <a:off x="10515600" y="180829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57786</xdr:rowOff>
    </xdr:from>
    <xdr:to>
      <xdr:col>55</xdr:col>
      <xdr:colOff>50800</xdr:colOff>
      <xdr:row>106</xdr:row>
      <xdr:rowOff>159386</xdr:rowOff>
    </xdr:to>
    <xdr:sp macro="" textlink="">
      <xdr:nvSpPr>
        <xdr:cNvPr id="464" name="フローチャート: 判断 463">
          <a:extLst>
            <a:ext uri="{FF2B5EF4-FFF2-40B4-BE49-F238E27FC236}">
              <a16:creationId xmlns:a16="http://schemas.microsoft.com/office/drawing/2014/main" id="{443124FA-A26A-447D-84DC-B651F86724C6}"/>
            </a:ext>
          </a:extLst>
        </xdr:cNvPr>
        <xdr:cNvSpPr/>
      </xdr:nvSpPr>
      <xdr:spPr>
        <a:xfrm>
          <a:off x="10426700" y="1823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465" name="フローチャート: 判断 464">
          <a:extLst>
            <a:ext uri="{FF2B5EF4-FFF2-40B4-BE49-F238E27FC236}">
              <a16:creationId xmlns:a16="http://schemas.microsoft.com/office/drawing/2014/main" id="{BDD05A7C-73E6-4849-9116-7FBD77FE37DE}"/>
            </a:ext>
          </a:extLst>
        </xdr:cNvPr>
        <xdr:cNvSpPr/>
      </xdr:nvSpPr>
      <xdr:spPr>
        <a:xfrm>
          <a:off x="9588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90170</xdr:rowOff>
    </xdr:from>
    <xdr:to>
      <xdr:col>46</xdr:col>
      <xdr:colOff>38100</xdr:colOff>
      <xdr:row>107</xdr:row>
      <xdr:rowOff>20320</xdr:rowOff>
    </xdr:to>
    <xdr:sp macro="" textlink="">
      <xdr:nvSpPr>
        <xdr:cNvPr id="466" name="フローチャート: 判断 465">
          <a:extLst>
            <a:ext uri="{FF2B5EF4-FFF2-40B4-BE49-F238E27FC236}">
              <a16:creationId xmlns:a16="http://schemas.microsoft.com/office/drawing/2014/main" id="{057A7C45-4581-4771-9C92-31D83E8DE752}"/>
            </a:ext>
          </a:extLst>
        </xdr:cNvPr>
        <xdr:cNvSpPr/>
      </xdr:nvSpPr>
      <xdr:spPr>
        <a:xfrm>
          <a:off x="8699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103505</xdr:rowOff>
    </xdr:from>
    <xdr:to>
      <xdr:col>41</xdr:col>
      <xdr:colOff>101600</xdr:colOff>
      <xdr:row>107</xdr:row>
      <xdr:rowOff>33655</xdr:rowOff>
    </xdr:to>
    <xdr:sp macro="" textlink="">
      <xdr:nvSpPr>
        <xdr:cNvPr id="467" name="フローチャート: 判断 466">
          <a:extLst>
            <a:ext uri="{FF2B5EF4-FFF2-40B4-BE49-F238E27FC236}">
              <a16:creationId xmlns:a16="http://schemas.microsoft.com/office/drawing/2014/main" id="{0603CF8B-91B1-4D31-B580-4B90281B8D23}"/>
            </a:ext>
          </a:extLst>
        </xdr:cNvPr>
        <xdr:cNvSpPr/>
      </xdr:nvSpPr>
      <xdr:spPr>
        <a:xfrm>
          <a:off x="7810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113030</xdr:rowOff>
    </xdr:from>
    <xdr:to>
      <xdr:col>36</xdr:col>
      <xdr:colOff>165100</xdr:colOff>
      <xdr:row>107</xdr:row>
      <xdr:rowOff>43180</xdr:rowOff>
    </xdr:to>
    <xdr:sp macro="" textlink="">
      <xdr:nvSpPr>
        <xdr:cNvPr id="468" name="フローチャート: 判断 467">
          <a:extLst>
            <a:ext uri="{FF2B5EF4-FFF2-40B4-BE49-F238E27FC236}">
              <a16:creationId xmlns:a16="http://schemas.microsoft.com/office/drawing/2014/main" id="{A1FAF74D-F058-4096-87D8-CFEE1895C308}"/>
            </a:ext>
          </a:extLst>
        </xdr:cNvPr>
        <xdr:cNvSpPr/>
      </xdr:nvSpPr>
      <xdr:spPr>
        <a:xfrm>
          <a:off x="6921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B2F167A-E76A-446A-91C8-70BE7E9CFC6D}"/>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F81EAA57-4A7B-45BA-BBAD-9327FA4C7B1A}"/>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8D2284D1-FE60-4C53-AA28-F7B9C25C9594}"/>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7E51E8E-55FB-491F-8F1B-5E89FB9DA62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B1E4CEA2-9887-4C26-AECD-3642656A75F6}"/>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92075</xdr:rowOff>
    </xdr:from>
    <xdr:to>
      <xdr:col>55</xdr:col>
      <xdr:colOff>50800</xdr:colOff>
      <xdr:row>107</xdr:row>
      <xdr:rowOff>22225</xdr:rowOff>
    </xdr:to>
    <xdr:sp macro="" textlink="">
      <xdr:nvSpPr>
        <xdr:cNvPr id="474" name="楕円 473">
          <a:extLst>
            <a:ext uri="{FF2B5EF4-FFF2-40B4-BE49-F238E27FC236}">
              <a16:creationId xmlns:a16="http://schemas.microsoft.com/office/drawing/2014/main" id="{81CE9E14-39F9-40BC-9570-76CEDE5FB25C}"/>
            </a:ext>
          </a:extLst>
        </xdr:cNvPr>
        <xdr:cNvSpPr/>
      </xdr:nvSpPr>
      <xdr:spPr>
        <a:xfrm>
          <a:off x="10426700" y="1826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70502</xdr:rowOff>
    </xdr:from>
    <xdr:ext cx="469744" cy="259045"/>
    <xdr:sp macro="" textlink="">
      <xdr:nvSpPr>
        <xdr:cNvPr id="475" name="【市民会館】&#10;一人当たり面積該当値テキスト">
          <a:extLst>
            <a:ext uri="{FF2B5EF4-FFF2-40B4-BE49-F238E27FC236}">
              <a16:creationId xmlns:a16="http://schemas.microsoft.com/office/drawing/2014/main" id="{5318397A-4557-4EF7-8006-567B56FE2E88}"/>
            </a:ext>
          </a:extLst>
        </xdr:cNvPr>
        <xdr:cNvSpPr txBox="1"/>
      </xdr:nvSpPr>
      <xdr:spPr>
        <a:xfrm>
          <a:off x="10515600" y="18244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99695</xdr:rowOff>
    </xdr:from>
    <xdr:to>
      <xdr:col>50</xdr:col>
      <xdr:colOff>165100</xdr:colOff>
      <xdr:row>107</xdr:row>
      <xdr:rowOff>29845</xdr:rowOff>
    </xdr:to>
    <xdr:sp macro="" textlink="">
      <xdr:nvSpPr>
        <xdr:cNvPr id="476" name="楕円 475">
          <a:extLst>
            <a:ext uri="{FF2B5EF4-FFF2-40B4-BE49-F238E27FC236}">
              <a16:creationId xmlns:a16="http://schemas.microsoft.com/office/drawing/2014/main" id="{03F7E13A-827A-48CE-8735-4CF36E9E93FF}"/>
            </a:ext>
          </a:extLst>
        </xdr:cNvPr>
        <xdr:cNvSpPr/>
      </xdr:nvSpPr>
      <xdr:spPr>
        <a:xfrm>
          <a:off x="9588500" y="1827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142875</xdr:rowOff>
    </xdr:from>
    <xdr:to>
      <xdr:col>55</xdr:col>
      <xdr:colOff>0</xdr:colOff>
      <xdr:row>106</xdr:row>
      <xdr:rowOff>150495</xdr:rowOff>
    </xdr:to>
    <xdr:cxnSp macro="">
      <xdr:nvCxnSpPr>
        <xdr:cNvPr id="477" name="直線コネクタ 476">
          <a:extLst>
            <a:ext uri="{FF2B5EF4-FFF2-40B4-BE49-F238E27FC236}">
              <a16:creationId xmlns:a16="http://schemas.microsoft.com/office/drawing/2014/main" id="{6C06B07B-5B66-400F-BCB8-0F8E9C9372A4}"/>
            </a:ext>
          </a:extLst>
        </xdr:cNvPr>
        <xdr:cNvCxnSpPr/>
      </xdr:nvCxnSpPr>
      <xdr:spPr>
        <a:xfrm flipV="1">
          <a:off x="9639300" y="1831657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107314</xdr:rowOff>
    </xdr:from>
    <xdr:to>
      <xdr:col>46</xdr:col>
      <xdr:colOff>38100</xdr:colOff>
      <xdr:row>107</xdr:row>
      <xdr:rowOff>37464</xdr:rowOff>
    </xdr:to>
    <xdr:sp macro="" textlink="">
      <xdr:nvSpPr>
        <xdr:cNvPr id="478" name="楕円 477">
          <a:extLst>
            <a:ext uri="{FF2B5EF4-FFF2-40B4-BE49-F238E27FC236}">
              <a16:creationId xmlns:a16="http://schemas.microsoft.com/office/drawing/2014/main" id="{10C19F1A-EFD6-42E1-9FBF-151B1F6A1EE6}"/>
            </a:ext>
          </a:extLst>
        </xdr:cNvPr>
        <xdr:cNvSpPr/>
      </xdr:nvSpPr>
      <xdr:spPr>
        <a:xfrm>
          <a:off x="8699500" y="1828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150495</xdr:rowOff>
    </xdr:from>
    <xdr:to>
      <xdr:col>50</xdr:col>
      <xdr:colOff>114300</xdr:colOff>
      <xdr:row>106</xdr:row>
      <xdr:rowOff>158114</xdr:rowOff>
    </xdr:to>
    <xdr:cxnSp macro="">
      <xdr:nvCxnSpPr>
        <xdr:cNvPr id="479" name="直線コネクタ 478">
          <a:extLst>
            <a:ext uri="{FF2B5EF4-FFF2-40B4-BE49-F238E27FC236}">
              <a16:creationId xmlns:a16="http://schemas.microsoft.com/office/drawing/2014/main" id="{76F4C1D9-35FD-4527-9778-A2959061EBC6}"/>
            </a:ext>
          </a:extLst>
        </xdr:cNvPr>
        <xdr:cNvCxnSpPr/>
      </xdr:nvCxnSpPr>
      <xdr:spPr>
        <a:xfrm flipV="1">
          <a:off x="8750300" y="18324195"/>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114936</xdr:rowOff>
    </xdr:from>
    <xdr:to>
      <xdr:col>41</xdr:col>
      <xdr:colOff>101600</xdr:colOff>
      <xdr:row>107</xdr:row>
      <xdr:rowOff>45086</xdr:rowOff>
    </xdr:to>
    <xdr:sp macro="" textlink="">
      <xdr:nvSpPr>
        <xdr:cNvPr id="480" name="楕円 479">
          <a:extLst>
            <a:ext uri="{FF2B5EF4-FFF2-40B4-BE49-F238E27FC236}">
              <a16:creationId xmlns:a16="http://schemas.microsoft.com/office/drawing/2014/main" id="{F921EF72-FD7C-4E92-ABEE-F5DEE13B403E}"/>
            </a:ext>
          </a:extLst>
        </xdr:cNvPr>
        <xdr:cNvSpPr/>
      </xdr:nvSpPr>
      <xdr:spPr>
        <a:xfrm>
          <a:off x="7810500" y="1828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158114</xdr:rowOff>
    </xdr:from>
    <xdr:to>
      <xdr:col>45</xdr:col>
      <xdr:colOff>177800</xdr:colOff>
      <xdr:row>106</xdr:row>
      <xdr:rowOff>165736</xdr:rowOff>
    </xdr:to>
    <xdr:cxnSp macro="">
      <xdr:nvCxnSpPr>
        <xdr:cNvPr id="481" name="直線コネクタ 480">
          <a:extLst>
            <a:ext uri="{FF2B5EF4-FFF2-40B4-BE49-F238E27FC236}">
              <a16:creationId xmlns:a16="http://schemas.microsoft.com/office/drawing/2014/main" id="{207F27E8-E679-4AC5-B602-F456E8708861}"/>
            </a:ext>
          </a:extLst>
        </xdr:cNvPr>
        <xdr:cNvCxnSpPr/>
      </xdr:nvCxnSpPr>
      <xdr:spPr>
        <a:xfrm flipV="1">
          <a:off x="7861300" y="18331814"/>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122555</xdr:rowOff>
    </xdr:from>
    <xdr:to>
      <xdr:col>36</xdr:col>
      <xdr:colOff>165100</xdr:colOff>
      <xdr:row>107</xdr:row>
      <xdr:rowOff>52705</xdr:rowOff>
    </xdr:to>
    <xdr:sp macro="" textlink="">
      <xdr:nvSpPr>
        <xdr:cNvPr id="482" name="楕円 481">
          <a:extLst>
            <a:ext uri="{FF2B5EF4-FFF2-40B4-BE49-F238E27FC236}">
              <a16:creationId xmlns:a16="http://schemas.microsoft.com/office/drawing/2014/main" id="{AC11ACCE-894A-403D-970A-F4542CED8D09}"/>
            </a:ext>
          </a:extLst>
        </xdr:cNvPr>
        <xdr:cNvSpPr/>
      </xdr:nvSpPr>
      <xdr:spPr>
        <a:xfrm>
          <a:off x="6921500" y="1829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165736</xdr:rowOff>
    </xdr:from>
    <xdr:to>
      <xdr:col>41</xdr:col>
      <xdr:colOff>50800</xdr:colOff>
      <xdr:row>107</xdr:row>
      <xdr:rowOff>1905</xdr:rowOff>
    </xdr:to>
    <xdr:cxnSp macro="">
      <xdr:nvCxnSpPr>
        <xdr:cNvPr id="483" name="直線コネクタ 482">
          <a:extLst>
            <a:ext uri="{FF2B5EF4-FFF2-40B4-BE49-F238E27FC236}">
              <a16:creationId xmlns:a16="http://schemas.microsoft.com/office/drawing/2014/main" id="{489BACC3-F0C8-4A8D-BD0F-8F8BC78929EE}"/>
            </a:ext>
          </a:extLst>
        </xdr:cNvPr>
        <xdr:cNvCxnSpPr/>
      </xdr:nvCxnSpPr>
      <xdr:spPr>
        <a:xfrm flipV="1">
          <a:off x="6972300" y="18339436"/>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15891</xdr:rowOff>
    </xdr:from>
    <xdr:ext cx="469744" cy="259045"/>
    <xdr:sp macro="" textlink="">
      <xdr:nvSpPr>
        <xdr:cNvPr id="484" name="n_1aveValue【市民会館】&#10;一人当たり面積">
          <a:extLst>
            <a:ext uri="{FF2B5EF4-FFF2-40B4-BE49-F238E27FC236}">
              <a16:creationId xmlns:a16="http://schemas.microsoft.com/office/drawing/2014/main" id="{7EAC7DBB-0926-49FC-BB3E-89C7D3FE28E5}"/>
            </a:ext>
          </a:extLst>
        </xdr:cNvPr>
        <xdr:cNvSpPr txBox="1"/>
      </xdr:nvSpPr>
      <xdr:spPr>
        <a:xfrm>
          <a:off x="93917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36847</xdr:rowOff>
    </xdr:from>
    <xdr:ext cx="469744" cy="259045"/>
    <xdr:sp macro="" textlink="">
      <xdr:nvSpPr>
        <xdr:cNvPr id="485" name="n_2aveValue【市民会館】&#10;一人当たり面積">
          <a:extLst>
            <a:ext uri="{FF2B5EF4-FFF2-40B4-BE49-F238E27FC236}">
              <a16:creationId xmlns:a16="http://schemas.microsoft.com/office/drawing/2014/main" id="{52D187DD-941B-439D-B408-472729383613}"/>
            </a:ext>
          </a:extLst>
        </xdr:cNvPr>
        <xdr:cNvSpPr txBox="1"/>
      </xdr:nvSpPr>
      <xdr:spPr>
        <a:xfrm>
          <a:off x="8515427" y="1803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50182</xdr:rowOff>
    </xdr:from>
    <xdr:ext cx="469744" cy="259045"/>
    <xdr:sp macro="" textlink="">
      <xdr:nvSpPr>
        <xdr:cNvPr id="486" name="n_3aveValue【市民会館】&#10;一人当たり面積">
          <a:extLst>
            <a:ext uri="{FF2B5EF4-FFF2-40B4-BE49-F238E27FC236}">
              <a16:creationId xmlns:a16="http://schemas.microsoft.com/office/drawing/2014/main" id="{A7BA0CA1-6C62-405A-BC1E-377276475C23}"/>
            </a:ext>
          </a:extLst>
        </xdr:cNvPr>
        <xdr:cNvSpPr txBox="1"/>
      </xdr:nvSpPr>
      <xdr:spPr>
        <a:xfrm>
          <a:off x="7626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59707</xdr:rowOff>
    </xdr:from>
    <xdr:ext cx="469744" cy="259045"/>
    <xdr:sp macro="" textlink="">
      <xdr:nvSpPr>
        <xdr:cNvPr id="487" name="n_4aveValue【市民会館】&#10;一人当たり面積">
          <a:extLst>
            <a:ext uri="{FF2B5EF4-FFF2-40B4-BE49-F238E27FC236}">
              <a16:creationId xmlns:a16="http://schemas.microsoft.com/office/drawing/2014/main" id="{024FD549-FE1A-4DB8-9F41-7DD3E58B2EF4}"/>
            </a:ext>
          </a:extLst>
        </xdr:cNvPr>
        <xdr:cNvSpPr txBox="1"/>
      </xdr:nvSpPr>
      <xdr:spPr>
        <a:xfrm>
          <a:off x="6737427" y="1806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20972</xdr:rowOff>
    </xdr:from>
    <xdr:ext cx="469744" cy="259045"/>
    <xdr:sp macro="" textlink="">
      <xdr:nvSpPr>
        <xdr:cNvPr id="488" name="n_1mainValue【市民会館】&#10;一人当たり面積">
          <a:extLst>
            <a:ext uri="{FF2B5EF4-FFF2-40B4-BE49-F238E27FC236}">
              <a16:creationId xmlns:a16="http://schemas.microsoft.com/office/drawing/2014/main" id="{E845C977-F969-47F1-951A-7151A1F5E3B1}"/>
            </a:ext>
          </a:extLst>
        </xdr:cNvPr>
        <xdr:cNvSpPr txBox="1"/>
      </xdr:nvSpPr>
      <xdr:spPr>
        <a:xfrm>
          <a:off x="9391727" y="1836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28591</xdr:rowOff>
    </xdr:from>
    <xdr:ext cx="469744" cy="259045"/>
    <xdr:sp macro="" textlink="">
      <xdr:nvSpPr>
        <xdr:cNvPr id="489" name="n_2mainValue【市民会館】&#10;一人当たり面積">
          <a:extLst>
            <a:ext uri="{FF2B5EF4-FFF2-40B4-BE49-F238E27FC236}">
              <a16:creationId xmlns:a16="http://schemas.microsoft.com/office/drawing/2014/main" id="{80975523-8206-4DA4-A183-74DBEA21F889}"/>
            </a:ext>
          </a:extLst>
        </xdr:cNvPr>
        <xdr:cNvSpPr txBox="1"/>
      </xdr:nvSpPr>
      <xdr:spPr>
        <a:xfrm>
          <a:off x="8515427" y="18373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36213</xdr:rowOff>
    </xdr:from>
    <xdr:ext cx="469744" cy="259045"/>
    <xdr:sp macro="" textlink="">
      <xdr:nvSpPr>
        <xdr:cNvPr id="490" name="n_3mainValue【市民会館】&#10;一人当たり面積">
          <a:extLst>
            <a:ext uri="{FF2B5EF4-FFF2-40B4-BE49-F238E27FC236}">
              <a16:creationId xmlns:a16="http://schemas.microsoft.com/office/drawing/2014/main" id="{7C8D0B39-98AA-4D17-9C5F-2FC182ACADA7}"/>
            </a:ext>
          </a:extLst>
        </xdr:cNvPr>
        <xdr:cNvSpPr txBox="1"/>
      </xdr:nvSpPr>
      <xdr:spPr>
        <a:xfrm>
          <a:off x="7626427" y="18381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43832</xdr:rowOff>
    </xdr:from>
    <xdr:ext cx="469744" cy="259045"/>
    <xdr:sp macro="" textlink="">
      <xdr:nvSpPr>
        <xdr:cNvPr id="491" name="n_4mainValue【市民会館】&#10;一人当たり面積">
          <a:extLst>
            <a:ext uri="{FF2B5EF4-FFF2-40B4-BE49-F238E27FC236}">
              <a16:creationId xmlns:a16="http://schemas.microsoft.com/office/drawing/2014/main" id="{27CC7147-096E-491F-83CF-5219F2D1DF6B}"/>
            </a:ext>
          </a:extLst>
        </xdr:cNvPr>
        <xdr:cNvSpPr txBox="1"/>
      </xdr:nvSpPr>
      <xdr:spPr>
        <a:xfrm>
          <a:off x="6737427" y="1838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a:extLst>
            <a:ext uri="{FF2B5EF4-FFF2-40B4-BE49-F238E27FC236}">
              <a16:creationId xmlns:a16="http://schemas.microsoft.com/office/drawing/2014/main" id="{A087AA3F-9875-4250-9306-1015CD97184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a:extLst>
            <a:ext uri="{FF2B5EF4-FFF2-40B4-BE49-F238E27FC236}">
              <a16:creationId xmlns:a16="http://schemas.microsoft.com/office/drawing/2014/main" id="{8E0E93F3-515E-41BF-8C9A-8A29C35E214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a:extLst>
            <a:ext uri="{FF2B5EF4-FFF2-40B4-BE49-F238E27FC236}">
              <a16:creationId xmlns:a16="http://schemas.microsoft.com/office/drawing/2014/main" id="{6240B098-99D9-4CEF-A3CE-50D56C8EA0E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a:extLst>
            <a:ext uri="{FF2B5EF4-FFF2-40B4-BE49-F238E27FC236}">
              <a16:creationId xmlns:a16="http://schemas.microsoft.com/office/drawing/2014/main" id="{BF8EF96F-93B4-4C3F-9202-D0D1211A006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a:extLst>
            <a:ext uri="{FF2B5EF4-FFF2-40B4-BE49-F238E27FC236}">
              <a16:creationId xmlns:a16="http://schemas.microsoft.com/office/drawing/2014/main" id="{2406163C-58D2-4789-9F1E-2FCA411D02B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a:extLst>
            <a:ext uri="{FF2B5EF4-FFF2-40B4-BE49-F238E27FC236}">
              <a16:creationId xmlns:a16="http://schemas.microsoft.com/office/drawing/2014/main" id="{4DEE2F3A-3E6D-4A19-8C31-D0976BD91F6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a:extLst>
            <a:ext uri="{FF2B5EF4-FFF2-40B4-BE49-F238E27FC236}">
              <a16:creationId xmlns:a16="http://schemas.microsoft.com/office/drawing/2014/main" id="{C6897187-F3AA-4B92-BD38-6C6768EC51D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a:extLst>
            <a:ext uri="{FF2B5EF4-FFF2-40B4-BE49-F238E27FC236}">
              <a16:creationId xmlns:a16="http://schemas.microsoft.com/office/drawing/2014/main" id="{08441D21-BAE8-4D3C-92FE-2AF9888F31F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a:extLst>
            <a:ext uri="{FF2B5EF4-FFF2-40B4-BE49-F238E27FC236}">
              <a16:creationId xmlns:a16="http://schemas.microsoft.com/office/drawing/2014/main" id="{C6A10C15-0CF7-4D4A-AF2E-D5C59CA12ED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a:extLst>
            <a:ext uri="{FF2B5EF4-FFF2-40B4-BE49-F238E27FC236}">
              <a16:creationId xmlns:a16="http://schemas.microsoft.com/office/drawing/2014/main" id="{A543BCE5-F02B-4366-9BAD-0477D5A9774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a:extLst>
            <a:ext uri="{FF2B5EF4-FFF2-40B4-BE49-F238E27FC236}">
              <a16:creationId xmlns:a16="http://schemas.microsoft.com/office/drawing/2014/main" id="{4B9CE9C1-70C9-4E58-B221-E9297D1294B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3" name="直線コネクタ 502">
          <a:extLst>
            <a:ext uri="{FF2B5EF4-FFF2-40B4-BE49-F238E27FC236}">
              <a16:creationId xmlns:a16="http://schemas.microsoft.com/office/drawing/2014/main" id="{364A1010-5B09-4C56-89C9-DFABE0BC96CE}"/>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4" name="テキスト ボックス 503">
          <a:extLst>
            <a:ext uri="{FF2B5EF4-FFF2-40B4-BE49-F238E27FC236}">
              <a16:creationId xmlns:a16="http://schemas.microsoft.com/office/drawing/2014/main" id="{CB3376CE-6871-4BA2-9E59-EFBD2D4F3893}"/>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5" name="直線コネクタ 504">
          <a:extLst>
            <a:ext uri="{FF2B5EF4-FFF2-40B4-BE49-F238E27FC236}">
              <a16:creationId xmlns:a16="http://schemas.microsoft.com/office/drawing/2014/main" id="{0D9310BD-E7F8-4D9A-AB3A-088F69D60697}"/>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6" name="テキスト ボックス 505">
          <a:extLst>
            <a:ext uri="{FF2B5EF4-FFF2-40B4-BE49-F238E27FC236}">
              <a16:creationId xmlns:a16="http://schemas.microsoft.com/office/drawing/2014/main" id="{DDA993AC-6B3D-449B-8304-37AA4B60ACC9}"/>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7" name="直線コネクタ 506">
          <a:extLst>
            <a:ext uri="{FF2B5EF4-FFF2-40B4-BE49-F238E27FC236}">
              <a16:creationId xmlns:a16="http://schemas.microsoft.com/office/drawing/2014/main" id="{281547AE-75F3-488C-AD2F-AE9100293977}"/>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8" name="テキスト ボックス 507">
          <a:extLst>
            <a:ext uri="{FF2B5EF4-FFF2-40B4-BE49-F238E27FC236}">
              <a16:creationId xmlns:a16="http://schemas.microsoft.com/office/drawing/2014/main" id="{9D22B697-4278-413D-A8E6-EA652CF529E2}"/>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9" name="直線コネクタ 508">
          <a:extLst>
            <a:ext uri="{FF2B5EF4-FFF2-40B4-BE49-F238E27FC236}">
              <a16:creationId xmlns:a16="http://schemas.microsoft.com/office/drawing/2014/main" id="{BA67F950-7CA6-4532-9F91-9AA384437BC3}"/>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0" name="テキスト ボックス 509">
          <a:extLst>
            <a:ext uri="{FF2B5EF4-FFF2-40B4-BE49-F238E27FC236}">
              <a16:creationId xmlns:a16="http://schemas.microsoft.com/office/drawing/2014/main" id="{B2971D95-1F03-49CA-AA8A-63AB6662C68A}"/>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1" name="直線コネクタ 510">
          <a:extLst>
            <a:ext uri="{FF2B5EF4-FFF2-40B4-BE49-F238E27FC236}">
              <a16:creationId xmlns:a16="http://schemas.microsoft.com/office/drawing/2014/main" id="{7D8811FB-142C-43E6-955C-AD9A24B760FB}"/>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2" name="テキスト ボックス 511">
          <a:extLst>
            <a:ext uri="{FF2B5EF4-FFF2-40B4-BE49-F238E27FC236}">
              <a16:creationId xmlns:a16="http://schemas.microsoft.com/office/drawing/2014/main" id="{30A7FAA6-9A7D-4216-B8D0-28B749C3F4A1}"/>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3" name="直線コネクタ 512">
          <a:extLst>
            <a:ext uri="{FF2B5EF4-FFF2-40B4-BE49-F238E27FC236}">
              <a16:creationId xmlns:a16="http://schemas.microsoft.com/office/drawing/2014/main" id="{9EA7AB89-9F6F-420E-AB47-3882A531B786}"/>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4" name="テキスト ボックス 513">
          <a:extLst>
            <a:ext uri="{FF2B5EF4-FFF2-40B4-BE49-F238E27FC236}">
              <a16:creationId xmlns:a16="http://schemas.microsoft.com/office/drawing/2014/main" id="{3A8F970A-B000-49F9-99A8-73952528A1DC}"/>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D5099A1F-42E7-4A72-BD96-FB6E205FBB1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6" name="【一般廃棄物処理施設】&#10;有形固定資産減価償却率グラフ枠">
          <a:extLst>
            <a:ext uri="{FF2B5EF4-FFF2-40B4-BE49-F238E27FC236}">
              <a16:creationId xmlns:a16="http://schemas.microsoft.com/office/drawing/2014/main" id="{DA1BE7BB-AC35-46C9-A29E-1F22F659ED5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37011</xdr:rowOff>
    </xdr:from>
    <xdr:to>
      <xdr:col>85</xdr:col>
      <xdr:colOff>126364</xdr:colOff>
      <xdr:row>42</xdr:row>
      <xdr:rowOff>81099</xdr:rowOff>
    </xdr:to>
    <xdr:cxnSp macro="">
      <xdr:nvCxnSpPr>
        <xdr:cNvPr id="517" name="直線コネクタ 516">
          <a:extLst>
            <a:ext uri="{FF2B5EF4-FFF2-40B4-BE49-F238E27FC236}">
              <a16:creationId xmlns:a16="http://schemas.microsoft.com/office/drawing/2014/main" id="{DB3800A4-DB12-45D3-BEB1-5C4551557B76}"/>
            </a:ext>
          </a:extLst>
        </xdr:cNvPr>
        <xdr:cNvCxnSpPr/>
      </xdr:nvCxnSpPr>
      <xdr:spPr>
        <a:xfrm flipV="1">
          <a:off x="16318864" y="5866311"/>
          <a:ext cx="0" cy="1415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84926</xdr:rowOff>
    </xdr:from>
    <xdr:ext cx="405111" cy="259045"/>
    <xdr:sp macro="" textlink="">
      <xdr:nvSpPr>
        <xdr:cNvPr id="518" name="【一般廃棄物処理施設】&#10;有形固定資産減価償却率最小値テキスト">
          <a:extLst>
            <a:ext uri="{FF2B5EF4-FFF2-40B4-BE49-F238E27FC236}">
              <a16:creationId xmlns:a16="http://schemas.microsoft.com/office/drawing/2014/main" id="{A13119E6-AA19-495C-9F87-73BB7A6C21D7}"/>
            </a:ext>
          </a:extLst>
        </xdr:cNvPr>
        <xdr:cNvSpPr txBox="1"/>
      </xdr:nvSpPr>
      <xdr:spPr>
        <a:xfrm>
          <a:off x="16357600" y="7285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81099</xdr:rowOff>
    </xdr:from>
    <xdr:to>
      <xdr:col>86</xdr:col>
      <xdr:colOff>25400</xdr:colOff>
      <xdr:row>42</xdr:row>
      <xdr:rowOff>81099</xdr:rowOff>
    </xdr:to>
    <xdr:cxnSp macro="">
      <xdr:nvCxnSpPr>
        <xdr:cNvPr id="519" name="直線コネクタ 518">
          <a:extLst>
            <a:ext uri="{FF2B5EF4-FFF2-40B4-BE49-F238E27FC236}">
              <a16:creationId xmlns:a16="http://schemas.microsoft.com/office/drawing/2014/main" id="{DC23CD9D-025B-4852-801C-2D70775B8804}"/>
            </a:ext>
          </a:extLst>
        </xdr:cNvPr>
        <xdr:cNvCxnSpPr/>
      </xdr:nvCxnSpPr>
      <xdr:spPr>
        <a:xfrm>
          <a:off x="16230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155138</xdr:rowOff>
    </xdr:from>
    <xdr:ext cx="405111" cy="259045"/>
    <xdr:sp macro="" textlink="">
      <xdr:nvSpPr>
        <xdr:cNvPr id="520" name="【一般廃棄物処理施設】&#10;有形固定資産減価償却率最大値テキスト">
          <a:extLst>
            <a:ext uri="{FF2B5EF4-FFF2-40B4-BE49-F238E27FC236}">
              <a16:creationId xmlns:a16="http://schemas.microsoft.com/office/drawing/2014/main" id="{0A8D04E1-A485-4510-8B6D-7E5E01C9D30B}"/>
            </a:ext>
          </a:extLst>
        </xdr:cNvPr>
        <xdr:cNvSpPr txBox="1"/>
      </xdr:nvSpPr>
      <xdr:spPr>
        <a:xfrm>
          <a:off x="16357600" y="5641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37011</xdr:rowOff>
    </xdr:from>
    <xdr:to>
      <xdr:col>86</xdr:col>
      <xdr:colOff>25400</xdr:colOff>
      <xdr:row>34</xdr:row>
      <xdr:rowOff>37011</xdr:rowOff>
    </xdr:to>
    <xdr:cxnSp macro="">
      <xdr:nvCxnSpPr>
        <xdr:cNvPr id="521" name="直線コネクタ 520">
          <a:extLst>
            <a:ext uri="{FF2B5EF4-FFF2-40B4-BE49-F238E27FC236}">
              <a16:creationId xmlns:a16="http://schemas.microsoft.com/office/drawing/2014/main" id="{3B6E4CC8-443D-4F5C-9163-8A5F5CB7F4A8}"/>
            </a:ext>
          </a:extLst>
        </xdr:cNvPr>
        <xdr:cNvCxnSpPr/>
      </xdr:nvCxnSpPr>
      <xdr:spPr>
        <a:xfrm>
          <a:off x="16230600" y="586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49547</xdr:rowOff>
    </xdr:from>
    <xdr:ext cx="405111" cy="259045"/>
    <xdr:sp macro="" textlink="">
      <xdr:nvSpPr>
        <xdr:cNvPr id="522" name="【一般廃棄物処理施設】&#10;有形固定資産減価償却率平均値テキスト">
          <a:extLst>
            <a:ext uri="{FF2B5EF4-FFF2-40B4-BE49-F238E27FC236}">
              <a16:creationId xmlns:a16="http://schemas.microsoft.com/office/drawing/2014/main" id="{8556D414-644E-49F0-8900-D98E0D4638E6}"/>
            </a:ext>
          </a:extLst>
        </xdr:cNvPr>
        <xdr:cNvSpPr txBox="1"/>
      </xdr:nvSpPr>
      <xdr:spPr>
        <a:xfrm>
          <a:off x="16357600" y="656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523" name="フローチャート: 判断 522">
          <a:extLst>
            <a:ext uri="{FF2B5EF4-FFF2-40B4-BE49-F238E27FC236}">
              <a16:creationId xmlns:a16="http://schemas.microsoft.com/office/drawing/2014/main" id="{648E9D40-BD56-4527-82D7-16263A92269A}"/>
            </a:ext>
          </a:extLst>
        </xdr:cNvPr>
        <xdr:cNvSpPr/>
      </xdr:nvSpPr>
      <xdr:spPr>
        <a:xfrm>
          <a:off x="162687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524" name="フローチャート: 判断 523">
          <a:extLst>
            <a:ext uri="{FF2B5EF4-FFF2-40B4-BE49-F238E27FC236}">
              <a16:creationId xmlns:a16="http://schemas.microsoft.com/office/drawing/2014/main" id="{56AE95F4-FF60-47B9-878E-45CDCAE64770}"/>
            </a:ext>
          </a:extLst>
        </xdr:cNvPr>
        <xdr:cNvSpPr/>
      </xdr:nvSpPr>
      <xdr:spPr>
        <a:xfrm>
          <a:off x="15430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48260</xdr:rowOff>
    </xdr:from>
    <xdr:to>
      <xdr:col>76</xdr:col>
      <xdr:colOff>165100</xdr:colOff>
      <xdr:row>38</xdr:row>
      <xdr:rowOff>149860</xdr:rowOff>
    </xdr:to>
    <xdr:sp macro="" textlink="">
      <xdr:nvSpPr>
        <xdr:cNvPr id="525" name="フローチャート: 判断 524">
          <a:extLst>
            <a:ext uri="{FF2B5EF4-FFF2-40B4-BE49-F238E27FC236}">
              <a16:creationId xmlns:a16="http://schemas.microsoft.com/office/drawing/2014/main" id="{63A90CC9-4A70-4AE5-9F92-3348D9680E86}"/>
            </a:ext>
          </a:extLst>
        </xdr:cNvPr>
        <xdr:cNvSpPr/>
      </xdr:nvSpPr>
      <xdr:spPr>
        <a:xfrm>
          <a:off x="14541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48260</xdr:rowOff>
    </xdr:from>
    <xdr:to>
      <xdr:col>72</xdr:col>
      <xdr:colOff>38100</xdr:colOff>
      <xdr:row>38</xdr:row>
      <xdr:rowOff>149860</xdr:rowOff>
    </xdr:to>
    <xdr:sp macro="" textlink="">
      <xdr:nvSpPr>
        <xdr:cNvPr id="526" name="フローチャート: 判断 525">
          <a:extLst>
            <a:ext uri="{FF2B5EF4-FFF2-40B4-BE49-F238E27FC236}">
              <a16:creationId xmlns:a16="http://schemas.microsoft.com/office/drawing/2014/main" id="{B5FE29F1-C331-41FB-B797-7E433DFEFC7A}"/>
            </a:ext>
          </a:extLst>
        </xdr:cNvPr>
        <xdr:cNvSpPr/>
      </xdr:nvSpPr>
      <xdr:spPr>
        <a:xfrm>
          <a:off x="13652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36830</xdr:rowOff>
    </xdr:from>
    <xdr:to>
      <xdr:col>67</xdr:col>
      <xdr:colOff>101600</xdr:colOff>
      <xdr:row>38</xdr:row>
      <xdr:rowOff>138430</xdr:rowOff>
    </xdr:to>
    <xdr:sp macro="" textlink="">
      <xdr:nvSpPr>
        <xdr:cNvPr id="527" name="フローチャート: 判断 526">
          <a:extLst>
            <a:ext uri="{FF2B5EF4-FFF2-40B4-BE49-F238E27FC236}">
              <a16:creationId xmlns:a16="http://schemas.microsoft.com/office/drawing/2014/main" id="{55F93ECD-A048-4975-83B5-D6D3F51509D8}"/>
            </a:ext>
          </a:extLst>
        </xdr:cNvPr>
        <xdr:cNvSpPr/>
      </xdr:nvSpPr>
      <xdr:spPr>
        <a:xfrm>
          <a:off x="12763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B4B289E4-734E-4097-8B92-E0BD2E1C19D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E3599055-FA36-4A13-8B7E-4F3F9434B23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7487438D-D353-4856-8EAD-9F1DF104C03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9CB2B022-418A-488F-A6F0-7556DB26345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9983A2B5-A9E5-4713-853F-F3B61B20BF1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907</xdr:rowOff>
    </xdr:from>
    <xdr:to>
      <xdr:col>85</xdr:col>
      <xdr:colOff>177800</xdr:colOff>
      <xdr:row>36</xdr:row>
      <xdr:rowOff>102507</xdr:rowOff>
    </xdr:to>
    <xdr:sp macro="" textlink="">
      <xdr:nvSpPr>
        <xdr:cNvPr id="533" name="楕円 532">
          <a:extLst>
            <a:ext uri="{FF2B5EF4-FFF2-40B4-BE49-F238E27FC236}">
              <a16:creationId xmlns:a16="http://schemas.microsoft.com/office/drawing/2014/main" id="{F8460A62-0C6E-4ABD-8433-BC3EB19A3B31}"/>
            </a:ext>
          </a:extLst>
        </xdr:cNvPr>
        <xdr:cNvSpPr/>
      </xdr:nvSpPr>
      <xdr:spPr>
        <a:xfrm>
          <a:off x="16268700" y="617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23784</xdr:rowOff>
    </xdr:from>
    <xdr:ext cx="405111" cy="259045"/>
    <xdr:sp macro="" textlink="">
      <xdr:nvSpPr>
        <xdr:cNvPr id="534" name="【一般廃棄物処理施設】&#10;有形固定資産減価償却率該当値テキスト">
          <a:extLst>
            <a:ext uri="{FF2B5EF4-FFF2-40B4-BE49-F238E27FC236}">
              <a16:creationId xmlns:a16="http://schemas.microsoft.com/office/drawing/2014/main" id="{3CF1F6DA-CB75-47E8-BB29-BD537413F402}"/>
            </a:ext>
          </a:extLst>
        </xdr:cNvPr>
        <xdr:cNvSpPr txBox="1"/>
      </xdr:nvSpPr>
      <xdr:spPr>
        <a:xfrm>
          <a:off x="16357600" y="6024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108676</xdr:rowOff>
    </xdr:from>
    <xdr:to>
      <xdr:col>81</xdr:col>
      <xdr:colOff>101600</xdr:colOff>
      <xdr:row>36</xdr:row>
      <xdr:rowOff>38826</xdr:rowOff>
    </xdr:to>
    <xdr:sp macro="" textlink="">
      <xdr:nvSpPr>
        <xdr:cNvPr id="535" name="楕円 534">
          <a:extLst>
            <a:ext uri="{FF2B5EF4-FFF2-40B4-BE49-F238E27FC236}">
              <a16:creationId xmlns:a16="http://schemas.microsoft.com/office/drawing/2014/main" id="{F2E01DEE-54E5-472A-A901-1AE8028B8F09}"/>
            </a:ext>
          </a:extLst>
        </xdr:cNvPr>
        <xdr:cNvSpPr/>
      </xdr:nvSpPr>
      <xdr:spPr>
        <a:xfrm>
          <a:off x="15430500" y="610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159476</xdr:rowOff>
    </xdr:from>
    <xdr:to>
      <xdr:col>85</xdr:col>
      <xdr:colOff>127000</xdr:colOff>
      <xdr:row>36</xdr:row>
      <xdr:rowOff>51707</xdr:rowOff>
    </xdr:to>
    <xdr:cxnSp macro="">
      <xdr:nvCxnSpPr>
        <xdr:cNvPr id="536" name="直線コネクタ 535">
          <a:extLst>
            <a:ext uri="{FF2B5EF4-FFF2-40B4-BE49-F238E27FC236}">
              <a16:creationId xmlns:a16="http://schemas.microsoft.com/office/drawing/2014/main" id="{A064B6C7-AA56-4B85-B7CD-F109D0052F87}"/>
            </a:ext>
          </a:extLst>
        </xdr:cNvPr>
        <xdr:cNvCxnSpPr/>
      </xdr:nvCxnSpPr>
      <xdr:spPr>
        <a:xfrm>
          <a:off x="15481300" y="6160226"/>
          <a:ext cx="8382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87449</xdr:rowOff>
    </xdr:from>
    <xdr:to>
      <xdr:col>76</xdr:col>
      <xdr:colOff>165100</xdr:colOff>
      <xdr:row>36</xdr:row>
      <xdr:rowOff>17599</xdr:rowOff>
    </xdr:to>
    <xdr:sp macro="" textlink="">
      <xdr:nvSpPr>
        <xdr:cNvPr id="537" name="楕円 536">
          <a:extLst>
            <a:ext uri="{FF2B5EF4-FFF2-40B4-BE49-F238E27FC236}">
              <a16:creationId xmlns:a16="http://schemas.microsoft.com/office/drawing/2014/main" id="{7C627ADD-3E0B-4AA1-AD78-EC5C4A31211E}"/>
            </a:ext>
          </a:extLst>
        </xdr:cNvPr>
        <xdr:cNvSpPr/>
      </xdr:nvSpPr>
      <xdr:spPr>
        <a:xfrm>
          <a:off x="14541500" y="608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138249</xdr:rowOff>
    </xdr:from>
    <xdr:to>
      <xdr:col>81</xdr:col>
      <xdr:colOff>50800</xdr:colOff>
      <xdr:row>35</xdr:row>
      <xdr:rowOff>159476</xdr:rowOff>
    </xdr:to>
    <xdr:cxnSp macro="">
      <xdr:nvCxnSpPr>
        <xdr:cNvPr id="538" name="直線コネクタ 537">
          <a:extLst>
            <a:ext uri="{FF2B5EF4-FFF2-40B4-BE49-F238E27FC236}">
              <a16:creationId xmlns:a16="http://schemas.microsoft.com/office/drawing/2014/main" id="{F5AA16E1-3EF2-40F7-8EC5-744CC62C6470}"/>
            </a:ext>
          </a:extLst>
        </xdr:cNvPr>
        <xdr:cNvCxnSpPr/>
      </xdr:nvCxnSpPr>
      <xdr:spPr>
        <a:xfrm>
          <a:off x="14592300" y="6138999"/>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28666</xdr:rowOff>
    </xdr:from>
    <xdr:to>
      <xdr:col>72</xdr:col>
      <xdr:colOff>38100</xdr:colOff>
      <xdr:row>35</xdr:row>
      <xdr:rowOff>130266</xdr:rowOff>
    </xdr:to>
    <xdr:sp macro="" textlink="">
      <xdr:nvSpPr>
        <xdr:cNvPr id="539" name="楕円 538">
          <a:extLst>
            <a:ext uri="{FF2B5EF4-FFF2-40B4-BE49-F238E27FC236}">
              <a16:creationId xmlns:a16="http://schemas.microsoft.com/office/drawing/2014/main" id="{A8250F6A-6B45-4A29-80A7-F5087BD04864}"/>
            </a:ext>
          </a:extLst>
        </xdr:cNvPr>
        <xdr:cNvSpPr/>
      </xdr:nvSpPr>
      <xdr:spPr>
        <a:xfrm>
          <a:off x="13652500" y="602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79466</xdr:rowOff>
    </xdr:from>
    <xdr:to>
      <xdr:col>76</xdr:col>
      <xdr:colOff>114300</xdr:colOff>
      <xdr:row>35</xdr:row>
      <xdr:rowOff>138249</xdr:rowOff>
    </xdr:to>
    <xdr:cxnSp macro="">
      <xdr:nvCxnSpPr>
        <xdr:cNvPr id="540" name="直線コネクタ 539">
          <a:extLst>
            <a:ext uri="{FF2B5EF4-FFF2-40B4-BE49-F238E27FC236}">
              <a16:creationId xmlns:a16="http://schemas.microsoft.com/office/drawing/2014/main" id="{549DECA6-3545-4C62-BD63-F3C31BA24B64}"/>
            </a:ext>
          </a:extLst>
        </xdr:cNvPr>
        <xdr:cNvCxnSpPr/>
      </xdr:nvCxnSpPr>
      <xdr:spPr>
        <a:xfrm>
          <a:off x="13703300" y="6080216"/>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27033</xdr:rowOff>
    </xdr:from>
    <xdr:to>
      <xdr:col>67</xdr:col>
      <xdr:colOff>101600</xdr:colOff>
      <xdr:row>36</xdr:row>
      <xdr:rowOff>128633</xdr:rowOff>
    </xdr:to>
    <xdr:sp macro="" textlink="">
      <xdr:nvSpPr>
        <xdr:cNvPr id="541" name="楕円 540">
          <a:extLst>
            <a:ext uri="{FF2B5EF4-FFF2-40B4-BE49-F238E27FC236}">
              <a16:creationId xmlns:a16="http://schemas.microsoft.com/office/drawing/2014/main" id="{712AD42B-2BD0-4BE8-BD90-C3F5A68B89B0}"/>
            </a:ext>
          </a:extLst>
        </xdr:cNvPr>
        <xdr:cNvSpPr/>
      </xdr:nvSpPr>
      <xdr:spPr>
        <a:xfrm>
          <a:off x="12763500" y="619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79466</xdr:rowOff>
    </xdr:from>
    <xdr:to>
      <xdr:col>71</xdr:col>
      <xdr:colOff>177800</xdr:colOff>
      <xdr:row>36</xdr:row>
      <xdr:rowOff>77833</xdr:rowOff>
    </xdr:to>
    <xdr:cxnSp macro="">
      <xdr:nvCxnSpPr>
        <xdr:cNvPr id="542" name="直線コネクタ 541">
          <a:extLst>
            <a:ext uri="{FF2B5EF4-FFF2-40B4-BE49-F238E27FC236}">
              <a16:creationId xmlns:a16="http://schemas.microsoft.com/office/drawing/2014/main" id="{BF5B4EEE-8368-4299-A7CA-E6A9C0D64774}"/>
            </a:ext>
          </a:extLst>
        </xdr:cNvPr>
        <xdr:cNvCxnSpPr/>
      </xdr:nvCxnSpPr>
      <xdr:spPr>
        <a:xfrm flipV="1">
          <a:off x="12814300" y="6080216"/>
          <a:ext cx="889000" cy="16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139354</xdr:rowOff>
    </xdr:from>
    <xdr:ext cx="405111" cy="259045"/>
    <xdr:sp macro="" textlink="">
      <xdr:nvSpPr>
        <xdr:cNvPr id="543" name="n_1aveValue【一般廃棄物処理施設】&#10;有形固定資産減価償却率">
          <a:extLst>
            <a:ext uri="{FF2B5EF4-FFF2-40B4-BE49-F238E27FC236}">
              <a16:creationId xmlns:a16="http://schemas.microsoft.com/office/drawing/2014/main" id="{2F65DBF2-D76E-4494-9F2C-BAA0E3C839E9}"/>
            </a:ext>
          </a:extLst>
        </xdr:cNvPr>
        <xdr:cNvSpPr txBox="1"/>
      </xdr:nvSpPr>
      <xdr:spPr>
        <a:xfrm>
          <a:off x="152660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140987</xdr:rowOff>
    </xdr:from>
    <xdr:ext cx="405111" cy="259045"/>
    <xdr:sp macro="" textlink="">
      <xdr:nvSpPr>
        <xdr:cNvPr id="544" name="n_2aveValue【一般廃棄物処理施設】&#10;有形固定資産減価償却率">
          <a:extLst>
            <a:ext uri="{FF2B5EF4-FFF2-40B4-BE49-F238E27FC236}">
              <a16:creationId xmlns:a16="http://schemas.microsoft.com/office/drawing/2014/main" id="{366C22F6-C6D4-489E-AE0D-BCC812104959}"/>
            </a:ext>
          </a:extLst>
        </xdr:cNvPr>
        <xdr:cNvSpPr txBox="1"/>
      </xdr:nvSpPr>
      <xdr:spPr>
        <a:xfrm>
          <a:off x="14389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140987</xdr:rowOff>
    </xdr:from>
    <xdr:ext cx="405111" cy="259045"/>
    <xdr:sp macro="" textlink="">
      <xdr:nvSpPr>
        <xdr:cNvPr id="545" name="n_3aveValue【一般廃棄物処理施設】&#10;有形固定資産減価償却率">
          <a:extLst>
            <a:ext uri="{FF2B5EF4-FFF2-40B4-BE49-F238E27FC236}">
              <a16:creationId xmlns:a16="http://schemas.microsoft.com/office/drawing/2014/main" id="{C1ED8094-6F7E-4F16-9B56-1CAB0C57CCB2}"/>
            </a:ext>
          </a:extLst>
        </xdr:cNvPr>
        <xdr:cNvSpPr txBox="1"/>
      </xdr:nvSpPr>
      <xdr:spPr>
        <a:xfrm>
          <a:off x="13500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129557</xdr:rowOff>
    </xdr:from>
    <xdr:ext cx="405111" cy="259045"/>
    <xdr:sp macro="" textlink="">
      <xdr:nvSpPr>
        <xdr:cNvPr id="546" name="n_4aveValue【一般廃棄物処理施設】&#10;有形固定資産減価償却率">
          <a:extLst>
            <a:ext uri="{FF2B5EF4-FFF2-40B4-BE49-F238E27FC236}">
              <a16:creationId xmlns:a16="http://schemas.microsoft.com/office/drawing/2014/main" id="{E4FB12C0-7C0A-4474-A912-02821743E8B7}"/>
            </a:ext>
          </a:extLst>
        </xdr:cNvPr>
        <xdr:cNvSpPr txBox="1"/>
      </xdr:nvSpPr>
      <xdr:spPr>
        <a:xfrm>
          <a:off x="12611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55353</xdr:rowOff>
    </xdr:from>
    <xdr:ext cx="405111" cy="259045"/>
    <xdr:sp macro="" textlink="">
      <xdr:nvSpPr>
        <xdr:cNvPr id="547" name="n_1mainValue【一般廃棄物処理施設】&#10;有形固定資産減価償却率">
          <a:extLst>
            <a:ext uri="{FF2B5EF4-FFF2-40B4-BE49-F238E27FC236}">
              <a16:creationId xmlns:a16="http://schemas.microsoft.com/office/drawing/2014/main" id="{A79D23BE-1BD8-494D-B157-3B0E4C242AAB}"/>
            </a:ext>
          </a:extLst>
        </xdr:cNvPr>
        <xdr:cNvSpPr txBox="1"/>
      </xdr:nvSpPr>
      <xdr:spPr>
        <a:xfrm>
          <a:off x="15266044" y="5884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34126</xdr:rowOff>
    </xdr:from>
    <xdr:ext cx="405111" cy="259045"/>
    <xdr:sp macro="" textlink="">
      <xdr:nvSpPr>
        <xdr:cNvPr id="548" name="n_2mainValue【一般廃棄物処理施設】&#10;有形固定資産減価償却率">
          <a:extLst>
            <a:ext uri="{FF2B5EF4-FFF2-40B4-BE49-F238E27FC236}">
              <a16:creationId xmlns:a16="http://schemas.microsoft.com/office/drawing/2014/main" id="{40BAE583-071C-4324-B656-9878EE7E681F}"/>
            </a:ext>
          </a:extLst>
        </xdr:cNvPr>
        <xdr:cNvSpPr txBox="1"/>
      </xdr:nvSpPr>
      <xdr:spPr>
        <a:xfrm>
          <a:off x="14389744" y="5863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146793</xdr:rowOff>
    </xdr:from>
    <xdr:ext cx="405111" cy="259045"/>
    <xdr:sp macro="" textlink="">
      <xdr:nvSpPr>
        <xdr:cNvPr id="549" name="n_3mainValue【一般廃棄物処理施設】&#10;有形固定資産減価償却率">
          <a:extLst>
            <a:ext uri="{FF2B5EF4-FFF2-40B4-BE49-F238E27FC236}">
              <a16:creationId xmlns:a16="http://schemas.microsoft.com/office/drawing/2014/main" id="{20F5BC91-748B-4BD2-8510-0344D1165408}"/>
            </a:ext>
          </a:extLst>
        </xdr:cNvPr>
        <xdr:cNvSpPr txBox="1"/>
      </xdr:nvSpPr>
      <xdr:spPr>
        <a:xfrm>
          <a:off x="13500744" y="5804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145160</xdr:rowOff>
    </xdr:from>
    <xdr:ext cx="405111" cy="259045"/>
    <xdr:sp macro="" textlink="">
      <xdr:nvSpPr>
        <xdr:cNvPr id="550" name="n_4mainValue【一般廃棄物処理施設】&#10;有形固定資産減価償却率">
          <a:extLst>
            <a:ext uri="{FF2B5EF4-FFF2-40B4-BE49-F238E27FC236}">
              <a16:creationId xmlns:a16="http://schemas.microsoft.com/office/drawing/2014/main" id="{9F91B162-ABD5-4BCC-BFF2-89AC45B90FCB}"/>
            </a:ext>
          </a:extLst>
        </xdr:cNvPr>
        <xdr:cNvSpPr txBox="1"/>
      </xdr:nvSpPr>
      <xdr:spPr>
        <a:xfrm>
          <a:off x="12611744" y="5974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a:extLst>
            <a:ext uri="{FF2B5EF4-FFF2-40B4-BE49-F238E27FC236}">
              <a16:creationId xmlns:a16="http://schemas.microsoft.com/office/drawing/2014/main" id="{AE7864E5-0181-4360-A76A-CA0EC49AF2D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a:extLst>
            <a:ext uri="{FF2B5EF4-FFF2-40B4-BE49-F238E27FC236}">
              <a16:creationId xmlns:a16="http://schemas.microsoft.com/office/drawing/2014/main" id="{C9D738E2-4213-4B0D-BE8D-2809548D6D3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a:extLst>
            <a:ext uri="{FF2B5EF4-FFF2-40B4-BE49-F238E27FC236}">
              <a16:creationId xmlns:a16="http://schemas.microsoft.com/office/drawing/2014/main" id="{4AE1380A-3BE2-4CE9-B570-3805526C1EE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a:extLst>
            <a:ext uri="{FF2B5EF4-FFF2-40B4-BE49-F238E27FC236}">
              <a16:creationId xmlns:a16="http://schemas.microsoft.com/office/drawing/2014/main" id="{73A82FFA-83C9-4C99-ABD5-4D38AACC215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a:extLst>
            <a:ext uri="{FF2B5EF4-FFF2-40B4-BE49-F238E27FC236}">
              <a16:creationId xmlns:a16="http://schemas.microsoft.com/office/drawing/2014/main" id="{C747A579-DD14-4456-A638-91EF8E2FF5F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a:extLst>
            <a:ext uri="{FF2B5EF4-FFF2-40B4-BE49-F238E27FC236}">
              <a16:creationId xmlns:a16="http://schemas.microsoft.com/office/drawing/2014/main" id="{72B11886-E484-4177-A8A4-8AACBE01A86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a:extLst>
            <a:ext uri="{FF2B5EF4-FFF2-40B4-BE49-F238E27FC236}">
              <a16:creationId xmlns:a16="http://schemas.microsoft.com/office/drawing/2014/main" id="{5A299D68-18F1-471B-B313-EEF8B6B5AE7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a:extLst>
            <a:ext uri="{FF2B5EF4-FFF2-40B4-BE49-F238E27FC236}">
              <a16:creationId xmlns:a16="http://schemas.microsoft.com/office/drawing/2014/main" id="{2EEAAE69-DDA6-4766-B531-9280E83420D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a:extLst>
            <a:ext uri="{FF2B5EF4-FFF2-40B4-BE49-F238E27FC236}">
              <a16:creationId xmlns:a16="http://schemas.microsoft.com/office/drawing/2014/main" id="{B6BFE54C-7E18-4E29-99E3-DBC8EA0ED1F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a:extLst>
            <a:ext uri="{FF2B5EF4-FFF2-40B4-BE49-F238E27FC236}">
              <a16:creationId xmlns:a16="http://schemas.microsoft.com/office/drawing/2014/main" id="{0EDBB187-58E0-4AF2-9E2B-FD74D5199C9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1" name="直線コネクタ 560">
          <a:extLst>
            <a:ext uri="{FF2B5EF4-FFF2-40B4-BE49-F238E27FC236}">
              <a16:creationId xmlns:a16="http://schemas.microsoft.com/office/drawing/2014/main" id="{208A9F13-50D3-4B67-AD09-D897082636E7}"/>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2" name="テキスト ボックス 561">
          <a:extLst>
            <a:ext uri="{FF2B5EF4-FFF2-40B4-BE49-F238E27FC236}">
              <a16:creationId xmlns:a16="http://schemas.microsoft.com/office/drawing/2014/main" id="{961BF6C4-8BA2-4F8F-85D0-C2167CDFC445}"/>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3" name="直線コネクタ 562">
          <a:extLst>
            <a:ext uri="{FF2B5EF4-FFF2-40B4-BE49-F238E27FC236}">
              <a16:creationId xmlns:a16="http://schemas.microsoft.com/office/drawing/2014/main" id="{223DF3C9-85EB-4BD4-91B3-3936E97E8A7E}"/>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4" name="テキスト ボックス 563">
          <a:extLst>
            <a:ext uri="{FF2B5EF4-FFF2-40B4-BE49-F238E27FC236}">
              <a16:creationId xmlns:a16="http://schemas.microsoft.com/office/drawing/2014/main" id="{CF36DD26-73B5-4354-BA4F-879E265E016B}"/>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5" name="直線コネクタ 564">
          <a:extLst>
            <a:ext uri="{FF2B5EF4-FFF2-40B4-BE49-F238E27FC236}">
              <a16:creationId xmlns:a16="http://schemas.microsoft.com/office/drawing/2014/main" id="{D403B7CA-4BF8-4A26-8870-3C887F830CF9}"/>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6" name="テキスト ボックス 565">
          <a:extLst>
            <a:ext uri="{FF2B5EF4-FFF2-40B4-BE49-F238E27FC236}">
              <a16:creationId xmlns:a16="http://schemas.microsoft.com/office/drawing/2014/main" id="{A162E513-21D6-4935-884E-E956C8B3EAFA}"/>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7" name="直線コネクタ 566">
          <a:extLst>
            <a:ext uri="{FF2B5EF4-FFF2-40B4-BE49-F238E27FC236}">
              <a16:creationId xmlns:a16="http://schemas.microsoft.com/office/drawing/2014/main" id="{48D1BE38-D8F6-4135-8167-A575FF94F439}"/>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8" name="テキスト ボックス 567">
          <a:extLst>
            <a:ext uri="{FF2B5EF4-FFF2-40B4-BE49-F238E27FC236}">
              <a16:creationId xmlns:a16="http://schemas.microsoft.com/office/drawing/2014/main" id="{3BAA0C9F-11B2-4312-9A72-4D5FBA4E33AC}"/>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9" name="直線コネクタ 568">
          <a:extLst>
            <a:ext uri="{FF2B5EF4-FFF2-40B4-BE49-F238E27FC236}">
              <a16:creationId xmlns:a16="http://schemas.microsoft.com/office/drawing/2014/main" id="{EDFFD86D-F594-4016-A7DA-FEF6EA84C18A}"/>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0" name="テキスト ボックス 569">
          <a:extLst>
            <a:ext uri="{FF2B5EF4-FFF2-40B4-BE49-F238E27FC236}">
              <a16:creationId xmlns:a16="http://schemas.microsoft.com/office/drawing/2014/main" id="{D1108EA2-D9AD-4743-A8D3-13BD50219793}"/>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a:extLst>
            <a:ext uri="{FF2B5EF4-FFF2-40B4-BE49-F238E27FC236}">
              <a16:creationId xmlns:a16="http://schemas.microsoft.com/office/drawing/2014/main" id="{0F9F25B7-BAC5-4635-9FE9-DB2AE9827E3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2" name="テキスト ボックス 571">
          <a:extLst>
            <a:ext uri="{FF2B5EF4-FFF2-40B4-BE49-F238E27FC236}">
              <a16:creationId xmlns:a16="http://schemas.microsoft.com/office/drawing/2014/main" id="{FD3037FF-0CBC-405F-AA04-C5F2A33DDE17}"/>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一般廃棄物処理施設】&#10;一人当たり有形固定資産（償却資産）額グラフ枠">
          <a:extLst>
            <a:ext uri="{FF2B5EF4-FFF2-40B4-BE49-F238E27FC236}">
              <a16:creationId xmlns:a16="http://schemas.microsoft.com/office/drawing/2014/main" id="{A718853E-CDF2-4731-B354-A67CC540657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126198</xdr:rowOff>
    </xdr:from>
    <xdr:to>
      <xdr:col>116</xdr:col>
      <xdr:colOff>62864</xdr:colOff>
      <xdr:row>42</xdr:row>
      <xdr:rowOff>37818</xdr:rowOff>
    </xdr:to>
    <xdr:cxnSp macro="">
      <xdr:nvCxnSpPr>
        <xdr:cNvPr id="574" name="直線コネクタ 573">
          <a:extLst>
            <a:ext uri="{FF2B5EF4-FFF2-40B4-BE49-F238E27FC236}">
              <a16:creationId xmlns:a16="http://schemas.microsoft.com/office/drawing/2014/main" id="{A0271671-FCAD-4ADA-9E1B-99945D6525C6}"/>
            </a:ext>
          </a:extLst>
        </xdr:cNvPr>
        <xdr:cNvCxnSpPr/>
      </xdr:nvCxnSpPr>
      <xdr:spPr>
        <a:xfrm flipV="1">
          <a:off x="22160864" y="5955498"/>
          <a:ext cx="0" cy="1283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41645</xdr:rowOff>
    </xdr:from>
    <xdr:ext cx="313932" cy="259045"/>
    <xdr:sp macro="" textlink="">
      <xdr:nvSpPr>
        <xdr:cNvPr id="575" name="【一般廃棄物処理施設】&#10;一人当たり有形固定資産（償却資産）額最小値テキスト">
          <a:extLst>
            <a:ext uri="{FF2B5EF4-FFF2-40B4-BE49-F238E27FC236}">
              <a16:creationId xmlns:a16="http://schemas.microsoft.com/office/drawing/2014/main" id="{43498FE7-E9E0-4704-B916-F9C65ECBD85F}"/>
            </a:ext>
          </a:extLst>
        </xdr:cNvPr>
        <xdr:cNvSpPr txBox="1"/>
      </xdr:nvSpPr>
      <xdr:spPr>
        <a:xfrm>
          <a:off x="22199600" y="72425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37818</xdr:rowOff>
    </xdr:from>
    <xdr:to>
      <xdr:col>116</xdr:col>
      <xdr:colOff>152400</xdr:colOff>
      <xdr:row>42</xdr:row>
      <xdr:rowOff>37818</xdr:rowOff>
    </xdr:to>
    <xdr:cxnSp macro="">
      <xdr:nvCxnSpPr>
        <xdr:cNvPr id="576" name="直線コネクタ 575">
          <a:extLst>
            <a:ext uri="{FF2B5EF4-FFF2-40B4-BE49-F238E27FC236}">
              <a16:creationId xmlns:a16="http://schemas.microsoft.com/office/drawing/2014/main" id="{E3F4D008-5951-403C-9AE4-C0167F762DF7}"/>
            </a:ext>
          </a:extLst>
        </xdr:cNvPr>
        <xdr:cNvCxnSpPr/>
      </xdr:nvCxnSpPr>
      <xdr:spPr>
        <a:xfrm>
          <a:off x="22072600" y="7238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72875</xdr:rowOff>
    </xdr:from>
    <xdr:ext cx="599010" cy="259045"/>
    <xdr:sp macro="" textlink="">
      <xdr:nvSpPr>
        <xdr:cNvPr id="577" name="【一般廃棄物処理施設】&#10;一人当たり有形固定資産（償却資産）額最大値テキスト">
          <a:extLst>
            <a:ext uri="{FF2B5EF4-FFF2-40B4-BE49-F238E27FC236}">
              <a16:creationId xmlns:a16="http://schemas.microsoft.com/office/drawing/2014/main" id="{5CC56300-FFAD-483C-AEDC-B6FC2CC4908A}"/>
            </a:ext>
          </a:extLst>
        </xdr:cNvPr>
        <xdr:cNvSpPr txBox="1"/>
      </xdr:nvSpPr>
      <xdr:spPr>
        <a:xfrm>
          <a:off x="22199600" y="5730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126198</xdr:rowOff>
    </xdr:from>
    <xdr:to>
      <xdr:col>116</xdr:col>
      <xdr:colOff>152400</xdr:colOff>
      <xdr:row>34</xdr:row>
      <xdr:rowOff>126198</xdr:rowOff>
    </xdr:to>
    <xdr:cxnSp macro="">
      <xdr:nvCxnSpPr>
        <xdr:cNvPr id="578" name="直線コネクタ 577">
          <a:extLst>
            <a:ext uri="{FF2B5EF4-FFF2-40B4-BE49-F238E27FC236}">
              <a16:creationId xmlns:a16="http://schemas.microsoft.com/office/drawing/2014/main" id="{BED55165-ED8F-43E2-96F0-671F66435D45}"/>
            </a:ext>
          </a:extLst>
        </xdr:cNvPr>
        <xdr:cNvCxnSpPr/>
      </xdr:nvCxnSpPr>
      <xdr:spPr>
        <a:xfrm>
          <a:off x="22072600" y="5955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18801</xdr:rowOff>
    </xdr:from>
    <xdr:ext cx="599010" cy="259045"/>
    <xdr:sp macro="" textlink="">
      <xdr:nvSpPr>
        <xdr:cNvPr id="579" name="【一般廃棄物処理施設】&#10;一人当たり有形固定資産（償却資産）額平均値テキスト">
          <a:extLst>
            <a:ext uri="{FF2B5EF4-FFF2-40B4-BE49-F238E27FC236}">
              <a16:creationId xmlns:a16="http://schemas.microsoft.com/office/drawing/2014/main" id="{4E8763D3-9FC2-4185-AFB7-3935228E7B3E}"/>
            </a:ext>
          </a:extLst>
        </xdr:cNvPr>
        <xdr:cNvSpPr txBox="1"/>
      </xdr:nvSpPr>
      <xdr:spPr>
        <a:xfrm>
          <a:off x="22199600" y="67053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40374</xdr:rowOff>
    </xdr:from>
    <xdr:to>
      <xdr:col>116</xdr:col>
      <xdr:colOff>114300</xdr:colOff>
      <xdr:row>39</xdr:row>
      <xdr:rowOff>141974</xdr:rowOff>
    </xdr:to>
    <xdr:sp macro="" textlink="">
      <xdr:nvSpPr>
        <xdr:cNvPr id="580" name="フローチャート: 判断 579">
          <a:extLst>
            <a:ext uri="{FF2B5EF4-FFF2-40B4-BE49-F238E27FC236}">
              <a16:creationId xmlns:a16="http://schemas.microsoft.com/office/drawing/2014/main" id="{C892A4E1-3C0A-4426-A730-C14751B8623E}"/>
            </a:ext>
          </a:extLst>
        </xdr:cNvPr>
        <xdr:cNvSpPr/>
      </xdr:nvSpPr>
      <xdr:spPr>
        <a:xfrm>
          <a:off x="22110700" y="672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56318</xdr:rowOff>
    </xdr:from>
    <xdr:to>
      <xdr:col>112</xdr:col>
      <xdr:colOff>38100</xdr:colOff>
      <xdr:row>39</xdr:row>
      <xdr:rowOff>157918</xdr:rowOff>
    </xdr:to>
    <xdr:sp macro="" textlink="">
      <xdr:nvSpPr>
        <xdr:cNvPr id="581" name="フローチャート: 判断 580">
          <a:extLst>
            <a:ext uri="{FF2B5EF4-FFF2-40B4-BE49-F238E27FC236}">
              <a16:creationId xmlns:a16="http://schemas.microsoft.com/office/drawing/2014/main" id="{E6E9734A-C878-42F9-8B32-0FFD1B357EE0}"/>
            </a:ext>
          </a:extLst>
        </xdr:cNvPr>
        <xdr:cNvSpPr/>
      </xdr:nvSpPr>
      <xdr:spPr>
        <a:xfrm>
          <a:off x="21272500" y="674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64502</xdr:rowOff>
    </xdr:from>
    <xdr:to>
      <xdr:col>107</xdr:col>
      <xdr:colOff>101600</xdr:colOff>
      <xdr:row>39</xdr:row>
      <xdr:rowOff>166102</xdr:rowOff>
    </xdr:to>
    <xdr:sp macro="" textlink="">
      <xdr:nvSpPr>
        <xdr:cNvPr id="582" name="フローチャート: 判断 581">
          <a:extLst>
            <a:ext uri="{FF2B5EF4-FFF2-40B4-BE49-F238E27FC236}">
              <a16:creationId xmlns:a16="http://schemas.microsoft.com/office/drawing/2014/main" id="{84E93A46-A610-48FA-9932-C95044C31014}"/>
            </a:ext>
          </a:extLst>
        </xdr:cNvPr>
        <xdr:cNvSpPr/>
      </xdr:nvSpPr>
      <xdr:spPr>
        <a:xfrm>
          <a:off x="20383500" y="675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75692</xdr:rowOff>
    </xdr:from>
    <xdr:to>
      <xdr:col>102</xdr:col>
      <xdr:colOff>165100</xdr:colOff>
      <xdr:row>40</xdr:row>
      <xdr:rowOff>5842</xdr:rowOff>
    </xdr:to>
    <xdr:sp macro="" textlink="">
      <xdr:nvSpPr>
        <xdr:cNvPr id="583" name="フローチャート: 判断 582">
          <a:extLst>
            <a:ext uri="{FF2B5EF4-FFF2-40B4-BE49-F238E27FC236}">
              <a16:creationId xmlns:a16="http://schemas.microsoft.com/office/drawing/2014/main" id="{B9B22543-E9BB-4802-828E-289E45C444FA}"/>
            </a:ext>
          </a:extLst>
        </xdr:cNvPr>
        <xdr:cNvSpPr/>
      </xdr:nvSpPr>
      <xdr:spPr>
        <a:xfrm>
          <a:off x="19494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89972</xdr:rowOff>
    </xdr:from>
    <xdr:to>
      <xdr:col>98</xdr:col>
      <xdr:colOff>38100</xdr:colOff>
      <xdr:row>40</xdr:row>
      <xdr:rowOff>20122</xdr:rowOff>
    </xdr:to>
    <xdr:sp macro="" textlink="">
      <xdr:nvSpPr>
        <xdr:cNvPr id="584" name="フローチャート: 判断 583">
          <a:extLst>
            <a:ext uri="{FF2B5EF4-FFF2-40B4-BE49-F238E27FC236}">
              <a16:creationId xmlns:a16="http://schemas.microsoft.com/office/drawing/2014/main" id="{6E6E79B0-8CDA-4E4F-B374-B921C3DCC202}"/>
            </a:ext>
          </a:extLst>
        </xdr:cNvPr>
        <xdr:cNvSpPr/>
      </xdr:nvSpPr>
      <xdr:spPr>
        <a:xfrm>
          <a:off x="18605500" y="677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141C419A-D13E-4847-88EB-DDCCE770082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B67F519D-9EA8-4A7F-A4F5-D9C1390B340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869D5BED-CACA-44A7-8815-7BBC5904204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8B89B239-B6F5-437E-981C-EA69F2A62D0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E55B17BE-D272-4044-A9DA-DA644C1BE6A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60703</xdr:rowOff>
    </xdr:from>
    <xdr:to>
      <xdr:col>116</xdr:col>
      <xdr:colOff>114300</xdr:colOff>
      <xdr:row>37</xdr:row>
      <xdr:rowOff>162303</xdr:rowOff>
    </xdr:to>
    <xdr:sp macro="" textlink="">
      <xdr:nvSpPr>
        <xdr:cNvPr id="590" name="楕円 589">
          <a:extLst>
            <a:ext uri="{FF2B5EF4-FFF2-40B4-BE49-F238E27FC236}">
              <a16:creationId xmlns:a16="http://schemas.microsoft.com/office/drawing/2014/main" id="{443DA125-4A95-481C-92F0-3B5E6A52B3F9}"/>
            </a:ext>
          </a:extLst>
        </xdr:cNvPr>
        <xdr:cNvSpPr/>
      </xdr:nvSpPr>
      <xdr:spPr>
        <a:xfrm>
          <a:off x="22110700" y="6404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83580</xdr:rowOff>
    </xdr:from>
    <xdr:ext cx="599010" cy="259045"/>
    <xdr:sp macro="" textlink="">
      <xdr:nvSpPr>
        <xdr:cNvPr id="591" name="【一般廃棄物処理施設】&#10;一人当たり有形固定資産（償却資産）額該当値テキスト">
          <a:extLst>
            <a:ext uri="{FF2B5EF4-FFF2-40B4-BE49-F238E27FC236}">
              <a16:creationId xmlns:a16="http://schemas.microsoft.com/office/drawing/2014/main" id="{C5458773-C09D-408F-8E0A-028C5F4E4B33}"/>
            </a:ext>
          </a:extLst>
        </xdr:cNvPr>
        <xdr:cNvSpPr txBox="1"/>
      </xdr:nvSpPr>
      <xdr:spPr>
        <a:xfrm>
          <a:off x="22199600" y="6255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76020</xdr:rowOff>
    </xdr:from>
    <xdr:to>
      <xdr:col>112</xdr:col>
      <xdr:colOff>38100</xdr:colOff>
      <xdr:row>38</xdr:row>
      <xdr:rowOff>6170</xdr:rowOff>
    </xdr:to>
    <xdr:sp macro="" textlink="">
      <xdr:nvSpPr>
        <xdr:cNvPr id="592" name="楕円 591">
          <a:extLst>
            <a:ext uri="{FF2B5EF4-FFF2-40B4-BE49-F238E27FC236}">
              <a16:creationId xmlns:a16="http://schemas.microsoft.com/office/drawing/2014/main" id="{83621139-2386-4867-B4E1-92260DCB7C6D}"/>
            </a:ext>
          </a:extLst>
        </xdr:cNvPr>
        <xdr:cNvSpPr/>
      </xdr:nvSpPr>
      <xdr:spPr>
        <a:xfrm>
          <a:off x="21272500" y="641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111503</xdr:rowOff>
    </xdr:from>
    <xdr:to>
      <xdr:col>116</xdr:col>
      <xdr:colOff>63500</xdr:colOff>
      <xdr:row>37</xdr:row>
      <xdr:rowOff>126820</xdr:rowOff>
    </xdr:to>
    <xdr:cxnSp macro="">
      <xdr:nvCxnSpPr>
        <xdr:cNvPr id="593" name="直線コネクタ 592">
          <a:extLst>
            <a:ext uri="{FF2B5EF4-FFF2-40B4-BE49-F238E27FC236}">
              <a16:creationId xmlns:a16="http://schemas.microsoft.com/office/drawing/2014/main" id="{F6DE61C4-7C4B-4E96-8339-C29E8A2A8602}"/>
            </a:ext>
          </a:extLst>
        </xdr:cNvPr>
        <xdr:cNvCxnSpPr/>
      </xdr:nvCxnSpPr>
      <xdr:spPr>
        <a:xfrm flipV="1">
          <a:off x="21323300" y="6455153"/>
          <a:ext cx="838200" cy="1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145697</xdr:rowOff>
    </xdr:from>
    <xdr:to>
      <xdr:col>107</xdr:col>
      <xdr:colOff>101600</xdr:colOff>
      <xdr:row>38</xdr:row>
      <xdr:rowOff>75847</xdr:rowOff>
    </xdr:to>
    <xdr:sp macro="" textlink="">
      <xdr:nvSpPr>
        <xdr:cNvPr id="594" name="楕円 593">
          <a:extLst>
            <a:ext uri="{FF2B5EF4-FFF2-40B4-BE49-F238E27FC236}">
              <a16:creationId xmlns:a16="http://schemas.microsoft.com/office/drawing/2014/main" id="{4C153875-ADE3-41E4-98C7-8E234A61A38B}"/>
            </a:ext>
          </a:extLst>
        </xdr:cNvPr>
        <xdr:cNvSpPr/>
      </xdr:nvSpPr>
      <xdr:spPr>
        <a:xfrm>
          <a:off x="20383500" y="648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126820</xdr:rowOff>
    </xdr:from>
    <xdr:to>
      <xdr:col>111</xdr:col>
      <xdr:colOff>177800</xdr:colOff>
      <xdr:row>38</xdr:row>
      <xdr:rowOff>25047</xdr:rowOff>
    </xdr:to>
    <xdr:cxnSp macro="">
      <xdr:nvCxnSpPr>
        <xdr:cNvPr id="595" name="直線コネクタ 594">
          <a:extLst>
            <a:ext uri="{FF2B5EF4-FFF2-40B4-BE49-F238E27FC236}">
              <a16:creationId xmlns:a16="http://schemas.microsoft.com/office/drawing/2014/main" id="{5343CA9E-F09C-407B-9688-2F06FC7578FD}"/>
            </a:ext>
          </a:extLst>
        </xdr:cNvPr>
        <xdr:cNvCxnSpPr/>
      </xdr:nvCxnSpPr>
      <xdr:spPr>
        <a:xfrm flipV="1">
          <a:off x="20434300" y="6470470"/>
          <a:ext cx="889000" cy="6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165143</xdr:rowOff>
    </xdr:from>
    <xdr:to>
      <xdr:col>102</xdr:col>
      <xdr:colOff>165100</xdr:colOff>
      <xdr:row>38</xdr:row>
      <xdr:rowOff>95293</xdr:rowOff>
    </xdr:to>
    <xdr:sp macro="" textlink="">
      <xdr:nvSpPr>
        <xdr:cNvPr id="596" name="楕円 595">
          <a:extLst>
            <a:ext uri="{FF2B5EF4-FFF2-40B4-BE49-F238E27FC236}">
              <a16:creationId xmlns:a16="http://schemas.microsoft.com/office/drawing/2014/main" id="{77698852-B840-445A-AE4C-B3AD93F0F5E0}"/>
            </a:ext>
          </a:extLst>
        </xdr:cNvPr>
        <xdr:cNvSpPr/>
      </xdr:nvSpPr>
      <xdr:spPr>
        <a:xfrm>
          <a:off x="19494500" y="6508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25047</xdr:rowOff>
    </xdr:from>
    <xdr:to>
      <xdr:col>107</xdr:col>
      <xdr:colOff>50800</xdr:colOff>
      <xdr:row>38</xdr:row>
      <xdr:rowOff>44493</xdr:rowOff>
    </xdr:to>
    <xdr:cxnSp macro="">
      <xdr:nvCxnSpPr>
        <xdr:cNvPr id="597" name="直線コネクタ 596">
          <a:extLst>
            <a:ext uri="{FF2B5EF4-FFF2-40B4-BE49-F238E27FC236}">
              <a16:creationId xmlns:a16="http://schemas.microsoft.com/office/drawing/2014/main" id="{0F20E0E5-F647-4F12-8BBD-8E5A7437224E}"/>
            </a:ext>
          </a:extLst>
        </xdr:cNvPr>
        <xdr:cNvCxnSpPr/>
      </xdr:nvCxnSpPr>
      <xdr:spPr>
        <a:xfrm flipV="1">
          <a:off x="19545300" y="6540147"/>
          <a:ext cx="889000" cy="1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59671</xdr:rowOff>
    </xdr:from>
    <xdr:to>
      <xdr:col>98</xdr:col>
      <xdr:colOff>38100</xdr:colOff>
      <xdr:row>39</xdr:row>
      <xdr:rowOff>161271</xdr:rowOff>
    </xdr:to>
    <xdr:sp macro="" textlink="">
      <xdr:nvSpPr>
        <xdr:cNvPr id="598" name="楕円 597">
          <a:extLst>
            <a:ext uri="{FF2B5EF4-FFF2-40B4-BE49-F238E27FC236}">
              <a16:creationId xmlns:a16="http://schemas.microsoft.com/office/drawing/2014/main" id="{DE7BA1C8-97C7-4A79-807F-D4042FD57639}"/>
            </a:ext>
          </a:extLst>
        </xdr:cNvPr>
        <xdr:cNvSpPr/>
      </xdr:nvSpPr>
      <xdr:spPr>
        <a:xfrm>
          <a:off x="18605500" y="6746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44493</xdr:rowOff>
    </xdr:from>
    <xdr:to>
      <xdr:col>102</xdr:col>
      <xdr:colOff>114300</xdr:colOff>
      <xdr:row>39</xdr:row>
      <xdr:rowOff>110471</xdr:rowOff>
    </xdr:to>
    <xdr:cxnSp macro="">
      <xdr:nvCxnSpPr>
        <xdr:cNvPr id="599" name="直線コネクタ 598">
          <a:extLst>
            <a:ext uri="{FF2B5EF4-FFF2-40B4-BE49-F238E27FC236}">
              <a16:creationId xmlns:a16="http://schemas.microsoft.com/office/drawing/2014/main" id="{FFFCCE1A-6977-46DA-99A9-8988DE044346}"/>
            </a:ext>
          </a:extLst>
        </xdr:cNvPr>
        <xdr:cNvCxnSpPr/>
      </xdr:nvCxnSpPr>
      <xdr:spPr>
        <a:xfrm flipV="1">
          <a:off x="18656300" y="6559593"/>
          <a:ext cx="889000" cy="237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149045</xdr:rowOff>
    </xdr:from>
    <xdr:ext cx="599010" cy="259045"/>
    <xdr:sp macro="" textlink="">
      <xdr:nvSpPr>
        <xdr:cNvPr id="600" name="n_1aveValue【一般廃棄物処理施設】&#10;一人当たり有形固定資産（償却資産）額">
          <a:extLst>
            <a:ext uri="{FF2B5EF4-FFF2-40B4-BE49-F238E27FC236}">
              <a16:creationId xmlns:a16="http://schemas.microsoft.com/office/drawing/2014/main" id="{D5AFBEBE-59BC-40DF-A9C3-EC165C1C9259}"/>
            </a:ext>
          </a:extLst>
        </xdr:cNvPr>
        <xdr:cNvSpPr txBox="1"/>
      </xdr:nvSpPr>
      <xdr:spPr>
        <a:xfrm>
          <a:off x="21011095" y="6835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157229</xdr:rowOff>
    </xdr:from>
    <xdr:ext cx="599010" cy="259045"/>
    <xdr:sp macro="" textlink="">
      <xdr:nvSpPr>
        <xdr:cNvPr id="601" name="n_2aveValue【一般廃棄物処理施設】&#10;一人当たり有形固定資産（償却資産）額">
          <a:extLst>
            <a:ext uri="{FF2B5EF4-FFF2-40B4-BE49-F238E27FC236}">
              <a16:creationId xmlns:a16="http://schemas.microsoft.com/office/drawing/2014/main" id="{EE07FAEF-0F7C-4C9C-990E-2101C9E493D0}"/>
            </a:ext>
          </a:extLst>
        </xdr:cNvPr>
        <xdr:cNvSpPr txBox="1"/>
      </xdr:nvSpPr>
      <xdr:spPr>
        <a:xfrm>
          <a:off x="20134795" y="6843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168419</xdr:rowOff>
    </xdr:from>
    <xdr:ext cx="599010" cy="259045"/>
    <xdr:sp macro="" textlink="">
      <xdr:nvSpPr>
        <xdr:cNvPr id="602" name="n_3aveValue【一般廃棄物処理施設】&#10;一人当たり有形固定資産（償却資産）額">
          <a:extLst>
            <a:ext uri="{FF2B5EF4-FFF2-40B4-BE49-F238E27FC236}">
              <a16:creationId xmlns:a16="http://schemas.microsoft.com/office/drawing/2014/main" id="{CB6418B7-5407-4CF3-AB7D-6A6A6788C4CF}"/>
            </a:ext>
          </a:extLst>
        </xdr:cNvPr>
        <xdr:cNvSpPr txBox="1"/>
      </xdr:nvSpPr>
      <xdr:spPr>
        <a:xfrm>
          <a:off x="19245795" y="6854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11249</xdr:rowOff>
    </xdr:from>
    <xdr:ext cx="599010" cy="259045"/>
    <xdr:sp macro="" textlink="">
      <xdr:nvSpPr>
        <xdr:cNvPr id="603" name="n_4aveValue【一般廃棄物処理施設】&#10;一人当たり有形固定資産（償却資産）額">
          <a:extLst>
            <a:ext uri="{FF2B5EF4-FFF2-40B4-BE49-F238E27FC236}">
              <a16:creationId xmlns:a16="http://schemas.microsoft.com/office/drawing/2014/main" id="{505D4634-1AFA-4BC3-82CA-6FBA8A5F5D5D}"/>
            </a:ext>
          </a:extLst>
        </xdr:cNvPr>
        <xdr:cNvSpPr txBox="1"/>
      </xdr:nvSpPr>
      <xdr:spPr>
        <a:xfrm>
          <a:off x="18356795" y="6869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22697</xdr:rowOff>
    </xdr:from>
    <xdr:ext cx="599010" cy="259045"/>
    <xdr:sp macro="" textlink="">
      <xdr:nvSpPr>
        <xdr:cNvPr id="604" name="n_1mainValue【一般廃棄物処理施設】&#10;一人当たり有形固定資産（償却資産）額">
          <a:extLst>
            <a:ext uri="{FF2B5EF4-FFF2-40B4-BE49-F238E27FC236}">
              <a16:creationId xmlns:a16="http://schemas.microsoft.com/office/drawing/2014/main" id="{3DDD17F1-4E6D-4FF9-A3C4-EE815E99AF48}"/>
            </a:ext>
          </a:extLst>
        </xdr:cNvPr>
        <xdr:cNvSpPr txBox="1"/>
      </xdr:nvSpPr>
      <xdr:spPr>
        <a:xfrm>
          <a:off x="21011095" y="6194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92374</xdr:rowOff>
    </xdr:from>
    <xdr:ext cx="599010" cy="259045"/>
    <xdr:sp macro="" textlink="">
      <xdr:nvSpPr>
        <xdr:cNvPr id="605" name="n_2mainValue【一般廃棄物処理施設】&#10;一人当たり有形固定資産（償却資産）額">
          <a:extLst>
            <a:ext uri="{FF2B5EF4-FFF2-40B4-BE49-F238E27FC236}">
              <a16:creationId xmlns:a16="http://schemas.microsoft.com/office/drawing/2014/main" id="{C1F997FD-15C7-4E81-98AB-043A4007765D}"/>
            </a:ext>
          </a:extLst>
        </xdr:cNvPr>
        <xdr:cNvSpPr txBox="1"/>
      </xdr:nvSpPr>
      <xdr:spPr>
        <a:xfrm>
          <a:off x="20134795" y="6264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111820</xdr:rowOff>
    </xdr:from>
    <xdr:ext cx="599010" cy="259045"/>
    <xdr:sp macro="" textlink="">
      <xdr:nvSpPr>
        <xdr:cNvPr id="606" name="n_3mainValue【一般廃棄物処理施設】&#10;一人当たり有形固定資産（償却資産）額">
          <a:extLst>
            <a:ext uri="{FF2B5EF4-FFF2-40B4-BE49-F238E27FC236}">
              <a16:creationId xmlns:a16="http://schemas.microsoft.com/office/drawing/2014/main" id="{91390E02-77D5-44BB-959C-B5C3AB5759B6}"/>
            </a:ext>
          </a:extLst>
        </xdr:cNvPr>
        <xdr:cNvSpPr txBox="1"/>
      </xdr:nvSpPr>
      <xdr:spPr>
        <a:xfrm>
          <a:off x="19245795" y="628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6348</xdr:rowOff>
    </xdr:from>
    <xdr:ext cx="599010" cy="259045"/>
    <xdr:sp macro="" textlink="">
      <xdr:nvSpPr>
        <xdr:cNvPr id="607" name="n_4mainValue【一般廃棄物処理施設】&#10;一人当たり有形固定資産（償却資産）額">
          <a:extLst>
            <a:ext uri="{FF2B5EF4-FFF2-40B4-BE49-F238E27FC236}">
              <a16:creationId xmlns:a16="http://schemas.microsoft.com/office/drawing/2014/main" id="{7FA337C0-4CB4-485D-97BA-4F461671EF14}"/>
            </a:ext>
          </a:extLst>
        </xdr:cNvPr>
        <xdr:cNvSpPr txBox="1"/>
      </xdr:nvSpPr>
      <xdr:spPr>
        <a:xfrm>
          <a:off x="18356795" y="6521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a:extLst>
            <a:ext uri="{FF2B5EF4-FFF2-40B4-BE49-F238E27FC236}">
              <a16:creationId xmlns:a16="http://schemas.microsoft.com/office/drawing/2014/main" id="{0360D969-E294-48CA-B685-3F3D6FD4073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a:extLst>
            <a:ext uri="{FF2B5EF4-FFF2-40B4-BE49-F238E27FC236}">
              <a16:creationId xmlns:a16="http://schemas.microsoft.com/office/drawing/2014/main" id="{95800800-1D3B-4F30-94EC-01CE9953B42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a:extLst>
            <a:ext uri="{FF2B5EF4-FFF2-40B4-BE49-F238E27FC236}">
              <a16:creationId xmlns:a16="http://schemas.microsoft.com/office/drawing/2014/main" id="{E261E02F-C5F8-41CC-90A0-9FD573DDBFF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a:extLst>
            <a:ext uri="{FF2B5EF4-FFF2-40B4-BE49-F238E27FC236}">
              <a16:creationId xmlns:a16="http://schemas.microsoft.com/office/drawing/2014/main" id="{D4201CBE-7E84-4B09-AA80-BDFAAED04D7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a:extLst>
            <a:ext uri="{FF2B5EF4-FFF2-40B4-BE49-F238E27FC236}">
              <a16:creationId xmlns:a16="http://schemas.microsoft.com/office/drawing/2014/main" id="{13D97B25-D003-4A88-84F3-5B3657CDB5D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a:extLst>
            <a:ext uri="{FF2B5EF4-FFF2-40B4-BE49-F238E27FC236}">
              <a16:creationId xmlns:a16="http://schemas.microsoft.com/office/drawing/2014/main" id="{95A12F45-FA16-4248-9D0E-ED353150BD4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a:extLst>
            <a:ext uri="{FF2B5EF4-FFF2-40B4-BE49-F238E27FC236}">
              <a16:creationId xmlns:a16="http://schemas.microsoft.com/office/drawing/2014/main" id="{8145C344-E38A-4799-8E4F-DF714FED7EA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a:extLst>
            <a:ext uri="{FF2B5EF4-FFF2-40B4-BE49-F238E27FC236}">
              <a16:creationId xmlns:a16="http://schemas.microsoft.com/office/drawing/2014/main" id="{4C26A185-F787-4B60-BDF2-998F0935CB5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a:extLst>
            <a:ext uri="{FF2B5EF4-FFF2-40B4-BE49-F238E27FC236}">
              <a16:creationId xmlns:a16="http://schemas.microsoft.com/office/drawing/2014/main" id="{ACD39F48-1FCF-46F7-981E-393DC820F81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a:extLst>
            <a:ext uri="{FF2B5EF4-FFF2-40B4-BE49-F238E27FC236}">
              <a16:creationId xmlns:a16="http://schemas.microsoft.com/office/drawing/2014/main" id="{84166265-71E1-49DF-9B8B-4E8E7F82C0B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a:extLst>
            <a:ext uri="{FF2B5EF4-FFF2-40B4-BE49-F238E27FC236}">
              <a16:creationId xmlns:a16="http://schemas.microsoft.com/office/drawing/2014/main" id="{737EF5B1-BA93-40B6-A712-DB99052FF03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9" name="直線コネクタ 618">
          <a:extLst>
            <a:ext uri="{FF2B5EF4-FFF2-40B4-BE49-F238E27FC236}">
              <a16:creationId xmlns:a16="http://schemas.microsoft.com/office/drawing/2014/main" id="{DB0532FC-60AB-4492-A506-11C226F09409}"/>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0" name="テキスト ボックス 619">
          <a:extLst>
            <a:ext uri="{FF2B5EF4-FFF2-40B4-BE49-F238E27FC236}">
              <a16:creationId xmlns:a16="http://schemas.microsoft.com/office/drawing/2014/main" id="{4D34E6C0-5912-4B71-AF28-504E3A8B9124}"/>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1" name="直線コネクタ 620">
          <a:extLst>
            <a:ext uri="{FF2B5EF4-FFF2-40B4-BE49-F238E27FC236}">
              <a16:creationId xmlns:a16="http://schemas.microsoft.com/office/drawing/2014/main" id="{2BFCA387-D2A2-4F13-AF49-5F8D0A613B5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2" name="テキスト ボックス 621">
          <a:extLst>
            <a:ext uri="{FF2B5EF4-FFF2-40B4-BE49-F238E27FC236}">
              <a16:creationId xmlns:a16="http://schemas.microsoft.com/office/drawing/2014/main" id="{382E8AAA-38CD-43B5-B8B4-EAB48D1266FC}"/>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3" name="直線コネクタ 622">
          <a:extLst>
            <a:ext uri="{FF2B5EF4-FFF2-40B4-BE49-F238E27FC236}">
              <a16:creationId xmlns:a16="http://schemas.microsoft.com/office/drawing/2014/main" id="{4D1312FA-FA78-4D87-8D5E-CC0A9987B008}"/>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4" name="テキスト ボックス 623">
          <a:extLst>
            <a:ext uri="{FF2B5EF4-FFF2-40B4-BE49-F238E27FC236}">
              <a16:creationId xmlns:a16="http://schemas.microsoft.com/office/drawing/2014/main" id="{37A50E99-39AD-4BBA-991F-E7882ABAE29C}"/>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5" name="直線コネクタ 624">
          <a:extLst>
            <a:ext uri="{FF2B5EF4-FFF2-40B4-BE49-F238E27FC236}">
              <a16:creationId xmlns:a16="http://schemas.microsoft.com/office/drawing/2014/main" id="{0D2DDEFF-1E39-4C74-B7D0-8A4CF1C92B6B}"/>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6" name="テキスト ボックス 625">
          <a:extLst>
            <a:ext uri="{FF2B5EF4-FFF2-40B4-BE49-F238E27FC236}">
              <a16:creationId xmlns:a16="http://schemas.microsoft.com/office/drawing/2014/main" id="{71501376-F474-4C83-B449-3AC1D41D102A}"/>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7" name="直線コネクタ 626">
          <a:extLst>
            <a:ext uri="{FF2B5EF4-FFF2-40B4-BE49-F238E27FC236}">
              <a16:creationId xmlns:a16="http://schemas.microsoft.com/office/drawing/2014/main" id="{92899AE7-9203-4578-ACB0-D69250A704FB}"/>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8" name="テキスト ボックス 627">
          <a:extLst>
            <a:ext uri="{FF2B5EF4-FFF2-40B4-BE49-F238E27FC236}">
              <a16:creationId xmlns:a16="http://schemas.microsoft.com/office/drawing/2014/main" id="{2C2227DB-F2A5-4DCF-9A11-60EB8524C7F3}"/>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a:extLst>
            <a:ext uri="{FF2B5EF4-FFF2-40B4-BE49-F238E27FC236}">
              <a16:creationId xmlns:a16="http://schemas.microsoft.com/office/drawing/2014/main" id="{208CB4D2-8B08-48C2-B85E-27A369E476D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0" name="テキスト ボックス 629">
          <a:extLst>
            <a:ext uri="{FF2B5EF4-FFF2-40B4-BE49-F238E27FC236}">
              <a16:creationId xmlns:a16="http://schemas.microsoft.com/office/drawing/2014/main" id="{84DA5AE5-16EC-4E85-906B-F8A3A72BE35A}"/>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a:extLst>
            <a:ext uri="{FF2B5EF4-FFF2-40B4-BE49-F238E27FC236}">
              <a16:creationId xmlns:a16="http://schemas.microsoft.com/office/drawing/2014/main" id="{5AF7D199-47F4-44E1-9371-EA8509EA1B1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38100</xdr:rowOff>
    </xdr:from>
    <xdr:to>
      <xdr:col>85</xdr:col>
      <xdr:colOff>126364</xdr:colOff>
      <xdr:row>64</xdr:row>
      <xdr:rowOff>76200</xdr:rowOff>
    </xdr:to>
    <xdr:cxnSp macro="">
      <xdr:nvCxnSpPr>
        <xdr:cNvPr id="632" name="直線コネクタ 631">
          <a:extLst>
            <a:ext uri="{FF2B5EF4-FFF2-40B4-BE49-F238E27FC236}">
              <a16:creationId xmlns:a16="http://schemas.microsoft.com/office/drawing/2014/main" id="{F0E10CC9-7925-4421-9A46-E19D963AE8D3}"/>
            </a:ext>
          </a:extLst>
        </xdr:cNvPr>
        <xdr:cNvCxnSpPr/>
      </xdr:nvCxnSpPr>
      <xdr:spPr>
        <a:xfrm flipV="1">
          <a:off x="16318864" y="946785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33" name="【保健センター・保健所】&#10;有形固定資産減価償却率最小値テキスト">
          <a:extLst>
            <a:ext uri="{FF2B5EF4-FFF2-40B4-BE49-F238E27FC236}">
              <a16:creationId xmlns:a16="http://schemas.microsoft.com/office/drawing/2014/main" id="{8C87C4E3-C64A-4C29-B9B9-DD56619BDD88}"/>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34" name="直線コネクタ 633">
          <a:extLst>
            <a:ext uri="{FF2B5EF4-FFF2-40B4-BE49-F238E27FC236}">
              <a16:creationId xmlns:a16="http://schemas.microsoft.com/office/drawing/2014/main" id="{3FECF360-97AD-4516-927A-EE0F168CECE6}"/>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156227</xdr:rowOff>
    </xdr:from>
    <xdr:ext cx="405111" cy="259045"/>
    <xdr:sp macro="" textlink="">
      <xdr:nvSpPr>
        <xdr:cNvPr id="635" name="【保健センター・保健所】&#10;有形固定資産減価償却率最大値テキスト">
          <a:extLst>
            <a:ext uri="{FF2B5EF4-FFF2-40B4-BE49-F238E27FC236}">
              <a16:creationId xmlns:a16="http://schemas.microsoft.com/office/drawing/2014/main" id="{161C337A-6807-41F0-8A3E-4DB17A2E02F0}"/>
            </a:ext>
          </a:extLst>
        </xdr:cNvPr>
        <xdr:cNvSpPr txBox="1"/>
      </xdr:nvSpPr>
      <xdr:spPr>
        <a:xfrm>
          <a:off x="16357600" y="924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38100</xdr:rowOff>
    </xdr:from>
    <xdr:to>
      <xdr:col>86</xdr:col>
      <xdr:colOff>25400</xdr:colOff>
      <xdr:row>55</xdr:row>
      <xdr:rowOff>38100</xdr:rowOff>
    </xdr:to>
    <xdr:cxnSp macro="">
      <xdr:nvCxnSpPr>
        <xdr:cNvPr id="636" name="直線コネクタ 635">
          <a:extLst>
            <a:ext uri="{FF2B5EF4-FFF2-40B4-BE49-F238E27FC236}">
              <a16:creationId xmlns:a16="http://schemas.microsoft.com/office/drawing/2014/main" id="{E663C106-15A4-4A43-A9E0-DC78EAE37505}"/>
            </a:ext>
          </a:extLst>
        </xdr:cNvPr>
        <xdr:cNvCxnSpPr/>
      </xdr:nvCxnSpPr>
      <xdr:spPr>
        <a:xfrm>
          <a:off x="16230600" y="946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25417</xdr:rowOff>
    </xdr:from>
    <xdr:ext cx="405111" cy="259045"/>
    <xdr:sp macro="" textlink="">
      <xdr:nvSpPr>
        <xdr:cNvPr id="637" name="【保健センター・保健所】&#10;有形固定資産減価償却率平均値テキスト">
          <a:extLst>
            <a:ext uri="{FF2B5EF4-FFF2-40B4-BE49-F238E27FC236}">
              <a16:creationId xmlns:a16="http://schemas.microsoft.com/office/drawing/2014/main" id="{51D79C11-5B97-4186-B39E-D64F9C412C45}"/>
            </a:ext>
          </a:extLst>
        </xdr:cNvPr>
        <xdr:cNvSpPr txBox="1"/>
      </xdr:nvSpPr>
      <xdr:spPr>
        <a:xfrm>
          <a:off x="16357600" y="99695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2540</xdr:rowOff>
    </xdr:from>
    <xdr:to>
      <xdr:col>85</xdr:col>
      <xdr:colOff>177800</xdr:colOff>
      <xdr:row>59</xdr:row>
      <xdr:rowOff>104140</xdr:rowOff>
    </xdr:to>
    <xdr:sp macro="" textlink="">
      <xdr:nvSpPr>
        <xdr:cNvPr id="638" name="フローチャート: 判断 637">
          <a:extLst>
            <a:ext uri="{FF2B5EF4-FFF2-40B4-BE49-F238E27FC236}">
              <a16:creationId xmlns:a16="http://schemas.microsoft.com/office/drawing/2014/main" id="{41927B71-2928-4142-BED4-E2082CF820A5}"/>
            </a:ext>
          </a:extLst>
        </xdr:cNvPr>
        <xdr:cNvSpPr/>
      </xdr:nvSpPr>
      <xdr:spPr>
        <a:xfrm>
          <a:off x="16268700" y="1011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135890</xdr:rowOff>
    </xdr:from>
    <xdr:to>
      <xdr:col>81</xdr:col>
      <xdr:colOff>101600</xdr:colOff>
      <xdr:row>59</xdr:row>
      <xdr:rowOff>66040</xdr:rowOff>
    </xdr:to>
    <xdr:sp macro="" textlink="">
      <xdr:nvSpPr>
        <xdr:cNvPr id="639" name="フローチャート: 判断 638">
          <a:extLst>
            <a:ext uri="{FF2B5EF4-FFF2-40B4-BE49-F238E27FC236}">
              <a16:creationId xmlns:a16="http://schemas.microsoft.com/office/drawing/2014/main" id="{8C4A8AE1-9BC1-4033-AC97-0A5CC517610B}"/>
            </a:ext>
          </a:extLst>
        </xdr:cNvPr>
        <xdr:cNvSpPr/>
      </xdr:nvSpPr>
      <xdr:spPr>
        <a:xfrm>
          <a:off x="15430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114935</xdr:rowOff>
    </xdr:from>
    <xdr:to>
      <xdr:col>76</xdr:col>
      <xdr:colOff>165100</xdr:colOff>
      <xdr:row>59</xdr:row>
      <xdr:rowOff>45085</xdr:rowOff>
    </xdr:to>
    <xdr:sp macro="" textlink="">
      <xdr:nvSpPr>
        <xdr:cNvPr id="640" name="フローチャート: 判断 639">
          <a:extLst>
            <a:ext uri="{FF2B5EF4-FFF2-40B4-BE49-F238E27FC236}">
              <a16:creationId xmlns:a16="http://schemas.microsoft.com/office/drawing/2014/main" id="{03AC4925-F9A4-4AAF-8DCB-13A6CFAA6217}"/>
            </a:ext>
          </a:extLst>
        </xdr:cNvPr>
        <xdr:cNvSpPr/>
      </xdr:nvSpPr>
      <xdr:spPr>
        <a:xfrm>
          <a:off x="14541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55880</xdr:rowOff>
    </xdr:from>
    <xdr:to>
      <xdr:col>72</xdr:col>
      <xdr:colOff>38100</xdr:colOff>
      <xdr:row>58</xdr:row>
      <xdr:rowOff>157480</xdr:rowOff>
    </xdr:to>
    <xdr:sp macro="" textlink="">
      <xdr:nvSpPr>
        <xdr:cNvPr id="641" name="フローチャート: 判断 640">
          <a:extLst>
            <a:ext uri="{FF2B5EF4-FFF2-40B4-BE49-F238E27FC236}">
              <a16:creationId xmlns:a16="http://schemas.microsoft.com/office/drawing/2014/main" id="{D530DACD-C304-4301-8591-248CA16DEE22}"/>
            </a:ext>
          </a:extLst>
        </xdr:cNvPr>
        <xdr:cNvSpPr/>
      </xdr:nvSpPr>
      <xdr:spPr>
        <a:xfrm>
          <a:off x="1365250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40640</xdr:rowOff>
    </xdr:from>
    <xdr:to>
      <xdr:col>67</xdr:col>
      <xdr:colOff>101600</xdr:colOff>
      <xdr:row>58</xdr:row>
      <xdr:rowOff>142240</xdr:rowOff>
    </xdr:to>
    <xdr:sp macro="" textlink="">
      <xdr:nvSpPr>
        <xdr:cNvPr id="642" name="フローチャート: 判断 641">
          <a:extLst>
            <a:ext uri="{FF2B5EF4-FFF2-40B4-BE49-F238E27FC236}">
              <a16:creationId xmlns:a16="http://schemas.microsoft.com/office/drawing/2014/main" id="{5BE51C5B-5599-4818-91BB-CFE8316EB384}"/>
            </a:ext>
          </a:extLst>
        </xdr:cNvPr>
        <xdr:cNvSpPr/>
      </xdr:nvSpPr>
      <xdr:spPr>
        <a:xfrm>
          <a:off x="12763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84838C9C-803A-41BB-B74A-2A07AB2BA20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F20EE410-67A6-44F6-A58F-04DE513FCC2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236CDBC0-6866-4F96-8134-305B0B0874C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2CCA5A39-121D-4ACC-B924-B3980CB094B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686EE635-B02E-4384-9869-AE5EB93F6E9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126365</xdr:rowOff>
    </xdr:from>
    <xdr:to>
      <xdr:col>85</xdr:col>
      <xdr:colOff>177800</xdr:colOff>
      <xdr:row>60</xdr:row>
      <xdr:rowOff>56515</xdr:rowOff>
    </xdr:to>
    <xdr:sp macro="" textlink="">
      <xdr:nvSpPr>
        <xdr:cNvPr id="648" name="楕円 647">
          <a:extLst>
            <a:ext uri="{FF2B5EF4-FFF2-40B4-BE49-F238E27FC236}">
              <a16:creationId xmlns:a16="http://schemas.microsoft.com/office/drawing/2014/main" id="{97584555-7D79-442D-AF92-7CFC3B83FBB4}"/>
            </a:ext>
          </a:extLst>
        </xdr:cNvPr>
        <xdr:cNvSpPr/>
      </xdr:nvSpPr>
      <xdr:spPr>
        <a:xfrm>
          <a:off x="16268700" y="1024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104792</xdr:rowOff>
    </xdr:from>
    <xdr:ext cx="405111" cy="259045"/>
    <xdr:sp macro="" textlink="">
      <xdr:nvSpPr>
        <xdr:cNvPr id="649" name="【保健センター・保健所】&#10;有形固定資産減価償却率該当値テキスト">
          <a:extLst>
            <a:ext uri="{FF2B5EF4-FFF2-40B4-BE49-F238E27FC236}">
              <a16:creationId xmlns:a16="http://schemas.microsoft.com/office/drawing/2014/main" id="{AE7DABCF-A604-4330-B0C6-44F87F6DC9D3}"/>
            </a:ext>
          </a:extLst>
        </xdr:cNvPr>
        <xdr:cNvSpPr txBox="1"/>
      </xdr:nvSpPr>
      <xdr:spPr>
        <a:xfrm>
          <a:off x="16357600" y="1022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92075</xdr:rowOff>
    </xdr:from>
    <xdr:to>
      <xdr:col>81</xdr:col>
      <xdr:colOff>101600</xdr:colOff>
      <xdr:row>60</xdr:row>
      <xdr:rowOff>22225</xdr:rowOff>
    </xdr:to>
    <xdr:sp macro="" textlink="">
      <xdr:nvSpPr>
        <xdr:cNvPr id="650" name="楕円 649">
          <a:extLst>
            <a:ext uri="{FF2B5EF4-FFF2-40B4-BE49-F238E27FC236}">
              <a16:creationId xmlns:a16="http://schemas.microsoft.com/office/drawing/2014/main" id="{C1B853EA-681B-4FE2-8D06-1902E3BD1C12}"/>
            </a:ext>
          </a:extLst>
        </xdr:cNvPr>
        <xdr:cNvSpPr/>
      </xdr:nvSpPr>
      <xdr:spPr>
        <a:xfrm>
          <a:off x="15430500" y="1020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142875</xdr:rowOff>
    </xdr:from>
    <xdr:to>
      <xdr:col>85</xdr:col>
      <xdr:colOff>127000</xdr:colOff>
      <xdr:row>60</xdr:row>
      <xdr:rowOff>5715</xdr:rowOff>
    </xdr:to>
    <xdr:cxnSp macro="">
      <xdr:nvCxnSpPr>
        <xdr:cNvPr id="651" name="直線コネクタ 650">
          <a:extLst>
            <a:ext uri="{FF2B5EF4-FFF2-40B4-BE49-F238E27FC236}">
              <a16:creationId xmlns:a16="http://schemas.microsoft.com/office/drawing/2014/main" id="{C7E97756-955F-4F42-AF56-084FBE87F877}"/>
            </a:ext>
          </a:extLst>
        </xdr:cNvPr>
        <xdr:cNvCxnSpPr/>
      </xdr:nvCxnSpPr>
      <xdr:spPr>
        <a:xfrm>
          <a:off x="15481300" y="1025842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55880</xdr:rowOff>
    </xdr:from>
    <xdr:to>
      <xdr:col>76</xdr:col>
      <xdr:colOff>165100</xdr:colOff>
      <xdr:row>59</xdr:row>
      <xdr:rowOff>157480</xdr:rowOff>
    </xdr:to>
    <xdr:sp macro="" textlink="">
      <xdr:nvSpPr>
        <xdr:cNvPr id="652" name="楕円 651">
          <a:extLst>
            <a:ext uri="{FF2B5EF4-FFF2-40B4-BE49-F238E27FC236}">
              <a16:creationId xmlns:a16="http://schemas.microsoft.com/office/drawing/2014/main" id="{86C12D9C-198D-49DB-83FB-144FA9372B37}"/>
            </a:ext>
          </a:extLst>
        </xdr:cNvPr>
        <xdr:cNvSpPr/>
      </xdr:nvSpPr>
      <xdr:spPr>
        <a:xfrm>
          <a:off x="14541500" y="1017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106680</xdr:rowOff>
    </xdr:from>
    <xdr:to>
      <xdr:col>81</xdr:col>
      <xdr:colOff>50800</xdr:colOff>
      <xdr:row>59</xdr:row>
      <xdr:rowOff>142875</xdr:rowOff>
    </xdr:to>
    <xdr:cxnSp macro="">
      <xdr:nvCxnSpPr>
        <xdr:cNvPr id="653" name="直線コネクタ 652">
          <a:extLst>
            <a:ext uri="{FF2B5EF4-FFF2-40B4-BE49-F238E27FC236}">
              <a16:creationId xmlns:a16="http://schemas.microsoft.com/office/drawing/2014/main" id="{A9FE131F-C384-4C12-9A90-CAFDE48F0B62}"/>
            </a:ext>
          </a:extLst>
        </xdr:cNvPr>
        <xdr:cNvCxnSpPr/>
      </xdr:nvCxnSpPr>
      <xdr:spPr>
        <a:xfrm>
          <a:off x="14592300" y="1022223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21590</xdr:rowOff>
    </xdr:from>
    <xdr:to>
      <xdr:col>72</xdr:col>
      <xdr:colOff>38100</xdr:colOff>
      <xdr:row>59</xdr:row>
      <xdr:rowOff>123190</xdr:rowOff>
    </xdr:to>
    <xdr:sp macro="" textlink="">
      <xdr:nvSpPr>
        <xdr:cNvPr id="654" name="楕円 653">
          <a:extLst>
            <a:ext uri="{FF2B5EF4-FFF2-40B4-BE49-F238E27FC236}">
              <a16:creationId xmlns:a16="http://schemas.microsoft.com/office/drawing/2014/main" id="{178F241D-953C-4D5C-8FF3-5BC6A7F978BE}"/>
            </a:ext>
          </a:extLst>
        </xdr:cNvPr>
        <xdr:cNvSpPr/>
      </xdr:nvSpPr>
      <xdr:spPr>
        <a:xfrm>
          <a:off x="13652500" y="1013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72390</xdr:rowOff>
    </xdr:from>
    <xdr:to>
      <xdr:col>76</xdr:col>
      <xdr:colOff>114300</xdr:colOff>
      <xdr:row>59</xdr:row>
      <xdr:rowOff>106680</xdr:rowOff>
    </xdr:to>
    <xdr:cxnSp macro="">
      <xdr:nvCxnSpPr>
        <xdr:cNvPr id="655" name="直線コネクタ 654">
          <a:extLst>
            <a:ext uri="{FF2B5EF4-FFF2-40B4-BE49-F238E27FC236}">
              <a16:creationId xmlns:a16="http://schemas.microsoft.com/office/drawing/2014/main" id="{B39F37C4-B1A8-4C82-A780-D855223B3EA7}"/>
            </a:ext>
          </a:extLst>
        </xdr:cNvPr>
        <xdr:cNvCxnSpPr/>
      </xdr:nvCxnSpPr>
      <xdr:spPr>
        <a:xfrm>
          <a:off x="13703300" y="101879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12065</xdr:rowOff>
    </xdr:from>
    <xdr:to>
      <xdr:col>67</xdr:col>
      <xdr:colOff>101600</xdr:colOff>
      <xdr:row>59</xdr:row>
      <xdr:rowOff>113665</xdr:rowOff>
    </xdr:to>
    <xdr:sp macro="" textlink="">
      <xdr:nvSpPr>
        <xdr:cNvPr id="656" name="楕円 655">
          <a:extLst>
            <a:ext uri="{FF2B5EF4-FFF2-40B4-BE49-F238E27FC236}">
              <a16:creationId xmlns:a16="http://schemas.microsoft.com/office/drawing/2014/main" id="{5DD64900-2141-40F3-93E6-C7E58A9C4BC9}"/>
            </a:ext>
          </a:extLst>
        </xdr:cNvPr>
        <xdr:cNvSpPr/>
      </xdr:nvSpPr>
      <xdr:spPr>
        <a:xfrm>
          <a:off x="12763500" y="1012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62865</xdr:rowOff>
    </xdr:from>
    <xdr:to>
      <xdr:col>71</xdr:col>
      <xdr:colOff>177800</xdr:colOff>
      <xdr:row>59</xdr:row>
      <xdr:rowOff>72390</xdr:rowOff>
    </xdr:to>
    <xdr:cxnSp macro="">
      <xdr:nvCxnSpPr>
        <xdr:cNvPr id="657" name="直線コネクタ 656">
          <a:extLst>
            <a:ext uri="{FF2B5EF4-FFF2-40B4-BE49-F238E27FC236}">
              <a16:creationId xmlns:a16="http://schemas.microsoft.com/office/drawing/2014/main" id="{9CFC350B-58EB-4DA7-A691-9E8DAC5200BE}"/>
            </a:ext>
          </a:extLst>
        </xdr:cNvPr>
        <xdr:cNvCxnSpPr/>
      </xdr:nvCxnSpPr>
      <xdr:spPr>
        <a:xfrm>
          <a:off x="12814300" y="1017841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82567</xdr:rowOff>
    </xdr:from>
    <xdr:ext cx="405111" cy="259045"/>
    <xdr:sp macro="" textlink="">
      <xdr:nvSpPr>
        <xdr:cNvPr id="658" name="n_1aveValue【保健センター・保健所】&#10;有形固定資産減価償却率">
          <a:extLst>
            <a:ext uri="{FF2B5EF4-FFF2-40B4-BE49-F238E27FC236}">
              <a16:creationId xmlns:a16="http://schemas.microsoft.com/office/drawing/2014/main" id="{96C09555-A9F8-4E7E-835A-8385B6A23CDB}"/>
            </a:ext>
          </a:extLst>
        </xdr:cNvPr>
        <xdr:cNvSpPr txBox="1"/>
      </xdr:nvSpPr>
      <xdr:spPr>
        <a:xfrm>
          <a:off x="152660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61612</xdr:rowOff>
    </xdr:from>
    <xdr:ext cx="405111" cy="259045"/>
    <xdr:sp macro="" textlink="">
      <xdr:nvSpPr>
        <xdr:cNvPr id="659" name="n_2aveValue【保健センター・保健所】&#10;有形固定資産減価償却率">
          <a:extLst>
            <a:ext uri="{FF2B5EF4-FFF2-40B4-BE49-F238E27FC236}">
              <a16:creationId xmlns:a16="http://schemas.microsoft.com/office/drawing/2014/main" id="{5E8A3332-E624-4F8E-BA73-5B005D946909}"/>
            </a:ext>
          </a:extLst>
        </xdr:cNvPr>
        <xdr:cNvSpPr txBox="1"/>
      </xdr:nvSpPr>
      <xdr:spPr>
        <a:xfrm>
          <a:off x="1438974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2557</xdr:rowOff>
    </xdr:from>
    <xdr:ext cx="405111" cy="259045"/>
    <xdr:sp macro="" textlink="">
      <xdr:nvSpPr>
        <xdr:cNvPr id="660" name="n_3aveValue【保健センター・保健所】&#10;有形固定資産減価償却率">
          <a:extLst>
            <a:ext uri="{FF2B5EF4-FFF2-40B4-BE49-F238E27FC236}">
              <a16:creationId xmlns:a16="http://schemas.microsoft.com/office/drawing/2014/main" id="{D4572833-9B10-4B1B-A587-9513E5331133}"/>
            </a:ext>
          </a:extLst>
        </xdr:cNvPr>
        <xdr:cNvSpPr txBox="1"/>
      </xdr:nvSpPr>
      <xdr:spPr>
        <a:xfrm>
          <a:off x="13500744" y="977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158767</xdr:rowOff>
    </xdr:from>
    <xdr:ext cx="405111" cy="259045"/>
    <xdr:sp macro="" textlink="">
      <xdr:nvSpPr>
        <xdr:cNvPr id="661" name="n_4aveValue【保健センター・保健所】&#10;有形固定資産減価償却率">
          <a:extLst>
            <a:ext uri="{FF2B5EF4-FFF2-40B4-BE49-F238E27FC236}">
              <a16:creationId xmlns:a16="http://schemas.microsoft.com/office/drawing/2014/main" id="{B124F49F-FDF4-4AED-840D-705511171BB6}"/>
            </a:ext>
          </a:extLst>
        </xdr:cNvPr>
        <xdr:cNvSpPr txBox="1"/>
      </xdr:nvSpPr>
      <xdr:spPr>
        <a:xfrm>
          <a:off x="126117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13352</xdr:rowOff>
    </xdr:from>
    <xdr:ext cx="405111" cy="259045"/>
    <xdr:sp macro="" textlink="">
      <xdr:nvSpPr>
        <xdr:cNvPr id="662" name="n_1mainValue【保健センター・保健所】&#10;有形固定資産減価償却率">
          <a:extLst>
            <a:ext uri="{FF2B5EF4-FFF2-40B4-BE49-F238E27FC236}">
              <a16:creationId xmlns:a16="http://schemas.microsoft.com/office/drawing/2014/main" id="{01AF5DA4-1F9D-4E27-9ACB-651A1F07757C}"/>
            </a:ext>
          </a:extLst>
        </xdr:cNvPr>
        <xdr:cNvSpPr txBox="1"/>
      </xdr:nvSpPr>
      <xdr:spPr>
        <a:xfrm>
          <a:off x="15266044" y="1030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148607</xdr:rowOff>
    </xdr:from>
    <xdr:ext cx="405111" cy="259045"/>
    <xdr:sp macro="" textlink="">
      <xdr:nvSpPr>
        <xdr:cNvPr id="663" name="n_2mainValue【保健センター・保健所】&#10;有形固定資産減価償却率">
          <a:extLst>
            <a:ext uri="{FF2B5EF4-FFF2-40B4-BE49-F238E27FC236}">
              <a16:creationId xmlns:a16="http://schemas.microsoft.com/office/drawing/2014/main" id="{5909CBBF-87BC-4E0D-BD5F-4582077A562D}"/>
            </a:ext>
          </a:extLst>
        </xdr:cNvPr>
        <xdr:cNvSpPr txBox="1"/>
      </xdr:nvSpPr>
      <xdr:spPr>
        <a:xfrm>
          <a:off x="14389744" y="1026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114317</xdr:rowOff>
    </xdr:from>
    <xdr:ext cx="405111" cy="259045"/>
    <xdr:sp macro="" textlink="">
      <xdr:nvSpPr>
        <xdr:cNvPr id="664" name="n_3mainValue【保健センター・保健所】&#10;有形固定資産減価償却率">
          <a:extLst>
            <a:ext uri="{FF2B5EF4-FFF2-40B4-BE49-F238E27FC236}">
              <a16:creationId xmlns:a16="http://schemas.microsoft.com/office/drawing/2014/main" id="{EA846D39-3011-463E-B640-1FAC3311911D}"/>
            </a:ext>
          </a:extLst>
        </xdr:cNvPr>
        <xdr:cNvSpPr txBox="1"/>
      </xdr:nvSpPr>
      <xdr:spPr>
        <a:xfrm>
          <a:off x="13500744" y="1022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104792</xdr:rowOff>
    </xdr:from>
    <xdr:ext cx="405111" cy="259045"/>
    <xdr:sp macro="" textlink="">
      <xdr:nvSpPr>
        <xdr:cNvPr id="665" name="n_4mainValue【保健センター・保健所】&#10;有形固定資産減価償却率">
          <a:extLst>
            <a:ext uri="{FF2B5EF4-FFF2-40B4-BE49-F238E27FC236}">
              <a16:creationId xmlns:a16="http://schemas.microsoft.com/office/drawing/2014/main" id="{95A3FD6C-3B91-448C-AC4B-A1B84575FD5E}"/>
            </a:ext>
          </a:extLst>
        </xdr:cNvPr>
        <xdr:cNvSpPr txBox="1"/>
      </xdr:nvSpPr>
      <xdr:spPr>
        <a:xfrm>
          <a:off x="12611744" y="1022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F1768B8D-5076-4435-8A46-9045720DB1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EC6435CF-74B0-434F-B0D0-B0142228E2A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AC1864AF-EC97-4421-B9EC-107717A3E90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68EA64BD-B244-46AA-B2D0-BD4F4844454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E47FDCC3-7145-45DA-BD90-0BB1339C666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117444D9-173E-4804-B60F-5CB1E8BCB5B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FC230DB6-95A3-4B0F-9243-2711ACF69AF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18CB9507-A85E-47F9-8726-1F030F6C125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0AE4CA9E-8AB3-4A1D-B8AD-6C8CEDC1FF0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EDCEC0B9-EC7C-42D2-AB2E-DC06B63400F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6" name="直線コネクタ 675">
          <a:extLst>
            <a:ext uri="{FF2B5EF4-FFF2-40B4-BE49-F238E27FC236}">
              <a16:creationId xmlns:a16="http://schemas.microsoft.com/office/drawing/2014/main" id="{A23656C4-049F-4882-8F42-F1BD685268EC}"/>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7" name="テキスト ボックス 676">
          <a:extLst>
            <a:ext uri="{FF2B5EF4-FFF2-40B4-BE49-F238E27FC236}">
              <a16:creationId xmlns:a16="http://schemas.microsoft.com/office/drawing/2014/main" id="{D5F3B021-58EF-4232-8600-EA428A4BFA55}"/>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8" name="直線コネクタ 677">
          <a:extLst>
            <a:ext uri="{FF2B5EF4-FFF2-40B4-BE49-F238E27FC236}">
              <a16:creationId xmlns:a16="http://schemas.microsoft.com/office/drawing/2014/main" id="{F3FCE426-411A-4C57-B5D2-BD644781E10C}"/>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9" name="テキスト ボックス 678">
          <a:extLst>
            <a:ext uri="{FF2B5EF4-FFF2-40B4-BE49-F238E27FC236}">
              <a16:creationId xmlns:a16="http://schemas.microsoft.com/office/drawing/2014/main" id="{6D81A006-F96B-4114-889F-C5A7E911B44D}"/>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0" name="直線コネクタ 679">
          <a:extLst>
            <a:ext uri="{FF2B5EF4-FFF2-40B4-BE49-F238E27FC236}">
              <a16:creationId xmlns:a16="http://schemas.microsoft.com/office/drawing/2014/main" id="{776787BA-5745-4613-96E7-AEDA0D4A8485}"/>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1" name="テキスト ボックス 680">
          <a:extLst>
            <a:ext uri="{FF2B5EF4-FFF2-40B4-BE49-F238E27FC236}">
              <a16:creationId xmlns:a16="http://schemas.microsoft.com/office/drawing/2014/main" id="{3489C8C5-4E40-49C7-92AD-29476E6A7E69}"/>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2" name="直線コネクタ 681">
          <a:extLst>
            <a:ext uri="{FF2B5EF4-FFF2-40B4-BE49-F238E27FC236}">
              <a16:creationId xmlns:a16="http://schemas.microsoft.com/office/drawing/2014/main" id="{DFFB8679-F177-4245-B95D-EDD4377B2946}"/>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3" name="テキスト ボックス 682">
          <a:extLst>
            <a:ext uri="{FF2B5EF4-FFF2-40B4-BE49-F238E27FC236}">
              <a16:creationId xmlns:a16="http://schemas.microsoft.com/office/drawing/2014/main" id="{3A0699EC-6937-4A26-8C94-0863ABCB778F}"/>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4" name="直線コネクタ 683">
          <a:extLst>
            <a:ext uri="{FF2B5EF4-FFF2-40B4-BE49-F238E27FC236}">
              <a16:creationId xmlns:a16="http://schemas.microsoft.com/office/drawing/2014/main" id="{65E19CBB-D0D9-4399-BC55-E92415BDE8D1}"/>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5" name="テキスト ボックス 684">
          <a:extLst>
            <a:ext uri="{FF2B5EF4-FFF2-40B4-BE49-F238E27FC236}">
              <a16:creationId xmlns:a16="http://schemas.microsoft.com/office/drawing/2014/main" id="{656AA8C9-6367-43CE-B04C-EA4561F0CCDD}"/>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a:extLst>
            <a:ext uri="{FF2B5EF4-FFF2-40B4-BE49-F238E27FC236}">
              <a16:creationId xmlns:a16="http://schemas.microsoft.com/office/drawing/2014/main" id="{184B0160-857C-4474-8210-8B0E661C24E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7" name="テキスト ボックス 686">
          <a:extLst>
            <a:ext uri="{FF2B5EF4-FFF2-40B4-BE49-F238E27FC236}">
              <a16:creationId xmlns:a16="http://schemas.microsoft.com/office/drawing/2014/main" id="{F7E5F8D0-38AD-4AAE-9416-3C1E00F70F67}"/>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保健センター・保健所】&#10;一人当たり面積グラフ枠">
          <a:extLst>
            <a:ext uri="{FF2B5EF4-FFF2-40B4-BE49-F238E27FC236}">
              <a16:creationId xmlns:a16="http://schemas.microsoft.com/office/drawing/2014/main" id="{BFEEAAEE-E40B-42C2-B013-DC4DEBF41A2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64770</xdr:rowOff>
    </xdr:from>
    <xdr:to>
      <xdr:col>116</xdr:col>
      <xdr:colOff>62864</xdr:colOff>
      <xdr:row>64</xdr:row>
      <xdr:rowOff>64770</xdr:rowOff>
    </xdr:to>
    <xdr:cxnSp macro="">
      <xdr:nvCxnSpPr>
        <xdr:cNvPr id="689" name="直線コネクタ 688">
          <a:extLst>
            <a:ext uri="{FF2B5EF4-FFF2-40B4-BE49-F238E27FC236}">
              <a16:creationId xmlns:a16="http://schemas.microsoft.com/office/drawing/2014/main" id="{CF968103-2FF1-4752-A656-EE17103A371D}"/>
            </a:ext>
          </a:extLst>
        </xdr:cNvPr>
        <xdr:cNvCxnSpPr/>
      </xdr:nvCxnSpPr>
      <xdr:spPr>
        <a:xfrm flipV="1">
          <a:off x="22160864" y="949452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90" name="【保健センター・保健所】&#10;一人当たり面積最小値テキスト">
          <a:extLst>
            <a:ext uri="{FF2B5EF4-FFF2-40B4-BE49-F238E27FC236}">
              <a16:creationId xmlns:a16="http://schemas.microsoft.com/office/drawing/2014/main" id="{31CA4D48-47C7-45DC-BF23-57A9167E9256}"/>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91" name="直線コネクタ 690">
          <a:extLst>
            <a:ext uri="{FF2B5EF4-FFF2-40B4-BE49-F238E27FC236}">
              <a16:creationId xmlns:a16="http://schemas.microsoft.com/office/drawing/2014/main" id="{25F61277-6EA7-4724-874A-27F7560152D4}"/>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11447</xdr:rowOff>
    </xdr:from>
    <xdr:ext cx="469744" cy="259045"/>
    <xdr:sp macro="" textlink="">
      <xdr:nvSpPr>
        <xdr:cNvPr id="692" name="【保健センター・保健所】&#10;一人当たり面積最大値テキスト">
          <a:extLst>
            <a:ext uri="{FF2B5EF4-FFF2-40B4-BE49-F238E27FC236}">
              <a16:creationId xmlns:a16="http://schemas.microsoft.com/office/drawing/2014/main" id="{DB812130-AEC4-486F-B372-10B522E3EDC8}"/>
            </a:ext>
          </a:extLst>
        </xdr:cNvPr>
        <xdr:cNvSpPr txBox="1"/>
      </xdr:nvSpPr>
      <xdr:spPr>
        <a:xfrm>
          <a:off x="22199600" y="926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64770</xdr:rowOff>
    </xdr:from>
    <xdr:to>
      <xdr:col>116</xdr:col>
      <xdr:colOff>152400</xdr:colOff>
      <xdr:row>55</xdr:row>
      <xdr:rowOff>64770</xdr:rowOff>
    </xdr:to>
    <xdr:cxnSp macro="">
      <xdr:nvCxnSpPr>
        <xdr:cNvPr id="693" name="直線コネクタ 692">
          <a:extLst>
            <a:ext uri="{FF2B5EF4-FFF2-40B4-BE49-F238E27FC236}">
              <a16:creationId xmlns:a16="http://schemas.microsoft.com/office/drawing/2014/main" id="{555B94F2-00F2-45D9-ABA4-9BDFB7276120}"/>
            </a:ext>
          </a:extLst>
        </xdr:cNvPr>
        <xdr:cNvCxnSpPr/>
      </xdr:nvCxnSpPr>
      <xdr:spPr>
        <a:xfrm>
          <a:off x="22072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45737</xdr:rowOff>
    </xdr:from>
    <xdr:ext cx="469744" cy="259045"/>
    <xdr:sp macro="" textlink="">
      <xdr:nvSpPr>
        <xdr:cNvPr id="694" name="【保健センター・保健所】&#10;一人当たり面積平均値テキスト">
          <a:extLst>
            <a:ext uri="{FF2B5EF4-FFF2-40B4-BE49-F238E27FC236}">
              <a16:creationId xmlns:a16="http://schemas.microsoft.com/office/drawing/2014/main" id="{BC697F0E-9B06-4E75-A985-F2DD6019B792}"/>
            </a:ext>
          </a:extLst>
        </xdr:cNvPr>
        <xdr:cNvSpPr txBox="1"/>
      </xdr:nvSpPr>
      <xdr:spPr>
        <a:xfrm>
          <a:off x="22199600" y="10675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67310</xdr:rowOff>
    </xdr:from>
    <xdr:to>
      <xdr:col>116</xdr:col>
      <xdr:colOff>114300</xdr:colOff>
      <xdr:row>62</xdr:row>
      <xdr:rowOff>168910</xdr:rowOff>
    </xdr:to>
    <xdr:sp macro="" textlink="">
      <xdr:nvSpPr>
        <xdr:cNvPr id="695" name="フローチャート: 判断 694">
          <a:extLst>
            <a:ext uri="{FF2B5EF4-FFF2-40B4-BE49-F238E27FC236}">
              <a16:creationId xmlns:a16="http://schemas.microsoft.com/office/drawing/2014/main" id="{D7DBC145-C19A-4E1A-AFE3-9B34E901591F}"/>
            </a:ext>
          </a:extLst>
        </xdr:cNvPr>
        <xdr:cNvSpPr/>
      </xdr:nvSpPr>
      <xdr:spPr>
        <a:xfrm>
          <a:off x="22110700" y="106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67310</xdr:rowOff>
    </xdr:from>
    <xdr:to>
      <xdr:col>112</xdr:col>
      <xdr:colOff>38100</xdr:colOff>
      <xdr:row>62</xdr:row>
      <xdr:rowOff>168910</xdr:rowOff>
    </xdr:to>
    <xdr:sp macro="" textlink="">
      <xdr:nvSpPr>
        <xdr:cNvPr id="696" name="フローチャート: 判断 695">
          <a:extLst>
            <a:ext uri="{FF2B5EF4-FFF2-40B4-BE49-F238E27FC236}">
              <a16:creationId xmlns:a16="http://schemas.microsoft.com/office/drawing/2014/main" id="{96814792-AA3F-449A-87D5-BADCFE43BF97}"/>
            </a:ext>
          </a:extLst>
        </xdr:cNvPr>
        <xdr:cNvSpPr/>
      </xdr:nvSpPr>
      <xdr:spPr>
        <a:xfrm>
          <a:off x="21272500" y="106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74930</xdr:rowOff>
    </xdr:from>
    <xdr:to>
      <xdr:col>107</xdr:col>
      <xdr:colOff>101600</xdr:colOff>
      <xdr:row>63</xdr:row>
      <xdr:rowOff>5080</xdr:rowOff>
    </xdr:to>
    <xdr:sp macro="" textlink="">
      <xdr:nvSpPr>
        <xdr:cNvPr id="697" name="フローチャート: 判断 696">
          <a:extLst>
            <a:ext uri="{FF2B5EF4-FFF2-40B4-BE49-F238E27FC236}">
              <a16:creationId xmlns:a16="http://schemas.microsoft.com/office/drawing/2014/main" id="{82D54247-17DA-4F40-A562-03FF3FAE4F72}"/>
            </a:ext>
          </a:extLst>
        </xdr:cNvPr>
        <xdr:cNvSpPr/>
      </xdr:nvSpPr>
      <xdr:spPr>
        <a:xfrm>
          <a:off x="20383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48260</xdr:rowOff>
    </xdr:from>
    <xdr:to>
      <xdr:col>102</xdr:col>
      <xdr:colOff>165100</xdr:colOff>
      <xdr:row>62</xdr:row>
      <xdr:rowOff>149860</xdr:rowOff>
    </xdr:to>
    <xdr:sp macro="" textlink="">
      <xdr:nvSpPr>
        <xdr:cNvPr id="698" name="フローチャート: 判断 697">
          <a:extLst>
            <a:ext uri="{FF2B5EF4-FFF2-40B4-BE49-F238E27FC236}">
              <a16:creationId xmlns:a16="http://schemas.microsoft.com/office/drawing/2014/main" id="{46AB8DBC-B874-45F7-A544-8D74A8D38F24}"/>
            </a:ext>
          </a:extLst>
        </xdr:cNvPr>
        <xdr:cNvSpPr/>
      </xdr:nvSpPr>
      <xdr:spPr>
        <a:xfrm>
          <a:off x="19494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93980</xdr:rowOff>
    </xdr:from>
    <xdr:to>
      <xdr:col>98</xdr:col>
      <xdr:colOff>38100</xdr:colOff>
      <xdr:row>63</xdr:row>
      <xdr:rowOff>24130</xdr:rowOff>
    </xdr:to>
    <xdr:sp macro="" textlink="">
      <xdr:nvSpPr>
        <xdr:cNvPr id="699" name="フローチャート: 判断 698">
          <a:extLst>
            <a:ext uri="{FF2B5EF4-FFF2-40B4-BE49-F238E27FC236}">
              <a16:creationId xmlns:a16="http://schemas.microsoft.com/office/drawing/2014/main" id="{C91EDE7A-99CC-486A-A77F-17D2C68C100D}"/>
            </a:ext>
          </a:extLst>
        </xdr:cNvPr>
        <xdr:cNvSpPr/>
      </xdr:nvSpPr>
      <xdr:spPr>
        <a:xfrm>
          <a:off x="18605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532288A0-991F-476B-9D6E-84BD5032B49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1E11B820-A7DB-4A9F-B951-676CAEF1822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CFD3B693-CB78-4269-AE54-0F5468A94C8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F9F6EB2D-98BC-4B95-A006-78A42FBC67D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10FB61B7-2825-495E-8FFD-0BF8C47FA39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90170</xdr:rowOff>
    </xdr:from>
    <xdr:to>
      <xdr:col>116</xdr:col>
      <xdr:colOff>114300</xdr:colOff>
      <xdr:row>62</xdr:row>
      <xdr:rowOff>20320</xdr:rowOff>
    </xdr:to>
    <xdr:sp macro="" textlink="">
      <xdr:nvSpPr>
        <xdr:cNvPr id="705" name="楕円 704">
          <a:extLst>
            <a:ext uri="{FF2B5EF4-FFF2-40B4-BE49-F238E27FC236}">
              <a16:creationId xmlns:a16="http://schemas.microsoft.com/office/drawing/2014/main" id="{4125C072-E693-4DC2-8F1D-144720C2A0CF}"/>
            </a:ext>
          </a:extLst>
        </xdr:cNvPr>
        <xdr:cNvSpPr/>
      </xdr:nvSpPr>
      <xdr:spPr>
        <a:xfrm>
          <a:off x="22110700" y="1054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113047</xdr:rowOff>
    </xdr:from>
    <xdr:ext cx="469744" cy="259045"/>
    <xdr:sp macro="" textlink="">
      <xdr:nvSpPr>
        <xdr:cNvPr id="706" name="【保健センター・保健所】&#10;一人当たり面積該当値テキスト">
          <a:extLst>
            <a:ext uri="{FF2B5EF4-FFF2-40B4-BE49-F238E27FC236}">
              <a16:creationId xmlns:a16="http://schemas.microsoft.com/office/drawing/2014/main" id="{353557C1-7CCB-4B9C-9C23-F64AB384568A}"/>
            </a:ext>
          </a:extLst>
        </xdr:cNvPr>
        <xdr:cNvSpPr txBox="1"/>
      </xdr:nvSpPr>
      <xdr:spPr>
        <a:xfrm>
          <a:off x="22199600" y="1040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97790</xdr:rowOff>
    </xdr:from>
    <xdr:to>
      <xdr:col>112</xdr:col>
      <xdr:colOff>38100</xdr:colOff>
      <xdr:row>62</xdr:row>
      <xdr:rowOff>27940</xdr:rowOff>
    </xdr:to>
    <xdr:sp macro="" textlink="">
      <xdr:nvSpPr>
        <xdr:cNvPr id="707" name="楕円 706">
          <a:extLst>
            <a:ext uri="{FF2B5EF4-FFF2-40B4-BE49-F238E27FC236}">
              <a16:creationId xmlns:a16="http://schemas.microsoft.com/office/drawing/2014/main" id="{59459445-17B1-4D27-A3E8-4129FABA8AB7}"/>
            </a:ext>
          </a:extLst>
        </xdr:cNvPr>
        <xdr:cNvSpPr/>
      </xdr:nvSpPr>
      <xdr:spPr>
        <a:xfrm>
          <a:off x="21272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140970</xdr:rowOff>
    </xdr:from>
    <xdr:to>
      <xdr:col>116</xdr:col>
      <xdr:colOff>63500</xdr:colOff>
      <xdr:row>61</xdr:row>
      <xdr:rowOff>148590</xdr:rowOff>
    </xdr:to>
    <xdr:cxnSp macro="">
      <xdr:nvCxnSpPr>
        <xdr:cNvPr id="708" name="直線コネクタ 707">
          <a:extLst>
            <a:ext uri="{FF2B5EF4-FFF2-40B4-BE49-F238E27FC236}">
              <a16:creationId xmlns:a16="http://schemas.microsoft.com/office/drawing/2014/main" id="{1CFAA328-6385-436E-99FA-14756F395283}"/>
            </a:ext>
          </a:extLst>
        </xdr:cNvPr>
        <xdr:cNvCxnSpPr/>
      </xdr:nvCxnSpPr>
      <xdr:spPr>
        <a:xfrm flipV="1">
          <a:off x="21323300" y="105994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109220</xdr:rowOff>
    </xdr:from>
    <xdr:to>
      <xdr:col>107</xdr:col>
      <xdr:colOff>101600</xdr:colOff>
      <xdr:row>62</xdr:row>
      <xdr:rowOff>39370</xdr:rowOff>
    </xdr:to>
    <xdr:sp macro="" textlink="">
      <xdr:nvSpPr>
        <xdr:cNvPr id="709" name="楕円 708">
          <a:extLst>
            <a:ext uri="{FF2B5EF4-FFF2-40B4-BE49-F238E27FC236}">
              <a16:creationId xmlns:a16="http://schemas.microsoft.com/office/drawing/2014/main" id="{F1273306-5868-4B87-9640-D407665FAC1B}"/>
            </a:ext>
          </a:extLst>
        </xdr:cNvPr>
        <xdr:cNvSpPr/>
      </xdr:nvSpPr>
      <xdr:spPr>
        <a:xfrm>
          <a:off x="20383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148590</xdr:rowOff>
    </xdr:from>
    <xdr:to>
      <xdr:col>111</xdr:col>
      <xdr:colOff>177800</xdr:colOff>
      <xdr:row>61</xdr:row>
      <xdr:rowOff>160020</xdr:rowOff>
    </xdr:to>
    <xdr:cxnSp macro="">
      <xdr:nvCxnSpPr>
        <xdr:cNvPr id="710" name="直線コネクタ 709">
          <a:extLst>
            <a:ext uri="{FF2B5EF4-FFF2-40B4-BE49-F238E27FC236}">
              <a16:creationId xmlns:a16="http://schemas.microsoft.com/office/drawing/2014/main" id="{8BC06B0F-1712-459E-B5D9-4FF603A5821A}"/>
            </a:ext>
          </a:extLst>
        </xdr:cNvPr>
        <xdr:cNvCxnSpPr/>
      </xdr:nvCxnSpPr>
      <xdr:spPr>
        <a:xfrm flipV="1">
          <a:off x="20434300" y="1060704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116840</xdr:rowOff>
    </xdr:from>
    <xdr:to>
      <xdr:col>102</xdr:col>
      <xdr:colOff>165100</xdr:colOff>
      <xdr:row>62</xdr:row>
      <xdr:rowOff>46990</xdr:rowOff>
    </xdr:to>
    <xdr:sp macro="" textlink="">
      <xdr:nvSpPr>
        <xdr:cNvPr id="711" name="楕円 710">
          <a:extLst>
            <a:ext uri="{FF2B5EF4-FFF2-40B4-BE49-F238E27FC236}">
              <a16:creationId xmlns:a16="http://schemas.microsoft.com/office/drawing/2014/main" id="{6E6C1E35-7D36-47E2-BA52-F01ED8BFF894}"/>
            </a:ext>
          </a:extLst>
        </xdr:cNvPr>
        <xdr:cNvSpPr/>
      </xdr:nvSpPr>
      <xdr:spPr>
        <a:xfrm>
          <a:off x="194945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160020</xdr:rowOff>
    </xdr:from>
    <xdr:to>
      <xdr:col>107</xdr:col>
      <xdr:colOff>50800</xdr:colOff>
      <xdr:row>61</xdr:row>
      <xdr:rowOff>167640</xdr:rowOff>
    </xdr:to>
    <xdr:cxnSp macro="">
      <xdr:nvCxnSpPr>
        <xdr:cNvPr id="712" name="直線コネクタ 711">
          <a:extLst>
            <a:ext uri="{FF2B5EF4-FFF2-40B4-BE49-F238E27FC236}">
              <a16:creationId xmlns:a16="http://schemas.microsoft.com/office/drawing/2014/main" id="{3E6E3BA8-D0C0-4052-ACD2-4D009A7CDC17}"/>
            </a:ext>
          </a:extLst>
        </xdr:cNvPr>
        <xdr:cNvCxnSpPr/>
      </xdr:nvCxnSpPr>
      <xdr:spPr>
        <a:xfrm flipV="1">
          <a:off x="19545300" y="106184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143510</xdr:rowOff>
    </xdr:from>
    <xdr:to>
      <xdr:col>98</xdr:col>
      <xdr:colOff>38100</xdr:colOff>
      <xdr:row>63</xdr:row>
      <xdr:rowOff>73660</xdr:rowOff>
    </xdr:to>
    <xdr:sp macro="" textlink="">
      <xdr:nvSpPr>
        <xdr:cNvPr id="713" name="楕円 712">
          <a:extLst>
            <a:ext uri="{FF2B5EF4-FFF2-40B4-BE49-F238E27FC236}">
              <a16:creationId xmlns:a16="http://schemas.microsoft.com/office/drawing/2014/main" id="{A41002BE-F62C-4912-98B1-A972C171ECA7}"/>
            </a:ext>
          </a:extLst>
        </xdr:cNvPr>
        <xdr:cNvSpPr/>
      </xdr:nvSpPr>
      <xdr:spPr>
        <a:xfrm>
          <a:off x="18605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167640</xdr:rowOff>
    </xdr:from>
    <xdr:to>
      <xdr:col>102</xdr:col>
      <xdr:colOff>114300</xdr:colOff>
      <xdr:row>63</xdr:row>
      <xdr:rowOff>22860</xdr:rowOff>
    </xdr:to>
    <xdr:cxnSp macro="">
      <xdr:nvCxnSpPr>
        <xdr:cNvPr id="714" name="直線コネクタ 713">
          <a:extLst>
            <a:ext uri="{FF2B5EF4-FFF2-40B4-BE49-F238E27FC236}">
              <a16:creationId xmlns:a16="http://schemas.microsoft.com/office/drawing/2014/main" id="{A5609D56-F35E-4DCE-887A-401207E5C239}"/>
            </a:ext>
          </a:extLst>
        </xdr:cNvPr>
        <xdr:cNvCxnSpPr/>
      </xdr:nvCxnSpPr>
      <xdr:spPr>
        <a:xfrm flipV="1">
          <a:off x="18656300" y="1062609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160037</xdr:rowOff>
    </xdr:from>
    <xdr:ext cx="469744" cy="259045"/>
    <xdr:sp macro="" textlink="">
      <xdr:nvSpPr>
        <xdr:cNvPr id="715" name="n_1aveValue【保健センター・保健所】&#10;一人当たり面積">
          <a:extLst>
            <a:ext uri="{FF2B5EF4-FFF2-40B4-BE49-F238E27FC236}">
              <a16:creationId xmlns:a16="http://schemas.microsoft.com/office/drawing/2014/main" id="{4025C750-1285-46DE-9C8F-9667A9F5DB14}"/>
            </a:ext>
          </a:extLst>
        </xdr:cNvPr>
        <xdr:cNvSpPr txBox="1"/>
      </xdr:nvSpPr>
      <xdr:spPr>
        <a:xfrm>
          <a:off x="21075727" y="1078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167657</xdr:rowOff>
    </xdr:from>
    <xdr:ext cx="469744" cy="259045"/>
    <xdr:sp macro="" textlink="">
      <xdr:nvSpPr>
        <xdr:cNvPr id="716" name="n_2aveValue【保健センター・保健所】&#10;一人当たり面積">
          <a:extLst>
            <a:ext uri="{FF2B5EF4-FFF2-40B4-BE49-F238E27FC236}">
              <a16:creationId xmlns:a16="http://schemas.microsoft.com/office/drawing/2014/main" id="{9E71F51F-080B-48CD-A034-A28F9B8010B6}"/>
            </a:ext>
          </a:extLst>
        </xdr:cNvPr>
        <xdr:cNvSpPr txBox="1"/>
      </xdr:nvSpPr>
      <xdr:spPr>
        <a:xfrm>
          <a:off x="20199427"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140987</xdr:rowOff>
    </xdr:from>
    <xdr:ext cx="469744" cy="259045"/>
    <xdr:sp macro="" textlink="">
      <xdr:nvSpPr>
        <xdr:cNvPr id="717" name="n_3aveValue【保健センター・保健所】&#10;一人当たり面積">
          <a:extLst>
            <a:ext uri="{FF2B5EF4-FFF2-40B4-BE49-F238E27FC236}">
              <a16:creationId xmlns:a16="http://schemas.microsoft.com/office/drawing/2014/main" id="{DCB36ADB-8819-49F1-99DA-E7BF6559EE0B}"/>
            </a:ext>
          </a:extLst>
        </xdr:cNvPr>
        <xdr:cNvSpPr txBox="1"/>
      </xdr:nvSpPr>
      <xdr:spPr>
        <a:xfrm>
          <a:off x="193104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40657</xdr:rowOff>
    </xdr:from>
    <xdr:ext cx="469744" cy="259045"/>
    <xdr:sp macro="" textlink="">
      <xdr:nvSpPr>
        <xdr:cNvPr id="718" name="n_4aveValue【保健センター・保健所】&#10;一人当たり面積">
          <a:extLst>
            <a:ext uri="{FF2B5EF4-FFF2-40B4-BE49-F238E27FC236}">
              <a16:creationId xmlns:a16="http://schemas.microsoft.com/office/drawing/2014/main" id="{E7080C6E-A563-4FEA-98D7-C75B1B97AB08}"/>
            </a:ext>
          </a:extLst>
        </xdr:cNvPr>
        <xdr:cNvSpPr txBox="1"/>
      </xdr:nvSpPr>
      <xdr:spPr>
        <a:xfrm>
          <a:off x="18421427" y="1049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44467</xdr:rowOff>
    </xdr:from>
    <xdr:ext cx="469744" cy="259045"/>
    <xdr:sp macro="" textlink="">
      <xdr:nvSpPr>
        <xdr:cNvPr id="719" name="n_1mainValue【保健センター・保健所】&#10;一人当たり面積">
          <a:extLst>
            <a:ext uri="{FF2B5EF4-FFF2-40B4-BE49-F238E27FC236}">
              <a16:creationId xmlns:a16="http://schemas.microsoft.com/office/drawing/2014/main" id="{4A21B9B9-EDA1-40E5-A5CE-AFF76D7651E3}"/>
            </a:ext>
          </a:extLst>
        </xdr:cNvPr>
        <xdr:cNvSpPr txBox="1"/>
      </xdr:nvSpPr>
      <xdr:spPr>
        <a:xfrm>
          <a:off x="210757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55897</xdr:rowOff>
    </xdr:from>
    <xdr:ext cx="469744" cy="259045"/>
    <xdr:sp macro="" textlink="">
      <xdr:nvSpPr>
        <xdr:cNvPr id="720" name="n_2mainValue【保健センター・保健所】&#10;一人当たり面積">
          <a:extLst>
            <a:ext uri="{FF2B5EF4-FFF2-40B4-BE49-F238E27FC236}">
              <a16:creationId xmlns:a16="http://schemas.microsoft.com/office/drawing/2014/main" id="{147CEAE1-43FF-458D-B238-C9AE9F900539}"/>
            </a:ext>
          </a:extLst>
        </xdr:cNvPr>
        <xdr:cNvSpPr txBox="1"/>
      </xdr:nvSpPr>
      <xdr:spPr>
        <a:xfrm>
          <a:off x="20199427" y="1034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63517</xdr:rowOff>
    </xdr:from>
    <xdr:ext cx="469744" cy="259045"/>
    <xdr:sp macro="" textlink="">
      <xdr:nvSpPr>
        <xdr:cNvPr id="721" name="n_3mainValue【保健センター・保健所】&#10;一人当たり面積">
          <a:extLst>
            <a:ext uri="{FF2B5EF4-FFF2-40B4-BE49-F238E27FC236}">
              <a16:creationId xmlns:a16="http://schemas.microsoft.com/office/drawing/2014/main" id="{63C2B0A2-C467-4AE0-B4F3-66E8A942AA2E}"/>
            </a:ext>
          </a:extLst>
        </xdr:cNvPr>
        <xdr:cNvSpPr txBox="1"/>
      </xdr:nvSpPr>
      <xdr:spPr>
        <a:xfrm>
          <a:off x="19310427" y="1035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64787</xdr:rowOff>
    </xdr:from>
    <xdr:ext cx="469744" cy="259045"/>
    <xdr:sp macro="" textlink="">
      <xdr:nvSpPr>
        <xdr:cNvPr id="722" name="n_4mainValue【保健センター・保健所】&#10;一人当たり面積">
          <a:extLst>
            <a:ext uri="{FF2B5EF4-FFF2-40B4-BE49-F238E27FC236}">
              <a16:creationId xmlns:a16="http://schemas.microsoft.com/office/drawing/2014/main" id="{422BB415-028E-4C2E-966F-1E59DF131EEF}"/>
            </a:ext>
          </a:extLst>
        </xdr:cNvPr>
        <xdr:cNvSpPr txBox="1"/>
      </xdr:nvSpPr>
      <xdr:spPr>
        <a:xfrm>
          <a:off x="18421427" y="1086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a:extLst>
            <a:ext uri="{FF2B5EF4-FFF2-40B4-BE49-F238E27FC236}">
              <a16:creationId xmlns:a16="http://schemas.microsoft.com/office/drawing/2014/main" id="{AEC7D4D6-1DD1-4986-BD0D-B77216581CF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4" name="正方形/長方形 723">
          <a:extLst>
            <a:ext uri="{FF2B5EF4-FFF2-40B4-BE49-F238E27FC236}">
              <a16:creationId xmlns:a16="http://schemas.microsoft.com/office/drawing/2014/main" id="{82069498-C356-426F-8597-46D756798F3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5" name="正方形/長方形 724">
          <a:extLst>
            <a:ext uri="{FF2B5EF4-FFF2-40B4-BE49-F238E27FC236}">
              <a16:creationId xmlns:a16="http://schemas.microsoft.com/office/drawing/2014/main" id="{4CFFB601-7E59-4603-A07A-6DE120E60B4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6" name="正方形/長方形 725">
          <a:extLst>
            <a:ext uri="{FF2B5EF4-FFF2-40B4-BE49-F238E27FC236}">
              <a16:creationId xmlns:a16="http://schemas.microsoft.com/office/drawing/2014/main" id="{33351B11-DA13-4F2A-A95E-E9E86948ABD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7" name="正方形/長方形 726">
          <a:extLst>
            <a:ext uri="{FF2B5EF4-FFF2-40B4-BE49-F238E27FC236}">
              <a16:creationId xmlns:a16="http://schemas.microsoft.com/office/drawing/2014/main" id="{B378E85A-CA7B-4D9F-A48C-180F380661C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8" name="正方形/長方形 727">
          <a:extLst>
            <a:ext uri="{FF2B5EF4-FFF2-40B4-BE49-F238E27FC236}">
              <a16:creationId xmlns:a16="http://schemas.microsoft.com/office/drawing/2014/main" id="{544F7178-195E-4F13-9334-627C888A6A9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9" name="正方形/長方形 728">
          <a:extLst>
            <a:ext uri="{FF2B5EF4-FFF2-40B4-BE49-F238E27FC236}">
              <a16:creationId xmlns:a16="http://schemas.microsoft.com/office/drawing/2014/main" id="{98DA8D26-7288-46CC-B827-33A002BBC89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0" name="正方形/長方形 729">
          <a:extLst>
            <a:ext uri="{FF2B5EF4-FFF2-40B4-BE49-F238E27FC236}">
              <a16:creationId xmlns:a16="http://schemas.microsoft.com/office/drawing/2014/main" id="{74B2108E-3547-4F7C-B009-40500268801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1" name="テキスト ボックス 730">
          <a:extLst>
            <a:ext uri="{FF2B5EF4-FFF2-40B4-BE49-F238E27FC236}">
              <a16:creationId xmlns:a16="http://schemas.microsoft.com/office/drawing/2014/main" id="{DBB9B200-124D-444B-B249-4728441F30C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2" name="直線コネクタ 731">
          <a:extLst>
            <a:ext uri="{FF2B5EF4-FFF2-40B4-BE49-F238E27FC236}">
              <a16:creationId xmlns:a16="http://schemas.microsoft.com/office/drawing/2014/main" id="{6A6ECE8D-2EE2-4763-B6AB-C74F52E2699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3" name="テキスト ボックス 732">
          <a:extLst>
            <a:ext uri="{FF2B5EF4-FFF2-40B4-BE49-F238E27FC236}">
              <a16:creationId xmlns:a16="http://schemas.microsoft.com/office/drawing/2014/main" id="{A92B6DC1-269A-4632-AFA0-151761E4CB0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4" name="直線コネクタ 733">
          <a:extLst>
            <a:ext uri="{FF2B5EF4-FFF2-40B4-BE49-F238E27FC236}">
              <a16:creationId xmlns:a16="http://schemas.microsoft.com/office/drawing/2014/main" id="{BDAEA9D0-2753-4850-B31D-B08EF8327705}"/>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5" name="テキスト ボックス 734">
          <a:extLst>
            <a:ext uri="{FF2B5EF4-FFF2-40B4-BE49-F238E27FC236}">
              <a16:creationId xmlns:a16="http://schemas.microsoft.com/office/drawing/2014/main" id="{A8C75563-3DA8-4970-88C6-14BA72379CA9}"/>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6" name="直線コネクタ 735">
          <a:extLst>
            <a:ext uri="{FF2B5EF4-FFF2-40B4-BE49-F238E27FC236}">
              <a16:creationId xmlns:a16="http://schemas.microsoft.com/office/drawing/2014/main" id="{33C95807-6972-4B1B-855B-B82CB05A1675}"/>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7" name="テキスト ボックス 736">
          <a:extLst>
            <a:ext uri="{FF2B5EF4-FFF2-40B4-BE49-F238E27FC236}">
              <a16:creationId xmlns:a16="http://schemas.microsoft.com/office/drawing/2014/main" id="{159CB5B8-C9CA-427B-98C0-62D96814BFBE}"/>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8" name="直線コネクタ 737">
          <a:extLst>
            <a:ext uri="{FF2B5EF4-FFF2-40B4-BE49-F238E27FC236}">
              <a16:creationId xmlns:a16="http://schemas.microsoft.com/office/drawing/2014/main" id="{2BD5312F-794D-4A94-B571-65EDC6142989}"/>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9" name="テキスト ボックス 738">
          <a:extLst>
            <a:ext uri="{FF2B5EF4-FFF2-40B4-BE49-F238E27FC236}">
              <a16:creationId xmlns:a16="http://schemas.microsoft.com/office/drawing/2014/main" id="{D9767D1F-CEE2-49AB-B79B-C530387DFD9D}"/>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0" name="直線コネクタ 739">
          <a:extLst>
            <a:ext uri="{FF2B5EF4-FFF2-40B4-BE49-F238E27FC236}">
              <a16:creationId xmlns:a16="http://schemas.microsoft.com/office/drawing/2014/main" id="{D7881AA3-E314-424D-A227-A2000EA460AD}"/>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1" name="テキスト ボックス 740">
          <a:extLst>
            <a:ext uri="{FF2B5EF4-FFF2-40B4-BE49-F238E27FC236}">
              <a16:creationId xmlns:a16="http://schemas.microsoft.com/office/drawing/2014/main" id="{B763FB26-1F9B-40C7-B31D-F62733011A49}"/>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2" name="直線コネクタ 741">
          <a:extLst>
            <a:ext uri="{FF2B5EF4-FFF2-40B4-BE49-F238E27FC236}">
              <a16:creationId xmlns:a16="http://schemas.microsoft.com/office/drawing/2014/main" id="{71057A97-78DC-401F-B17B-F63DE290FE3D}"/>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743" name="テキスト ボックス 742">
          <a:extLst>
            <a:ext uri="{FF2B5EF4-FFF2-40B4-BE49-F238E27FC236}">
              <a16:creationId xmlns:a16="http://schemas.microsoft.com/office/drawing/2014/main" id="{25AAD1B5-3E44-4835-9273-4E73B20EF7CE}"/>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4" name="直線コネクタ 743">
          <a:extLst>
            <a:ext uri="{FF2B5EF4-FFF2-40B4-BE49-F238E27FC236}">
              <a16:creationId xmlns:a16="http://schemas.microsoft.com/office/drawing/2014/main" id="{8EC298E7-E64A-449D-B2E0-76C9E889EE7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5" name="【消防施設】&#10;有形固定資産減価償却率グラフ枠">
          <a:extLst>
            <a:ext uri="{FF2B5EF4-FFF2-40B4-BE49-F238E27FC236}">
              <a16:creationId xmlns:a16="http://schemas.microsoft.com/office/drawing/2014/main" id="{8BB5EF80-65B4-415D-8BFF-222B9B6619D3}"/>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746" name="直線コネクタ 745">
          <a:extLst>
            <a:ext uri="{FF2B5EF4-FFF2-40B4-BE49-F238E27FC236}">
              <a16:creationId xmlns:a16="http://schemas.microsoft.com/office/drawing/2014/main" id="{961FF1DD-E4F5-486B-8496-D4BC65382C3F}"/>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747" name="【消防施設】&#10;有形固定資産減価償却率最小値テキスト">
          <a:extLst>
            <a:ext uri="{FF2B5EF4-FFF2-40B4-BE49-F238E27FC236}">
              <a16:creationId xmlns:a16="http://schemas.microsoft.com/office/drawing/2014/main" id="{22D95209-5370-45D3-A413-E22A7C3A9CF5}"/>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48" name="直線コネクタ 747">
          <a:extLst>
            <a:ext uri="{FF2B5EF4-FFF2-40B4-BE49-F238E27FC236}">
              <a16:creationId xmlns:a16="http://schemas.microsoft.com/office/drawing/2014/main" id="{BD8BAE59-98D7-422B-B3C3-52D53C247604}"/>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749" name="【消防施設】&#10;有形固定資産減価償却率最大値テキスト">
          <a:extLst>
            <a:ext uri="{FF2B5EF4-FFF2-40B4-BE49-F238E27FC236}">
              <a16:creationId xmlns:a16="http://schemas.microsoft.com/office/drawing/2014/main" id="{5875FB00-D66C-495E-AB83-19A918217D13}"/>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50" name="直線コネクタ 749">
          <a:extLst>
            <a:ext uri="{FF2B5EF4-FFF2-40B4-BE49-F238E27FC236}">
              <a16:creationId xmlns:a16="http://schemas.microsoft.com/office/drawing/2014/main" id="{E752B6AE-30E4-4252-AAF2-FDA05165669E}"/>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35577</xdr:rowOff>
    </xdr:from>
    <xdr:ext cx="405111" cy="259045"/>
    <xdr:sp macro="" textlink="">
      <xdr:nvSpPr>
        <xdr:cNvPr id="751" name="【消防施設】&#10;有形固定資産減価償却率平均値テキスト">
          <a:extLst>
            <a:ext uri="{FF2B5EF4-FFF2-40B4-BE49-F238E27FC236}">
              <a16:creationId xmlns:a16="http://schemas.microsoft.com/office/drawing/2014/main" id="{CDCAF2FB-41AE-4CD6-B0F2-996D3A5BDC7D}"/>
            </a:ext>
          </a:extLst>
        </xdr:cNvPr>
        <xdr:cNvSpPr txBox="1"/>
      </xdr:nvSpPr>
      <xdr:spPr>
        <a:xfrm>
          <a:off x="16357600" y="13923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12700</xdr:rowOff>
    </xdr:from>
    <xdr:to>
      <xdr:col>85</xdr:col>
      <xdr:colOff>177800</xdr:colOff>
      <xdr:row>82</xdr:row>
      <xdr:rowOff>114300</xdr:rowOff>
    </xdr:to>
    <xdr:sp macro="" textlink="">
      <xdr:nvSpPr>
        <xdr:cNvPr id="752" name="フローチャート: 判断 751">
          <a:extLst>
            <a:ext uri="{FF2B5EF4-FFF2-40B4-BE49-F238E27FC236}">
              <a16:creationId xmlns:a16="http://schemas.microsoft.com/office/drawing/2014/main" id="{B1434786-933A-4326-B5D8-00093851C3D1}"/>
            </a:ext>
          </a:extLst>
        </xdr:cNvPr>
        <xdr:cNvSpPr/>
      </xdr:nvSpPr>
      <xdr:spPr>
        <a:xfrm>
          <a:off x="16268700" y="1407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165100</xdr:rowOff>
    </xdr:from>
    <xdr:to>
      <xdr:col>81</xdr:col>
      <xdr:colOff>101600</xdr:colOff>
      <xdr:row>82</xdr:row>
      <xdr:rowOff>95250</xdr:rowOff>
    </xdr:to>
    <xdr:sp macro="" textlink="">
      <xdr:nvSpPr>
        <xdr:cNvPr id="753" name="フローチャート: 判断 752">
          <a:extLst>
            <a:ext uri="{FF2B5EF4-FFF2-40B4-BE49-F238E27FC236}">
              <a16:creationId xmlns:a16="http://schemas.microsoft.com/office/drawing/2014/main" id="{97151F84-4559-40B0-97F5-C81955D6C59F}"/>
            </a:ext>
          </a:extLst>
        </xdr:cNvPr>
        <xdr:cNvSpPr/>
      </xdr:nvSpPr>
      <xdr:spPr>
        <a:xfrm>
          <a:off x="15430500" y="1405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167639</xdr:rowOff>
    </xdr:from>
    <xdr:to>
      <xdr:col>76</xdr:col>
      <xdr:colOff>165100</xdr:colOff>
      <xdr:row>82</xdr:row>
      <xdr:rowOff>97789</xdr:rowOff>
    </xdr:to>
    <xdr:sp macro="" textlink="">
      <xdr:nvSpPr>
        <xdr:cNvPr id="754" name="フローチャート: 判断 753">
          <a:extLst>
            <a:ext uri="{FF2B5EF4-FFF2-40B4-BE49-F238E27FC236}">
              <a16:creationId xmlns:a16="http://schemas.microsoft.com/office/drawing/2014/main" id="{1E8CF6C0-9178-4493-9EFA-277D0CD91764}"/>
            </a:ext>
          </a:extLst>
        </xdr:cNvPr>
        <xdr:cNvSpPr/>
      </xdr:nvSpPr>
      <xdr:spPr>
        <a:xfrm>
          <a:off x="14541500" y="14055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7620</xdr:rowOff>
    </xdr:from>
    <xdr:to>
      <xdr:col>72</xdr:col>
      <xdr:colOff>38100</xdr:colOff>
      <xdr:row>82</xdr:row>
      <xdr:rowOff>109220</xdr:rowOff>
    </xdr:to>
    <xdr:sp macro="" textlink="">
      <xdr:nvSpPr>
        <xdr:cNvPr id="755" name="フローチャート: 判断 754">
          <a:extLst>
            <a:ext uri="{FF2B5EF4-FFF2-40B4-BE49-F238E27FC236}">
              <a16:creationId xmlns:a16="http://schemas.microsoft.com/office/drawing/2014/main" id="{B46125ED-1053-492D-BC20-8EA4D7C4D01C}"/>
            </a:ext>
          </a:extLst>
        </xdr:cNvPr>
        <xdr:cNvSpPr/>
      </xdr:nvSpPr>
      <xdr:spPr>
        <a:xfrm>
          <a:off x="13652500" y="1406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21589</xdr:rowOff>
    </xdr:from>
    <xdr:to>
      <xdr:col>67</xdr:col>
      <xdr:colOff>101600</xdr:colOff>
      <xdr:row>82</xdr:row>
      <xdr:rowOff>123189</xdr:rowOff>
    </xdr:to>
    <xdr:sp macro="" textlink="">
      <xdr:nvSpPr>
        <xdr:cNvPr id="756" name="フローチャート: 判断 755">
          <a:extLst>
            <a:ext uri="{FF2B5EF4-FFF2-40B4-BE49-F238E27FC236}">
              <a16:creationId xmlns:a16="http://schemas.microsoft.com/office/drawing/2014/main" id="{79B172A4-B84D-4C84-9E4A-5F278FE2CF44}"/>
            </a:ext>
          </a:extLst>
        </xdr:cNvPr>
        <xdr:cNvSpPr/>
      </xdr:nvSpPr>
      <xdr:spPr>
        <a:xfrm>
          <a:off x="12763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633851C4-B60C-4886-B090-13F355AAF6AF}"/>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138F722F-607B-4921-AA90-A0220294ACA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7C17A928-5FD2-4C77-BABE-1AC2E4A7050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199CD18E-503C-4CC3-BE3A-98AA12E9817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791BF4C9-1288-42E4-8C6F-52E186ABAC3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162561</xdr:rowOff>
    </xdr:from>
    <xdr:to>
      <xdr:col>85</xdr:col>
      <xdr:colOff>177800</xdr:colOff>
      <xdr:row>83</xdr:row>
      <xdr:rowOff>92711</xdr:rowOff>
    </xdr:to>
    <xdr:sp macro="" textlink="">
      <xdr:nvSpPr>
        <xdr:cNvPr id="762" name="楕円 761">
          <a:extLst>
            <a:ext uri="{FF2B5EF4-FFF2-40B4-BE49-F238E27FC236}">
              <a16:creationId xmlns:a16="http://schemas.microsoft.com/office/drawing/2014/main" id="{1F929F36-FEC2-4A8C-AE9B-E62598E26DBF}"/>
            </a:ext>
          </a:extLst>
        </xdr:cNvPr>
        <xdr:cNvSpPr/>
      </xdr:nvSpPr>
      <xdr:spPr>
        <a:xfrm>
          <a:off x="16268700" y="1422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140988</xdr:rowOff>
    </xdr:from>
    <xdr:ext cx="405111" cy="259045"/>
    <xdr:sp macro="" textlink="">
      <xdr:nvSpPr>
        <xdr:cNvPr id="763" name="【消防施設】&#10;有形固定資産減価償却率該当値テキスト">
          <a:extLst>
            <a:ext uri="{FF2B5EF4-FFF2-40B4-BE49-F238E27FC236}">
              <a16:creationId xmlns:a16="http://schemas.microsoft.com/office/drawing/2014/main" id="{E37650E7-8A72-4F13-AA1F-5F312723FEDA}"/>
            </a:ext>
          </a:extLst>
        </xdr:cNvPr>
        <xdr:cNvSpPr txBox="1"/>
      </xdr:nvSpPr>
      <xdr:spPr>
        <a:xfrm>
          <a:off x="16357600" y="1419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166370</xdr:rowOff>
    </xdr:from>
    <xdr:to>
      <xdr:col>81</xdr:col>
      <xdr:colOff>101600</xdr:colOff>
      <xdr:row>83</xdr:row>
      <xdr:rowOff>96520</xdr:rowOff>
    </xdr:to>
    <xdr:sp macro="" textlink="">
      <xdr:nvSpPr>
        <xdr:cNvPr id="764" name="楕円 763">
          <a:extLst>
            <a:ext uri="{FF2B5EF4-FFF2-40B4-BE49-F238E27FC236}">
              <a16:creationId xmlns:a16="http://schemas.microsoft.com/office/drawing/2014/main" id="{FF4EB6C5-F969-4616-8C57-01F861A3D800}"/>
            </a:ext>
          </a:extLst>
        </xdr:cNvPr>
        <xdr:cNvSpPr/>
      </xdr:nvSpPr>
      <xdr:spPr>
        <a:xfrm>
          <a:off x="15430500" y="1422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41911</xdr:rowOff>
    </xdr:from>
    <xdr:to>
      <xdr:col>85</xdr:col>
      <xdr:colOff>127000</xdr:colOff>
      <xdr:row>83</xdr:row>
      <xdr:rowOff>45720</xdr:rowOff>
    </xdr:to>
    <xdr:cxnSp macro="">
      <xdr:nvCxnSpPr>
        <xdr:cNvPr id="765" name="直線コネクタ 764">
          <a:extLst>
            <a:ext uri="{FF2B5EF4-FFF2-40B4-BE49-F238E27FC236}">
              <a16:creationId xmlns:a16="http://schemas.microsoft.com/office/drawing/2014/main" id="{0575FC14-7C9F-4403-8FA2-93711BB9615F}"/>
            </a:ext>
          </a:extLst>
        </xdr:cNvPr>
        <xdr:cNvCxnSpPr/>
      </xdr:nvCxnSpPr>
      <xdr:spPr>
        <a:xfrm flipV="1">
          <a:off x="15481300" y="1427226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38100</xdr:rowOff>
    </xdr:from>
    <xdr:to>
      <xdr:col>76</xdr:col>
      <xdr:colOff>165100</xdr:colOff>
      <xdr:row>83</xdr:row>
      <xdr:rowOff>139700</xdr:rowOff>
    </xdr:to>
    <xdr:sp macro="" textlink="">
      <xdr:nvSpPr>
        <xdr:cNvPr id="766" name="楕円 765">
          <a:extLst>
            <a:ext uri="{FF2B5EF4-FFF2-40B4-BE49-F238E27FC236}">
              <a16:creationId xmlns:a16="http://schemas.microsoft.com/office/drawing/2014/main" id="{1A8C3A6B-46AA-49CC-8352-1A677D33298B}"/>
            </a:ext>
          </a:extLst>
        </xdr:cNvPr>
        <xdr:cNvSpPr/>
      </xdr:nvSpPr>
      <xdr:spPr>
        <a:xfrm>
          <a:off x="14541500" y="1426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45720</xdr:rowOff>
    </xdr:from>
    <xdr:to>
      <xdr:col>81</xdr:col>
      <xdr:colOff>50800</xdr:colOff>
      <xdr:row>83</xdr:row>
      <xdr:rowOff>88900</xdr:rowOff>
    </xdr:to>
    <xdr:cxnSp macro="">
      <xdr:nvCxnSpPr>
        <xdr:cNvPr id="767" name="直線コネクタ 766">
          <a:extLst>
            <a:ext uri="{FF2B5EF4-FFF2-40B4-BE49-F238E27FC236}">
              <a16:creationId xmlns:a16="http://schemas.microsoft.com/office/drawing/2014/main" id="{BD5A1EFE-49D4-400E-8828-7CC180C6CEC0}"/>
            </a:ext>
          </a:extLst>
        </xdr:cNvPr>
        <xdr:cNvCxnSpPr/>
      </xdr:nvCxnSpPr>
      <xdr:spPr>
        <a:xfrm flipV="1">
          <a:off x="14592300" y="14276070"/>
          <a:ext cx="889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106680</xdr:rowOff>
    </xdr:from>
    <xdr:to>
      <xdr:col>72</xdr:col>
      <xdr:colOff>38100</xdr:colOff>
      <xdr:row>83</xdr:row>
      <xdr:rowOff>36830</xdr:rowOff>
    </xdr:to>
    <xdr:sp macro="" textlink="">
      <xdr:nvSpPr>
        <xdr:cNvPr id="768" name="楕円 767">
          <a:extLst>
            <a:ext uri="{FF2B5EF4-FFF2-40B4-BE49-F238E27FC236}">
              <a16:creationId xmlns:a16="http://schemas.microsoft.com/office/drawing/2014/main" id="{A2A9DD16-5362-4DE7-8BAC-091ECE81E405}"/>
            </a:ext>
          </a:extLst>
        </xdr:cNvPr>
        <xdr:cNvSpPr/>
      </xdr:nvSpPr>
      <xdr:spPr>
        <a:xfrm>
          <a:off x="13652500" y="1416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157480</xdr:rowOff>
    </xdr:from>
    <xdr:to>
      <xdr:col>76</xdr:col>
      <xdr:colOff>114300</xdr:colOff>
      <xdr:row>83</xdr:row>
      <xdr:rowOff>88900</xdr:rowOff>
    </xdr:to>
    <xdr:cxnSp macro="">
      <xdr:nvCxnSpPr>
        <xdr:cNvPr id="769" name="直線コネクタ 768">
          <a:extLst>
            <a:ext uri="{FF2B5EF4-FFF2-40B4-BE49-F238E27FC236}">
              <a16:creationId xmlns:a16="http://schemas.microsoft.com/office/drawing/2014/main" id="{F1F55953-6991-456B-91C7-D5936C5CDB9E}"/>
            </a:ext>
          </a:extLst>
        </xdr:cNvPr>
        <xdr:cNvCxnSpPr/>
      </xdr:nvCxnSpPr>
      <xdr:spPr>
        <a:xfrm>
          <a:off x="13703300" y="1421638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8889</xdr:rowOff>
    </xdr:from>
    <xdr:to>
      <xdr:col>67</xdr:col>
      <xdr:colOff>101600</xdr:colOff>
      <xdr:row>83</xdr:row>
      <xdr:rowOff>110489</xdr:rowOff>
    </xdr:to>
    <xdr:sp macro="" textlink="">
      <xdr:nvSpPr>
        <xdr:cNvPr id="770" name="楕円 769">
          <a:extLst>
            <a:ext uri="{FF2B5EF4-FFF2-40B4-BE49-F238E27FC236}">
              <a16:creationId xmlns:a16="http://schemas.microsoft.com/office/drawing/2014/main" id="{7EC90A5D-A33F-4BB6-8077-F6C5F7928DE7}"/>
            </a:ext>
          </a:extLst>
        </xdr:cNvPr>
        <xdr:cNvSpPr/>
      </xdr:nvSpPr>
      <xdr:spPr>
        <a:xfrm>
          <a:off x="12763500" y="1423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157480</xdr:rowOff>
    </xdr:from>
    <xdr:to>
      <xdr:col>71</xdr:col>
      <xdr:colOff>177800</xdr:colOff>
      <xdr:row>83</xdr:row>
      <xdr:rowOff>59689</xdr:rowOff>
    </xdr:to>
    <xdr:cxnSp macro="">
      <xdr:nvCxnSpPr>
        <xdr:cNvPr id="771" name="直線コネクタ 770">
          <a:extLst>
            <a:ext uri="{FF2B5EF4-FFF2-40B4-BE49-F238E27FC236}">
              <a16:creationId xmlns:a16="http://schemas.microsoft.com/office/drawing/2014/main" id="{B96AC17E-0B66-40DC-AC25-67B346306E0A}"/>
            </a:ext>
          </a:extLst>
        </xdr:cNvPr>
        <xdr:cNvCxnSpPr/>
      </xdr:nvCxnSpPr>
      <xdr:spPr>
        <a:xfrm flipV="1">
          <a:off x="12814300" y="14216380"/>
          <a:ext cx="889000" cy="7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111777</xdr:rowOff>
    </xdr:from>
    <xdr:ext cx="405111" cy="259045"/>
    <xdr:sp macro="" textlink="">
      <xdr:nvSpPr>
        <xdr:cNvPr id="772" name="n_1aveValue【消防施設】&#10;有形固定資産減価償却率">
          <a:extLst>
            <a:ext uri="{FF2B5EF4-FFF2-40B4-BE49-F238E27FC236}">
              <a16:creationId xmlns:a16="http://schemas.microsoft.com/office/drawing/2014/main" id="{5AC39F4D-BD1F-4949-A2F6-130807BCD25C}"/>
            </a:ext>
          </a:extLst>
        </xdr:cNvPr>
        <xdr:cNvSpPr txBox="1"/>
      </xdr:nvSpPr>
      <xdr:spPr>
        <a:xfrm>
          <a:off x="15266044" y="13827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114316</xdr:rowOff>
    </xdr:from>
    <xdr:ext cx="405111" cy="259045"/>
    <xdr:sp macro="" textlink="">
      <xdr:nvSpPr>
        <xdr:cNvPr id="773" name="n_2aveValue【消防施設】&#10;有形固定資産減価償却率">
          <a:extLst>
            <a:ext uri="{FF2B5EF4-FFF2-40B4-BE49-F238E27FC236}">
              <a16:creationId xmlns:a16="http://schemas.microsoft.com/office/drawing/2014/main" id="{09822013-3BCB-45F3-911F-D35B805FC1A1}"/>
            </a:ext>
          </a:extLst>
        </xdr:cNvPr>
        <xdr:cNvSpPr txBox="1"/>
      </xdr:nvSpPr>
      <xdr:spPr>
        <a:xfrm>
          <a:off x="14389744" y="13830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125747</xdr:rowOff>
    </xdr:from>
    <xdr:ext cx="405111" cy="259045"/>
    <xdr:sp macro="" textlink="">
      <xdr:nvSpPr>
        <xdr:cNvPr id="774" name="n_3aveValue【消防施設】&#10;有形固定資産減価償却率">
          <a:extLst>
            <a:ext uri="{FF2B5EF4-FFF2-40B4-BE49-F238E27FC236}">
              <a16:creationId xmlns:a16="http://schemas.microsoft.com/office/drawing/2014/main" id="{BE48C2EF-C5F1-4BCC-BBAC-6A086E6E815A}"/>
            </a:ext>
          </a:extLst>
        </xdr:cNvPr>
        <xdr:cNvSpPr txBox="1"/>
      </xdr:nvSpPr>
      <xdr:spPr>
        <a:xfrm>
          <a:off x="13500744" y="1384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139716</xdr:rowOff>
    </xdr:from>
    <xdr:ext cx="405111" cy="259045"/>
    <xdr:sp macro="" textlink="">
      <xdr:nvSpPr>
        <xdr:cNvPr id="775" name="n_4aveValue【消防施設】&#10;有形固定資産減価償却率">
          <a:extLst>
            <a:ext uri="{FF2B5EF4-FFF2-40B4-BE49-F238E27FC236}">
              <a16:creationId xmlns:a16="http://schemas.microsoft.com/office/drawing/2014/main" id="{65F32DE5-B7B4-4573-9149-356BE7ECFB45}"/>
            </a:ext>
          </a:extLst>
        </xdr:cNvPr>
        <xdr:cNvSpPr txBox="1"/>
      </xdr:nvSpPr>
      <xdr:spPr>
        <a:xfrm>
          <a:off x="12611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87647</xdr:rowOff>
    </xdr:from>
    <xdr:ext cx="405111" cy="259045"/>
    <xdr:sp macro="" textlink="">
      <xdr:nvSpPr>
        <xdr:cNvPr id="776" name="n_1mainValue【消防施設】&#10;有形固定資産減価償却率">
          <a:extLst>
            <a:ext uri="{FF2B5EF4-FFF2-40B4-BE49-F238E27FC236}">
              <a16:creationId xmlns:a16="http://schemas.microsoft.com/office/drawing/2014/main" id="{FE118444-F930-4426-BF87-E1E9D55DF358}"/>
            </a:ext>
          </a:extLst>
        </xdr:cNvPr>
        <xdr:cNvSpPr txBox="1"/>
      </xdr:nvSpPr>
      <xdr:spPr>
        <a:xfrm>
          <a:off x="15266044" y="1431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130827</xdr:rowOff>
    </xdr:from>
    <xdr:ext cx="405111" cy="259045"/>
    <xdr:sp macro="" textlink="">
      <xdr:nvSpPr>
        <xdr:cNvPr id="777" name="n_2mainValue【消防施設】&#10;有形固定資産減価償却率">
          <a:extLst>
            <a:ext uri="{FF2B5EF4-FFF2-40B4-BE49-F238E27FC236}">
              <a16:creationId xmlns:a16="http://schemas.microsoft.com/office/drawing/2014/main" id="{909F17C9-D24B-4307-A05D-D4A5621798F1}"/>
            </a:ext>
          </a:extLst>
        </xdr:cNvPr>
        <xdr:cNvSpPr txBox="1"/>
      </xdr:nvSpPr>
      <xdr:spPr>
        <a:xfrm>
          <a:off x="14389744" y="1436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27957</xdr:rowOff>
    </xdr:from>
    <xdr:ext cx="405111" cy="259045"/>
    <xdr:sp macro="" textlink="">
      <xdr:nvSpPr>
        <xdr:cNvPr id="778" name="n_3mainValue【消防施設】&#10;有形固定資産減価償却率">
          <a:extLst>
            <a:ext uri="{FF2B5EF4-FFF2-40B4-BE49-F238E27FC236}">
              <a16:creationId xmlns:a16="http://schemas.microsoft.com/office/drawing/2014/main" id="{129AB8E1-86B6-419C-8F0F-244601769AC9}"/>
            </a:ext>
          </a:extLst>
        </xdr:cNvPr>
        <xdr:cNvSpPr txBox="1"/>
      </xdr:nvSpPr>
      <xdr:spPr>
        <a:xfrm>
          <a:off x="13500744" y="14258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101616</xdr:rowOff>
    </xdr:from>
    <xdr:ext cx="405111" cy="259045"/>
    <xdr:sp macro="" textlink="">
      <xdr:nvSpPr>
        <xdr:cNvPr id="779" name="n_4mainValue【消防施設】&#10;有形固定資産減価償却率">
          <a:extLst>
            <a:ext uri="{FF2B5EF4-FFF2-40B4-BE49-F238E27FC236}">
              <a16:creationId xmlns:a16="http://schemas.microsoft.com/office/drawing/2014/main" id="{124D4530-E3D3-4B45-B352-A7F3B0B68BCF}"/>
            </a:ext>
          </a:extLst>
        </xdr:cNvPr>
        <xdr:cNvSpPr txBox="1"/>
      </xdr:nvSpPr>
      <xdr:spPr>
        <a:xfrm>
          <a:off x="12611744" y="14331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0" name="正方形/長方形 779">
          <a:extLst>
            <a:ext uri="{FF2B5EF4-FFF2-40B4-BE49-F238E27FC236}">
              <a16:creationId xmlns:a16="http://schemas.microsoft.com/office/drawing/2014/main" id="{A766FE9D-E3F1-43A6-B755-9075513895D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1" name="正方形/長方形 780">
          <a:extLst>
            <a:ext uri="{FF2B5EF4-FFF2-40B4-BE49-F238E27FC236}">
              <a16:creationId xmlns:a16="http://schemas.microsoft.com/office/drawing/2014/main" id="{79178085-6022-4D88-916B-4A246BFC3D3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2" name="正方形/長方形 781">
          <a:extLst>
            <a:ext uri="{FF2B5EF4-FFF2-40B4-BE49-F238E27FC236}">
              <a16:creationId xmlns:a16="http://schemas.microsoft.com/office/drawing/2014/main" id="{A034BF3E-9EC1-497D-A01F-859E199797C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3" name="正方形/長方形 782">
          <a:extLst>
            <a:ext uri="{FF2B5EF4-FFF2-40B4-BE49-F238E27FC236}">
              <a16:creationId xmlns:a16="http://schemas.microsoft.com/office/drawing/2014/main" id="{6AB4835E-71EE-4AEB-B775-AF5DB454C6B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4" name="正方形/長方形 783">
          <a:extLst>
            <a:ext uri="{FF2B5EF4-FFF2-40B4-BE49-F238E27FC236}">
              <a16:creationId xmlns:a16="http://schemas.microsoft.com/office/drawing/2014/main" id="{FAAE6C19-E12F-4EF2-80E5-89E46EACF12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5" name="正方形/長方形 784">
          <a:extLst>
            <a:ext uri="{FF2B5EF4-FFF2-40B4-BE49-F238E27FC236}">
              <a16:creationId xmlns:a16="http://schemas.microsoft.com/office/drawing/2014/main" id="{DB973AF9-BF59-437E-B0FF-918FF1747F5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6" name="正方形/長方形 785">
          <a:extLst>
            <a:ext uri="{FF2B5EF4-FFF2-40B4-BE49-F238E27FC236}">
              <a16:creationId xmlns:a16="http://schemas.microsoft.com/office/drawing/2014/main" id="{48942519-AE8E-427D-BB0F-9333879F207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7" name="正方形/長方形 786">
          <a:extLst>
            <a:ext uri="{FF2B5EF4-FFF2-40B4-BE49-F238E27FC236}">
              <a16:creationId xmlns:a16="http://schemas.microsoft.com/office/drawing/2014/main" id="{1B938633-6C6C-460B-9FEC-E68ABAD82D35}"/>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8" name="テキスト ボックス 787">
          <a:extLst>
            <a:ext uri="{FF2B5EF4-FFF2-40B4-BE49-F238E27FC236}">
              <a16:creationId xmlns:a16="http://schemas.microsoft.com/office/drawing/2014/main" id="{06F3B271-8D92-454B-9E05-B96882B1C64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9" name="直線コネクタ 788">
          <a:extLst>
            <a:ext uri="{FF2B5EF4-FFF2-40B4-BE49-F238E27FC236}">
              <a16:creationId xmlns:a16="http://schemas.microsoft.com/office/drawing/2014/main" id="{4710ADD3-D5B3-47A8-BFBB-CB6ACDA0425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0" name="直線コネクタ 789">
          <a:extLst>
            <a:ext uri="{FF2B5EF4-FFF2-40B4-BE49-F238E27FC236}">
              <a16:creationId xmlns:a16="http://schemas.microsoft.com/office/drawing/2014/main" id="{8202DE80-1E34-4E79-B717-69DC5FF1558A}"/>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1" name="テキスト ボックス 790">
          <a:extLst>
            <a:ext uri="{FF2B5EF4-FFF2-40B4-BE49-F238E27FC236}">
              <a16:creationId xmlns:a16="http://schemas.microsoft.com/office/drawing/2014/main" id="{1F0C613F-E70D-415F-836A-1B93BE227B55}"/>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2" name="直線コネクタ 791">
          <a:extLst>
            <a:ext uri="{FF2B5EF4-FFF2-40B4-BE49-F238E27FC236}">
              <a16:creationId xmlns:a16="http://schemas.microsoft.com/office/drawing/2014/main" id="{AEF53321-0249-4A04-A62D-7804F45663F6}"/>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3" name="テキスト ボックス 792">
          <a:extLst>
            <a:ext uri="{FF2B5EF4-FFF2-40B4-BE49-F238E27FC236}">
              <a16:creationId xmlns:a16="http://schemas.microsoft.com/office/drawing/2014/main" id="{544188A4-0B96-45A2-9BD3-0C326C855D21}"/>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4" name="直線コネクタ 793">
          <a:extLst>
            <a:ext uri="{FF2B5EF4-FFF2-40B4-BE49-F238E27FC236}">
              <a16:creationId xmlns:a16="http://schemas.microsoft.com/office/drawing/2014/main" id="{C7D909EA-40D8-408C-8FF6-3BC9E669BE96}"/>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5" name="テキスト ボックス 794">
          <a:extLst>
            <a:ext uri="{FF2B5EF4-FFF2-40B4-BE49-F238E27FC236}">
              <a16:creationId xmlns:a16="http://schemas.microsoft.com/office/drawing/2014/main" id="{E2522957-065D-4387-A6B7-149CFCF3CD9D}"/>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6" name="直線コネクタ 795">
          <a:extLst>
            <a:ext uri="{FF2B5EF4-FFF2-40B4-BE49-F238E27FC236}">
              <a16:creationId xmlns:a16="http://schemas.microsoft.com/office/drawing/2014/main" id="{81D7A929-5194-4625-B5E6-29C7A5B15607}"/>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7" name="テキスト ボックス 796">
          <a:extLst>
            <a:ext uri="{FF2B5EF4-FFF2-40B4-BE49-F238E27FC236}">
              <a16:creationId xmlns:a16="http://schemas.microsoft.com/office/drawing/2014/main" id="{5FAD7527-1470-4B71-BB8C-B337F756FEBF}"/>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8" name="直線コネクタ 797">
          <a:extLst>
            <a:ext uri="{FF2B5EF4-FFF2-40B4-BE49-F238E27FC236}">
              <a16:creationId xmlns:a16="http://schemas.microsoft.com/office/drawing/2014/main" id="{72E9BEE8-5984-4C66-8729-961840F53194}"/>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9" name="テキスト ボックス 798">
          <a:extLst>
            <a:ext uri="{FF2B5EF4-FFF2-40B4-BE49-F238E27FC236}">
              <a16:creationId xmlns:a16="http://schemas.microsoft.com/office/drawing/2014/main" id="{3D202C72-C137-49FD-9655-5C6AF69296FA}"/>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0" name="直線コネクタ 799">
          <a:extLst>
            <a:ext uri="{FF2B5EF4-FFF2-40B4-BE49-F238E27FC236}">
              <a16:creationId xmlns:a16="http://schemas.microsoft.com/office/drawing/2014/main" id="{D01E9163-9007-4675-9C6B-4B74D92FAD4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1" name="テキスト ボックス 800">
          <a:extLst>
            <a:ext uri="{FF2B5EF4-FFF2-40B4-BE49-F238E27FC236}">
              <a16:creationId xmlns:a16="http://schemas.microsoft.com/office/drawing/2014/main" id="{6CB80C23-36E6-4F57-BC66-B7BC339CB4F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2" name="【消防施設】&#10;一人当たり面積グラフ枠">
          <a:extLst>
            <a:ext uri="{FF2B5EF4-FFF2-40B4-BE49-F238E27FC236}">
              <a16:creationId xmlns:a16="http://schemas.microsoft.com/office/drawing/2014/main" id="{7760A130-1200-4B3F-B86C-B0EB14AD6B0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82</xdr:row>
      <xdr:rowOff>76200</xdr:rowOff>
    </xdr:from>
    <xdr:to>
      <xdr:col>116</xdr:col>
      <xdr:colOff>62864</xdr:colOff>
      <xdr:row>86</xdr:row>
      <xdr:rowOff>97537</xdr:rowOff>
    </xdr:to>
    <xdr:cxnSp macro="">
      <xdr:nvCxnSpPr>
        <xdr:cNvPr id="803" name="直線コネクタ 802">
          <a:extLst>
            <a:ext uri="{FF2B5EF4-FFF2-40B4-BE49-F238E27FC236}">
              <a16:creationId xmlns:a16="http://schemas.microsoft.com/office/drawing/2014/main" id="{622EAC19-C8CF-4FE7-AD71-DE1E9889E11A}"/>
            </a:ext>
          </a:extLst>
        </xdr:cNvPr>
        <xdr:cNvCxnSpPr/>
      </xdr:nvCxnSpPr>
      <xdr:spPr>
        <a:xfrm flipV="1">
          <a:off x="22160864" y="14135100"/>
          <a:ext cx="0" cy="707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101364</xdr:rowOff>
    </xdr:from>
    <xdr:ext cx="469744" cy="259045"/>
    <xdr:sp macro="" textlink="">
      <xdr:nvSpPr>
        <xdr:cNvPr id="804" name="【消防施設】&#10;一人当たり面積最小値テキスト">
          <a:extLst>
            <a:ext uri="{FF2B5EF4-FFF2-40B4-BE49-F238E27FC236}">
              <a16:creationId xmlns:a16="http://schemas.microsoft.com/office/drawing/2014/main" id="{5F210EF0-6C33-4977-B7E0-48AE80E0CF5D}"/>
            </a:ext>
          </a:extLst>
        </xdr:cNvPr>
        <xdr:cNvSpPr txBox="1"/>
      </xdr:nvSpPr>
      <xdr:spPr>
        <a:xfrm>
          <a:off x="22199600" y="1484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97537</xdr:rowOff>
    </xdr:from>
    <xdr:to>
      <xdr:col>116</xdr:col>
      <xdr:colOff>152400</xdr:colOff>
      <xdr:row>86</xdr:row>
      <xdr:rowOff>97537</xdr:rowOff>
    </xdr:to>
    <xdr:cxnSp macro="">
      <xdr:nvCxnSpPr>
        <xdr:cNvPr id="805" name="直線コネクタ 804">
          <a:extLst>
            <a:ext uri="{FF2B5EF4-FFF2-40B4-BE49-F238E27FC236}">
              <a16:creationId xmlns:a16="http://schemas.microsoft.com/office/drawing/2014/main" id="{CB54379E-C0D9-483D-8A03-416F9CFB323C}"/>
            </a:ext>
          </a:extLst>
        </xdr:cNvPr>
        <xdr:cNvCxnSpPr/>
      </xdr:nvCxnSpPr>
      <xdr:spPr>
        <a:xfrm>
          <a:off x="22072600" y="1484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22877</xdr:rowOff>
    </xdr:from>
    <xdr:ext cx="469744" cy="259045"/>
    <xdr:sp macro="" textlink="">
      <xdr:nvSpPr>
        <xdr:cNvPr id="806" name="【消防施設】&#10;一人当たり面積最大値テキスト">
          <a:extLst>
            <a:ext uri="{FF2B5EF4-FFF2-40B4-BE49-F238E27FC236}">
              <a16:creationId xmlns:a16="http://schemas.microsoft.com/office/drawing/2014/main" id="{88DCE245-D5C4-4761-AA22-E6F481744EB5}"/>
            </a:ext>
          </a:extLst>
        </xdr:cNvPr>
        <xdr:cNvSpPr txBox="1"/>
      </xdr:nvSpPr>
      <xdr:spPr>
        <a:xfrm>
          <a:off x="22199600"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82</xdr:row>
      <xdr:rowOff>76200</xdr:rowOff>
    </xdr:from>
    <xdr:to>
      <xdr:col>116</xdr:col>
      <xdr:colOff>152400</xdr:colOff>
      <xdr:row>82</xdr:row>
      <xdr:rowOff>76200</xdr:rowOff>
    </xdr:to>
    <xdr:cxnSp macro="">
      <xdr:nvCxnSpPr>
        <xdr:cNvPr id="807" name="直線コネクタ 806">
          <a:extLst>
            <a:ext uri="{FF2B5EF4-FFF2-40B4-BE49-F238E27FC236}">
              <a16:creationId xmlns:a16="http://schemas.microsoft.com/office/drawing/2014/main" id="{16B5C486-9C56-4AA5-BF3E-C07C365B1056}"/>
            </a:ext>
          </a:extLst>
        </xdr:cNvPr>
        <xdr:cNvCxnSpPr/>
      </xdr:nvCxnSpPr>
      <xdr:spPr>
        <a:xfrm>
          <a:off x="22072600" y="1413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89933</xdr:rowOff>
    </xdr:from>
    <xdr:ext cx="469744" cy="259045"/>
    <xdr:sp macro="" textlink="">
      <xdr:nvSpPr>
        <xdr:cNvPr id="808" name="【消防施設】&#10;一人当たり面積平均値テキスト">
          <a:extLst>
            <a:ext uri="{FF2B5EF4-FFF2-40B4-BE49-F238E27FC236}">
              <a16:creationId xmlns:a16="http://schemas.microsoft.com/office/drawing/2014/main" id="{460A4ACA-6EDC-45BA-9984-413D71DB0458}"/>
            </a:ext>
          </a:extLst>
        </xdr:cNvPr>
        <xdr:cNvSpPr txBox="1"/>
      </xdr:nvSpPr>
      <xdr:spPr>
        <a:xfrm>
          <a:off x="22199600" y="14663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111506</xdr:rowOff>
    </xdr:from>
    <xdr:to>
      <xdr:col>116</xdr:col>
      <xdr:colOff>114300</xdr:colOff>
      <xdr:row>86</xdr:row>
      <xdr:rowOff>41656</xdr:rowOff>
    </xdr:to>
    <xdr:sp macro="" textlink="">
      <xdr:nvSpPr>
        <xdr:cNvPr id="809" name="フローチャート: 判断 808">
          <a:extLst>
            <a:ext uri="{FF2B5EF4-FFF2-40B4-BE49-F238E27FC236}">
              <a16:creationId xmlns:a16="http://schemas.microsoft.com/office/drawing/2014/main" id="{5451A6A1-92C4-4896-9266-ED5F71E6837A}"/>
            </a:ext>
          </a:extLst>
        </xdr:cNvPr>
        <xdr:cNvSpPr/>
      </xdr:nvSpPr>
      <xdr:spPr>
        <a:xfrm>
          <a:off x="22110700" y="1468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113030</xdr:rowOff>
    </xdr:from>
    <xdr:to>
      <xdr:col>112</xdr:col>
      <xdr:colOff>38100</xdr:colOff>
      <xdr:row>86</xdr:row>
      <xdr:rowOff>43180</xdr:rowOff>
    </xdr:to>
    <xdr:sp macro="" textlink="">
      <xdr:nvSpPr>
        <xdr:cNvPr id="810" name="フローチャート: 判断 809">
          <a:extLst>
            <a:ext uri="{FF2B5EF4-FFF2-40B4-BE49-F238E27FC236}">
              <a16:creationId xmlns:a16="http://schemas.microsoft.com/office/drawing/2014/main" id="{AE7E7B8D-2AD7-47E3-823A-64D76557A69E}"/>
            </a:ext>
          </a:extLst>
        </xdr:cNvPr>
        <xdr:cNvSpPr/>
      </xdr:nvSpPr>
      <xdr:spPr>
        <a:xfrm>
          <a:off x="21272500" y="1468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77</xdr:row>
      <xdr:rowOff>146558</xdr:rowOff>
    </xdr:from>
    <xdr:to>
      <xdr:col>107</xdr:col>
      <xdr:colOff>101600</xdr:colOff>
      <xdr:row>78</xdr:row>
      <xdr:rowOff>76708</xdr:rowOff>
    </xdr:to>
    <xdr:sp macro="" textlink="">
      <xdr:nvSpPr>
        <xdr:cNvPr id="811" name="フローチャート: 判断 810">
          <a:extLst>
            <a:ext uri="{FF2B5EF4-FFF2-40B4-BE49-F238E27FC236}">
              <a16:creationId xmlns:a16="http://schemas.microsoft.com/office/drawing/2014/main" id="{52C0A00F-8C9D-4655-ADD5-02A0CF2E8357}"/>
            </a:ext>
          </a:extLst>
        </xdr:cNvPr>
        <xdr:cNvSpPr/>
      </xdr:nvSpPr>
      <xdr:spPr>
        <a:xfrm>
          <a:off x="20383500" y="13348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131318</xdr:rowOff>
    </xdr:from>
    <xdr:to>
      <xdr:col>102</xdr:col>
      <xdr:colOff>165100</xdr:colOff>
      <xdr:row>86</xdr:row>
      <xdr:rowOff>61468</xdr:rowOff>
    </xdr:to>
    <xdr:sp macro="" textlink="">
      <xdr:nvSpPr>
        <xdr:cNvPr id="812" name="フローチャート: 判断 811">
          <a:extLst>
            <a:ext uri="{FF2B5EF4-FFF2-40B4-BE49-F238E27FC236}">
              <a16:creationId xmlns:a16="http://schemas.microsoft.com/office/drawing/2014/main" id="{A429869B-6633-4731-B41A-FB295AFBE257}"/>
            </a:ext>
          </a:extLst>
        </xdr:cNvPr>
        <xdr:cNvSpPr/>
      </xdr:nvSpPr>
      <xdr:spPr>
        <a:xfrm>
          <a:off x="19494500" y="1470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132842</xdr:rowOff>
    </xdr:from>
    <xdr:to>
      <xdr:col>98</xdr:col>
      <xdr:colOff>38100</xdr:colOff>
      <xdr:row>86</xdr:row>
      <xdr:rowOff>62992</xdr:rowOff>
    </xdr:to>
    <xdr:sp macro="" textlink="">
      <xdr:nvSpPr>
        <xdr:cNvPr id="813" name="フローチャート: 判断 812">
          <a:extLst>
            <a:ext uri="{FF2B5EF4-FFF2-40B4-BE49-F238E27FC236}">
              <a16:creationId xmlns:a16="http://schemas.microsoft.com/office/drawing/2014/main" id="{9EB3F1B4-A563-4B5E-814E-9820D8B37DDB}"/>
            </a:ext>
          </a:extLst>
        </xdr:cNvPr>
        <xdr:cNvSpPr/>
      </xdr:nvSpPr>
      <xdr:spPr>
        <a:xfrm>
          <a:off x="18605500" y="14706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41F42118-AD87-45AC-9094-9028F568605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6146C3ED-F236-4666-9836-7DA53FE75348}"/>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A2C8B2E0-CD56-43DF-8B02-88CFF68F5B4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7B646DD4-73D8-4A89-8435-6356F3543FC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FAF7BBAD-B3A3-4454-9FFA-3F33D382823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74930</xdr:rowOff>
    </xdr:from>
    <xdr:to>
      <xdr:col>116</xdr:col>
      <xdr:colOff>114300</xdr:colOff>
      <xdr:row>85</xdr:row>
      <xdr:rowOff>5080</xdr:rowOff>
    </xdr:to>
    <xdr:sp macro="" textlink="">
      <xdr:nvSpPr>
        <xdr:cNvPr id="819" name="楕円 818">
          <a:extLst>
            <a:ext uri="{FF2B5EF4-FFF2-40B4-BE49-F238E27FC236}">
              <a16:creationId xmlns:a16="http://schemas.microsoft.com/office/drawing/2014/main" id="{491E8EAF-5514-4169-8128-A93057C08A78}"/>
            </a:ext>
          </a:extLst>
        </xdr:cNvPr>
        <xdr:cNvSpPr/>
      </xdr:nvSpPr>
      <xdr:spPr>
        <a:xfrm>
          <a:off x="22110700" y="1447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97807</xdr:rowOff>
    </xdr:from>
    <xdr:ext cx="469744" cy="259045"/>
    <xdr:sp macro="" textlink="">
      <xdr:nvSpPr>
        <xdr:cNvPr id="820" name="【消防施設】&#10;一人当たり面積該当値テキスト">
          <a:extLst>
            <a:ext uri="{FF2B5EF4-FFF2-40B4-BE49-F238E27FC236}">
              <a16:creationId xmlns:a16="http://schemas.microsoft.com/office/drawing/2014/main" id="{EA3984D2-6647-4430-8150-C44F783FBBF9}"/>
            </a:ext>
          </a:extLst>
        </xdr:cNvPr>
        <xdr:cNvSpPr txBox="1"/>
      </xdr:nvSpPr>
      <xdr:spPr>
        <a:xfrm>
          <a:off x="22199600" y="1432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81026</xdr:rowOff>
    </xdr:from>
    <xdr:to>
      <xdr:col>112</xdr:col>
      <xdr:colOff>38100</xdr:colOff>
      <xdr:row>85</xdr:row>
      <xdr:rowOff>11176</xdr:rowOff>
    </xdr:to>
    <xdr:sp macro="" textlink="">
      <xdr:nvSpPr>
        <xdr:cNvPr id="821" name="楕円 820">
          <a:extLst>
            <a:ext uri="{FF2B5EF4-FFF2-40B4-BE49-F238E27FC236}">
              <a16:creationId xmlns:a16="http://schemas.microsoft.com/office/drawing/2014/main" id="{62E00E7A-22BE-4CC3-BCF2-DF6F3C3CD714}"/>
            </a:ext>
          </a:extLst>
        </xdr:cNvPr>
        <xdr:cNvSpPr/>
      </xdr:nvSpPr>
      <xdr:spPr>
        <a:xfrm>
          <a:off x="21272500" y="1448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125730</xdr:rowOff>
    </xdr:from>
    <xdr:to>
      <xdr:col>116</xdr:col>
      <xdr:colOff>63500</xdr:colOff>
      <xdr:row>84</xdr:row>
      <xdr:rowOff>131826</xdr:rowOff>
    </xdr:to>
    <xdr:cxnSp macro="">
      <xdr:nvCxnSpPr>
        <xdr:cNvPr id="822" name="直線コネクタ 821">
          <a:extLst>
            <a:ext uri="{FF2B5EF4-FFF2-40B4-BE49-F238E27FC236}">
              <a16:creationId xmlns:a16="http://schemas.microsoft.com/office/drawing/2014/main" id="{AE2B65AE-93C9-4474-BCB1-E8808B1F732B}"/>
            </a:ext>
          </a:extLst>
        </xdr:cNvPr>
        <xdr:cNvCxnSpPr/>
      </xdr:nvCxnSpPr>
      <xdr:spPr>
        <a:xfrm flipV="1">
          <a:off x="21323300" y="14527530"/>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76454</xdr:rowOff>
    </xdr:from>
    <xdr:to>
      <xdr:col>107</xdr:col>
      <xdr:colOff>101600</xdr:colOff>
      <xdr:row>85</xdr:row>
      <xdr:rowOff>6604</xdr:rowOff>
    </xdr:to>
    <xdr:sp macro="" textlink="">
      <xdr:nvSpPr>
        <xdr:cNvPr id="823" name="楕円 822">
          <a:extLst>
            <a:ext uri="{FF2B5EF4-FFF2-40B4-BE49-F238E27FC236}">
              <a16:creationId xmlns:a16="http://schemas.microsoft.com/office/drawing/2014/main" id="{2BBC6682-DF8B-4793-921D-D908EAF15673}"/>
            </a:ext>
          </a:extLst>
        </xdr:cNvPr>
        <xdr:cNvSpPr/>
      </xdr:nvSpPr>
      <xdr:spPr>
        <a:xfrm>
          <a:off x="20383500" y="1447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127254</xdr:rowOff>
    </xdr:from>
    <xdr:to>
      <xdr:col>111</xdr:col>
      <xdr:colOff>177800</xdr:colOff>
      <xdr:row>84</xdr:row>
      <xdr:rowOff>131826</xdr:rowOff>
    </xdr:to>
    <xdr:cxnSp macro="">
      <xdr:nvCxnSpPr>
        <xdr:cNvPr id="824" name="直線コネクタ 823">
          <a:extLst>
            <a:ext uri="{FF2B5EF4-FFF2-40B4-BE49-F238E27FC236}">
              <a16:creationId xmlns:a16="http://schemas.microsoft.com/office/drawing/2014/main" id="{0C920C96-C65A-43B2-A420-CCB481014022}"/>
            </a:ext>
          </a:extLst>
        </xdr:cNvPr>
        <xdr:cNvCxnSpPr/>
      </xdr:nvCxnSpPr>
      <xdr:spPr>
        <a:xfrm>
          <a:off x="20434300" y="1452905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83313</xdr:rowOff>
    </xdr:from>
    <xdr:to>
      <xdr:col>102</xdr:col>
      <xdr:colOff>165100</xdr:colOff>
      <xdr:row>85</xdr:row>
      <xdr:rowOff>13463</xdr:rowOff>
    </xdr:to>
    <xdr:sp macro="" textlink="">
      <xdr:nvSpPr>
        <xdr:cNvPr id="825" name="楕円 824">
          <a:extLst>
            <a:ext uri="{FF2B5EF4-FFF2-40B4-BE49-F238E27FC236}">
              <a16:creationId xmlns:a16="http://schemas.microsoft.com/office/drawing/2014/main" id="{93CC1099-4378-4C27-9D51-3C2157DC50A0}"/>
            </a:ext>
          </a:extLst>
        </xdr:cNvPr>
        <xdr:cNvSpPr/>
      </xdr:nvSpPr>
      <xdr:spPr>
        <a:xfrm>
          <a:off x="19494500" y="1448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127254</xdr:rowOff>
    </xdr:from>
    <xdr:to>
      <xdr:col>107</xdr:col>
      <xdr:colOff>50800</xdr:colOff>
      <xdr:row>84</xdr:row>
      <xdr:rowOff>134113</xdr:rowOff>
    </xdr:to>
    <xdr:cxnSp macro="">
      <xdr:nvCxnSpPr>
        <xdr:cNvPr id="826" name="直線コネクタ 825">
          <a:extLst>
            <a:ext uri="{FF2B5EF4-FFF2-40B4-BE49-F238E27FC236}">
              <a16:creationId xmlns:a16="http://schemas.microsoft.com/office/drawing/2014/main" id="{824FBFBA-24FC-4712-8CFD-1C7F42F6981A}"/>
            </a:ext>
          </a:extLst>
        </xdr:cNvPr>
        <xdr:cNvCxnSpPr/>
      </xdr:nvCxnSpPr>
      <xdr:spPr>
        <a:xfrm flipV="1">
          <a:off x="19545300" y="14529054"/>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89408</xdr:rowOff>
    </xdr:from>
    <xdr:to>
      <xdr:col>98</xdr:col>
      <xdr:colOff>38100</xdr:colOff>
      <xdr:row>85</xdr:row>
      <xdr:rowOff>19558</xdr:rowOff>
    </xdr:to>
    <xdr:sp macro="" textlink="">
      <xdr:nvSpPr>
        <xdr:cNvPr id="827" name="楕円 826">
          <a:extLst>
            <a:ext uri="{FF2B5EF4-FFF2-40B4-BE49-F238E27FC236}">
              <a16:creationId xmlns:a16="http://schemas.microsoft.com/office/drawing/2014/main" id="{FA82C48B-9899-42E1-86C7-618077F6DC73}"/>
            </a:ext>
          </a:extLst>
        </xdr:cNvPr>
        <xdr:cNvSpPr/>
      </xdr:nvSpPr>
      <xdr:spPr>
        <a:xfrm>
          <a:off x="18605500" y="1449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134113</xdr:rowOff>
    </xdr:from>
    <xdr:to>
      <xdr:col>102</xdr:col>
      <xdr:colOff>114300</xdr:colOff>
      <xdr:row>84</xdr:row>
      <xdr:rowOff>140208</xdr:rowOff>
    </xdr:to>
    <xdr:cxnSp macro="">
      <xdr:nvCxnSpPr>
        <xdr:cNvPr id="828" name="直線コネクタ 827">
          <a:extLst>
            <a:ext uri="{FF2B5EF4-FFF2-40B4-BE49-F238E27FC236}">
              <a16:creationId xmlns:a16="http://schemas.microsoft.com/office/drawing/2014/main" id="{36995678-31E9-4250-97EB-525723E9E933}"/>
            </a:ext>
          </a:extLst>
        </xdr:cNvPr>
        <xdr:cNvCxnSpPr/>
      </xdr:nvCxnSpPr>
      <xdr:spPr>
        <a:xfrm flipV="1">
          <a:off x="18656300" y="14535913"/>
          <a:ext cx="889000" cy="6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34307</xdr:rowOff>
    </xdr:from>
    <xdr:ext cx="469744" cy="259045"/>
    <xdr:sp macro="" textlink="">
      <xdr:nvSpPr>
        <xdr:cNvPr id="829" name="n_1aveValue【消防施設】&#10;一人当たり面積">
          <a:extLst>
            <a:ext uri="{FF2B5EF4-FFF2-40B4-BE49-F238E27FC236}">
              <a16:creationId xmlns:a16="http://schemas.microsoft.com/office/drawing/2014/main" id="{23EF670A-58B0-4163-9F57-38F3441B4308}"/>
            </a:ext>
          </a:extLst>
        </xdr:cNvPr>
        <xdr:cNvSpPr txBox="1"/>
      </xdr:nvSpPr>
      <xdr:spPr>
        <a:xfrm>
          <a:off x="21075727" y="1477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93235</xdr:rowOff>
    </xdr:from>
    <xdr:ext cx="469744" cy="259045"/>
    <xdr:sp macro="" textlink="">
      <xdr:nvSpPr>
        <xdr:cNvPr id="830" name="n_2aveValue【消防施設】&#10;一人当たり面積">
          <a:extLst>
            <a:ext uri="{FF2B5EF4-FFF2-40B4-BE49-F238E27FC236}">
              <a16:creationId xmlns:a16="http://schemas.microsoft.com/office/drawing/2014/main" id="{54E6B351-DD3E-422D-91E7-D48B02D7B3FD}"/>
            </a:ext>
          </a:extLst>
        </xdr:cNvPr>
        <xdr:cNvSpPr txBox="1"/>
      </xdr:nvSpPr>
      <xdr:spPr>
        <a:xfrm>
          <a:off x="20199427" y="13123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52595</xdr:rowOff>
    </xdr:from>
    <xdr:ext cx="469744" cy="259045"/>
    <xdr:sp macro="" textlink="">
      <xdr:nvSpPr>
        <xdr:cNvPr id="831" name="n_3aveValue【消防施設】&#10;一人当たり面積">
          <a:extLst>
            <a:ext uri="{FF2B5EF4-FFF2-40B4-BE49-F238E27FC236}">
              <a16:creationId xmlns:a16="http://schemas.microsoft.com/office/drawing/2014/main" id="{564950F1-C197-4310-A7ED-74B9787A4B31}"/>
            </a:ext>
          </a:extLst>
        </xdr:cNvPr>
        <xdr:cNvSpPr txBox="1"/>
      </xdr:nvSpPr>
      <xdr:spPr>
        <a:xfrm>
          <a:off x="19310427" y="1479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54119</xdr:rowOff>
    </xdr:from>
    <xdr:ext cx="469744" cy="259045"/>
    <xdr:sp macro="" textlink="">
      <xdr:nvSpPr>
        <xdr:cNvPr id="832" name="n_4aveValue【消防施設】&#10;一人当たり面積">
          <a:extLst>
            <a:ext uri="{FF2B5EF4-FFF2-40B4-BE49-F238E27FC236}">
              <a16:creationId xmlns:a16="http://schemas.microsoft.com/office/drawing/2014/main" id="{A0B0BDF2-D2FB-4213-8393-4A5AFF0D875B}"/>
            </a:ext>
          </a:extLst>
        </xdr:cNvPr>
        <xdr:cNvSpPr txBox="1"/>
      </xdr:nvSpPr>
      <xdr:spPr>
        <a:xfrm>
          <a:off x="18421427" y="1479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27703</xdr:rowOff>
    </xdr:from>
    <xdr:ext cx="469744" cy="259045"/>
    <xdr:sp macro="" textlink="">
      <xdr:nvSpPr>
        <xdr:cNvPr id="833" name="n_1mainValue【消防施設】&#10;一人当たり面積">
          <a:extLst>
            <a:ext uri="{FF2B5EF4-FFF2-40B4-BE49-F238E27FC236}">
              <a16:creationId xmlns:a16="http://schemas.microsoft.com/office/drawing/2014/main" id="{77644100-1EC5-4FB9-919F-7EDE44B00E34}"/>
            </a:ext>
          </a:extLst>
        </xdr:cNvPr>
        <xdr:cNvSpPr txBox="1"/>
      </xdr:nvSpPr>
      <xdr:spPr>
        <a:xfrm>
          <a:off x="21075727" y="1425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169181</xdr:rowOff>
    </xdr:from>
    <xdr:ext cx="469744" cy="259045"/>
    <xdr:sp macro="" textlink="">
      <xdr:nvSpPr>
        <xdr:cNvPr id="834" name="n_2mainValue【消防施設】&#10;一人当たり面積">
          <a:extLst>
            <a:ext uri="{FF2B5EF4-FFF2-40B4-BE49-F238E27FC236}">
              <a16:creationId xmlns:a16="http://schemas.microsoft.com/office/drawing/2014/main" id="{5A405CB8-8D48-4551-BF59-84EF236615DC}"/>
            </a:ext>
          </a:extLst>
        </xdr:cNvPr>
        <xdr:cNvSpPr txBox="1"/>
      </xdr:nvSpPr>
      <xdr:spPr>
        <a:xfrm>
          <a:off x="20199427" y="1457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29990</xdr:rowOff>
    </xdr:from>
    <xdr:ext cx="469744" cy="259045"/>
    <xdr:sp macro="" textlink="">
      <xdr:nvSpPr>
        <xdr:cNvPr id="835" name="n_3mainValue【消防施設】&#10;一人当たり面積">
          <a:extLst>
            <a:ext uri="{FF2B5EF4-FFF2-40B4-BE49-F238E27FC236}">
              <a16:creationId xmlns:a16="http://schemas.microsoft.com/office/drawing/2014/main" id="{7C68B573-91D1-4365-84A1-0957CA1B43C8}"/>
            </a:ext>
          </a:extLst>
        </xdr:cNvPr>
        <xdr:cNvSpPr txBox="1"/>
      </xdr:nvSpPr>
      <xdr:spPr>
        <a:xfrm>
          <a:off x="19310427" y="14260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36085</xdr:rowOff>
    </xdr:from>
    <xdr:ext cx="469744" cy="259045"/>
    <xdr:sp macro="" textlink="">
      <xdr:nvSpPr>
        <xdr:cNvPr id="836" name="n_4mainValue【消防施設】&#10;一人当たり面積">
          <a:extLst>
            <a:ext uri="{FF2B5EF4-FFF2-40B4-BE49-F238E27FC236}">
              <a16:creationId xmlns:a16="http://schemas.microsoft.com/office/drawing/2014/main" id="{62A85A77-8C16-4AC7-B3DE-B779FCFC0DBF}"/>
            </a:ext>
          </a:extLst>
        </xdr:cNvPr>
        <xdr:cNvSpPr txBox="1"/>
      </xdr:nvSpPr>
      <xdr:spPr>
        <a:xfrm>
          <a:off x="18421427" y="14266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7" name="正方形/長方形 836">
          <a:extLst>
            <a:ext uri="{FF2B5EF4-FFF2-40B4-BE49-F238E27FC236}">
              <a16:creationId xmlns:a16="http://schemas.microsoft.com/office/drawing/2014/main" id="{61FAC0B3-EB27-4D6A-B15D-5CDC7DB05C5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8" name="正方形/長方形 837">
          <a:extLst>
            <a:ext uri="{FF2B5EF4-FFF2-40B4-BE49-F238E27FC236}">
              <a16:creationId xmlns:a16="http://schemas.microsoft.com/office/drawing/2014/main" id="{2DFD1D3A-C84F-4E53-8C3E-90D87772178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9" name="正方形/長方形 838">
          <a:extLst>
            <a:ext uri="{FF2B5EF4-FFF2-40B4-BE49-F238E27FC236}">
              <a16:creationId xmlns:a16="http://schemas.microsoft.com/office/drawing/2014/main" id="{C533501E-96F9-4C57-AB8D-0CBDA7248DD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0" name="正方形/長方形 839">
          <a:extLst>
            <a:ext uri="{FF2B5EF4-FFF2-40B4-BE49-F238E27FC236}">
              <a16:creationId xmlns:a16="http://schemas.microsoft.com/office/drawing/2014/main" id="{7096DD89-BB12-47D1-8994-CF4E0080F2F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1" name="正方形/長方形 840">
          <a:extLst>
            <a:ext uri="{FF2B5EF4-FFF2-40B4-BE49-F238E27FC236}">
              <a16:creationId xmlns:a16="http://schemas.microsoft.com/office/drawing/2014/main" id="{76FEB58C-C456-471D-9256-E6BD0A3585C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2" name="正方形/長方形 841">
          <a:extLst>
            <a:ext uri="{FF2B5EF4-FFF2-40B4-BE49-F238E27FC236}">
              <a16:creationId xmlns:a16="http://schemas.microsoft.com/office/drawing/2014/main" id="{3423880C-3326-4741-B81E-001ECF98279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3" name="正方形/長方形 842">
          <a:extLst>
            <a:ext uri="{FF2B5EF4-FFF2-40B4-BE49-F238E27FC236}">
              <a16:creationId xmlns:a16="http://schemas.microsoft.com/office/drawing/2014/main" id="{CF60C606-8EF3-46C7-81EC-FD61BD57026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4" name="正方形/長方形 843">
          <a:extLst>
            <a:ext uri="{FF2B5EF4-FFF2-40B4-BE49-F238E27FC236}">
              <a16:creationId xmlns:a16="http://schemas.microsoft.com/office/drawing/2014/main" id="{6813EAE7-1B2F-4F76-906A-FFAF92BD122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5" name="テキスト ボックス 844">
          <a:extLst>
            <a:ext uri="{FF2B5EF4-FFF2-40B4-BE49-F238E27FC236}">
              <a16:creationId xmlns:a16="http://schemas.microsoft.com/office/drawing/2014/main" id="{250114AD-4F86-4EE7-A9F1-D51F7A15B4C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6" name="直線コネクタ 845">
          <a:extLst>
            <a:ext uri="{FF2B5EF4-FFF2-40B4-BE49-F238E27FC236}">
              <a16:creationId xmlns:a16="http://schemas.microsoft.com/office/drawing/2014/main" id="{82DCBCDC-8E9D-4742-816A-DB83A6235C6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7" name="テキスト ボックス 846">
          <a:extLst>
            <a:ext uri="{FF2B5EF4-FFF2-40B4-BE49-F238E27FC236}">
              <a16:creationId xmlns:a16="http://schemas.microsoft.com/office/drawing/2014/main" id="{DA8E05DE-EF91-4BED-A582-36AE5946DD4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8" name="直線コネクタ 847">
          <a:extLst>
            <a:ext uri="{FF2B5EF4-FFF2-40B4-BE49-F238E27FC236}">
              <a16:creationId xmlns:a16="http://schemas.microsoft.com/office/drawing/2014/main" id="{114DDF59-F5E0-4215-915B-5C9E5774FAB6}"/>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9" name="テキスト ボックス 848">
          <a:extLst>
            <a:ext uri="{FF2B5EF4-FFF2-40B4-BE49-F238E27FC236}">
              <a16:creationId xmlns:a16="http://schemas.microsoft.com/office/drawing/2014/main" id="{8972BC70-525D-4DD6-99E2-83D7DC33DFC3}"/>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0" name="直線コネクタ 849">
          <a:extLst>
            <a:ext uri="{FF2B5EF4-FFF2-40B4-BE49-F238E27FC236}">
              <a16:creationId xmlns:a16="http://schemas.microsoft.com/office/drawing/2014/main" id="{56DB6247-3F9B-40B9-91EF-89B7B384F0D6}"/>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1" name="テキスト ボックス 850">
          <a:extLst>
            <a:ext uri="{FF2B5EF4-FFF2-40B4-BE49-F238E27FC236}">
              <a16:creationId xmlns:a16="http://schemas.microsoft.com/office/drawing/2014/main" id="{10A3EF0B-1575-42DD-9533-3DDCA2D3FDBA}"/>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2" name="直線コネクタ 851">
          <a:extLst>
            <a:ext uri="{FF2B5EF4-FFF2-40B4-BE49-F238E27FC236}">
              <a16:creationId xmlns:a16="http://schemas.microsoft.com/office/drawing/2014/main" id="{E078A3B1-2352-43E8-AC15-E67D520F4186}"/>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3" name="テキスト ボックス 852">
          <a:extLst>
            <a:ext uri="{FF2B5EF4-FFF2-40B4-BE49-F238E27FC236}">
              <a16:creationId xmlns:a16="http://schemas.microsoft.com/office/drawing/2014/main" id="{6A3624EE-E1B8-49C8-AC7C-0F87D9B2D5B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4" name="直線コネクタ 853">
          <a:extLst>
            <a:ext uri="{FF2B5EF4-FFF2-40B4-BE49-F238E27FC236}">
              <a16:creationId xmlns:a16="http://schemas.microsoft.com/office/drawing/2014/main" id="{A7B6A670-E6DB-41A7-9EDC-CBE06BA1FDF2}"/>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5" name="テキスト ボックス 854">
          <a:extLst>
            <a:ext uri="{FF2B5EF4-FFF2-40B4-BE49-F238E27FC236}">
              <a16:creationId xmlns:a16="http://schemas.microsoft.com/office/drawing/2014/main" id="{0FDF0A8E-1C2A-4D88-9267-62611FB4D859}"/>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6" name="直線コネクタ 855">
          <a:extLst>
            <a:ext uri="{FF2B5EF4-FFF2-40B4-BE49-F238E27FC236}">
              <a16:creationId xmlns:a16="http://schemas.microsoft.com/office/drawing/2014/main" id="{E01646FD-A68C-49B5-A19B-F04DD9A50864}"/>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7" name="テキスト ボックス 856">
          <a:extLst>
            <a:ext uri="{FF2B5EF4-FFF2-40B4-BE49-F238E27FC236}">
              <a16:creationId xmlns:a16="http://schemas.microsoft.com/office/drawing/2014/main" id="{CEA127CF-6FED-4749-9ECC-7C0824218D95}"/>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8" name="直線コネクタ 857">
          <a:extLst>
            <a:ext uri="{FF2B5EF4-FFF2-40B4-BE49-F238E27FC236}">
              <a16:creationId xmlns:a16="http://schemas.microsoft.com/office/drawing/2014/main" id="{7C3C59AE-5D05-46B5-850C-115D6164B875}"/>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9" name="テキスト ボックス 858">
          <a:extLst>
            <a:ext uri="{FF2B5EF4-FFF2-40B4-BE49-F238E27FC236}">
              <a16:creationId xmlns:a16="http://schemas.microsoft.com/office/drawing/2014/main" id="{44F4B2FF-BEDE-417D-8AAB-EBCF60E3A8B3}"/>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0" name="直線コネクタ 859">
          <a:extLst>
            <a:ext uri="{FF2B5EF4-FFF2-40B4-BE49-F238E27FC236}">
              <a16:creationId xmlns:a16="http://schemas.microsoft.com/office/drawing/2014/main" id="{C49B2D20-FCD5-4F98-9C82-5711E3C8D54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1" name="【庁舎】&#10;有形固定資産減価償却率グラフ枠">
          <a:extLst>
            <a:ext uri="{FF2B5EF4-FFF2-40B4-BE49-F238E27FC236}">
              <a16:creationId xmlns:a16="http://schemas.microsoft.com/office/drawing/2014/main" id="{ACE514EA-25E4-4929-9219-6CFF2BEBEE1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58238</xdr:rowOff>
    </xdr:from>
    <xdr:to>
      <xdr:col>85</xdr:col>
      <xdr:colOff>126364</xdr:colOff>
      <xdr:row>109</xdr:row>
      <xdr:rowOff>35379</xdr:rowOff>
    </xdr:to>
    <xdr:cxnSp macro="">
      <xdr:nvCxnSpPr>
        <xdr:cNvPr id="862" name="直線コネクタ 861">
          <a:extLst>
            <a:ext uri="{FF2B5EF4-FFF2-40B4-BE49-F238E27FC236}">
              <a16:creationId xmlns:a16="http://schemas.microsoft.com/office/drawing/2014/main" id="{4255991D-DF45-4788-9271-EC555E8EA2F1}"/>
            </a:ext>
          </a:extLst>
        </xdr:cNvPr>
        <xdr:cNvCxnSpPr/>
      </xdr:nvCxnSpPr>
      <xdr:spPr>
        <a:xfrm flipV="1">
          <a:off x="16318864" y="17203238"/>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3" name="【庁舎】&#10;有形固定資産減価償却率最小値テキスト">
          <a:extLst>
            <a:ext uri="{FF2B5EF4-FFF2-40B4-BE49-F238E27FC236}">
              <a16:creationId xmlns:a16="http://schemas.microsoft.com/office/drawing/2014/main" id="{579F4BC4-5EDA-41AD-810A-F39E831E9324}"/>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4" name="直線コネクタ 863">
          <a:extLst>
            <a:ext uri="{FF2B5EF4-FFF2-40B4-BE49-F238E27FC236}">
              <a16:creationId xmlns:a16="http://schemas.microsoft.com/office/drawing/2014/main" id="{679B0A3B-551B-46AD-A937-41668258656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4915</xdr:rowOff>
    </xdr:from>
    <xdr:ext cx="340478" cy="259045"/>
    <xdr:sp macro="" textlink="">
      <xdr:nvSpPr>
        <xdr:cNvPr id="865" name="【庁舎】&#10;有形固定資産減価償却率最大値テキスト">
          <a:extLst>
            <a:ext uri="{FF2B5EF4-FFF2-40B4-BE49-F238E27FC236}">
              <a16:creationId xmlns:a16="http://schemas.microsoft.com/office/drawing/2014/main" id="{001EF42B-EC71-4303-88BE-8D6EBC61B004}"/>
            </a:ext>
          </a:extLst>
        </xdr:cNvPr>
        <xdr:cNvSpPr txBox="1"/>
      </xdr:nvSpPr>
      <xdr:spPr>
        <a:xfrm>
          <a:off x="16357600" y="1697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58238</xdr:rowOff>
    </xdr:from>
    <xdr:to>
      <xdr:col>86</xdr:col>
      <xdr:colOff>25400</xdr:colOff>
      <xdr:row>100</xdr:row>
      <xdr:rowOff>58238</xdr:rowOff>
    </xdr:to>
    <xdr:cxnSp macro="">
      <xdr:nvCxnSpPr>
        <xdr:cNvPr id="866" name="直線コネクタ 865">
          <a:extLst>
            <a:ext uri="{FF2B5EF4-FFF2-40B4-BE49-F238E27FC236}">
              <a16:creationId xmlns:a16="http://schemas.microsoft.com/office/drawing/2014/main" id="{B073946C-6391-45AE-8DDA-EE79B6B9973F}"/>
            </a:ext>
          </a:extLst>
        </xdr:cNvPr>
        <xdr:cNvCxnSpPr/>
      </xdr:nvCxnSpPr>
      <xdr:spPr>
        <a:xfrm>
          <a:off x="16230600" y="1720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43378</xdr:rowOff>
    </xdr:from>
    <xdr:ext cx="405111" cy="259045"/>
    <xdr:sp macro="" textlink="">
      <xdr:nvSpPr>
        <xdr:cNvPr id="867" name="【庁舎】&#10;有形固定資産減価償却率平均値テキスト">
          <a:extLst>
            <a:ext uri="{FF2B5EF4-FFF2-40B4-BE49-F238E27FC236}">
              <a16:creationId xmlns:a16="http://schemas.microsoft.com/office/drawing/2014/main" id="{F293CC83-3CEE-456F-8857-F3141D812B8D}"/>
            </a:ext>
          </a:extLst>
        </xdr:cNvPr>
        <xdr:cNvSpPr txBox="1"/>
      </xdr:nvSpPr>
      <xdr:spPr>
        <a:xfrm>
          <a:off x="16357600" y="177027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20501</xdr:rowOff>
    </xdr:from>
    <xdr:to>
      <xdr:col>85</xdr:col>
      <xdr:colOff>177800</xdr:colOff>
      <xdr:row>104</xdr:row>
      <xdr:rowOff>122101</xdr:rowOff>
    </xdr:to>
    <xdr:sp macro="" textlink="">
      <xdr:nvSpPr>
        <xdr:cNvPr id="868" name="フローチャート: 判断 867">
          <a:extLst>
            <a:ext uri="{FF2B5EF4-FFF2-40B4-BE49-F238E27FC236}">
              <a16:creationId xmlns:a16="http://schemas.microsoft.com/office/drawing/2014/main" id="{6E1341A1-1AED-41CB-B024-ABD046B46B38}"/>
            </a:ext>
          </a:extLst>
        </xdr:cNvPr>
        <xdr:cNvSpPr/>
      </xdr:nvSpPr>
      <xdr:spPr>
        <a:xfrm>
          <a:off x="162687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5806</xdr:rowOff>
    </xdr:from>
    <xdr:to>
      <xdr:col>81</xdr:col>
      <xdr:colOff>101600</xdr:colOff>
      <xdr:row>104</xdr:row>
      <xdr:rowOff>107406</xdr:rowOff>
    </xdr:to>
    <xdr:sp macro="" textlink="">
      <xdr:nvSpPr>
        <xdr:cNvPr id="869" name="フローチャート: 判断 868">
          <a:extLst>
            <a:ext uri="{FF2B5EF4-FFF2-40B4-BE49-F238E27FC236}">
              <a16:creationId xmlns:a16="http://schemas.microsoft.com/office/drawing/2014/main" id="{D5F33520-BB30-47E9-A846-9F4E51E018AC}"/>
            </a:ext>
          </a:extLst>
        </xdr:cNvPr>
        <xdr:cNvSpPr/>
      </xdr:nvSpPr>
      <xdr:spPr>
        <a:xfrm>
          <a:off x="15430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40095</xdr:rowOff>
    </xdr:from>
    <xdr:to>
      <xdr:col>76</xdr:col>
      <xdr:colOff>165100</xdr:colOff>
      <xdr:row>104</xdr:row>
      <xdr:rowOff>141695</xdr:rowOff>
    </xdr:to>
    <xdr:sp macro="" textlink="">
      <xdr:nvSpPr>
        <xdr:cNvPr id="870" name="フローチャート: 判断 869">
          <a:extLst>
            <a:ext uri="{FF2B5EF4-FFF2-40B4-BE49-F238E27FC236}">
              <a16:creationId xmlns:a16="http://schemas.microsoft.com/office/drawing/2014/main" id="{C2A2DF0B-6F13-475B-9247-86AC2508C3F4}"/>
            </a:ext>
          </a:extLst>
        </xdr:cNvPr>
        <xdr:cNvSpPr/>
      </xdr:nvSpPr>
      <xdr:spPr>
        <a:xfrm>
          <a:off x="14541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871" name="フローチャート: 判断 870">
          <a:extLst>
            <a:ext uri="{FF2B5EF4-FFF2-40B4-BE49-F238E27FC236}">
              <a16:creationId xmlns:a16="http://schemas.microsoft.com/office/drawing/2014/main" id="{B482C1FE-C9D2-4A91-968E-402CDBDEA257}"/>
            </a:ext>
          </a:extLst>
        </xdr:cNvPr>
        <xdr:cNvSpPr/>
      </xdr:nvSpPr>
      <xdr:spPr>
        <a:xfrm>
          <a:off x="1365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872" name="フローチャート: 判断 871">
          <a:extLst>
            <a:ext uri="{FF2B5EF4-FFF2-40B4-BE49-F238E27FC236}">
              <a16:creationId xmlns:a16="http://schemas.microsoft.com/office/drawing/2014/main" id="{7B19A008-08FD-4098-9877-70B526D6A59A}"/>
            </a:ext>
          </a:extLst>
        </xdr:cNvPr>
        <xdr:cNvSpPr/>
      </xdr:nvSpPr>
      <xdr:spPr>
        <a:xfrm>
          <a:off x="12763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E6C5F83E-2714-4B4D-971F-0234269C04B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EE3B23E5-3727-47DD-BF31-5B424D653E4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4FD1E964-BA22-4F1B-B663-4B1537A83D5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8F172871-64A0-459C-8749-58EA539872F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672A4130-DE03-4FA3-AAEA-814819343CE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64588</xdr:rowOff>
    </xdr:from>
    <xdr:to>
      <xdr:col>85</xdr:col>
      <xdr:colOff>177800</xdr:colOff>
      <xdr:row>105</xdr:row>
      <xdr:rowOff>166188</xdr:rowOff>
    </xdr:to>
    <xdr:sp macro="" textlink="">
      <xdr:nvSpPr>
        <xdr:cNvPr id="878" name="楕円 877">
          <a:extLst>
            <a:ext uri="{FF2B5EF4-FFF2-40B4-BE49-F238E27FC236}">
              <a16:creationId xmlns:a16="http://schemas.microsoft.com/office/drawing/2014/main" id="{6151FFAD-1C31-44DB-8F04-4B73BE835468}"/>
            </a:ext>
          </a:extLst>
        </xdr:cNvPr>
        <xdr:cNvSpPr/>
      </xdr:nvSpPr>
      <xdr:spPr>
        <a:xfrm>
          <a:off x="16268700" y="1806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43015</xdr:rowOff>
    </xdr:from>
    <xdr:ext cx="405111" cy="259045"/>
    <xdr:sp macro="" textlink="">
      <xdr:nvSpPr>
        <xdr:cNvPr id="879" name="【庁舎】&#10;有形固定資産減価償却率該当値テキスト">
          <a:extLst>
            <a:ext uri="{FF2B5EF4-FFF2-40B4-BE49-F238E27FC236}">
              <a16:creationId xmlns:a16="http://schemas.microsoft.com/office/drawing/2014/main" id="{213EAF10-25B3-499F-870B-0FE989DB6CA0}"/>
            </a:ext>
          </a:extLst>
        </xdr:cNvPr>
        <xdr:cNvSpPr txBox="1"/>
      </xdr:nvSpPr>
      <xdr:spPr>
        <a:xfrm>
          <a:off x="16357600" y="1804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44994</xdr:rowOff>
    </xdr:from>
    <xdr:to>
      <xdr:col>81</xdr:col>
      <xdr:colOff>101600</xdr:colOff>
      <xdr:row>105</xdr:row>
      <xdr:rowOff>146594</xdr:rowOff>
    </xdr:to>
    <xdr:sp macro="" textlink="">
      <xdr:nvSpPr>
        <xdr:cNvPr id="880" name="楕円 879">
          <a:extLst>
            <a:ext uri="{FF2B5EF4-FFF2-40B4-BE49-F238E27FC236}">
              <a16:creationId xmlns:a16="http://schemas.microsoft.com/office/drawing/2014/main" id="{C977DFFD-2F5A-4E69-B47F-9374558B0FF6}"/>
            </a:ext>
          </a:extLst>
        </xdr:cNvPr>
        <xdr:cNvSpPr/>
      </xdr:nvSpPr>
      <xdr:spPr>
        <a:xfrm>
          <a:off x="15430500" y="1804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95794</xdr:rowOff>
    </xdr:from>
    <xdr:to>
      <xdr:col>85</xdr:col>
      <xdr:colOff>127000</xdr:colOff>
      <xdr:row>105</xdr:row>
      <xdr:rowOff>115388</xdr:rowOff>
    </xdr:to>
    <xdr:cxnSp macro="">
      <xdr:nvCxnSpPr>
        <xdr:cNvPr id="881" name="直線コネクタ 880">
          <a:extLst>
            <a:ext uri="{FF2B5EF4-FFF2-40B4-BE49-F238E27FC236}">
              <a16:creationId xmlns:a16="http://schemas.microsoft.com/office/drawing/2014/main" id="{BD1458F9-6996-4F1C-8B5B-F13B78669A2F}"/>
            </a:ext>
          </a:extLst>
        </xdr:cNvPr>
        <xdr:cNvCxnSpPr/>
      </xdr:nvCxnSpPr>
      <xdr:spPr>
        <a:xfrm>
          <a:off x="15481300" y="18098044"/>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167458</xdr:rowOff>
    </xdr:from>
    <xdr:to>
      <xdr:col>76</xdr:col>
      <xdr:colOff>165100</xdr:colOff>
      <xdr:row>105</xdr:row>
      <xdr:rowOff>97608</xdr:rowOff>
    </xdr:to>
    <xdr:sp macro="" textlink="">
      <xdr:nvSpPr>
        <xdr:cNvPr id="882" name="楕円 881">
          <a:extLst>
            <a:ext uri="{FF2B5EF4-FFF2-40B4-BE49-F238E27FC236}">
              <a16:creationId xmlns:a16="http://schemas.microsoft.com/office/drawing/2014/main" id="{3BD6F34F-8158-4855-9B1D-0204F21FD58A}"/>
            </a:ext>
          </a:extLst>
        </xdr:cNvPr>
        <xdr:cNvSpPr/>
      </xdr:nvSpPr>
      <xdr:spPr>
        <a:xfrm>
          <a:off x="14541500" y="1799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46808</xdr:rowOff>
    </xdr:from>
    <xdr:to>
      <xdr:col>81</xdr:col>
      <xdr:colOff>50800</xdr:colOff>
      <xdr:row>105</xdr:row>
      <xdr:rowOff>95794</xdr:rowOff>
    </xdr:to>
    <xdr:cxnSp macro="">
      <xdr:nvCxnSpPr>
        <xdr:cNvPr id="883" name="直線コネクタ 882">
          <a:extLst>
            <a:ext uri="{FF2B5EF4-FFF2-40B4-BE49-F238E27FC236}">
              <a16:creationId xmlns:a16="http://schemas.microsoft.com/office/drawing/2014/main" id="{CE6653EF-3880-489A-82ED-36F117616A83}"/>
            </a:ext>
          </a:extLst>
        </xdr:cNvPr>
        <xdr:cNvCxnSpPr/>
      </xdr:nvCxnSpPr>
      <xdr:spPr>
        <a:xfrm>
          <a:off x="14592300" y="18049058"/>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129902</xdr:rowOff>
    </xdr:from>
    <xdr:to>
      <xdr:col>72</xdr:col>
      <xdr:colOff>38100</xdr:colOff>
      <xdr:row>105</xdr:row>
      <xdr:rowOff>60052</xdr:rowOff>
    </xdr:to>
    <xdr:sp macro="" textlink="">
      <xdr:nvSpPr>
        <xdr:cNvPr id="884" name="楕円 883">
          <a:extLst>
            <a:ext uri="{FF2B5EF4-FFF2-40B4-BE49-F238E27FC236}">
              <a16:creationId xmlns:a16="http://schemas.microsoft.com/office/drawing/2014/main" id="{8723982D-CAE0-41C6-BAA2-36EF0705C5FD}"/>
            </a:ext>
          </a:extLst>
        </xdr:cNvPr>
        <xdr:cNvSpPr/>
      </xdr:nvSpPr>
      <xdr:spPr>
        <a:xfrm>
          <a:off x="13652500" y="1796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9252</xdr:rowOff>
    </xdr:from>
    <xdr:to>
      <xdr:col>76</xdr:col>
      <xdr:colOff>114300</xdr:colOff>
      <xdr:row>105</xdr:row>
      <xdr:rowOff>46808</xdr:rowOff>
    </xdr:to>
    <xdr:cxnSp macro="">
      <xdr:nvCxnSpPr>
        <xdr:cNvPr id="885" name="直線コネクタ 884">
          <a:extLst>
            <a:ext uri="{FF2B5EF4-FFF2-40B4-BE49-F238E27FC236}">
              <a16:creationId xmlns:a16="http://schemas.microsoft.com/office/drawing/2014/main" id="{227D0DC0-570A-45F3-897D-986B6EE04AEE}"/>
            </a:ext>
          </a:extLst>
        </xdr:cNvPr>
        <xdr:cNvCxnSpPr/>
      </xdr:nvCxnSpPr>
      <xdr:spPr>
        <a:xfrm>
          <a:off x="13703300" y="18011502"/>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79284</xdr:rowOff>
    </xdr:from>
    <xdr:to>
      <xdr:col>67</xdr:col>
      <xdr:colOff>101600</xdr:colOff>
      <xdr:row>105</xdr:row>
      <xdr:rowOff>9434</xdr:rowOff>
    </xdr:to>
    <xdr:sp macro="" textlink="">
      <xdr:nvSpPr>
        <xdr:cNvPr id="886" name="楕円 885">
          <a:extLst>
            <a:ext uri="{FF2B5EF4-FFF2-40B4-BE49-F238E27FC236}">
              <a16:creationId xmlns:a16="http://schemas.microsoft.com/office/drawing/2014/main" id="{A65D6EA5-1B91-426A-839A-2EDCFD5D231D}"/>
            </a:ext>
          </a:extLst>
        </xdr:cNvPr>
        <xdr:cNvSpPr/>
      </xdr:nvSpPr>
      <xdr:spPr>
        <a:xfrm>
          <a:off x="12763500" y="1791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130084</xdr:rowOff>
    </xdr:from>
    <xdr:to>
      <xdr:col>71</xdr:col>
      <xdr:colOff>177800</xdr:colOff>
      <xdr:row>105</xdr:row>
      <xdr:rowOff>9252</xdr:rowOff>
    </xdr:to>
    <xdr:cxnSp macro="">
      <xdr:nvCxnSpPr>
        <xdr:cNvPr id="887" name="直線コネクタ 886">
          <a:extLst>
            <a:ext uri="{FF2B5EF4-FFF2-40B4-BE49-F238E27FC236}">
              <a16:creationId xmlns:a16="http://schemas.microsoft.com/office/drawing/2014/main" id="{BD84E5DE-0BA9-463E-8BB7-153239ABD643}"/>
            </a:ext>
          </a:extLst>
        </xdr:cNvPr>
        <xdr:cNvCxnSpPr/>
      </xdr:nvCxnSpPr>
      <xdr:spPr>
        <a:xfrm>
          <a:off x="12814300" y="17960884"/>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123933</xdr:rowOff>
    </xdr:from>
    <xdr:ext cx="405111" cy="259045"/>
    <xdr:sp macro="" textlink="">
      <xdr:nvSpPr>
        <xdr:cNvPr id="888" name="n_1aveValue【庁舎】&#10;有形固定資産減価償却率">
          <a:extLst>
            <a:ext uri="{FF2B5EF4-FFF2-40B4-BE49-F238E27FC236}">
              <a16:creationId xmlns:a16="http://schemas.microsoft.com/office/drawing/2014/main" id="{A170DF5E-F813-429E-B015-F69E0381A972}"/>
            </a:ext>
          </a:extLst>
        </xdr:cNvPr>
        <xdr:cNvSpPr txBox="1"/>
      </xdr:nvSpPr>
      <xdr:spPr>
        <a:xfrm>
          <a:off x="152660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158222</xdr:rowOff>
    </xdr:from>
    <xdr:ext cx="405111" cy="259045"/>
    <xdr:sp macro="" textlink="">
      <xdr:nvSpPr>
        <xdr:cNvPr id="889" name="n_2aveValue【庁舎】&#10;有形固定資産減価償却率">
          <a:extLst>
            <a:ext uri="{FF2B5EF4-FFF2-40B4-BE49-F238E27FC236}">
              <a16:creationId xmlns:a16="http://schemas.microsoft.com/office/drawing/2014/main" id="{A8DC4173-CF3F-4BF8-A4AB-EAA0F6888B5B}"/>
            </a:ext>
          </a:extLst>
        </xdr:cNvPr>
        <xdr:cNvSpPr txBox="1"/>
      </xdr:nvSpPr>
      <xdr:spPr>
        <a:xfrm>
          <a:off x="14389744" y="1764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166388</xdr:rowOff>
    </xdr:from>
    <xdr:ext cx="405111" cy="259045"/>
    <xdr:sp macro="" textlink="">
      <xdr:nvSpPr>
        <xdr:cNvPr id="890" name="n_3aveValue【庁舎】&#10;有形固定資産減価償却率">
          <a:extLst>
            <a:ext uri="{FF2B5EF4-FFF2-40B4-BE49-F238E27FC236}">
              <a16:creationId xmlns:a16="http://schemas.microsoft.com/office/drawing/2014/main" id="{DCA1AFD3-19DE-47CD-AD7B-FECBDF9D9C6D}"/>
            </a:ext>
          </a:extLst>
        </xdr:cNvPr>
        <xdr:cNvSpPr txBox="1"/>
      </xdr:nvSpPr>
      <xdr:spPr>
        <a:xfrm>
          <a:off x="13500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11991</xdr:rowOff>
    </xdr:from>
    <xdr:ext cx="405111" cy="259045"/>
    <xdr:sp macro="" textlink="">
      <xdr:nvSpPr>
        <xdr:cNvPr id="891" name="n_4aveValue【庁舎】&#10;有形固定資産減価償却率">
          <a:extLst>
            <a:ext uri="{FF2B5EF4-FFF2-40B4-BE49-F238E27FC236}">
              <a16:creationId xmlns:a16="http://schemas.microsoft.com/office/drawing/2014/main" id="{215B32A7-2C9A-46FD-A5B9-A45AE18D2ED6}"/>
            </a:ext>
          </a:extLst>
        </xdr:cNvPr>
        <xdr:cNvSpPr txBox="1"/>
      </xdr:nvSpPr>
      <xdr:spPr>
        <a:xfrm>
          <a:off x="12611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137721</xdr:rowOff>
    </xdr:from>
    <xdr:ext cx="405111" cy="259045"/>
    <xdr:sp macro="" textlink="">
      <xdr:nvSpPr>
        <xdr:cNvPr id="892" name="n_1mainValue【庁舎】&#10;有形固定資産減価償却率">
          <a:extLst>
            <a:ext uri="{FF2B5EF4-FFF2-40B4-BE49-F238E27FC236}">
              <a16:creationId xmlns:a16="http://schemas.microsoft.com/office/drawing/2014/main" id="{709CAA37-A4C6-4548-B0E2-B1605C68C724}"/>
            </a:ext>
          </a:extLst>
        </xdr:cNvPr>
        <xdr:cNvSpPr txBox="1"/>
      </xdr:nvSpPr>
      <xdr:spPr>
        <a:xfrm>
          <a:off x="15266044" y="1813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88735</xdr:rowOff>
    </xdr:from>
    <xdr:ext cx="405111" cy="259045"/>
    <xdr:sp macro="" textlink="">
      <xdr:nvSpPr>
        <xdr:cNvPr id="893" name="n_2mainValue【庁舎】&#10;有形固定資産減価償却率">
          <a:extLst>
            <a:ext uri="{FF2B5EF4-FFF2-40B4-BE49-F238E27FC236}">
              <a16:creationId xmlns:a16="http://schemas.microsoft.com/office/drawing/2014/main" id="{2E6018A9-92E5-4DCE-84CC-69E7EE9945E3}"/>
            </a:ext>
          </a:extLst>
        </xdr:cNvPr>
        <xdr:cNvSpPr txBox="1"/>
      </xdr:nvSpPr>
      <xdr:spPr>
        <a:xfrm>
          <a:off x="14389744" y="1809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51179</xdr:rowOff>
    </xdr:from>
    <xdr:ext cx="405111" cy="259045"/>
    <xdr:sp macro="" textlink="">
      <xdr:nvSpPr>
        <xdr:cNvPr id="894" name="n_3mainValue【庁舎】&#10;有形固定資産減価償却率">
          <a:extLst>
            <a:ext uri="{FF2B5EF4-FFF2-40B4-BE49-F238E27FC236}">
              <a16:creationId xmlns:a16="http://schemas.microsoft.com/office/drawing/2014/main" id="{71F7FD65-7667-48A7-886F-1F132BF871C7}"/>
            </a:ext>
          </a:extLst>
        </xdr:cNvPr>
        <xdr:cNvSpPr txBox="1"/>
      </xdr:nvSpPr>
      <xdr:spPr>
        <a:xfrm>
          <a:off x="13500744" y="18053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25961</xdr:rowOff>
    </xdr:from>
    <xdr:ext cx="405111" cy="259045"/>
    <xdr:sp macro="" textlink="">
      <xdr:nvSpPr>
        <xdr:cNvPr id="895" name="n_4mainValue【庁舎】&#10;有形固定資産減価償却率">
          <a:extLst>
            <a:ext uri="{FF2B5EF4-FFF2-40B4-BE49-F238E27FC236}">
              <a16:creationId xmlns:a16="http://schemas.microsoft.com/office/drawing/2014/main" id="{9EA6CEC5-2E77-404A-B404-06152DF90CA3}"/>
            </a:ext>
          </a:extLst>
        </xdr:cNvPr>
        <xdr:cNvSpPr txBox="1"/>
      </xdr:nvSpPr>
      <xdr:spPr>
        <a:xfrm>
          <a:off x="12611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6" name="正方形/長方形 895">
          <a:extLst>
            <a:ext uri="{FF2B5EF4-FFF2-40B4-BE49-F238E27FC236}">
              <a16:creationId xmlns:a16="http://schemas.microsoft.com/office/drawing/2014/main" id="{6893C983-1299-4666-853C-0FEF6B702AA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7" name="正方形/長方形 896">
          <a:extLst>
            <a:ext uri="{FF2B5EF4-FFF2-40B4-BE49-F238E27FC236}">
              <a16:creationId xmlns:a16="http://schemas.microsoft.com/office/drawing/2014/main" id="{25696E6D-FAB9-4101-9259-236D6C68930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8" name="正方形/長方形 897">
          <a:extLst>
            <a:ext uri="{FF2B5EF4-FFF2-40B4-BE49-F238E27FC236}">
              <a16:creationId xmlns:a16="http://schemas.microsoft.com/office/drawing/2014/main" id="{2C213658-DB7D-4B29-A57C-05FF82489A4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9" name="正方形/長方形 898">
          <a:extLst>
            <a:ext uri="{FF2B5EF4-FFF2-40B4-BE49-F238E27FC236}">
              <a16:creationId xmlns:a16="http://schemas.microsoft.com/office/drawing/2014/main" id="{13BBF3F5-4F15-4E27-BC39-B458A52738C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0" name="正方形/長方形 899">
          <a:extLst>
            <a:ext uri="{FF2B5EF4-FFF2-40B4-BE49-F238E27FC236}">
              <a16:creationId xmlns:a16="http://schemas.microsoft.com/office/drawing/2014/main" id="{AD4A3AA3-39C0-482D-BB75-3D68D16CCD5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1" name="正方形/長方形 900">
          <a:extLst>
            <a:ext uri="{FF2B5EF4-FFF2-40B4-BE49-F238E27FC236}">
              <a16:creationId xmlns:a16="http://schemas.microsoft.com/office/drawing/2014/main" id="{8FFBCBCF-6BC8-494B-8DE7-E61C787F338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2" name="正方形/長方形 901">
          <a:extLst>
            <a:ext uri="{FF2B5EF4-FFF2-40B4-BE49-F238E27FC236}">
              <a16:creationId xmlns:a16="http://schemas.microsoft.com/office/drawing/2014/main" id="{40FFA7D6-9D89-4FC8-8B4B-90645B29FFC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3" name="正方形/長方形 902">
          <a:extLst>
            <a:ext uri="{FF2B5EF4-FFF2-40B4-BE49-F238E27FC236}">
              <a16:creationId xmlns:a16="http://schemas.microsoft.com/office/drawing/2014/main" id="{010B61EA-D5CF-4C75-BCD9-DFE37D19C0E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4" name="テキスト ボックス 903">
          <a:extLst>
            <a:ext uri="{FF2B5EF4-FFF2-40B4-BE49-F238E27FC236}">
              <a16:creationId xmlns:a16="http://schemas.microsoft.com/office/drawing/2014/main" id="{C436FA6C-6D00-44B5-AB0D-F1C7DC0924D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5" name="直線コネクタ 904">
          <a:extLst>
            <a:ext uri="{FF2B5EF4-FFF2-40B4-BE49-F238E27FC236}">
              <a16:creationId xmlns:a16="http://schemas.microsoft.com/office/drawing/2014/main" id="{66DA0914-0EDD-4DD9-8FB4-1668047C8B6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906" name="直線コネクタ 905">
          <a:extLst>
            <a:ext uri="{FF2B5EF4-FFF2-40B4-BE49-F238E27FC236}">
              <a16:creationId xmlns:a16="http://schemas.microsoft.com/office/drawing/2014/main" id="{F4A45CD0-ACE0-49EE-938B-774F31067401}"/>
            </a:ext>
          </a:extLst>
        </xdr:cNvPr>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907" name="テキスト ボックス 906">
          <a:extLst>
            <a:ext uri="{FF2B5EF4-FFF2-40B4-BE49-F238E27FC236}">
              <a16:creationId xmlns:a16="http://schemas.microsoft.com/office/drawing/2014/main" id="{416142FF-F5DA-4007-A6CB-006F403C5F33}"/>
            </a:ext>
          </a:extLst>
        </xdr:cNvPr>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908" name="直線コネクタ 907">
          <a:extLst>
            <a:ext uri="{FF2B5EF4-FFF2-40B4-BE49-F238E27FC236}">
              <a16:creationId xmlns:a16="http://schemas.microsoft.com/office/drawing/2014/main" id="{5104EB3F-3C61-4D3C-94A9-2731233C3B37}"/>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909" name="テキスト ボックス 908">
          <a:extLst>
            <a:ext uri="{FF2B5EF4-FFF2-40B4-BE49-F238E27FC236}">
              <a16:creationId xmlns:a16="http://schemas.microsoft.com/office/drawing/2014/main" id="{092A0F7F-8083-4559-8F13-7BB80AD25424}"/>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910" name="直線コネクタ 909">
          <a:extLst>
            <a:ext uri="{FF2B5EF4-FFF2-40B4-BE49-F238E27FC236}">
              <a16:creationId xmlns:a16="http://schemas.microsoft.com/office/drawing/2014/main" id="{E6F27999-D239-4C77-B95D-EA8DBB8813ED}"/>
            </a:ext>
          </a:extLst>
        </xdr:cNvPr>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911" name="テキスト ボックス 910">
          <a:extLst>
            <a:ext uri="{FF2B5EF4-FFF2-40B4-BE49-F238E27FC236}">
              <a16:creationId xmlns:a16="http://schemas.microsoft.com/office/drawing/2014/main" id="{2352FF36-3D36-447D-8576-AD82711FCE05}"/>
            </a:ext>
          </a:extLst>
        </xdr:cNvPr>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2" name="直線コネクタ 911">
          <a:extLst>
            <a:ext uri="{FF2B5EF4-FFF2-40B4-BE49-F238E27FC236}">
              <a16:creationId xmlns:a16="http://schemas.microsoft.com/office/drawing/2014/main" id="{51D64A41-185C-472B-A2A0-9D2199DD69B7}"/>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3" name="テキスト ボックス 912">
          <a:extLst>
            <a:ext uri="{FF2B5EF4-FFF2-40B4-BE49-F238E27FC236}">
              <a16:creationId xmlns:a16="http://schemas.microsoft.com/office/drawing/2014/main" id="{75DCDB33-BD07-4389-8F80-7FE16297426B}"/>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914" name="直線コネクタ 913">
          <a:extLst>
            <a:ext uri="{FF2B5EF4-FFF2-40B4-BE49-F238E27FC236}">
              <a16:creationId xmlns:a16="http://schemas.microsoft.com/office/drawing/2014/main" id="{09FD69D1-19CD-4AFE-9BF8-33B61CD33A2E}"/>
            </a:ext>
          </a:extLst>
        </xdr:cNvPr>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915" name="テキスト ボックス 914">
          <a:extLst>
            <a:ext uri="{FF2B5EF4-FFF2-40B4-BE49-F238E27FC236}">
              <a16:creationId xmlns:a16="http://schemas.microsoft.com/office/drawing/2014/main" id="{79B92E23-3095-4D8A-8594-36FF25A909D9}"/>
            </a:ext>
          </a:extLst>
        </xdr:cNvPr>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916" name="直線コネクタ 915">
          <a:extLst>
            <a:ext uri="{FF2B5EF4-FFF2-40B4-BE49-F238E27FC236}">
              <a16:creationId xmlns:a16="http://schemas.microsoft.com/office/drawing/2014/main" id="{DD67A0EB-DB17-41E0-8278-95490DCD3BF9}"/>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917" name="テキスト ボックス 916">
          <a:extLst>
            <a:ext uri="{FF2B5EF4-FFF2-40B4-BE49-F238E27FC236}">
              <a16:creationId xmlns:a16="http://schemas.microsoft.com/office/drawing/2014/main" id="{BCD37B54-C2A4-4226-9D41-056CCD67656C}"/>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918" name="直線コネクタ 917">
          <a:extLst>
            <a:ext uri="{FF2B5EF4-FFF2-40B4-BE49-F238E27FC236}">
              <a16:creationId xmlns:a16="http://schemas.microsoft.com/office/drawing/2014/main" id="{60CDFFCD-82DF-4D99-9893-B6299792D591}"/>
            </a:ext>
          </a:extLst>
        </xdr:cNvPr>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919" name="テキスト ボックス 918">
          <a:extLst>
            <a:ext uri="{FF2B5EF4-FFF2-40B4-BE49-F238E27FC236}">
              <a16:creationId xmlns:a16="http://schemas.microsoft.com/office/drawing/2014/main" id="{B50D6D70-B34F-4882-9C1B-A560628273F2}"/>
            </a:ext>
          </a:extLst>
        </xdr:cNvPr>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0" name="直線コネクタ 919">
          <a:extLst>
            <a:ext uri="{FF2B5EF4-FFF2-40B4-BE49-F238E27FC236}">
              <a16:creationId xmlns:a16="http://schemas.microsoft.com/office/drawing/2014/main" id="{FE0B22B4-B4CD-4FFC-9DF9-58C62C58992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1" name="テキスト ボックス 920">
          <a:extLst>
            <a:ext uri="{FF2B5EF4-FFF2-40B4-BE49-F238E27FC236}">
              <a16:creationId xmlns:a16="http://schemas.microsoft.com/office/drawing/2014/main" id="{EE3E3C33-383F-4D62-A3F1-A338A443341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2" name="【庁舎】&#10;一人当たり面積グラフ枠">
          <a:extLst>
            <a:ext uri="{FF2B5EF4-FFF2-40B4-BE49-F238E27FC236}">
              <a16:creationId xmlns:a16="http://schemas.microsoft.com/office/drawing/2014/main" id="{939C57B3-AF89-4AC3-843C-AB630D6D081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56198</xdr:rowOff>
    </xdr:from>
    <xdr:to>
      <xdr:col>116</xdr:col>
      <xdr:colOff>62864</xdr:colOff>
      <xdr:row>108</xdr:row>
      <xdr:rowOff>53339</xdr:rowOff>
    </xdr:to>
    <xdr:cxnSp macro="">
      <xdr:nvCxnSpPr>
        <xdr:cNvPr id="923" name="直線コネクタ 922">
          <a:extLst>
            <a:ext uri="{FF2B5EF4-FFF2-40B4-BE49-F238E27FC236}">
              <a16:creationId xmlns:a16="http://schemas.microsoft.com/office/drawing/2014/main" id="{38C9F998-AF3F-4EA2-AC9B-4FEC15A8017F}"/>
            </a:ext>
          </a:extLst>
        </xdr:cNvPr>
        <xdr:cNvCxnSpPr/>
      </xdr:nvCxnSpPr>
      <xdr:spPr>
        <a:xfrm flipV="1">
          <a:off x="22160864" y="17201198"/>
          <a:ext cx="0" cy="1368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57166</xdr:rowOff>
    </xdr:from>
    <xdr:ext cx="469744" cy="259045"/>
    <xdr:sp macro="" textlink="">
      <xdr:nvSpPr>
        <xdr:cNvPr id="924" name="【庁舎】&#10;一人当たり面積最小値テキスト">
          <a:extLst>
            <a:ext uri="{FF2B5EF4-FFF2-40B4-BE49-F238E27FC236}">
              <a16:creationId xmlns:a16="http://schemas.microsoft.com/office/drawing/2014/main" id="{1FB3336A-B2F8-4C2B-A197-A802DAD35AF7}"/>
            </a:ext>
          </a:extLst>
        </xdr:cNvPr>
        <xdr:cNvSpPr txBox="1"/>
      </xdr:nvSpPr>
      <xdr:spPr>
        <a:xfrm>
          <a:off x="22199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53339</xdr:rowOff>
    </xdr:from>
    <xdr:to>
      <xdr:col>116</xdr:col>
      <xdr:colOff>152400</xdr:colOff>
      <xdr:row>108</xdr:row>
      <xdr:rowOff>53339</xdr:rowOff>
    </xdr:to>
    <xdr:cxnSp macro="">
      <xdr:nvCxnSpPr>
        <xdr:cNvPr id="925" name="直線コネクタ 924">
          <a:extLst>
            <a:ext uri="{FF2B5EF4-FFF2-40B4-BE49-F238E27FC236}">
              <a16:creationId xmlns:a16="http://schemas.microsoft.com/office/drawing/2014/main" id="{46E66124-534E-4E18-8515-3D4333D65BF7}"/>
            </a:ext>
          </a:extLst>
        </xdr:cNvPr>
        <xdr:cNvCxnSpPr/>
      </xdr:nvCxnSpPr>
      <xdr:spPr>
        <a:xfrm>
          <a:off x="22072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2875</xdr:rowOff>
    </xdr:from>
    <xdr:ext cx="469744" cy="259045"/>
    <xdr:sp macro="" textlink="">
      <xdr:nvSpPr>
        <xdr:cNvPr id="926" name="【庁舎】&#10;一人当たり面積最大値テキスト">
          <a:extLst>
            <a:ext uri="{FF2B5EF4-FFF2-40B4-BE49-F238E27FC236}">
              <a16:creationId xmlns:a16="http://schemas.microsoft.com/office/drawing/2014/main" id="{FE9715B9-8BC7-4A5D-90E1-59B6E6E6BC2C}"/>
            </a:ext>
          </a:extLst>
        </xdr:cNvPr>
        <xdr:cNvSpPr txBox="1"/>
      </xdr:nvSpPr>
      <xdr:spPr>
        <a:xfrm>
          <a:off x="22199600" y="1697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56198</xdr:rowOff>
    </xdr:from>
    <xdr:to>
      <xdr:col>116</xdr:col>
      <xdr:colOff>152400</xdr:colOff>
      <xdr:row>100</xdr:row>
      <xdr:rowOff>56198</xdr:rowOff>
    </xdr:to>
    <xdr:cxnSp macro="">
      <xdr:nvCxnSpPr>
        <xdr:cNvPr id="927" name="直線コネクタ 926">
          <a:extLst>
            <a:ext uri="{FF2B5EF4-FFF2-40B4-BE49-F238E27FC236}">
              <a16:creationId xmlns:a16="http://schemas.microsoft.com/office/drawing/2014/main" id="{E8A4FFFD-9126-495C-B81A-FC5C515853CE}"/>
            </a:ext>
          </a:extLst>
        </xdr:cNvPr>
        <xdr:cNvCxnSpPr/>
      </xdr:nvCxnSpPr>
      <xdr:spPr>
        <a:xfrm>
          <a:off x="22072600" y="17201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129557</xdr:rowOff>
    </xdr:from>
    <xdr:ext cx="469744" cy="259045"/>
    <xdr:sp macro="" textlink="">
      <xdr:nvSpPr>
        <xdr:cNvPr id="928" name="【庁舎】&#10;一人当たり面積平均値テキスト">
          <a:extLst>
            <a:ext uri="{FF2B5EF4-FFF2-40B4-BE49-F238E27FC236}">
              <a16:creationId xmlns:a16="http://schemas.microsoft.com/office/drawing/2014/main" id="{BC70C8ED-436E-4F6B-8375-91C0AB5B533B}"/>
            </a:ext>
          </a:extLst>
        </xdr:cNvPr>
        <xdr:cNvSpPr txBox="1"/>
      </xdr:nvSpPr>
      <xdr:spPr>
        <a:xfrm>
          <a:off x="22199600" y="18131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151130</xdr:rowOff>
    </xdr:from>
    <xdr:to>
      <xdr:col>116</xdr:col>
      <xdr:colOff>114300</xdr:colOff>
      <xdr:row>106</xdr:row>
      <xdr:rowOff>81280</xdr:rowOff>
    </xdr:to>
    <xdr:sp macro="" textlink="">
      <xdr:nvSpPr>
        <xdr:cNvPr id="929" name="フローチャート: 判断 928">
          <a:extLst>
            <a:ext uri="{FF2B5EF4-FFF2-40B4-BE49-F238E27FC236}">
              <a16:creationId xmlns:a16="http://schemas.microsoft.com/office/drawing/2014/main" id="{294D52EE-0FBF-465B-BBB1-63A68AB18E10}"/>
            </a:ext>
          </a:extLst>
        </xdr:cNvPr>
        <xdr:cNvSpPr/>
      </xdr:nvSpPr>
      <xdr:spPr>
        <a:xfrm>
          <a:off x="221107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169704</xdr:rowOff>
    </xdr:from>
    <xdr:to>
      <xdr:col>112</xdr:col>
      <xdr:colOff>38100</xdr:colOff>
      <xdr:row>106</xdr:row>
      <xdr:rowOff>99854</xdr:rowOff>
    </xdr:to>
    <xdr:sp macro="" textlink="">
      <xdr:nvSpPr>
        <xdr:cNvPr id="930" name="フローチャート: 判断 929">
          <a:extLst>
            <a:ext uri="{FF2B5EF4-FFF2-40B4-BE49-F238E27FC236}">
              <a16:creationId xmlns:a16="http://schemas.microsoft.com/office/drawing/2014/main" id="{81FE6C8F-DB2C-45DC-A8F4-9AA0EFCDB19C}"/>
            </a:ext>
          </a:extLst>
        </xdr:cNvPr>
        <xdr:cNvSpPr/>
      </xdr:nvSpPr>
      <xdr:spPr>
        <a:xfrm>
          <a:off x="21272500" y="18171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6826</xdr:rowOff>
    </xdr:from>
    <xdr:to>
      <xdr:col>107</xdr:col>
      <xdr:colOff>101600</xdr:colOff>
      <xdr:row>106</xdr:row>
      <xdr:rowOff>108426</xdr:rowOff>
    </xdr:to>
    <xdr:sp macro="" textlink="">
      <xdr:nvSpPr>
        <xdr:cNvPr id="931" name="フローチャート: 判断 930">
          <a:extLst>
            <a:ext uri="{FF2B5EF4-FFF2-40B4-BE49-F238E27FC236}">
              <a16:creationId xmlns:a16="http://schemas.microsoft.com/office/drawing/2014/main" id="{DE2608E0-CFB7-46ED-B237-C60EE66714AB}"/>
            </a:ext>
          </a:extLst>
        </xdr:cNvPr>
        <xdr:cNvSpPr/>
      </xdr:nvSpPr>
      <xdr:spPr>
        <a:xfrm>
          <a:off x="20383500" y="1818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171132</xdr:rowOff>
    </xdr:from>
    <xdr:to>
      <xdr:col>102</xdr:col>
      <xdr:colOff>165100</xdr:colOff>
      <xdr:row>106</xdr:row>
      <xdr:rowOff>101282</xdr:rowOff>
    </xdr:to>
    <xdr:sp macro="" textlink="">
      <xdr:nvSpPr>
        <xdr:cNvPr id="932" name="フローチャート: 判断 931">
          <a:extLst>
            <a:ext uri="{FF2B5EF4-FFF2-40B4-BE49-F238E27FC236}">
              <a16:creationId xmlns:a16="http://schemas.microsoft.com/office/drawing/2014/main" id="{18015669-C622-46B8-9ACD-B68E09345BAB}"/>
            </a:ext>
          </a:extLst>
        </xdr:cNvPr>
        <xdr:cNvSpPr/>
      </xdr:nvSpPr>
      <xdr:spPr>
        <a:xfrm>
          <a:off x="19494500" y="1817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23971</xdr:rowOff>
    </xdr:from>
    <xdr:to>
      <xdr:col>98</xdr:col>
      <xdr:colOff>38100</xdr:colOff>
      <xdr:row>106</xdr:row>
      <xdr:rowOff>125571</xdr:rowOff>
    </xdr:to>
    <xdr:sp macro="" textlink="">
      <xdr:nvSpPr>
        <xdr:cNvPr id="933" name="フローチャート: 判断 932">
          <a:extLst>
            <a:ext uri="{FF2B5EF4-FFF2-40B4-BE49-F238E27FC236}">
              <a16:creationId xmlns:a16="http://schemas.microsoft.com/office/drawing/2014/main" id="{09F43E9B-DEF3-4566-ACAF-F957A21F0DBF}"/>
            </a:ext>
          </a:extLst>
        </xdr:cNvPr>
        <xdr:cNvSpPr/>
      </xdr:nvSpPr>
      <xdr:spPr>
        <a:xfrm>
          <a:off x="18605500" y="1819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BBFBDDF2-61FD-49A3-AF61-8CF4FFA1085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B23D33D2-8EF7-418F-8C1D-2FBFC1EE99B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E44AA676-7F9A-4E6A-94F1-B99AFDF50C6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ED01D0F7-A8A8-49DF-B6D6-4E9CBBEAB93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211D2FC6-F39D-4E18-83CC-19BA412557A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73977</xdr:rowOff>
    </xdr:from>
    <xdr:to>
      <xdr:col>116</xdr:col>
      <xdr:colOff>114300</xdr:colOff>
      <xdr:row>101</xdr:row>
      <xdr:rowOff>4127</xdr:rowOff>
    </xdr:to>
    <xdr:sp macro="" textlink="">
      <xdr:nvSpPr>
        <xdr:cNvPr id="939" name="楕円 938">
          <a:extLst>
            <a:ext uri="{FF2B5EF4-FFF2-40B4-BE49-F238E27FC236}">
              <a16:creationId xmlns:a16="http://schemas.microsoft.com/office/drawing/2014/main" id="{6D39E3CB-85D6-4F20-AA5F-8FF125CA15BF}"/>
            </a:ext>
          </a:extLst>
        </xdr:cNvPr>
        <xdr:cNvSpPr/>
      </xdr:nvSpPr>
      <xdr:spPr>
        <a:xfrm>
          <a:off x="22110700" y="1721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99</xdr:row>
      <xdr:rowOff>160354</xdr:rowOff>
    </xdr:from>
    <xdr:ext cx="469744" cy="259045"/>
    <xdr:sp macro="" textlink="">
      <xdr:nvSpPr>
        <xdr:cNvPr id="940" name="【庁舎】&#10;一人当たり面積該当値テキスト">
          <a:extLst>
            <a:ext uri="{FF2B5EF4-FFF2-40B4-BE49-F238E27FC236}">
              <a16:creationId xmlns:a16="http://schemas.microsoft.com/office/drawing/2014/main" id="{7063454C-EAA8-4494-BCDD-58BC94417C93}"/>
            </a:ext>
          </a:extLst>
        </xdr:cNvPr>
        <xdr:cNvSpPr txBox="1"/>
      </xdr:nvSpPr>
      <xdr:spPr>
        <a:xfrm>
          <a:off x="22199600" y="17133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102552</xdr:rowOff>
    </xdr:from>
    <xdr:to>
      <xdr:col>112</xdr:col>
      <xdr:colOff>38100</xdr:colOff>
      <xdr:row>101</xdr:row>
      <xdr:rowOff>32702</xdr:rowOff>
    </xdr:to>
    <xdr:sp macro="" textlink="">
      <xdr:nvSpPr>
        <xdr:cNvPr id="941" name="楕円 940">
          <a:extLst>
            <a:ext uri="{FF2B5EF4-FFF2-40B4-BE49-F238E27FC236}">
              <a16:creationId xmlns:a16="http://schemas.microsoft.com/office/drawing/2014/main" id="{6B8159E7-A9CA-450B-98CF-8CDCCD4423E1}"/>
            </a:ext>
          </a:extLst>
        </xdr:cNvPr>
        <xdr:cNvSpPr/>
      </xdr:nvSpPr>
      <xdr:spPr>
        <a:xfrm>
          <a:off x="21272500" y="1724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124777</xdr:rowOff>
    </xdr:from>
    <xdr:to>
      <xdr:col>116</xdr:col>
      <xdr:colOff>63500</xdr:colOff>
      <xdr:row>100</xdr:row>
      <xdr:rowOff>153352</xdr:rowOff>
    </xdr:to>
    <xdr:cxnSp macro="">
      <xdr:nvCxnSpPr>
        <xdr:cNvPr id="942" name="直線コネクタ 941">
          <a:extLst>
            <a:ext uri="{FF2B5EF4-FFF2-40B4-BE49-F238E27FC236}">
              <a16:creationId xmlns:a16="http://schemas.microsoft.com/office/drawing/2014/main" id="{55289F2A-9A86-4D58-B721-226079E3F77C}"/>
            </a:ext>
          </a:extLst>
        </xdr:cNvPr>
        <xdr:cNvCxnSpPr/>
      </xdr:nvCxnSpPr>
      <xdr:spPr>
        <a:xfrm flipV="1">
          <a:off x="21323300" y="17269777"/>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53975</xdr:rowOff>
    </xdr:from>
    <xdr:to>
      <xdr:col>107</xdr:col>
      <xdr:colOff>101600</xdr:colOff>
      <xdr:row>100</xdr:row>
      <xdr:rowOff>155575</xdr:rowOff>
    </xdr:to>
    <xdr:sp macro="" textlink="">
      <xdr:nvSpPr>
        <xdr:cNvPr id="943" name="楕円 942">
          <a:extLst>
            <a:ext uri="{FF2B5EF4-FFF2-40B4-BE49-F238E27FC236}">
              <a16:creationId xmlns:a16="http://schemas.microsoft.com/office/drawing/2014/main" id="{519D0D75-9FBB-4D81-B4E7-221E08C76236}"/>
            </a:ext>
          </a:extLst>
        </xdr:cNvPr>
        <xdr:cNvSpPr/>
      </xdr:nvSpPr>
      <xdr:spPr>
        <a:xfrm>
          <a:off x="20383500" y="1719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104775</xdr:rowOff>
    </xdr:from>
    <xdr:to>
      <xdr:col>111</xdr:col>
      <xdr:colOff>177800</xdr:colOff>
      <xdr:row>100</xdr:row>
      <xdr:rowOff>153352</xdr:rowOff>
    </xdr:to>
    <xdr:cxnSp macro="">
      <xdr:nvCxnSpPr>
        <xdr:cNvPr id="944" name="直線コネクタ 943">
          <a:extLst>
            <a:ext uri="{FF2B5EF4-FFF2-40B4-BE49-F238E27FC236}">
              <a16:creationId xmlns:a16="http://schemas.microsoft.com/office/drawing/2014/main" id="{08A9FDD9-1082-480F-A569-FE0144076F68}"/>
            </a:ext>
          </a:extLst>
        </xdr:cNvPr>
        <xdr:cNvCxnSpPr/>
      </xdr:nvCxnSpPr>
      <xdr:spPr>
        <a:xfrm>
          <a:off x="20434300" y="17249775"/>
          <a:ext cx="889000" cy="48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100</xdr:row>
      <xdr:rowOff>89694</xdr:rowOff>
    </xdr:from>
    <xdr:to>
      <xdr:col>102</xdr:col>
      <xdr:colOff>165100</xdr:colOff>
      <xdr:row>101</xdr:row>
      <xdr:rowOff>19844</xdr:rowOff>
    </xdr:to>
    <xdr:sp macro="" textlink="">
      <xdr:nvSpPr>
        <xdr:cNvPr id="945" name="楕円 944">
          <a:extLst>
            <a:ext uri="{FF2B5EF4-FFF2-40B4-BE49-F238E27FC236}">
              <a16:creationId xmlns:a16="http://schemas.microsoft.com/office/drawing/2014/main" id="{85B3D206-381C-487A-956D-19D771B361E0}"/>
            </a:ext>
          </a:extLst>
        </xdr:cNvPr>
        <xdr:cNvSpPr/>
      </xdr:nvSpPr>
      <xdr:spPr>
        <a:xfrm>
          <a:off x="19494500" y="1723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100</xdr:row>
      <xdr:rowOff>104775</xdr:rowOff>
    </xdr:from>
    <xdr:to>
      <xdr:col>107</xdr:col>
      <xdr:colOff>50800</xdr:colOff>
      <xdr:row>100</xdr:row>
      <xdr:rowOff>140494</xdr:rowOff>
    </xdr:to>
    <xdr:cxnSp macro="">
      <xdr:nvCxnSpPr>
        <xdr:cNvPr id="946" name="直線コネクタ 945">
          <a:extLst>
            <a:ext uri="{FF2B5EF4-FFF2-40B4-BE49-F238E27FC236}">
              <a16:creationId xmlns:a16="http://schemas.microsoft.com/office/drawing/2014/main" id="{6F5A1E09-EBDB-49B1-8D4F-94BB92C5A94E}"/>
            </a:ext>
          </a:extLst>
        </xdr:cNvPr>
        <xdr:cNvCxnSpPr/>
      </xdr:nvCxnSpPr>
      <xdr:spPr>
        <a:xfrm flipV="1">
          <a:off x="19545300" y="17249775"/>
          <a:ext cx="889000" cy="3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100</xdr:row>
      <xdr:rowOff>119698</xdr:rowOff>
    </xdr:from>
    <xdr:to>
      <xdr:col>98</xdr:col>
      <xdr:colOff>38100</xdr:colOff>
      <xdr:row>101</xdr:row>
      <xdr:rowOff>49848</xdr:rowOff>
    </xdr:to>
    <xdr:sp macro="" textlink="">
      <xdr:nvSpPr>
        <xdr:cNvPr id="947" name="楕円 946">
          <a:extLst>
            <a:ext uri="{FF2B5EF4-FFF2-40B4-BE49-F238E27FC236}">
              <a16:creationId xmlns:a16="http://schemas.microsoft.com/office/drawing/2014/main" id="{A8440308-9460-4E13-AA0D-73A19DBE368A}"/>
            </a:ext>
          </a:extLst>
        </xdr:cNvPr>
        <xdr:cNvSpPr/>
      </xdr:nvSpPr>
      <xdr:spPr>
        <a:xfrm>
          <a:off x="18605500" y="17264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100</xdr:row>
      <xdr:rowOff>140494</xdr:rowOff>
    </xdr:from>
    <xdr:to>
      <xdr:col>102</xdr:col>
      <xdr:colOff>114300</xdr:colOff>
      <xdr:row>100</xdr:row>
      <xdr:rowOff>170498</xdr:rowOff>
    </xdr:to>
    <xdr:cxnSp macro="">
      <xdr:nvCxnSpPr>
        <xdr:cNvPr id="948" name="直線コネクタ 947">
          <a:extLst>
            <a:ext uri="{FF2B5EF4-FFF2-40B4-BE49-F238E27FC236}">
              <a16:creationId xmlns:a16="http://schemas.microsoft.com/office/drawing/2014/main" id="{6E6B3FDE-43B5-4054-B9FD-25462B37808B}"/>
            </a:ext>
          </a:extLst>
        </xdr:cNvPr>
        <xdr:cNvCxnSpPr/>
      </xdr:nvCxnSpPr>
      <xdr:spPr>
        <a:xfrm flipV="1">
          <a:off x="18656300" y="17285494"/>
          <a:ext cx="889000" cy="30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90981</xdr:rowOff>
    </xdr:from>
    <xdr:ext cx="469744" cy="259045"/>
    <xdr:sp macro="" textlink="">
      <xdr:nvSpPr>
        <xdr:cNvPr id="949" name="n_1aveValue【庁舎】&#10;一人当たり面積">
          <a:extLst>
            <a:ext uri="{FF2B5EF4-FFF2-40B4-BE49-F238E27FC236}">
              <a16:creationId xmlns:a16="http://schemas.microsoft.com/office/drawing/2014/main" id="{F9014D8A-2F1D-49DA-A959-404C2C13AB41}"/>
            </a:ext>
          </a:extLst>
        </xdr:cNvPr>
        <xdr:cNvSpPr txBox="1"/>
      </xdr:nvSpPr>
      <xdr:spPr>
        <a:xfrm>
          <a:off x="21075727" y="18264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99553</xdr:rowOff>
    </xdr:from>
    <xdr:ext cx="469744" cy="259045"/>
    <xdr:sp macro="" textlink="">
      <xdr:nvSpPr>
        <xdr:cNvPr id="950" name="n_2aveValue【庁舎】&#10;一人当たり面積">
          <a:extLst>
            <a:ext uri="{FF2B5EF4-FFF2-40B4-BE49-F238E27FC236}">
              <a16:creationId xmlns:a16="http://schemas.microsoft.com/office/drawing/2014/main" id="{31981E05-30E1-4354-9689-803C94AE1419}"/>
            </a:ext>
          </a:extLst>
        </xdr:cNvPr>
        <xdr:cNvSpPr txBox="1"/>
      </xdr:nvSpPr>
      <xdr:spPr>
        <a:xfrm>
          <a:off x="20199427" y="18273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92409</xdr:rowOff>
    </xdr:from>
    <xdr:ext cx="469744" cy="259045"/>
    <xdr:sp macro="" textlink="">
      <xdr:nvSpPr>
        <xdr:cNvPr id="951" name="n_3aveValue【庁舎】&#10;一人当たり面積">
          <a:extLst>
            <a:ext uri="{FF2B5EF4-FFF2-40B4-BE49-F238E27FC236}">
              <a16:creationId xmlns:a16="http://schemas.microsoft.com/office/drawing/2014/main" id="{801E9A13-0C74-4FDA-B541-0D5A5A59731F}"/>
            </a:ext>
          </a:extLst>
        </xdr:cNvPr>
        <xdr:cNvSpPr txBox="1"/>
      </xdr:nvSpPr>
      <xdr:spPr>
        <a:xfrm>
          <a:off x="19310427" y="1826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116698</xdr:rowOff>
    </xdr:from>
    <xdr:ext cx="469744" cy="259045"/>
    <xdr:sp macro="" textlink="">
      <xdr:nvSpPr>
        <xdr:cNvPr id="952" name="n_4aveValue【庁舎】&#10;一人当たり面積">
          <a:extLst>
            <a:ext uri="{FF2B5EF4-FFF2-40B4-BE49-F238E27FC236}">
              <a16:creationId xmlns:a16="http://schemas.microsoft.com/office/drawing/2014/main" id="{6481E797-A540-4401-AF75-9DAFBDB7782A}"/>
            </a:ext>
          </a:extLst>
        </xdr:cNvPr>
        <xdr:cNvSpPr txBox="1"/>
      </xdr:nvSpPr>
      <xdr:spPr>
        <a:xfrm>
          <a:off x="18421427" y="1829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49229</xdr:rowOff>
    </xdr:from>
    <xdr:ext cx="469744" cy="259045"/>
    <xdr:sp macro="" textlink="">
      <xdr:nvSpPr>
        <xdr:cNvPr id="953" name="n_1mainValue【庁舎】&#10;一人当たり面積">
          <a:extLst>
            <a:ext uri="{FF2B5EF4-FFF2-40B4-BE49-F238E27FC236}">
              <a16:creationId xmlns:a16="http://schemas.microsoft.com/office/drawing/2014/main" id="{AB7C0DE5-9F09-40A2-B9FB-A6A4ED1FDCCF}"/>
            </a:ext>
          </a:extLst>
        </xdr:cNvPr>
        <xdr:cNvSpPr txBox="1"/>
      </xdr:nvSpPr>
      <xdr:spPr>
        <a:xfrm>
          <a:off x="21075727" y="17022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652</xdr:rowOff>
    </xdr:from>
    <xdr:ext cx="469744" cy="259045"/>
    <xdr:sp macro="" textlink="">
      <xdr:nvSpPr>
        <xdr:cNvPr id="954" name="n_2mainValue【庁舎】&#10;一人当たり面積">
          <a:extLst>
            <a:ext uri="{FF2B5EF4-FFF2-40B4-BE49-F238E27FC236}">
              <a16:creationId xmlns:a16="http://schemas.microsoft.com/office/drawing/2014/main" id="{A7494EAD-F64C-456C-A56A-8ECDE4E78556}"/>
            </a:ext>
          </a:extLst>
        </xdr:cNvPr>
        <xdr:cNvSpPr txBox="1"/>
      </xdr:nvSpPr>
      <xdr:spPr>
        <a:xfrm>
          <a:off x="20199427" y="16974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36371</xdr:rowOff>
    </xdr:from>
    <xdr:ext cx="469744" cy="259045"/>
    <xdr:sp macro="" textlink="">
      <xdr:nvSpPr>
        <xdr:cNvPr id="955" name="n_3mainValue【庁舎】&#10;一人当たり面積">
          <a:extLst>
            <a:ext uri="{FF2B5EF4-FFF2-40B4-BE49-F238E27FC236}">
              <a16:creationId xmlns:a16="http://schemas.microsoft.com/office/drawing/2014/main" id="{2BEC845A-7533-4306-953D-D69E1D7D3159}"/>
            </a:ext>
          </a:extLst>
        </xdr:cNvPr>
        <xdr:cNvSpPr txBox="1"/>
      </xdr:nvSpPr>
      <xdr:spPr>
        <a:xfrm>
          <a:off x="19310427" y="17009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99</xdr:row>
      <xdr:rowOff>66375</xdr:rowOff>
    </xdr:from>
    <xdr:ext cx="469744" cy="259045"/>
    <xdr:sp macro="" textlink="">
      <xdr:nvSpPr>
        <xdr:cNvPr id="956" name="n_4mainValue【庁舎】&#10;一人当たり面積">
          <a:extLst>
            <a:ext uri="{FF2B5EF4-FFF2-40B4-BE49-F238E27FC236}">
              <a16:creationId xmlns:a16="http://schemas.microsoft.com/office/drawing/2014/main" id="{E63051C0-B8CF-4C2C-8494-C3FDDC27E79C}"/>
            </a:ext>
          </a:extLst>
        </xdr:cNvPr>
        <xdr:cNvSpPr txBox="1"/>
      </xdr:nvSpPr>
      <xdr:spPr>
        <a:xfrm>
          <a:off x="18421427" y="17039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7" name="正方形/長方形 956">
          <a:extLst>
            <a:ext uri="{FF2B5EF4-FFF2-40B4-BE49-F238E27FC236}">
              <a16:creationId xmlns:a16="http://schemas.microsoft.com/office/drawing/2014/main" id="{DE491660-ED8B-48A7-88C7-F5B07F9B4CA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8" name="正方形/長方形 957">
          <a:extLst>
            <a:ext uri="{FF2B5EF4-FFF2-40B4-BE49-F238E27FC236}">
              <a16:creationId xmlns:a16="http://schemas.microsoft.com/office/drawing/2014/main" id="{013A9580-CBF3-4A20-9E7C-F0A09A4EF02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9" name="テキスト ボックス 958">
          <a:extLst>
            <a:ext uri="{FF2B5EF4-FFF2-40B4-BE49-F238E27FC236}">
              <a16:creationId xmlns:a16="http://schemas.microsoft.com/office/drawing/2014/main" id="{E21FB71E-30D0-48C4-ABD7-580203A7C43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有形固定資産減価償却率が類似団体内平均値よりも上回っている施設分類は、「体育館・プール」、「保健センター・保健所」、「消防施設」、「庁舎」である。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このうち、体育館については</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、住民ニーズを踏まえ、サービスの必要性を見直すとともに、施設のあり方を検討する。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消防施設については多くの消防分団庫や車両等が耐用年数を経過しつつあるため、今後、優先度の高い施設から計画的に更新を実施する。</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保健センターについては長寿命化対策や維持管理コストの縮減に努める。庁舎については建築後</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40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年を経過する施設も見られるため、災害時における重要拠点施設としての役割を維持するため、適切な更新を検討する。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また、それぞれの施設の状況や規模を総合的に検討し、市民サービスと財政状況のバランスがとれるよう、施設の更新や改修を適切に実施する。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長崎県対馬市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28,452
28,236
707.42
34,117,546
32,960,900
715,662
17,014,789
41,339,383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14.8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雇用の場が少ないこと等による人口の減少（</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H22</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国勢調査人口：</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34,407</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人→</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H27</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国勢調査人口：</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31,457</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人→</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R2</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国勢調査人口：</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28,511</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人）が続き、財政基盤が弱く、類似団体平均を大きく下回っている。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現状では税収の大きな伸びは期待できないが、効率的な行政運営に努めつつ、移住・定住促進、雇用機会拡充支援、子育て支援等、人口減少抑制につながる事業を展開し、市の活性化、財政基盤の強化を図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13970</xdr:rowOff>
    </xdr:from>
    <xdr:to>
      <xdr:col>23</xdr:col>
      <xdr:colOff>133350</xdr:colOff>
      <xdr:row>44</xdr:row>
      <xdr:rowOff>165100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5762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100347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13970</xdr:rowOff>
    </xdr:from>
    <xdr:to>
      <xdr:col>24</xdr:col>
      <xdr:colOff>12700</xdr:colOff>
      <xdr:row>37</xdr:row>
      <xdr:rowOff>13970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165100</xdr:rowOff>
    </xdr:from>
    <xdr:to>
      <xdr:col>23</xdr:col>
      <xdr:colOff>133350</xdr:colOff>
      <xdr:row>45</xdr:row>
      <xdr:rowOff>17780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770890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17780</xdr:rowOff>
    </xdr:from>
    <xdr:to>
      <xdr:col>19</xdr:col>
      <xdr:colOff>133350</xdr:colOff>
      <xdr:row>45</xdr:row>
      <xdr:rowOff>17780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7330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17780</xdr:rowOff>
    </xdr:from>
    <xdr:to>
      <xdr:col>15</xdr:col>
      <xdr:colOff>82550</xdr:colOff>
      <xdr:row>45</xdr:row>
      <xdr:rowOff>17780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7330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17780</xdr:rowOff>
    </xdr:from>
    <xdr:to>
      <xdr:col>11</xdr:col>
      <xdr:colOff>31750</xdr:colOff>
      <xdr:row>45</xdr:row>
      <xdr:rowOff>17780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7330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170180</xdr:rowOff>
    </xdr:from>
    <xdr:to>
      <xdr:col>7</xdr:col>
      <xdr:colOff>31750</xdr:colOff>
      <xdr:row>42</xdr:row>
      <xdr:rowOff>100330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110507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114300</xdr:rowOff>
    </xdr:from>
    <xdr:to>
      <xdr:col>23</xdr:col>
      <xdr:colOff>184150</xdr:colOff>
      <xdr:row>45</xdr:row>
      <xdr:rowOff>44450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10177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138430</xdr:rowOff>
    </xdr:from>
    <xdr:to>
      <xdr:col>19</xdr:col>
      <xdr:colOff>184150</xdr:colOff>
      <xdr:row>45</xdr:row>
      <xdr:rowOff>68580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68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53357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768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138430</xdr:rowOff>
    </xdr:from>
    <xdr:to>
      <xdr:col>15</xdr:col>
      <xdr:colOff>133350</xdr:colOff>
      <xdr:row>45</xdr:row>
      <xdr:rowOff>68580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68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53357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76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138430</xdr:rowOff>
    </xdr:from>
    <xdr:to>
      <xdr:col>11</xdr:col>
      <xdr:colOff>82550</xdr:colOff>
      <xdr:row>45</xdr:row>
      <xdr:rowOff>68580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68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53357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76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138430</xdr:rowOff>
    </xdr:from>
    <xdr:to>
      <xdr:col>7</xdr:col>
      <xdr:colOff>31750</xdr:colOff>
      <xdr:row>45</xdr:row>
      <xdr:rowOff>68580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68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53357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76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性質別経費毎に見ると、補助費等</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、扶助費</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については前年度に比べて</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補助費等</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10.2</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9.4</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、扶助費</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6.2</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5.6</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）となったが、人件費、物件費、扶助費、公債費、繰出金等については前年度に比べて</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（人件費</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:22.6</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23.2</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、物件費</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15.4</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16.7</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、公債費</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24.8</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26.3</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、繰出金</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:6.2</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6.3</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）となり、合計では対前年度比</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ポイントの</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今後は、近年の大型事業（対馬博物館建設事業等）に係る地方債元金償還の開始等による公債費の増額が見込まれるため、公共施設管理運営の見直し等により効率的な財政運営に努め、財政硬直化の抑制を図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66</xdr:row>
      <xdr:rowOff>117022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22840"/>
          <a:ext cx="0" cy="14098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89099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0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117022</xdr:rowOff>
    </xdr:from>
    <xdr:to>
      <xdr:col>24</xdr:col>
      <xdr:colOff>12700</xdr:colOff>
      <xdr:row>66</xdr:row>
      <xdr:rowOff>117022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3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41728</xdr:rowOff>
    </xdr:from>
    <xdr:to>
      <xdr:col>23</xdr:col>
      <xdr:colOff>133350</xdr:colOff>
      <xdr:row>59</xdr:row>
      <xdr:rowOff>114119</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157278"/>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162940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278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19413</xdr:rowOff>
    </xdr:from>
    <xdr:to>
      <xdr:col>23</xdr:col>
      <xdr:colOff>184150</xdr:colOff>
      <xdr:row>60</xdr:row>
      <xdr:rowOff>121013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41728</xdr:rowOff>
    </xdr:from>
    <xdr:to>
      <xdr:col>19</xdr:col>
      <xdr:colOff>133350</xdr:colOff>
      <xdr:row>59</xdr:row>
      <xdr:rowOff>45176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157278"/>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59872</xdr:rowOff>
    </xdr:from>
    <xdr:to>
      <xdr:col>19</xdr:col>
      <xdr:colOff>184150</xdr:colOff>
      <xdr:row>59</xdr:row>
      <xdr:rowOff>161472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146249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261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45176</xdr:rowOff>
    </xdr:from>
    <xdr:to>
      <xdr:col>15</xdr:col>
      <xdr:colOff>82550</xdr:colOff>
      <xdr:row>59</xdr:row>
      <xdr:rowOff>72753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160726"/>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26307</xdr:rowOff>
    </xdr:from>
    <xdr:to>
      <xdr:col>15</xdr:col>
      <xdr:colOff>133350</xdr:colOff>
      <xdr:row>60</xdr:row>
      <xdr:rowOff>127907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112684</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52070</xdr:rowOff>
    </xdr:from>
    <xdr:to>
      <xdr:col>11</xdr:col>
      <xdr:colOff>31750</xdr:colOff>
      <xdr:row>59</xdr:row>
      <xdr:rowOff>72753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167620"/>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67673</xdr:rowOff>
    </xdr:from>
    <xdr:to>
      <xdr:col>11</xdr:col>
      <xdr:colOff>82550</xdr:colOff>
      <xdr:row>60</xdr:row>
      <xdr:rowOff>169273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154050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43543</xdr:rowOff>
    </xdr:from>
    <xdr:to>
      <xdr:col>7</xdr:col>
      <xdr:colOff>31750</xdr:colOff>
      <xdr:row>60</xdr:row>
      <xdr:rowOff>145143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129920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1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63319</xdr:rowOff>
    </xdr:from>
    <xdr:to>
      <xdr:col>23</xdr:col>
      <xdr:colOff>184150</xdr:colOff>
      <xdr:row>59</xdr:row>
      <xdr:rowOff>164919</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17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79846</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023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58</xdr:row>
      <xdr:rowOff>162378</xdr:rowOff>
    </xdr:from>
    <xdr:to>
      <xdr:col>19</xdr:col>
      <xdr:colOff>184150</xdr:colOff>
      <xdr:row>59</xdr:row>
      <xdr:rowOff>92528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10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102705</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9875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165826</xdr:rowOff>
    </xdr:from>
    <xdr:to>
      <xdr:col>15</xdr:col>
      <xdr:colOff>133350</xdr:colOff>
      <xdr:row>59</xdr:row>
      <xdr:rowOff>95976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10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106153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878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21953</xdr:rowOff>
    </xdr:from>
    <xdr:to>
      <xdr:col>11</xdr:col>
      <xdr:colOff>82550</xdr:colOff>
      <xdr:row>59</xdr:row>
      <xdr:rowOff>123553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13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133730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90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1270</xdr:rowOff>
    </xdr:from>
    <xdr:to>
      <xdr:col>7</xdr:col>
      <xdr:colOff>31750</xdr:colOff>
      <xdr:row>59</xdr:row>
      <xdr:rowOff>102870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11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113047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[359,503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険しい地勢で広範囲に集落が点在するため、市役所機能の分散や小規模な保育所、小・中学校の運営等、効率の悪い行政運営を余儀なくされている。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また、離島であるため、海岸漂着物対策に多額の経費を要したり、事業に係る経費が割高になり、他団体に比べ高額になっている。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「対馬市公共施設等総合管理計画」に基づく施設の統廃合や事務の効率化等を進め、経費の抑制に努める。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60919</xdr:rowOff>
    </xdr:from>
    <xdr:to>
      <xdr:col>23</xdr:col>
      <xdr:colOff>133350</xdr:colOff>
      <xdr:row>88</xdr:row>
      <xdr:rowOff>134113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8369"/>
          <a:ext cx="0" cy="1273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106190</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193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134113</xdr:rowOff>
    </xdr:from>
    <xdr:to>
      <xdr:col>24</xdr:col>
      <xdr:colOff>12700</xdr:colOff>
      <xdr:row>88</xdr:row>
      <xdr:rowOff>134113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21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147296</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60919</xdr:rowOff>
    </xdr:from>
    <xdr:to>
      <xdr:col>24</xdr:col>
      <xdr:colOff>12700</xdr:colOff>
      <xdr:row>81</xdr:row>
      <xdr:rowOff>60919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8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113774</xdr:rowOff>
    </xdr:from>
    <xdr:to>
      <xdr:col>23</xdr:col>
      <xdr:colOff>133350</xdr:colOff>
      <xdr:row>83</xdr:row>
      <xdr:rowOff>132493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344124"/>
          <a:ext cx="838200" cy="18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17866</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05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1339</xdr:rowOff>
    </xdr:from>
    <xdr:to>
      <xdr:col>23</xdr:col>
      <xdr:colOff>184150</xdr:colOff>
      <xdr:row>82</xdr:row>
      <xdr:rowOff>102939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77687</xdr:rowOff>
    </xdr:from>
    <xdr:to>
      <xdr:col>19</xdr:col>
      <xdr:colOff>133350</xdr:colOff>
      <xdr:row>83</xdr:row>
      <xdr:rowOff>113774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308037"/>
          <a:ext cx="889000" cy="3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161255</xdr:rowOff>
    </xdr:from>
    <xdr:to>
      <xdr:col>19</xdr:col>
      <xdr:colOff>184150</xdr:colOff>
      <xdr:row>82</xdr:row>
      <xdr:rowOff>91405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101582</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817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41675</xdr:rowOff>
    </xdr:from>
    <xdr:to>
      <xdr:col>15</xdr:col>
      <xdr:colOff>82550</xdr:colOff>
      <xdr:row>83</xdr:row>
      <xdr:rowOff>77687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272025"/>
          <a:ext cx="889000" cy="3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141128</xdr:rowOff>
    </xdr:from>
    <xdr:to>
      <xdr:col>15</xdr:col>
      <xdr:colOff>133350</xdr:colOff>
      <xdr:row>82</xdr:row>
      <xdr:rowOff>71278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81455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797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17346</xdr:rowOff>
    </xdr:from>
    <xdr:to>
      <xdr:col>11</xdr:col>
      <xdr:colOff>31750</xdr:colOff>
      <xdr:row>83</xdr:row>
      <xdr:rowOff>41675</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247696"/>
          <a:ext cx="889000" cy="24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113015</xdr:rowOff>
    </xdr:from>
    <xdr:to>
      <xdr:col>11</xdr:col>
      <xdr:colOff>82550</xdr:colOff>
      <xdr:row>82</xdr:row>
      <xdr:rowOff>43165</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53342</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69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102119</xdr:rowOff>
    </xdr:from>
    <xdr:to>
      <xdr:col>7</xdr:col>
      <xdr:colOff>31750</xdr:colOff>
      <xdr:row>82</xdr:row>
      <xdr:rowOff>32269</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89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42446</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58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81693</xdr:rowOff>
    </xdr:from>
    <xdr:to>
      <xdr:col>23</xdr:col>
      <xdr:colOff>184150</xdr:colOff>
      <xdr:row>84</xdr:row>
      <xdr:rowOff>11843</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31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53770</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28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62974</xdr:rowOff>
    </xdr:from>
    <xdr:to>
      <xdr:col>19</xdr:col>
      <xdr:colOff>184150</xdr:colOff>
      <xdr:row>83</xdr:row>
      <xdr:rowOff>164574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29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149351</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379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26887</xdr:rowOff>
    </xdr:from>
    <xdr:to>
      <xdr:col>15</xdr:col>
      <xdr:colOff>133350</xdr:colOff>
      <xdr:row>83</xdr:row>
      <xdr:rowOff>128487</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25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113264</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343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162325</xdr:rowOff>
    </xdr:from>
    <xdr:to>
      <xdr:col>11</xdr:col>
      <xdr:colOff>82550</xdr:colOff>
      <xdr:row>83</xdr:row>
      <xdr:rowOff>92475</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22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77252</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307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137996</xdr:rowOff>
    </xdr:from>
    <xdr:to>
      <xdr:col>7</xdr:col>
      <xdr:colOff>31750</xdr:colOff>
      <xdr:row>83</xdr:row>
      <xdr:rowOff>68146</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196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52923</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28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昨年度と比較して同水準となったが、経験年数階層の変動等により類似団体平均を上回っている。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今後、給与制度の見直しを図り、給与水準の適正化に努める。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4234</xdr:rowOff>
    </xdr:from>
    <xdr:to>
      <xdr:col>81</xdr:col>
      <xdr:colOff>44450</xdr:colOff>
      <xdr:row>89</xdr:row>
      <xdr:rowOff>150284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720234"/>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90611</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46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4234</xdr:rowOff>
    </xdr:from>
    <xdr:to>
      <xdr:col>81</xdr:col>
      <xdr:colOff>133350</xdr:colOff>
      <xdr:row>80</xdr:row>
      <xdr:rowOff>4234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72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91016</xdr:rowOff>
    </xdr:from>
    <xdr:to>
      <xdr:col>81</xdr:col>
      <xdr:colOff>44450</xdr:colOff>
      <xdr:row>87</xdr:row>
      <xdr:rowOff>117828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5007166"/>
          <a:ext cx="8382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13705</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869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168628</xdr:rowOff>
    </xdr:from>
    <xdr:to>
      <xdr:col>81</xdr:col>
      <xdr:colOff>95250</xdr:colOff>
      <xdr:row>86</xdr:row>
      <xdr:rowOff>98778</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91016</xdr:rowOff>
    </xdr:from>
    <xdr:to>
      <xdr:col>77</xdr:col>
      <xdr:colOff>44450</xdr:colOff>
      <xdr:row>87</xdr:row>
      <xdr:rowOff>91016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50071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10584</xdr:rowOff>
    </xdr:from>
    <xdr:to>
      <xdr:col>77</xdr:col>
      <xdr:colOff>95250</xdr:colOff>
      <xdr:row>86</xdr:row>
      <xdr:rowOff>112184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122361</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524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91016</xdr:rowOff>
    </xdr:from>
    <xdr:to>
      <xdr:col>72</xdr:col>
      <xdr:colOff>203200</xdr:colOff>
      <xdr:row>87</xdr:row>
      <xdr:rowOff>131234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500716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23989</xdr:rowOff>
    </xdr:from>
    <xdr:to>
      <xdr:col>73</xdr:col>
      <xdr:colOff>44450</xdr:colOff>
      <xdr:row>86</xdr:row>
      <xdr:rowOff>125589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135766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53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168628</xdr:rowOff>
    </xdr:from>
    <xdr:to>
      <xdr:col>68</xdr:col>
      <xdr:colOff>152400</xdr:colOff>
      <xdr:row>87</xdr:row>
      <xdr:rowOff>131234</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913328"/>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37395</xdr:rowOff>
    </xdr:from>
    <xdr:to>
      <xdr:col>68</xdr:col>
      <xdr:colOff>203200</xdr:colOff>
      <xdr:row>86</xdr:row>
      <xdr:rowOff>138995</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149172</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135766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53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67028</xdr:rowOff>
    </xdr:from>
    <xdr:to>
      <xdr:col>81</xdr:col>
      <xdr:colOff>95250</xdr:colOff>
      <xdr:row>87</xdr:row>
      <xdr:rowOff>168628</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98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39105</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955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40216</xdr:rowOff>
    </xdr:from>
    <xdr:to>
      <xdr:col>77</xdr:col>
      <xdr:colOff>95250</xdr:colOff>
      <xdr:row>87</xdr:row>
      <xdr:rowOff>141816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126593</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5042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40216</xdr:rowOff>
    </xdr:from>
    <xdr:to>
      <xdr:col>73</xdr:col>
      <xdr:colOff>44450</xdr:colOff>
      <xdr:row>87</xdr:row>
      <xdr:rowOff>141816</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126593</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80434</xdr:rowOff>
    </xdr:from>
    <xdr:to>
      <xdr:col>68</xdr:col>
      <xdr:colOff>203200</xdr:colOff>
      <xdr:row>88</xdr:row>
      <xdr:rowOff>10584</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166811</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508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117828</xdr:rowOff>
    </xdr:from>
    <xdr:to>
      <xdr:col>64</xdr:col>
      <xdr:colOff>152400</xdr:colOff>
      <xdr:row>87</xdr:row>
      <xdr:rowOff>47978</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86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32755</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94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住民基本台帳人口</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減少（住民基本台帳人口：</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30,377</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人</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【R2.1.1】</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29,663</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人</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【R3.1.1】</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29,019</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人</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【R4.1.1】</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29,019</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人</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【R4.1.1】</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しているものの</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前年度に比べ</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している。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しかしながら</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、地理的要因等により類似団体平均と比較して大きく上回っている。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住民サービスを低下させないよう配慮しながら事務の効率化を図り、人員の削減に努める。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28182</xdr:rowOff>
    </xdr:from>
    <xdr:to>
      <xdr:col>81</xdr:col>
      <xdr:colOff>44450</xdr:colOff>
      <xdr:row>67</xdr:row>
      <xdr:rowOff>61625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9972282"/>
          <a:ext cx="0" cy="15764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33702</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52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61625</xdr:rowOff>
    </xdr:from>
    <xdr:to>
      <xdr:col>81</xdr:col>
      <xdr:colOff>133350</xdr:colOff>
      <xdr:row>67</xdr:row>
      <xdr:rowOff>61625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548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114559</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971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28182</xdr:rowOff>
    </xdr:from>
    <xdr:to>
      <xdr:col>81</xdr:col>
      <xdr:colOff>133350</xdr:colOff>
      <xdr:row>58</xdr:row>
      <xdr:rowOff>28182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997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54066</xdr:rowOff>
    </xdr:from>
    <xdr:to>
      <xdr:col>81</xdr:col>
      <xdr:colOff>44450</xdr:colOff>
      <xdr:row>65</xdr:row>
      <xdr:rowOff>59811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6179800" y="11198316"/>
          <a:ext cx="8382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150844</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2663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134317</xdr:rowOff>
    </xdr:from>
    <xdr:to>
      <xdr:col>81</xdr:col>
      <xdr:colOff>95250</xdr:colOff>
      <xdr:row>61</xdr:row>
      <xdr:rowOff>64467</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42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17296</xdr:rowOff>
    </xdr:from>
    <xdr:to>
      <xdr:col>77</xdr:col>
      <xdr:colOff>44450</xdr:colOff>
      <xdr:row>65</xdr:row>
      <xdr:rowOff>59811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5290800" y="11161546"/>
          <a:ext cx="889000" cy="4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123976</xdr:rowOff>
    </xdr:from>
    <xdr:to>
      <xdr:col>77</xdr:col>
      <xdr:colOff>95250</xdr:colOff>
      <xdr:row>61</xdr:row>
      <xdr:rowOff>54126</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4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64303</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179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17296</xdr:rowOff>
    </xdr:from>
    <xdr:to>
      <xdr:col>72</xdr:col>
      <xdr:colOff>203200</xdr:colOff>
      <xdr:row>65</xdr:row>
      <xdr:rowOff>17296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4401800" y="111615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84909</xdr:rowOff>
    </xdr:from>
    <xdr:to>
      <xdr:col>73</xdr:col>
      <xdr:colOff>44450</xdr:colOff>
      <xdr:row>61</xdr:row>
      <xdr:rowOff>15059</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37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25236</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14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149678</xdr:rowOff>
    </xdr:from>
    <xdr:to>
      <xdr:col>68</xdr:col>
      <xdr:colOff>152400</xdr:colOff>
      <xdr:row>65</xdr:row>
      <xdr:rowOff>17296</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11122478"/>
          <a:ext cx="889000" cy="3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75716</xdr:rowOff>
    </xdr:from>
    <xdr:to>
      <xdr:col>68</xdr:col>
      <xdr:colOff>203200</xdr:colOff>
      <xdr:row>61</xdr:row>
      <xdr:rowOff>5866</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36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16043</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13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63077</xdr:rowOff>
    </xdr:from>
    <xdr:to>
      <xdr:col>64</xdr:col>
      <xdr:colOff>152400</xdr:colOff>
      <xdr:row>60</xdr:row>
      <xdr:rowOff>164677</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35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3404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11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3266</xdr:rowOff>
    </xdr:from>
    <xdr:to>
      <xdr:col>81</xdr:col>
      <xdr:colOff>95250</xdr:colOff>
      <xdr:row>65</xdr:row>
      <xdr:rowOff>104866</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114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146793</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1119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9011</xdr:rowOff>
    </xdr:from>
    <xdr:to>
      <xdr:col>77</xdr:col>
      <xdr:colOff>95250</xdr:colOff>
      <xdr:row>65</xdr:row>
      <xdr:rowOff>110611</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115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95388</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1239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137946</xdr:rowOff>
    </xdr:from>
    <xdr:to>
      <xdr:col>73</xdr:col>
      <xdr:colOff>44450</xdr:colOff>
      <xdr:row>65</xdr:row>
      <xdr:rowOff>68096</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1110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52873</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11197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137946</xdr:rowOff>
    </xdr:from>
    <xdr:to>
      <xdr:col>68</xdr:col>
      <xdr:colOff>203200</xdr:colOff>
      <xdr:row>65</xdr:row>
      <xdr:rowOff>68096</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1110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52873</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1197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98878</xdr:rowOff>
    </xdr:from>
    <xdr:to>
      <xdr:col>64</xdr:col>
      <xdr:colOff>152400</xdr:colOff>
      <xdr:row>65</xdr:row>
      <xdr:rowOff>29028</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107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13805</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1115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交付税措置率の低い残債を中心に繰上償還を実施してきたこと等により合併直後に比べ大幅に改善してきていたが、今後は合併特例債の終了等による交付税措置率の低い地方債発行の増が予想される。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積極的な繰上償還や起債の抑制により比率上昇の抑制に努める。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81386</xdr:rowOff>
    </xdr:from>
    <xdr:to>
      <xdr:col>81</xdr:col>
      <xdr:colOff>44450</xdr:colOff>
      <xdr:row>43</xdr:row>
      <xdr:rowOff>163619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82136"/>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135696</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50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163619</xdr:rowOff>
    </xdr:from>
    <xdr:to>
      <xdr:col>81</xdr:col>
      <xdr:colOff>133350</xdr:colOff>
      <xdr:row>43</xdr:row>
      <xdr:rowOff>163619</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53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167763</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2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81386</xdr:rowOff>
    </xdr:from>
    <xdr:to>
      <xdr:col>81</xdr:col>
      <xdr:colOff>133350</xdr:colOff>
      <xdr:row>35</xdr:row>
      <xdr:rowOff>81386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8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141182</xdr:rowOff>
    </xdr:from>
    <xdr:to>
      <xdr:col>81</xdr:col>
      <xdr:colOff>44450</xdr:colOff>
      <xdr:row>36</xdr:row>
      <xdr:rowOff>163301</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313382"/>
          <a:ext cx="8382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28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129117</xdr:rowOff>
    </xdr:from>
    <xdr:to>
      <xdr:col>77</xdr:col>
      <xdr:colOff>44450</xdr:colOff>
      <xdr:row>36</xdr:row>
      <xdr:rowOff>141182</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301317"/>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51558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395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125095</xdr:rowOff>
    </xdr:from>
    <xdr:to>
      <xdr:col>72</xdr:col>
      <xdr:colOff>203200</xdr:colOff>
      <xdr:row>36</xdr:row>
      <xdr:rowOff>129117</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297295"/>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142663</xdr:rowOff>
    </xdr:from>
    <xdr:to>
      <xdr:col>73</xdr:col>
      <xdr:colOff>44450</xdr:colOff>
      <xdr:row>37</xdr:row>
      <xdr:rowOff>72813</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57590</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125095</xdr:rowOff>
    </xdr:from>
    <xdr:to>
      <xdr:col>68</xdr:col>
      <xdr:colOff>152400</xdr:colOff>
      <xdr:row>36</xdr:row>
      <xdr:rowOff>141182</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297295"/>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148696</xdr:rowOff>
    </xdr:from>
    <xdr:to>
      <xdr:col>68</xdr:col>
      <xdr:colOff>203200</xdr:colOff>
      <xdr:row>37</xdr:row>
      <xdr:rowOff>78846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63623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40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150707</xdr:rowOff>
    </xdr:from>
    <xdr:to>
      <xdr:col>64</xdr:col>
      <xdr:colOff>152400</xdr:colOff>
      <xdr:row>37</xdr:row>
      <xdr:rowOff>80857</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65634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40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112501</xdr:rowOff>
    </xdr:from>
    <xdr:to>
      <xdr:col>81</xdr:col>
      <xdr:colOff>95250</xdr:colOff>
      <xdr:row>37</xdr:row>
      <xdr:rowOff>42651</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28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129028</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129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90382</xdr:rowOff>
    </xdr:from>
    <xdr:to>
      <xdr:col>77</xdr:col>
      <xdr:colOff>95250</xdr:colOff>
      <xdr:row>37</xdr:row>
      <xdr:rowOff>20532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26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30709</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0314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78317</xdr:rowOff>
    </xdr:from>
    <xdr:to>
      <xdr:col>73</xdr:col>
      <xdr:colOff>44450</xdr:colOff>
      <xdr:row>37</xdr:row>
      <xdr:rowOff>8467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25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18644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01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74295</xdr:rowOff>
    </xdr:from>
    <xdr:to>
      <xdr:col>68</xdr:col>
      <xdr:colOff>203200</xdr:colOff>
      <xdr:row>37</xdr:row>
      <xdr:rowOff>4445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24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14622</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015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90382</xdr:rowOff>
    </xdr:from>
    <xdr:to>
      <xdr:col>64</xdr:col>
      <xdr:colOff>152400</xdr:colOff>
      <xdr:row>37</xdr:row>
      <xdr:rowOff>20532</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26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30709</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031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　普通交付税の合併算定替終了による分母の減等により令和元年度までは上昇</a:t>
          </a:r>
          <a:r>
            <a:rPr kumimoji="1" lang="ja-JP" altLang="en-US" sz="1050" b="0" i="0" baseline="0">
              <a:solidFill>
                <a:schemeClr val="dk1"/>
              </a:solidFill>
              <a:effectLst/>
              <a:latin typeface="ＭＳ ゴシック" panose="020B0609070205080204" pitchFamily="49" charset="-128"/>
              <a:ea typeface="ＭＳ ゴシック" panose="020B0609070205080204" pitchFamily="49" charset="-128"/>
              <a:cs typeface="+mn-cs"/>
            </a:rPr>
            <a:t>傾向</a:t>
          </a:r>
          <a:r>
            <a:rPr kumimoji="1"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であったが、令和２年度には交付税措置率の高い地方債の活用等により前年度よりも</a:t>
          </a:r>
          <a:r>
            <a:rPr kumimoji="1" lang="en-US"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7.6</a:t>
          </a:r>
          <a:r>
            <a:rPr kumimoji="1"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ポイント改善した。しかしながら、令和３年度</a:t>
          </a:r>
          <a:r>
            <a:rPr kumimoji="1" lang="ja-JP" altLang="en-US" sz="1050" b="0" i="0" baseline="0">
              <a:solidFill>
                <a:schemeClr val="dk1"/>
              </a:solidFill>
              <a:effectLst/>
              <a:latin typeface="ＭＳ ゴシック" panose="020B0609070205080204" pitchFamily="49" charset="-128"/>
              <a:ea typeface="ＭＳ ゴシック" panose="020B0609070205080204" pitchFamily="49" charset="-128"/>
              <a:cs typeface="+mn-cs"/>
            </a:rPr>
            <a:t>から再び上昇傾向に転じ、令和４年度は</a:t>
          </a:r>
          <a:r>
            <a:rPr kumimoji="1"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組合等積立額・積立不足額の減による退職手当負担見込額の増等により</a:t>
          </a:r>
          <a:r>
            <a:rPr kumimoji="1" lang="en-US"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ポイントの上昇となった。</a:t>
          </a:r>
          <a:r>
            <a:rPr lang="ja-JP" altLang="ja-JP" sz="105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05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　今後も大型事業の実施による交付税措置率の低い地方債発行の増や基金取り崩しの増、普通交付税の減額による標準財政規模の減が見込まれるため、比率が上昇することが予想される。</a:t>
          </a:r>
          <a:endParaRPr lang="ja-JP" altLang="ja-JP" sz="105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　積極的な繰上償還による地方債残高増額の抑制や職員数の削減による退職手当負担金の減額を図り、比率上昇の抑制に努める。</a:t>
          </a:r>
          <a:endParaRPr lang="ja-JP" altLang="ja-JP" sz="105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131223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571750"/>
          <a:ext cx="0" cy="13313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103300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75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131223</xdr:rowOff>
    </xdr:from>
    <xdr:to>
      <xdr:col>81</xdr:col>
      <xdr:colOff>133350</xdr:colOff>
      <xdr:row>22</xdr:row>
      <xdr:rowOff>131223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03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86377</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69374</xdr:rowOff>
    </xdr:from>
    <xdr:to>
      <xdr:col>81</xdr:col>
      <xdr:colOff>44450</xdr:colOff>
      <xdr:row>15</xdr:row>
      <xdr:rowOff>89281</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179800" y="2641124"/>
          <a:ext cx="838200" cy="1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74058</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6458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43910</xdr:rowOff>
    </xdr:from>
    <xdr:to>
      <xdr:col>81</xdr:col>
      <xdr:colOff>95250</xdr:colOff>
      <xdr:row>15</xdr:row>
      <xdr:rowOff>145510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61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63341</xdr:rowOff>
    </xdr:from>
    <xdr:to>
      <xdr:col>77</xdr:col>
      <xdr:colOff>44450</xdr:colOff>
      <xdr:row>15</xdr:row>
      <xdr:rowOff>69374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5290800" y="2635091"/>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101219</xdr:rowOff>
    </xdr:from>
    <xdr:to>
      <xdr:col>77</xdr:col>
      <xdr:colOff>95250</xdr:colOff>
      <xdr:row>16</xdr:row>
      <xdr:rowOff>31369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67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16146</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7593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63341</xdr:rowOff>
    </xdr:from>
    <xdr:to>
      <xdr:col>72</xdr:col>
      <xdr:colOff>203200</xdr:colOff>
      <xdr:row>15</xdr:row>
      <xdr:rowOff>109188</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635091"/>
          <a:ext cx="889000" cy="4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28099</xdr:rowOff>
    </xdr:from>
    <xdr:to>
      <xdr:col>73</xdr:col>
      <xdr:colOff>44450</xdr:colOff>
      <xdr:row>16</xdr:row>
      <xdr:rowOff>129699</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77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114476</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857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107982</xdr:rowOff>
    </xdr:from>
    <xdr:to>
      <xdr:col>68</xdr:col>
      <xdr:colOff>152400</xdr:colOff>
      <xdr:row>15</xdr:row>
      <xdr:rowOff>109188</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3512800" y="2679732"/>
          <a:ext cx="889000" cy="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73946</xdr:rowOff>
    </xdr:from>
    <xdr:to>
      <xdr:col>68</xdr:col>
      <xdr:colOff>203200</xdr:colOff>
      <xdr:row>17</xdr:row>
      <xdr:rowOff>4096</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81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160323</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903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67310</xdr:rowOff>
    </xdr:from>
    <xdr:to>
      <xdr:col>64</xdr:col>
      <xdr:colOff>152400</xdr:colOff>
      <xdr:row>16</xdr:row>
      <xdr:rowOff>168910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81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153687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89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38481</xdr:rowOff>
    </xdr:from>
    <xdr:to>
      <xdr:col>81</xdr:col>
      <xdr:colOff>95250</xdr:colOff>
      <xdr:row>15</xdr:row>
      <xdr:rowOff>140081</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61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131208</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531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18574</xdr:rowOff>
    </xdr:from>
    <xdr:to>
      <xdr:col>77</xdr:col>
      <xdr:colOff>95250</xdr:colOff>
      <xdr:row>15</xdr:row>
      <xdr:rowOff>120174</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59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130351</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359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12541</xdr:rowOff>
    </xdr:from>
    <xdr:to>
      <xdr:col>73</xdr:col>
      <xdr:colOff>44450</xdr:colOff>
      <xdr:row>15</xdr:row>
      <xdr:rowOff>114141</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584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124318</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353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58388</xdr:rowOff>
    </xdr:from>
    <xdr:to>
      <xdr:col>68</xdr:col>
      <xdr:colOff>203200</xdr:colOff>
      <xdr:row>15</xdr:row>
      <xdr:rowOff>159988</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63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170165</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399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57182</xdr:rowOff>
    </xdr:from>
    <xdr:to>
      <xdr:col>64</xdr:col>
      <xdr:colOff>152400</xdr:colOff>
      <xdr:row>15</xdr:row>
      <xdr:rowOff>158782</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62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168959</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2397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長崎県対馬市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28,452
28,236
707.42
34,117,546
32,960,900
715,662
17,014,789
41,339,383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14.8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人件費の経常収支比率は令和</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３</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年度と比較し</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し</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23.2%</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類似団体内平均と比較しても、令和</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年度において、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下回っているが、人口千人当たりの職員数は、類似団体平均</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10.69</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人に対し本市</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17.01</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人と大きく上回っている。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今後もより良い行政サービスの提供の在り方を検討しながら、施設の統廃合等による事務の効率化に努め、人件費の抑制を図る。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41</xdr:row>
      <xdr:rowOff>16510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896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160037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16510</xdr:rowOff>
    </xdr:from>
    <xdr:to>
      <xdr:col>24</xdr:col>
      <xdr:colOff>114300</xdr:colOff>
      <xdr:row>41</xdr:row>
      <xdr:rowOff>16510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58420</xdr:rowOff>
    </xdr:from>
    <xdr:to>
      <xdr:col>24</xdr:col>
      <xdr:colOff>25400</xdr:colOff>
      <xdr:row>36</xdr:row>
      <xdr:rowOff>104140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306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162577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58420</xdr:rowOff>
    </xdr:from>
    <xdr:to>
      <xdr:col>19</xdr:col>
      <xdr:colOff>187325</xdr:colOff>
      <xdr:row>37</xdr:row>
      <xdr:rowOff>24130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306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59707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142240</xdr:rowOff>
    </xdr:from>
    <xdr:to>
      <xdr:col>15</xdr:col>
      <xdr:colOff>98425</xdr:colOff>
      <xdr:row>37</xdr:row>
      <xdr:rowOff>24130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144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72390</xdr:rowOff>
    </xdr:from>
    <xdr:to>
      <xdr:col>15</xdr:col>
      <xdr:colOff>149225</xdr:colOff>
      <xdr:row>38</xdr:row>
      <xdr:rowOff>2540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158767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142240</xdr:rowOff>
    </xdr:from>
    <xdr:to>
      <xdr:col>11</xdr:col>
      <xdr:colOff>9525</xdr:colOff>
      <xdr:row>37</xdr:row>
      <xdr:rowOff>77470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144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52087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85107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53340</xdr:rowOff>
    </xdr:from>
    <xdr:to>
      <xdr:col>24</xdr:col>
      <xdr:colOff>76200</xdr:colOff>
      <xdr:row>36</xdr:row>
      <xdr:rowOff>154940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69867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xdr:rowOff>
    </xdr:from>
    <xdr:to>
      <xdr:col>20</xdr:col>
      <xdr:colOff>38100</xdr:colOff>
      <xdr:row>36</xdr:row>
      <xdr:rowOff>109220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119397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144780</xdr:rowOff>
    </xdr:from>
    <xdr:to>
      <xdr:col>15</xdr:col>
      <xdr:colOff>149225</xdr:colOff>
      <xdr:row>37</xdr:row>
      <xdr:rowOff>74930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91440</xdr:rowOff>
    </xdr:from>
    <xdr:to>
      <xdr:col>11</xdr:col>
      <xdr:colOff>60325</xdr:colOff>
      <xdr:row>37</xdr:row>
      <xdr:rowOff>21590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31767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26670</xdr:rowOff>
    </xdr:from>
    <xdr:to>
      <xdr:col>6</xdr:col>
      <xdr:colOff>171450</xdr:colOff>
      <xdr:row>37</xdr:row>
      <xdr:rowOff>128270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113047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物件費に係る経常収支比率については、令和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３</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年度と比較し</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16.7%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ており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、類似団体と比較すると高い傾向にある。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合併以降、物件費の削減に努めてきたが、旅費、燃料費、ごみ収集に係る委託料、スクールバス運行委託料等、地理的要因により行政運営に係る物件費は、他の団体に比べどうしても割高となる。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普通交付税の減額等により経常一般財源が減少する中で、これまでと同様の行政運営では財政の硬直化は避けられない。</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「対馬市公共施設等総合管理計画」に基づき施設の統廃合等を計画的に進め、物件費の削減を図る。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80736</xdr:rowOff>
    </xdr:from>
    <xdr:to>
      <xdr:col>82</xdr:col>
      <xdr:colOff>107950</xdr:colOff>
      <xdr:row>21</xdr:row>
      <xdr:rowOff>58964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309586"/>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31041</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3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58964</xdr:rowOff>
    </xdr:from>
    <xdr:to>
      <xdr:col>82</xdr:col>
      <xdr:colOff>196850</xdr:colOff>
      <xdr:row>21</xdr:row>
      <xdr:rowOff>58964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5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167113</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53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80736</xdr:rowOff>
    </xdr:from>
    <xdr:to>
      <xdr:col>82</xdr:col>
      <xdr:colOff>196850</xdr:colOff>
      <xdr:row>13</xdr:row>
      <xdr:rowOff>80736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309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105229</xdr:rowOff>
    </xdr:from>
    <xdr:to>
      <xdr:col>82</xdr:col>
      <xdr:colOff>107950</xdr:colOff>
      <xdr:row>19</xdr:row>
      <xdr:rowOff>75293</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191329"/>
          <a:ext cx="8382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13806</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57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168729</xdr:rowOff>
    </xdr:from>
    <xdr:to>
      <xdr:col>82</xdr:col>
      <xdr:colOff>158750</xdr:colOff>
      <xdr:row>17</xdr:row>
      <xdr:rowOff>98879</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11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105229</xdr:rowOff>
    </xdr:from>
    <xdr:to>
      <xdr:col>78</xdr:col>
      <xdr:colOff>69850</xdr:colOff>
      <xdr:row>18</xdr:row>
      <xdr:rowOff>127000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3191329"/>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48986</xdr:rowOff>
    </xdr:from>
    <xdr:to>
      <xdr:col>78</xdr:col>
      <xdr:colOff>120650</xdr:colOff>
      <xdr:row>16</xdr:row>
      <xdr:rowOff>150586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160763</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61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127000</xdr:rowOff>
    </xdr:from>
    <xdr:to>
      <xdr:col>73</xdr:col>
      <xdr:colOff>180975</xdr:colOff>
      <xdr:row>19</xdr:row>
      <xdr:rowOff>9978</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3213100"/>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54627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137886</xdr:rowOff>
    </xdr:from>
    <xdr:to>
      <xdr:col>69</xdr:col>
      <xdr:colOff>92075</xdr:colOff>
      <xdr:row>19</xdr:row>
      <xdr:rowOff>9978</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3223986"/>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62593</xdr:rowOff>
    </xdr:from>
    <xdr:to>
      <xdr:col>69</xdr:col>
      <xdr:colOff>142875</xdr:colOff>
      <xdr:row>17</xdr:row>
      <xdr:rowOff>164193</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2920</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74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29936</xdr:rowOff>
    </xdr:from>
    <xdr:to>
      <xdr:col>65</xdr:col>
      <xdr:colOff>53975</xdr:colOff>
      <xdr:row>17</xdr:row>
      <xdr:rowOff>131536</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141713</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24493</xdr:rowOff>
    </xdr:from>
    <xdr:to>
      <xdr:col>82</xdr:col>
      <xdr:colOff>158750</xdr:colOff>
      <xdr:row>19</xdr:row>
      <xdr:rowOff>126093</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28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168020</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25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54429</xdr:rowOff>
    </xdr:from>
    <xdr:to>
      <xdr:col>78</xdr:col>
      <xdr:colOff>120650</xdr:colOff>
      <xdr:row>18</xdr:row>
      <xdr:rowOff>156029</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14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140805</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22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76200</xdr:rowOff>
    </xdr:from>
    <xdr:to>
      <xdr:col>74</xdr:col>
      <xdr:colOff>31750</xdr:colOff>
      <xdr:row>19</xdr:row>
      <xdr:rowOff>6350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162577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130629</xdr:rowOff>
    </xdr:from>
    <xdr:to>
      <xdr:col>69</xdr:col>
      <xdr:colOff>142875</xdr:colOff>
      <xdr:row>19</xdr:row>
      <xdr:rowOff>60778</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2167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45555</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30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87086</xdr:rowOff>
    </xdr:from>
    <xdr:to>
      <xdr:col>65</xdr:col>
      <xdr:colOff>53975</xdr:colOff>
      <xdr:row>19</xdr:row>
      <xdr:rowOff>17236</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17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2013</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259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扶助費に係る経常収支比率については、令</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３</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年度と比較し</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ポイント減少し</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5.6%</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類似団体内平均と比較しても、令和</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年度において、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ポイント下回っているが、今後、子育て世帯への支援対策や経済的弱者への対策等により、扶助費の増加が見込まれているため、その動向を注視し、</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雇用機会拡充支援等、雇用の場の拡大につながる事業を推進し、地域経済の活性化を図る。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44450</xdr:rowOff>
    </xdr:from>
    <xdr:to>
      <xdr:col>24</xdr:col>
      <xdr:colOff>25400</xdr:colOff>
      <xdr:row>61</xdr:row>
      <xdr:rowOff>158750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313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130827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158750</xdr:rowOff>
    </xdr:from>
    <xdr:to>
      <xdr:col>24</xdr:col>
      <xdr:colOff>114300</xdr:colOff>
      <xdr:row>61</xdr:row>
      <xdr:rowOff>158750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1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130827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44450</xdr:rowOff>
    </xdr:from>
    <xdr:to>
      <xdr:col>24</xdr:col>
      <xdr:colOff>114300</xdr:colOff>
      <xdr:row>53</xdr:row>
      <xdr:rowOff>44450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152400</xdr:rowOff>
    </xdr:from>
    <xdr:to>
      <xdr:col>24</xdr:col>
      <xdr:colOff>25400</xdr:colOff>
      <xdr:row>55</xdr:row>
      <xdr:rowOff>57150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4107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60977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88900</xdr:rowOff>
    </xdr:from>
    <xdr:to>
      <xdr:col>24</xdr:col>
      <xdr:colOff>76200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57150</xdr:rowOff>
    </xdr:from>
    <xdr:to>
      <xdr:col>19</xdr:col>
      <xdr:colOff>187325</xdr:colOff>
      <xdr:row>55</xdr:row>
      <xdr:rowOff>69850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486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50800</xdr:rowOff>
    </xdr:from>
    <xdr:to>
      <xdr:col>20</xdr:col>
      <xdr:colOff>38100</xdr:colOff>
      <xdr:row>56</xdr:row>
      <xdr:rowOff>152400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137177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69850</xdr:rowOff>
    </xdr:from>
    <xdr:to>
      <xdr:col>15</xdr:col>
      <xdr:colOff>98425</xdr:colOff>
      <xdr:row>55</xdr:row>
      <xdr:rowOff>133350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4996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114300</xdr:rowOff>
    </xdr:from>
    <xdr:to>
      <xdr:col>15</xdr:col>
      <xdr:colOff>149225</xdr:colOff>
      <xdr:row>57</xdr:row>
      <xdr:rowOff>44450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29227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19050</xdr:rowOff>
    </xdr:from>
    <xdr:to>
      <xdr:col>11</xdr:col>
      <xdr:colOff>9525</xdr:colOff>
      <xdr:row>55</xdr:row>
      <xdr:rowOff>133350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448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82550</xdr:rowOff>
    </xdr:from>
    <xdr:to>
      <xdr:col>11</xdr:col>
      <xdr:colOff>60325</xdr:colOff>
      <xdr:row>58</xdr:row>
      <xdr:rowOff>12700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168927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31750</xdr:rowOff>
    </xdr:from>
    <xdr:to>
      <xdr:col>6</xdr:col>
      <xdr:colOff>171450</xdr:colOff>
      <xdr:row>57</xdr:row>
      <xdr:rowOff>133350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118127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101600</xdr:rowOff>
    </xdr:from>
    <xdr:to>
      <xdr:col>24</xdr:col>
      <xdr:colOff>76200</xdr:colOff>
      <xdr:row>55</xdr:row>
      <xdr:rowOff>31750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35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118127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20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6350</xdr:rowOff>
    </xdr:from>
    <xdr:to>
      <xdr:col>20</xdr:col>
      <xdr:colOff>38100</xdr:colOff>
      <xdr:row>55</xdr:row>
      <xdr:rowOff>107950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43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118127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204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19050</xdr:rowOff>
    </xdr:from>
    <xdr:to>
      <xdr:col>15</xdr:col>
      <xdr:colOff>149225</xdr:colOff>
      <xdr:row>55</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82550</xdr:rowOff>
    </xdr:from>
    <xdr:to>
      <xdr:col>11</xdr:col>
      <xdr:colOff>60325</xdr:colOff>
      <xdr:row>56</xdr:row>
      <xdr:rowOff>12700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22877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139700</xdr:rowOff>
    </xdr:from>
    <xdr:to>
      <xdr:col>6</xdr:col>
      <xdr:colOff>171450</xdr:colOff>
      <xdr:row>55</xdr:row>
      <xdr:rowOff>69850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39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80027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16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その他の経常的な経費の主なものは、国民健康保険特別会計、後期高齢者医療特別会計、介護保険特別会計等に対する繰出金である。各特別会計においても安定的な財政運営に努め、普通会計の負担軽減を図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また、施設の老朽化により維持補修費が増加している。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対馬市</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公共施設等総合管理計画」に基づき施設の統廃合等を計画的に進め、維持補修費の削減を図る。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161290</xdr:rowOff>
    </xdr:from>
    <xdr:to>
      <xdr:col>82</xdr:col>
      <xdr:colOff>107950</xdr:colOff>
      <xdr:row>62</xdr:row>
      <xdr:rowOff>35560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481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7637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35560</xdr:rowOff>
    </xdr:from>
    <xdr:to>
      <xdr:col>82</xdr:col>
      <xdr:colOff>196850</xdr:colOff>
      <xdr:row>62</xdr:row>
      <xdr:rowOff>35560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65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76217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161290</xdr:rowOff>
    </xdr:from>
    <xdr:to>
      <xdr:col>82</xdr:col>
      <xdr:colOff>196850</xdr:colOff>
      <xdr:row>53</xdr:row>
      <xdr:rowOff>161290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168910</xdr:rowOff>
    </xdr:from>
    <xdr:to>
      <xdr:col>82</xdr:col>
      <xdr:colOff>107950</xdr:colOff>
      <xdr:row>54</xdr:row>
      <xdr:rowOff>5080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2557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168910</xdr:rowOff>
    </xdr:from>
    <xdr:to>
      <xdr:col>78</xdr:col>
      <xdr:colOff>69850</xdr:colOff>
      <xdr:row>54</xdr:row>
      <xdr:rowOff>12700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2557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30480</xdr:rowOff>
    </xdr:from>
    <xdr:to>
      <xdr:col>78</xdr:col>
      <xdr:colOff>120650</xdr:colOff>
      <xdr:row>56</xdr:row>
      <xdr:rowOff>132080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116857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18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168910</xdr:rowOff>
    </xdr:from>
    <xdr:to>
      <xdr:col>73</xdr:col>
      <xdr:colOff>180975</xdr:colOff>
      <xdr:row>54</xdr:row>
      <xdr:rowOff>12700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2557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53340</xdr:rowOff>
    </xdr:from>
    <xdr:to>
      <xdr:col>74</xdr:col>
      <xdr:colOff>31750</xdr:colOff>
      <xdr:row>56</xdr:row>
      <xdr:rowOff>154940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139717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168910</xdr:rowOff>
    </xdr:from>
    <xdr:to>
      <xdr:col>69</xdr:col>
      <xdr:colOff>92075</xdr:colOff>
      <xdr:row>54</xdr:row>
      <xdr:rowOff>12700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2557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11430</xdr:rowOff>
    </xdr:from>
    <xdr:to>
      <xdr:col>69</xdr:col>
      <xdr:colOff>142875</xdr:colOff>
      <xdr:row>57</xdr:row>
      <xdr:rowOff>113030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97807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49530</xdr:rowOff>
    </xdr:from>
    <xdr:to>
      <xdr:col>65</xdr:col>
      <xdr:colOff>53975</xdr:colOff>
      <xdr:row>57</xdr:row>
      <xdr:rowOff>151130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135907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125730</xdr:rowOff>
    </xdr:from>
    <xdr:to>
      <xdr:col>82</xdr:col>
      <xdr:colOff>158750</xdr:colOff>
      <xdr:row>54</xdr:row>
      <xdr:rowOff>55880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21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34307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12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118110</xdr:rowOff>
    </xdr:from>
    <xdr:to>
      <xdr:col>78</xdr:col>
      <xdr:colOff>120650</xdr:colOff>
      <xdr:row>54</xdr:row>
      <xdr:rowOff>48260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20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58437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897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133350</xdr:rowOff>
    </xdr:from>
    <xdr:to>
      <xdr:col>74</xdr:col>
      <xdr:colOff>31750</xdr:colOff>
      <xdr:row>54</xdr:row>
      <xdr:rowOff>63500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73677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118110</xdr:rowOff>
    </xdr:from>
    <xdr:to>
      <xdr:col>69</xdr:col>
      <xdr:colOff>142875</xdr:colOff>
      <xdr:row>54</xdr:row>
      <xdr:rowOff>48260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20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58437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897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133350</xdr:rowOff>
    </xdr:from>
    <xdr:to>
      <xdr:col>65</xdr:col>
      <xdr:colOff>53975</xdr:colOff>
      <xdr:row>54</xdr:row>
      <xdr:rowOff>63500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73677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合併以降、補助団体等への補助金の見直しを行ってきた結果、類似団体平均を下回っている。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今後も可能な限り補助金の見直しを行い抑制に努める。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41</xdr:row>
      <xdr:rowOff>37846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37428"/>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9923</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37846</xdr:rowOff>
    </xdr:from>
    <xdr:to>
      <xdr:col>82</xdr:col>
      <xdr:colOff>196850</xdr:colOff>
      <xdr:row>41</xdr:row>
      <xdr:rowOff>37846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6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156718</xdr:rowOff>
    </xdr:from>
    <xdr:to>
      <xdr:col>82</xdr:col>
      <xdr:colOff>107950</xdr:colOff>
      <xdr:row>36</xdr:row>
      <xdr:rowOff>21844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15746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71137</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43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69850</xdr:rowOff>
    </xdr:from>
    <xdr:to>
      <xdr:col>78</xdr:col>
      <xdr:colOff>69850</xdr:colOff>
      <xdr:row>36</xdr:row>
      <xdr:rowOff>21844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070600"/>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167149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3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69850</xdr:rowOff>
    </xdr:from>
    <xdr:to>
      <xdr:col>73</xdr:col>
      <xdr:colOff>180975</xdr:colOff>
      <xdr:row>35</xdr:row>
      <xdr:rowOff>88138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07060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112776</xdr:rowOff>
    </xdr:from>
    <xdr:to>
      <xdr:col>74</xdr:col>
      <xdr:colOff>31750</xdr:colOff>
      <xdr:row>37</xdr:row>
      <xdr:rowOff>42926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27703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88138</xdr:rowOff>
    </xdr:from>
    <xdr:to>
      <xdr:col>69</xdr:col>
      <xdr:colOff>92075</xdr:colOff>
      <xdr:row>35</xdr:row>
      <xdr:rowOff>88138</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0888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135145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107713</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105918</xdr:rowOff>
    </xdr:from>
    <xdr:to>
      <xdr:col>82</xdr:col>
      <xdr:colOff>158750</xdr:colOff>
      <xdr:row>36</xdr:row>
      <xdr:rowOff>36068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122445</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951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142494</xdr:rowOff>
    </xdr:from>
    <xdr:to>
      <xdr:col>78</xdr:col>
      <xdr:colOff>120650</xdr:colOff>
      <xdr:row>36</xdr:row>
      <xdr:rowOff>72644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82821</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912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19050</xdr:rowOff>
    </xdr:from>
    <xdr:to>
      <xdr:col>74</xdr:col>
      <xdr:colOff>31750</xdr:colOff>
      <xdr:row>35</xdr:row>
      <xdr:rowOff>120650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130827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37338</xdr:rowOff>
    </xdr:from>
    <xdr:to>
      <xdr:col>69</xdr:col>
      <xdr:colOff>142875</xdr:colOff>
      <xdr:row>35</xdr:row>
      <xdr:rowOff>138938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149115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806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37338</xdr:rowOff>
    </xdr:from>
    <xdr:to>
      <xdr:col>65</xdr:col>
      <xdr:colOff>53975</xdr:colOff>
      <xdr:row>35</xdr:row>
      <xdr:rowOff>138938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149115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806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公債費に係る経常収支比率については、令和</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３</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年度と比較し</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ポイント減少し</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26.3%</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類似団体内平均と比較すると、令和</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年度において、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6.7</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ポイント上回っており、</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人口１人当たりの公債費は、類似団体平均</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77,553</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千円、本市</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166,300</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千円と類似団体平均額の約</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倍となっている。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今後、近年の大型事業（対馬博物館建設事業等）に係る地方債の元金償還開始等により、さらなる公債費の増額が見込まれるため、積極的な繰上償還を実施するとともに起債の抑制を図り、公債費の削減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43180</xdr:rowOff>
    </xdr:from>
    <xdr:to>
      <xdr:col>24</xdr:col>
      <xdr:colOff>25400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30480"/>
          <a:ext cx="0" cy="1040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129557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43180</xdr:rowOff>
    </xdr:from>
    <xdr:to>
      <xdr:col>24</xdr:col>
      <xdr:colOff>114300</xdr:colOff>
      <xdr:row>74</xdr:row>
      <xdr:rowOff>43180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123190</xdr:rowOff>
    </xdr:from>
    <xdr:to>
      <xdr:col>24</xdr:col>
      <xdr:colOff>25400</xdr:colOff>
      <xdr:row>75</xdr:row>
      <xdr:rowOff>151764</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2981940"/>
          <a:ext cx="838200" cy="28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161307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677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144780</xdr:rowOff>
    </xdr:from>
    <xdr:to>
      <xdr:col>24</xdr:col>
      <xdr:colOff>76200</xdr:colOff>
      <xdr:row>75</xdr:row>
      <xdr:rowOff>74930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123190</xdr:rowOff>
    </xdr:from>
    <xdr:to>
      <xdr:col>19</xdr:col>
      <xdr:colOff>187325</xdr:colOff>
      <xdr:row>75</xdr:row>
      <xdr:rowOff>132715</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298194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123825</xdr:rowOff>
    </xdr:from>
    <xdr:to>
      <xdr:col>20</xdr:col>
      <xdr:colOff>38100</xdr:colOff>
      <xdr:row>75</xdr:row>
      <xdr:rowOff>53975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64152</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580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132715</xdr:rowOff>
    </xdr:from>
    <xdr:to>
      <xdr:col>15</xdr:col>
      <xdr:colOff>98425</xdr:colOff>
      <xdr:row>75</xdr:row>
      <xdr:rowOff>138430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299146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135255</xdr:rowOff>
    </xdr:from>
    <xdr:to>
      <xdr:col>15</xdr:col>
      <xdr:colOff>149225</xdr:colOff>
      <xdr:row>75</xdr:row>
      <xdr:rowOff>65405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75582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121285</xdr:rowOff>
    </xdr:from>
    <xdr:to>
      <xdr:col>11</xdr:col>
      <xdr:colOff>9525</xdr:colOff>
      <xdr:row>75</xdr:row>
      <xdr:rowOff>138430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298003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137160</xdr:rowOff>
    </xdr:from>
    <xdr:to>
      <xdr:col>11</xdr:col>
      <xdr:colOff>60325</xdr:colOff>
      <xdr:row>75</xdr:row>
      <xdr:rowOff>67310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77487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77487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100965</xdr:rowOff>
    </xdr:from>
    <xdr:to>
      <xdr:col>24</xdr:col>
      <xdr:colOff>76200</xdr:colOff>
      <xdr:row>76</xdr:row>
      <xdr:rowOff>31114</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9597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73042</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931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72390</xdr:rowOff>
    </xdr:from>
    <xdr:to>
      <xdr:col>20</xdr:col>
      <xdr:colOff>38100</xdr:colOff>
      <xdr:row>76</xdr:row>
      <xdr:rowOff>2539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158766</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017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81915</xdr:rowOff>
    </xdr:from>
    <xdr:to>
      <xdr:col>15</xdr:col>
      <xdr:colOff>149225</xdr:colOff>
      <xdr:row>76</xdr:row>
      <xdr:rowOff>12064</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9406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168291</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027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87630</xdr:rowOff>
    </xdr:from>
    <xdr:to>
      <xdr:col>11</xdr:col>
      <xdr:colOff>60325</xdr:colOff>
      <xdr:row>76</xdr:row>
      <xdr:rowOff>17780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2557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70485</xdr:rowOff>
    </xdr:from>
    <xdr:to>
      <xdr:col>6</xdr:col>
      <xdr:colOff>171450</xdr:colOff>
      <xdr:row>76</xdr:row>
      <xdr:rowOff>636</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9292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156863</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01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他団体に比べ公債費の比率が大きな分、他の経費を抑制することにより類似団体平均を大きく下回っているが、今後も公債費の抑制に努めるとともに、各費目経常経費の見直しを進め、効率のいい行政運営を目指す。</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79</xdr:row>
      <xdr:rowOff>97282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62256"/>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147574</xdr:rowOff>
    </xdr:from>
    <xdr:to>
      <xdr:col>82</xdr:col>
      <xdr:colOff>107950</xdr:colOff>
      <xdr:row>74</xdr:row>
      <xdr:rowOff>3556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266342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57421</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087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85344</xdr:rowOff>
    </xdr:from>
    <xdr:to>
      <xdr:col>82</xdr:col>
      <xdr:colOff>158750</xdr:colOff>
      <xdr:row>77</xdr:row>
      <xdr:rowOff>15494</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129286</xdr:rowOff>
    </xdr:from>
    <xdr:to>
      <xdr:col>78</xdr:col>
      <xdr:colOff>69850</xdr:colOff>
      <xdr:row>73</xdr:row>
      <xdr:rowOff>147574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264513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133350</xdr:rowOff>
    </xdr:from>
    <xdr:to>
      <xdr:col>78</xdr:col>
      <xdr:colOff>120650</xdr:colOff>
      <xdr:row>76</xdr:row>
      <xdr:rowOff>63500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48277</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07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129286</xdr:rowOff>
    </xdr:from>
    <xdr:to>
      <xdr:col>73</xdr:col>
      <xdr:colOff>180975</xdr:colOff>
      <xdr:row>73</xdr:row>
      <xdr:rowOff>152146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264513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117348</xdr:rowOff>
    </xdr:from>
    <xdr:to>
      <xdr:col>74</xdr:col>
      <xdr:colOff>31750</xdr:colOff>
      <xdr:row>77</xdr:row>
      <xdr:rowOff>47498</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32275</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152146</xdr:rowOff>
    </xdr:from>
    <xdr:to>
      <xdr:col>69</xdr:col>
      <xdr:colOff>92075</xdr:colOff>
      <xdr:row>73</xdr:row>
      <xdr:rowOff>165862</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66799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82566</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135637</xdr:rowOff>
    </xdr:from>
    <xdr:to>
      <xdr:col>65</xdr:col>
      <xdr:colOff>53975</xdr:colOff>
      <xdr:row>77</xdr:row>
      <xdr:rowOff>65787</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50564</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124206</xdr:rowOff>
    </xdr:from>
    <xdr:to>
      <xdr:col>82</xdr:col>
      <xdr:colOff>158750</xdr:colOff>
      <xdr:row>74</xdr:row>
      <xdr:rowOff>54356</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264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140733</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48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96774</xdr:rowOff>
    </xdr:from>
    <xdr:to>
      <xdr:col>78</xdr:col>
      <xdr:colOff>120650</xdr:colOff>
      <xdr:row>74</xdr:row>
      <xdr:rowOff>26924</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261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37101</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381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78486</xdr:rowOff>
    </xdr:from>
    <xdr:to>
      <xdr:col>74</xdr:col>
      <xdr:colOff>31750</xdr:colOff>
      <xdr:row>74</xdr:row>
      <xdr:rowOff>8636</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59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18813</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36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101346</xdr:rowOff>
    </xdr:from>
    <xdr:to>
      <xdr:col>69</xdr:col>
      <xdr:colOff>142875</xdr:colOff>
      <xdr:row>74</xdr:row>
      <xdr:rowOff>31496</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617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41673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386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115062</xdr:rowOff>
    </xdr:from>
    <xdr:to>
      <xdr:col>65</xdr:col>
      <xdr:colOff>53975</xdr:colOff>
      <xdr:row>74</xdr:row>
      <xdr:rowOff>45212</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263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55389</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39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長崎県対馬市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80736</xdr:rowOff>
    </xdr:from>
    <xdr:to>
      <xdr:col>29</xdr:col>
      <xdr:colOff>127000</xdr:colOff>
      <xdr:row>20</xdr:row>
      <xdr:rowOff>49711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85761"/>
          <a:ext cx="0" cy="13405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21788</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98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49711</xdr:rowOff>
    </xdr:from>
    <xdr:to>
      <xdr:col>30</xdr:col>
      <xdr:colOff>25400</xdr:colOff>
      <xdr:row>20</xdr:row>
      <xdr:rowOff>49711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26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167113</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80736</xdr:rowOff>
    </xdr:from>
    <xdr:to>
      <xdr:col>30</xdr:col>
      <xdr:colOff>25400</xdr:colOff>
      <xdr:row>12</xdr:row>
      <xdr:rowOff>80736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857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8084</xdr:rowOff>
    </xdr:from>
    <xdr:to>
      <xdr:col>29</xdr:col>
      <xdr:colOff>127000</xdr:colOff>
      <xdr:row>14</xdr:row>
      <xdr:rowOff>8542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2456009"/>
          <a:ext cx="647700" cy="4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136560</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27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164483</xdr:rowOff>
    </xdr:from>
    <xdr:to>
      <xdr:col>29</xdr:col>
      <xdr:colOff>177800</xdr:colOff>
      <xdr:row>17</xdr:row>
      <xdr:rowOff>94633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8084</xdr:rowOff>
    </xdr:from>
    <xdr:to>
      <xdr:col>26</xdr:col>
      <xdr:colOff>50800</xdr:colOff>
      <xdr:row>14</xdr:row>
      <xdr:rowOff>79702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456009"/>
          <a:ext cx="698500" cy="716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4692</xdr:rowOff>
    </xdr:from>
    <xdr:to>
      <xdr:col>26</xdr:col>
      <xdr:colOff>101600</xdr:colOff>
      <xdr:row>17</xdr:row>
      <xdr:rowOff>106292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91069</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53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79702</xdr:rowOff>
    </xdr:from>
    <xdr:to>
      <xdr:col>22</xdr:col>
      <xdr:colOff>114300</xdr:colOff>
      <xdr:row>15</xdr:row>
      <xdr:rowOff>4873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527627"/>
          <a:ext cx="698500" cy="966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49933</xdr:rowOff>
    </xdr:from>
    <xdr:to>
      <xdr:col>22</xdr:col>
      <xdr:colOff>165100</xdr:colOff>
      <xdr:row>17</xdr:row>
      <xdr:rowOff>151533</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136310</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9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4873</xdr:rowOff>
    </xdr:from>
    <xdr:to>
      <xdr:col>18</xdr:col>
      <xdr:colOff>177800</xdr:colOff>
      <xdr:row>15</xdr:row>
      <xdr:rowOff>41046</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624248"/>
          <a:ext cx="698500" cy="361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82220</xdr:rowOff>
    </xdr:from>
    <xdr:to>
      <xdr:col>19</xdr:col>
      <xdr:colOff>38100</xdr:colOff>
      <xdr:row>18</xdr:row>
      <xdr:rowOff>12370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168597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3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99724</xdr:rowOff>
    </xdr:from>
    <xdr:to>
      <xdr:col>15</xdr:col>
      <xdr:colOff>101600</xdr:colOff>
      <xdr:row>18</xdr:row>
      <xdr:rowOff>29874</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61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14651</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48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129192</xdr:rowOff>
    </xdr:from>
    <xdr:to>
      <xdr:col>29</xdr:col>
      <xdr:colOff>177800</xdr:colOff>
      <xdr:row>14</xdr:row>
      <xdr:rowOff>59342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4056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145719</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250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128734</xdr:rowOff>
    </xdr:from>
    <xdr:to>
      <xdr:col>26</xdr:col>
      <xdr:colOff>101600</xdr:colOff>
      <xdr:row>14</xdr:row>
      <xdr:rowOff>58884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4052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69061</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174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28902</xdr:rowOff>
    </xdr:from>
    <xdr:to>
      <xdr:col>22</xdr:col>
      <xdr:colOff>165100</xdr:colOff>
      <xdr:row>14</xdr:row>
      <xdr:rowOff>130502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4768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140679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245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125523</xdr:rowOff>
    </xdr:from>
    <xdr:to>
      <xdr:col>19</xdr:col>
      <xdr:colOff>38100</xdr:colOff>
      <xdr:row>15</xdr:row>
      <xdr:rowOff>55673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5734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65850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342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161696</xdr:rowOff>
    </xdr:from>
    <xdr:to>
      <xdr:col>15</xdr:col>
      <xdr:colOff>101600</xdr:colOff>
      <xdr:row>15</xdr:row>
      <xdr:rowOff>91846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6096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102023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378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25791</xdr:rowOff>
    </xdr:from>
    <xdr:to>
      <xdr:col>29</xdr:col>
      <xdr:colOff>127000</xdr:colOff>
      <xdr:row>38</xdr:row>
      <xdr:rowOff>146271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5950341"/>
          <a:ext cx="0" cy="166353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118348</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85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146271</xdr:rowOff>
    </xdr:from>
    <xdr:to>
      <xdr:col>30</xdr:col>
      <xdr:colOff>25400</xdr:colOff>
      <xdr:row>38</xdr:row>
      <xdr:rowOff>146271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138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283618</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693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25791</xdr:rowOff>
    </xdr:from>
    <xdr:to>
      <xdr:col>30</xdr:col>
      <xdr:colOff>25400</xdr:colOff>
      <xdr:row>33</xdr:row>
      <xdr:rowOff>25791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59503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264442</xdr:rowOff>
    </xdr:from>
    <xdr:to>
      <xdr:col>29</xdr:col>
      <xdr:colOff>127000</xdr:colOff>
      <xdr:row>37</xdr:row>
      <xdr:rowOff>290674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389142"/>
          <a:ext cx="647700" cy="262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249219</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7373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274842</xdr:rowOff>
    </xdr:from>
    <xdr:to>
      <xdr:col>29</xdr:col>
      <xdr:colOff>177800</xdr:colOff>
      <xdr:row>38</xdr:row>
      <xdr:rowOff>33542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399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290674</xdr:rowOff>
    </xdr:from>
    <xdr:to>
      <xdr:col>26</xdr:col>
      <xdr:colOff>50800</xdr:colOff>
      <xdr:row>37</xdr:row>
      <xdr:rowOff>325482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415374"/>
          <a:ext cx="698500" cy="348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278923</xdr:rowOff>
    </xdr:from>
    <xdr:to>
      <xdr:col>26</xdr:col>
      <xdr:colOff>101600</xdr:colOff>
      <xdr:row>38</xdr:row>
      <xdr:rowOff>37623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4036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22400</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490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325482</xdr:rowOff>
    </xdr:from>
    <xdr:to>
      <xdr:col>22</xdr:col>
      <xdr:colOff>114300</xdr:colOff>
      <xdr:row>37</xdr:row>
      <xdr:rowOff>332180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450182"/>
          <a:ext cx="698500" cy="66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285533</xdr:rowOff>
    </xdr:from>
    <xdr:to>
      <xdr:col>22</xdr:col>
      <xdr:colOff>165100</xdr:colOff>
      <xdr:row>38</xdr:row>
      <xdr:rowOff>44233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410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29010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496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332180</xdr:rowOff>
    </xdr:from>
    <xdr:to>
      <xdr:col>18</xdr:col>
      <xdr:colOff>177800</xdr:colOff>
      <xdr:row>37</xdr:row>
      <xdr:rowOff>338379</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456880"/>
          <a:ext cx="698500" cy="61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282927</xdr:rowOff>
    </xdr:from>
    <xdr:to>
      <xdr:col>19</xdr:col>
      <xdr:colOff>38100</xdr:colOff>
      <xdr:row>38</xdr:row>
      <xdr:rowOff>41627</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407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26404</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494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282824</xdr:rowOff>
    </xdr:from>
    <xdr:to>
      <xdr:col>15</xdr:col>
      <xdr:colOff>101600</xdr:colOff>
      <xdr:row>38</xdr:row>
      <xdr:rowOff>41524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40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51701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17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213642</xdr:rowOff>
    </xdr:from>
    <xdr:to>
      <xdr:col>29</xdr:col>
      <xdr:colOff>177800</xdr:colOff>
      <xdr:row>37</xdr:row>
      <xdr:rowOff>315242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3383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58719</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183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239874</xdr:rowOff>
    </xdr:from>
    <xdr:to>
      <xdr:col>26</xdr:col>
      <xdr:colOff>101600</xdr:colOff>
      <xdr:row>37</xdr:row>
      <xdr:rowOff>341474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3645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8751</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1334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274682</xdr:rowOff>
    </xdr:from>
    <xdr:to>
      <xdr:col>22</xdr:col>
      <xdr:colOff>165100</xdr:colOff>
      <xdr:row>38</xdr:row>
      <xdr:rowOff>33382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3993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43559</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168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281380</xdr:rowOff>
    </xdr:from>
    <xdr:to>
      <xdr:col>19</xdr:col>
      <xdr:colOff>38100</xdr:colOff>
      <xdr:row>38</xdr:row>
      <xdr:rowOff>40080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4060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50257</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17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287579</xdr:rowOff>
    </xdr:from>
    <xdr:to>
      <xdr:col>15</xdr:col>
      <xdr:colOff>101600</xdr:colOff>
      <xdr:row>38</xdr:row>
      <xdr:rowOff>46279</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4122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31056</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498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長崎県対馬市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28,452
28,236
707.42
34,117,546
32,960,900
715,662
17,014,789
41,339,383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14.8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49619</xdr:rowOff>
    </xdr:from>
    <xdr:to>
      <xdr:col>24</xdr:col>
      <xdr:colOff>62865</xdr:colOff>
      <xdr:row>39</xdr:row>
      <xdr:rowOff>27140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64569"/>
          <a:ext cx="1270" cy="1349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30967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1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27140</xdr:rowOff>
    </xdr:from>
    <xdr:to>
      <xdr:col>24</xdr:col>
      <xdr:colOff>152400</xdr:colOff>
      <xdr:row>39</xdr:row>
      <xdr:rowOff>27140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13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167746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39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49619</xdr:rowOff>
    </xdr:from>
    <xdr:to>
      <xdr:col>24</xdr:col>
      <xdr:colOff>152400</xdr:colOff>
      <xdr:row>31</xdr:row>
      <xdr:rowOff>49619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64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128207</xdr:rowOff>
    </xdr:from>
    <xdr:to>
      <xdr:col>24</xdr:col>
      <xdr:colOff>63500</xdr:colOff>
      <xdr:row>31</xdr:row>
      <xdr:rowOff>134531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443157"/>
          <a:ext cx="838200" cy="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82326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830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103899</xdr:rowOff>
    </xdr:from>
    <xdr:to>
      <xdr:col>24</xdr:col>
      <xdr:colOff>114300</xdr:colOff>
      <xdr:row>36</xdr:row>
      <xdr:rowOff>34049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0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128207</xdr:rowOff>
    </xdr:from>
    <xdr:to>
      <xdr:col>19</xdr:col>
      <xdr:colOff>177800</xdr:colOff>
      <xdr:row>31</xdr:row>
      <xdr:rowOff>163309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443157"/>
          <a:ext cx="889000" cy="35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112713</xdr:rowOff>
    </xdr:from>
    <xdr:to>
      <xdr:col>20</xdr:col>
      <xdr:colOff>38100</xdr:colOff>
      <xdr:row>36</xdr:row>
      <xdr:rowOff>42863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1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33990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206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163309</xdr:rowOff>
    </xdr:from>
    <xdr:to>
      <xdr:col>15</xdr:col>
      <xdr:colOff>50800</xdr:colOff>
      <xdr:row>32</xdr:row>
      <xdr:rowOff>168885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478259"/>
          <a:ext cx="889000" cy="177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169202</xdr:rowOff>
    </xdr:from>
    <xdr:to>
      <xdr:col>15</xdr:col>
      <xdr:colOff>101600</xdr:colOff>
      <xdr:row>36</xdr:row>
      <xdr:rowOff>99352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90479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262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77915</xdr:rowOff>
    </xdr:from>
    <xdr:to>
      <xdr:col>10</xdr:col>
      <xdr:colOff>114300</xdr:colOff>
      <xdr:row>32</xdr:row>
      <xdr:rowOff>168885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5564315"/>
          <a:ext cx="889000" cy="9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119215</xdr:rowOff>
    </xdr:from>
    <xdr:to>
      <xdr:col>10</xdr:col>
      <xdr:colOff>165100</xdr:colOff>
      <xdr:row>37</xdr:row>
      <xdr:rowOff>49365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40492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8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121742</xdr:rowOff>
    </xdr:from>
    <xdr:to>
      <xdr:col>6</xdr:col>
      <xdr:colOff>38100</xdr:colOff>
      <xdr:row>37</xdr:row>
      <xdr:rowOff>51892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43019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8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83731</xdr:rowOff>
    </xdr:from>
    <xdr:to>
      <xdr:col>24</xdr:col>
      <xdr:colOff>114300</xdr:colOff>
      <xdr:row>32</xdr:row>
      <xdr:rowOff>13881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398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170108</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313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77407</xdr:rowOff>
    </xdr:from>
    <xdr:to>
      <xdr:col>20</xdr:col>
      <xdr:colOff>38100</xdr:colOff>
      <xdr:row>32</xdr:row>
      <xdr:rowOff>7557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39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24084</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167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112509</xdr:rowOff>
    </xdr:from>
    <xdr:to>
      <xdr:col>15</xdr:col>
      <xdr:colOff>101600</xdr:colOff>
      <xdr:row>32</xdr:row>
      <xdr:rowOff>42659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42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59186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202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118085</xdr:rowOff>
    </xdr:from>
    <xdr:to>
      <xdr:col>10</xdr:col>
      <xdr:colOff>165100</xdr:colOff>
      <xdr:row>33</xdr:row>
      <xdr:rowOff>48235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60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64762</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379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27115</xdr:rowOff>
    </xdr:from>
    <xdr:to>
      <xdr:col>6</xdr:col>
      <xdr:colOff>38100</xdr:colOff>
      <xdr:row>32</xdr:row>
      <xdr:rowOff>128715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51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30</xdr:row>
      <xdr:rowOff>145242</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288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42432</xdr:rowOff>
    </xdr:from>
    <xdr:to>
      <xdr:col>24</xdr:col>
      <xdr:colOff>62865</xdr:colOff>
      <xdr:row>58</xdr:row>
      <xdr:rowOff>118385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86382"/>
          <a:ext cx="1270" cy="12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122212</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6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118385</xdr:rowOff>
    </xdr:from>
    <xdr:to>
      <xdr:col>24</xdr:col>
      <xdr:colOff>152400</xdr:colOff>
      <xdr:row>58</xdr:row>
      <xdr:rowOff>118385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62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160559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61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42432</xdr:rowOff>
    </xdr:from>
    <xdr:to>
      <xdr:col>24</xdr:col>
      <xdr:colOff>152400</xdr:colOff>
      <xdr:row>51</xdr:row>
      <xdr:rowOff>42432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86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16782</xdr:rowOff>
    </xdr:from>
    <xdr:to>
      <xdr:col>24</xdr:col>
      <xdr:colOff>63500</xdr:colOff>
      <xdr:row>57</xdr:row>
      <xdr:rowOff>39729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789432"/>
          <a:ext cx="838200" cy="22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119311</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919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140884</xdr:rowOff>
    </xdr:from>
    <xdr:to>
      <xdr:col>24</xdr:col>
      <xdr:colOff>114300</xdr:colOff>
      <xdr:row>58</xdr:row>
      <xdr:rowOff>71034</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39729</xdr:rowOff>
    </xdr:from>
    <xdr:to>
      <xdr:col>19</xdr:col>
      <xdr:colOff>177800</xdr:colOff>
      <xdr:row>57</xdr:row>
      <xdr:rowOff>73225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812379"/>
          <a:ext cx="889000" cy="33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151940</xdr:rowOff>
    </xdr:from>
    <xdr:to>
      <xdr:col>20</xdr:col>
      <xdr:colOff>38100</xdr:colOff>
      <xdr:row>58</xdr:row>
      <xdr:rowOff>82090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73217</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1001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73225</xdr:rowOff>
    </xdr:from>
    <xdr:to>
      <xdr:col>15</xdr:col>
      <xdr:colOff>50800</xdr:colOff>
      <xdr:row>57</xdr:row>
      <xdr:rowOff>84985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845875"/>
          <a:ext cx="889000" cy="1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163686</xdr:rowOff>
    </xdr:from>
    <xdr:to>
      <xdr:col>15</xdr:col>
      <xdr:colOff>101600</xdr:colOff>
      <xdr:row>58</xdr:row>
      <xdr:rowOff>93836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84963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1002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84985</xdr:rowOff>
    </xdr:from>
    <xdr:to>
      <xdr:col>10</xdr:col>
      <xdr:colOff>114300</xdr:colOff>
      <xdr:row>57</xdr:row>
      <xdr:rowOff>108231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857635"/>
          <a:ext cx="889000" cy="2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170125</xdr:rowOff>
    </xdr:from>
    <xdr:to>
      <xdr:col>10</xdr:col>
      <xdr:colOff>165100</xdr:colOff>
      <xdr:row>58</xdr:row>
      <xdr:rowOff>100275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91402</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03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10730</xdr:rowOff>
    </xdr:from>
    <xdr:to>
      <xdr:col>6</xdr:col>
      <xdr:colOff>38100</xdr:colOff>
      <xdr:row>58</xdr:row>
      <xdr:rowOff>112330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95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103457</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047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137432</xdr:rowOff>
    </xdr:from>
    <xdr:to>
      <xdr:col>24</xdr:col>
      <xdr:colOff>114300</xdr:colOff>
      <xdr:row>57</xdr:row>
      <xdr:rowOff>67582</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73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160309</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590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160379</xdr:rowOff>
    </xdr:from>
    <xdr:to>
      <xdr:col>20</xdr:col>
      <xdr:colOff>38100</xdr:colOff>
      <xdr:row>57</xdr:row>
      <xdr:rowOff>90529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761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107056</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536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22425</xdr:rowOff>
    </xdr:from>
    <xdr:to>
      <xdr:col>15</xdr:col>
      <xdr:colOff>101600</xdr:colOff>
      <xdr:row>57</xdr:row>
      <xdr:rowOff>124025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79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140552</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570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34185</xdr:rowOff>
    </xdr:from>
    <xdr:to>
      <xdr:col>10</xdr:col>
      <xdr:colOff>165100</xdr:colOff>
      <xdr:row>57</xdr:row>
      <xdr:rowOff>135785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80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152312</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58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57431</xdr:rowOff>
    </xdr:from>
    <xdr:to>
      <xdr:col>6</xdr:col>
      <xdr:colOff>38100</xdr:colOff>
      <xdr:row>57</xdr:row>
      <xdr:rowOff>159031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83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4108</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605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40667</xdr:rowOff>
    </xdr:from>
    <xdr:to>
      <xdr:col>24</xdr:col>
      <xdr:colOff>62865</xdr:colOff>
      <xdr:row>79</xdr:row>
      <xdr:rowOff>89376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13617"/>
          <a:ext cx="1270" cy="1420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93203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637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89376</xdr:rowOff>
    </xdr:from>
    <xdr:to>
      <xdr:col>24</xdr:col>
      <xdr:colOff>152400</xdr:colOff>
      <xdr:row>79</xdr:row>
      <xdr:rowOff>89376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633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158794</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98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40667</xdr:rowOff>
    </xdr:from>
    <xdr:to>
      <xdr:col>24</xdr:col>
      <xdr:colOff>152400</xdr:colOff>
      <xdr:row>71</xdr:row>
      <xdr:rowOff>40667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13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152223</xdr:rowOff>
    </xdr:from>
    <xdr:to>
      <xdr:col>24</xdr:col>
      <xdr:colOff>63500</xdr:colOff>
      <xdr:row>78</xdr:row>
      <xdr:rowOff>163964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525323"/>
          <a:ext cx="838200" cy="11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66760</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268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43883</xdr:rowOff>
    </xdr:from>
    <xdr:to>
      <xdr:col>24</xdr:col>
      <xdr:colOff>114300</xdr:colOff>
      <xdr:row>78</xdr:row>
      <xdr:rowOff>145483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41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152223</xdr:rowOff>
    </xdr:from>
    <xdr:to>
      <xdr:col>19</xdr:col>
      <xdr:colOff>177800</xdr:colOff>
      <xdr:row>78</xdr:row>
      <xdr:rowOff>166691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525323"/>
          <a:ext cx="889000" cy="14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41481</xdr:rowOff>
    </xdr:from>
    <xdr:to>
      <xdr:col>20</xdr:col>
      <xdr:colOff>38100</xdr:colOff>
      <xdr:row>78</xdr:row>
      <xdr:rowOff>143081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4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159608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18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166691</xdr:rowOff>
    </xdr:from>
    <xdr:to>
      <xdr:col>15</xdr:col>
      <xdr:colOff>50800</xdr:colOff>
      <xdr:row>79</xdr:row>
      <xdr:rowOff>10035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539791"/>
          <a:ext cx="889000" cy="14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64619</xdr:rowOff>
    </xdr:from>
    <xdr:to>
      <xdr:col>15</xdr:col>
      <xdr:colOff>101600</xdr:colOff>
      <xdr:row>78</xdr:row>
      <xdr:rowOff>166219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43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11296</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212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9985</xdr:rowOff>
    </xdr:from>
    <xdr:to>
      <xdr:col>10</xdr:col>
      <xdr:colOff>114300</xdr:colOff>
      <xdr:row>79</xdr:row>
      <xdr:rowOff>10035</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554535"/>
          <a:ext cx="889000" cy="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110274</xdr:rowOff>
    </xdr:from>
    <xdr:to>
      <xdr:col>10</xdr:col>
      <xdr:colOff>165100</xdr:colOff>
      <xdr:row>79</xdr:row>
      <xdr:rowOff>40424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48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56951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25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94501</xdr:rowOff>
    </xdr:from>
    <xdr:to>
      <xdr:col>6</xdr:col>
      <xdr:colOff>38100</xdr:colOff>
      <xdr:row>79</xdr:row>
      <xdr:rowOff>24651</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6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41178</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24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113164</xdr:rowOff>
    </xdr:from>
    <xdr:to>
      <xdr:col>24</xdr:col>
      <xdr:colOff>114300</xdr:colOff>
      <xdr:row>79</xdr:row>
      <xdr:rowOff>43314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8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28091</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401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101423</xdr:rowOff>
    </xdr:from>
    <xdr:to>
      <xdr:col>20</xdr:col>
      <xdr:colOff>38100</xdr:colOff>
      <xdr:row>79</xdr:row>
      <xdr:rowOff>31573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7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22700</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67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115891</xdr:rowOff>
    </xdr:from>
    <xdr:to>
      <xdr:col>15</xdr:col>
      <xdr:colOff>101600</xdr:colOff>
      <xdr:row>79</xdr:row>
      <xdr:rowOff>46041</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88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37168</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81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130685</xdr:rowOff>
    </xdr:from>
    <xdr:to>
      <xdr:col>10</xdr:col>
      <xdr:colOff>165100</xdr:colOff>
      <xdr:row>79</xdr:row>
      <xdr:rowOff>60835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50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51962</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9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130635</xdr:rowOff>
    </xdr:from>
    <xdr:to>
      <xdr:col>6</xdr:col>
      <xdr:colOff>38100</xdr:colOff>
      <xdr:row>79</xdr:row>
      <xdr:rowOff>60785</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50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51912</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96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134617</xdr:rowOff>
    </xdr:from>
    <xdr:to>
      <xdr:col>24</xdr:col>
      <xdr:colOff>62865</xdr:colOff>
      <xdr:row>99</xdr:row>
      <xdr:rowOff>9365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393667"/>
          <a:ext cx="1270" cy="1589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13192</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986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9365</xdr:rowOff>
    </xdr:from>
    <xdr:to>
      <xdr:col>24</xdr:col>
      <xdr:colOff>152400</xdr:colOff>
      <xdr:row>99</xdr:row>
      <xdr:rowOff>9365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982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81294</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168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134617</xdr:rowOff>
    </xdr:from>
    <xdr:to>
      <xdr:col>24</xdr:col>
      <xdr:colOff>152400</xdr:colOff>
      <xdr:row>89</xdr:row>
      <xdr:rowOff>134617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39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158598</xdr:rowOff>
    </xdr:from>
    <xdr:to>
      <xdr:col>24</xdr:col>
      <xdr:colOff>63500</xdr:colOff>
      <xdr:row>94</xdr:row>
      <xdr:rowOff>51645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3797300" y="15931998"/>
          <a:ext cx="838200" cy="235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110510</xdr:rowOff>
    </xdr:from>
    <xdr:ext cx="599010"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3982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132083</xdr:rowOff>
    </xdr:from>
    <xdr:to>
      <xdr:col>24</xdr:col>
      <xdr:colOff>114300</xdr:colOff>
      <xdr:row>96</xdr:row>
      <xdr:rowOff>62233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419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158598</xdr:rowOff>
    </xdr:from>
    <xdr:to>
      <xdr:col>19</xdr:col>
      <xdr:colOff>177800</xdr:colOff>
      <xdr:row>94</xdr:row>
      <xdr:rowOff>161167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5931998"/>
          <a:ext cx="889000" cy="34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17881</xdr:rowOff>
    </xdr:from>
    <xdr:to>
      <xdr:col>20</xdr:col>
      <xdr:colOff>38100</xdr:colOff>
      <xdr:row>95</xdr:row>
      <xdr:rowOff>119481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30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110608</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795" y="16398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161167</xdr:rowOff>
    </xdr:from>
    <xdr:to>
      <xdr:col>15</xdr:col>
      <xdr:colOff>50800</xdr:colOff>
      <xdr:row>95</xdr:row>
      <xdr:rowOff>46605</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019300" y="16277467"/>
          <a:ext cx="889000" cy="5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100079</xdr:rowOff>
    </xdr:from>
    <xdr:to>
      <xdr:col>15</xdr:col>
      <xdr:colOff>101600</xdr:colOff>
      <xdr:row>97</xdr:row>
      <xdr:rowOff>30229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55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21356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08795" y="16652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46605</xdr:rowOff>
    </xdr:from>
    <xdr:to>
      <xdr:col>10</xdr:col>
      <xdr:colOff>114300</xdr:colOff>
      <xdr:row>95</xdr:row>
      <xdr:rowOff>102526</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334355"/>
          <a:ext cx="889000" cy="5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99383</xdr:rowOff>
    </xdr:from>
    <xdr:to>
      <xdr:col>10</xdr:col>
      <xdr:colOff>165100</xdr:colOff>
      <xdr:row>97</xdr:row>
      <xdr:rowOff>29533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55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20660</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19795" y="16651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144951</xdr:rowOff>
    </xdr:from>
    <xdr:to>
      <xdr:col>6</xdr:col>
      <xdr:colOff>38100</xdr:colOff>
      <xdr:row>97</xdr:row>
      <xdr:rowOff>75101</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60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66228</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69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845</xdr:rowOff>
    </xdr:from>
    <xdr:to>
      <xdr:col>24</xdr:col>
      <xdr:colOff>114300</xdr:colOff>
      <xdr:row>94</xdr:row>
      <xdr:rowOff>102445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11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23722</xdr:rowOff>
    </xdr:from>
    <xdr:ext cx="599010"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5968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107798</xdr:rowOff>
    </xdr:from>
    <xdr:to>
      <xdr:col>20</xdr:col>
      <xdr:colOff>38100</xdr:colOff>
      <xdr:row>93</xdr:row>
      <xdr:rowOff>37948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588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54475</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497795" y="15656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110367</xdr:rowOff>
    </xdr:from>
    <xdr:to>
      <xdr:col>15</xdr:col>
      <xdr:colOff>101600</xdr:colOff>
      <xdr:row>95</xdr:row>
      <xdr:rowOff>40517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22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57044</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08795" y="1600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167255</xdr:rowOff>
    </xdr:from>
    <xdr:to>
      <xdr:col>10</xdr:col>
      <xdr:colOff>165100</xdr:colOff>
      <xdr:row>95</xdr:row>
      <xdr:rowOff>97405</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28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113932</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19795" y="16058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51726</xdr:rowOff>
    </xdr:from>
    <xdr:to>
      <xdr:col>6</xdr:col>
      <xdr:colOff>38100</xdr:colOff>
      <xdr:row>95</xdr:row>
      <xdr:rowOff>153326</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33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169853</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30795" y="16114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142920</xdr:rowOff>
    </xdr:from>
    <xdr:to>
      <xdr:col>54</xdr:col>
      <xdr:colOff>189865</xdr:colOff>
      <xdr:row>38</xdr:row>
      <xdr:rowOff>168781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286420"/>
          <a:ext cx="1270" cy="1397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1158</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68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168781</xdr:rowOff>
    </xdr:from>
    <xdr:to>
      <xdr:col>55</xdr:col>
      <xdr:colOff>88900</xdr:colOff>
      <xdr:row>38</xdr:row>
      <xdr:rowOff>168781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683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89597</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06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142920</xdr:rowOff>
    </xdr:from>
    <xdr:to>
      <xdr:col>55</xdr:col>
      <xdr:colOff>88900</xdr:colOff>
      <xdr:row>30</xdr:row>
      <xdr:rowOff>142920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28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78236</xdr:rowOff>
    </xdr:from>
    <xdr:to>
      <xdr:col>55</xdr:col>
      <xdr:colOff>0</xdr:colOff>
      <xdr:row>36</xdr:row>
      <xdr:rowOff>95920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250436"/>
          <a:ext cx="838200" cy="17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29249</xdr:rowOff>
    </xdr:from>
    <xdr:ext cx="599010"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3728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50822</xdr:rowOff>
    </xdr:from>
    <xdr:to>
      <xdr:col>55</xdr:col>
      <xdr:colOff>50800</xdr:colOff>
      <xdr:row>37</xdr:row>
      <xdr:rowOff>152422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104963</xdr:rowOff>
    </xdr:from>
    <xdr:to>
      <xdr:col>50</xdr:col>
      <xdr:colOff>114300</xdr:colOff>
      <xdr:row>36</xdr:row>
      <xdr:rowOff>78236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5934263"/>
          <a:ext cx="889000" cy="31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60276</xdr:rowOff>
    </xdr:from>
    <xdr:to>
      <xdr:col>50</xdr:col>
      <xdr:colOff>165100</xdr:colOff>
      <xdr:row>37</xdr:row>
      <xdr:rowOff>161876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153003</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39795" y="6496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104963</xdr:rowOff>
    </xdr:from>
    <xdr:to>
      <xdr:col>45</xdr:col>
      <xdr:colOff>177800</xdr:colOff>
      <xdr:row>36</xdr:row>
      <xdr:rowOff>162243</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5934263"/>
          <a:ext cx="889000" cy="400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80357</xdr:rowOff>
    </xdr:from>
    <xdr:to>
      <xdr:col>46</xdr:col>
      <xdr:colOff>38100</xdr:colOff>
      <xdr:row>36</xdr:row>
      <xdr:rowOff>10507</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1634</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50795" y="6173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162243</xdr:rowOff>
    </xdr:from>
    <xdr:to>
      <xdr:col>41</xdr:col>
      <xdr:colOff>50800</xdr:colOff>
      <xdr:row>37</xdr:row>
      <xdr:rowOff>20074</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6972300" y="6334443"/>
          <a:ext cx="889000" cy="2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142820</xdr:rowOff>
    </xdr:from>
    <xdr:to>
      <xdr:col>41</xdr:col>
      <xdr:colOff>101600</xdr:colOff>
      <xdr:row>38</xdr:row>
      <xdr:rowOff>72971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4864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64097</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57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162594</xdr:rowOff>
    </xdr:from>
    <xdr:to>
      <xdr:col>36</xdr:col>
      <xdr:colOff>165100</xdr:colOff>
      <xdr:row>38</xdr:row>
      <xdr:rowOff>92744</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50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83871</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59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45120</xdr:rowOff>
    </xdr:from>
    <xdr:to>
      <xdr:col>55</xdr:col>
      <xdr:colOff>50800</xdr:colOff>
      <xdr:row>36</xdr:row>
      <xdr:rowOff>146720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21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67997</xdr:rowOff>
    </xdr:from>
    <xdr:ext cx="599010"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068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27436</xdr:rowOff>
    </xdr:from>
    <xdr:to>
      <xdr:col>50</xdr:col>
      <xdr:colOff>165100</xdr:colOff>
      <xdr:row>36</xdr:row>
      <xdr:rowOff>129036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19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145563</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39795" y="5974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54163</xdr:rowOff>
    </xdr:from>
    <xdr:to>
      <xdr:col>46</xdr:col>
      <xdr:colOff>38100</xdr:colOff>
      <xdr:row>34</xdr:row>
      <xdr:rowOff>155763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588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840</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50795" y="5658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111443</xdr:rowOff>
    </xdr:from>
    <xdr:to>
      <xdr:col>41</xdr:col>
      <xdr:colOff>101600</xdr:colOff>
      <xdr:row>37</xdr:row>
      <xdr:rowOff>41593</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28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58120</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61795" y="6058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140724</xdr:rowOff>
    </xdr:from>
    <xdr:to>
      <xdr:col>36</xdr:col>
      <xdr:colOff>165100</xdr:colOff>
      <xdr:row>37</xdr:row>
      <xdr:rowOff>70874</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31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87401</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6088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149922</xdr:rowOff>
    </xdr:from>
    <xdr:to>
      <xdr:col>54</xdr:col>
      <xdr:colOff>189865</xdr:colOff>
      <xdr:row>59</xdr:row>
      <xdr:rowOff>36680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722422"/>
          <a:ext cx="1270" cy="1429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40507</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5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36680</xdr:rowOff>
    </xdr:from>
    <xdr:to>
      <xdr:col>55</xdr:col>
      <xdr:colOff>88900</xdr:colOff>
      <xdr:row>59</xdr:row>
      <xdr:rowOff>36680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52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96599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97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149922</xdr:rowOff>
    </xdr:from>
    <xdr:to>
      <xdr:col>55</xdr:col>
      <xdr:colOff>88900</xdr:colOff>
      <xdr:row>50</xdr:row>
      <xdr:rowOff>149922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722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38943</xdr:rowOff>
    </xdr:from>
    <xdr:to>
      <xdr:col>55</xdr:col>
      <xdr:colOff>0</xdr:colOff>
      <xdr:row>55</xdr:row>
      <xdr:rowOff>159879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9468693"/>
          <a:ext cx="838200" cy="120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89393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862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110966</xdr:rowOff>
    </xdr:from>
    <xdr:to>
      <xdr:col>55</xdr:col>
      <xdr:colOff>50800</xdr:colOff>
      <xdr:row>58</xdr:row>
      <xdr:rowOff>41116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88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150333</xdr:rowOff>
    </xdr:from>
    <xdr:to>
      <xdr:col>50</xdr:col>
      <xdr:colOff>114300</xdr:colOff>
      <xdr:row>55</xdr:row>
      <xdr:rowOff>159879</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9580083"/>
          <a:ext cx="889000" cy="9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75938</xdr:rowOff>
    </xdr:from>
    <xdr:to>
      <xdr:col>50</xdr:col>
      <xdr:colOff>165100</xdr:colOff>
      <xdr:row>58</xdr:row>
      <xdr:rowOff>6088</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168665</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941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147417</xdr:rowOff>
    </xdr:from>
    <xdr:to>
      <xdr:col>45</xdr:col>
      <xdr:colOff>177800</xdr:colOff>
      <xdr:row>55</xdr:row>
      <xdr:rowOff>150333</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9405717"/>
          <a:ext cx="889000" cy="174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88469</xdr:rowOff>
    </xdr:from>
    <xdr:to>
      <xdr:col>46</xdr:col>
      <xdr:colOff>38100</xdr:colOff>
      <xdr:row>58</xdr:row>
      <xdr:rowOff>18619</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86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9746</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95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147417</xdr:rowOff>
    </xdr:from>
    <xdr:to>
      <xdr:col>41</xdr:col>
      <xdr:colOff>50800</xdr:colOff>
      <xdr:row>55</xdr:row>
      <xdr:rowOff>39909</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405717"/>
          <a:ext cx="889000" cy="63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83737</xdr:rowOff>
    </xdr:from>
    <xdr:to>
      <xdr:col>41</xdr:col>
      <xdr:colOff>101600</xdr:colOff>
      <xdr:row>58</xdr:row>
      <xdr:rowOff>13887</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85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5014</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949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112828</xdr:rowOff>
    </xdr:from>
    <xdr:to>
      <xdr:col>36</xdr:col>
      <xdr:colOff>165100</xdr:colOff>
      <xdr:row>58</xdr:row>
      <xdr:rowOff>42978</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885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34105</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978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159593</xdr:rowOff>
    </xdr:from>
    <xdr:to>
      <xdr:col>55</xdr:col>
      <xdr:colOff>50800</xdr:colOff>
      <xdr:row>55</xdr:row>
      <xdr:rowOff>89743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41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11020</xdr:rowOff>
    </xdr:from>
    <xdr:ext cx="599010"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269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109079</xdr:rowOff>
    </xdr:from>
    <xdr:to>
      <xdr:col>50</xdr:col>
      <xdr:colOff>165100</xdr:colOff>
      <xdr:row>56</xdr:row>
      <xdr:rowOff>39229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53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55756</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39795" y="9314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99533</xdr:rowOff>
    </xdr:from>
    <xdr:to>
      <xdr:col>46</xdr:col>
      <xdr:colOff>38100</xdr:colOff>
      <xdr:row>56</xdr:row>
      <xdr:rowOff>29683</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52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46210</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50795" y="9304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96617</xdr:rowOff>
    </xdr:from>
    <xdr:to>
      <xdr:col>41</xdr:col>
      <xdr:colOff>101600</xdr:colOff>
      <xdr:row>55</xdr:row>
      <xdr:rowOff>26767</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35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43294</xdr:rowOff>
    </xdr:from>
    <xdr:ext cx="599010"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61795" y="9130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160559</xdr:rowOff>
    </xdr:from>
    <xdr:to>
      <xdr:col>36</xdr:col>
      <xdr:colOff>165100</xdr:colOff>
      <xdr:row>55</xdr:row>
      <xdr:rowOff>90709</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418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107236</xdr:rowOff>
    </xdr:from>
    <xdr:ext cx="599010"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672795" y="9194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89535</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91035"/>
          <a:ext cx="1270" cy="1497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36212</xdr:rowOff>
    </xdr:from>
    <xdr:ext cx="599010"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866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89535</xdr:rowOff>
    </xdr:from>
    <xdr:to>
      <xdr:col>55</xdr:col>
      <xdr:colOff>88900</xdr:colOff>
      <xdr:row>70</xdr:row>
      <xdr:rowOff>89535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91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94538</xdr:rowOff>
    </xdr:from>
    <xdr:to>
      <xdr:col>55</xdr:col>
      <xdr:colOff>0</xdr:colOff>
      <xdr:row>75</xdr:row>
      <xdr:rowOff>52057</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9639300" y="12781838"/>
          <a:ext cx="838200" cy="128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80039</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281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101612</xdr:rowOff>
    </xdr:from>
    <xdr:to>
      <xdr:col>55</xdr:col>
      <xdr:colOff>50800</xdr:colOff>
      <xdr:row>78</xdr:row>
      <xdr:rowOff>31762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94538</xdr:rowOff>
    </xdr:from>
    <xdr:to>
      <xdr:col>50</xdr:col>
      <xdr:colOff>114300</xdr:colOff>
      <xdr:row>74</xdr:row>
      <xdr:rowOff>128118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2781838"/>
          <a:ext cx="889000" cy="33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23292</xdr:rowOff>
    </xdr:from>
    <xdr:to>
      <xdr:col>50</xdr:col>
      <xdr:colOff>165100</xdr:colOff>
      <xdr:row>77</xdr:row>
      <xdr:rowOff>124892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116019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31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27660</xdr:rowOff>
    </xdr:from>
    <xdr:to>
      <xdr:col>45</xdr:col>
      <xdr:colOff>177800</xdr:colOff>
      <xdr:row>74</xdr:row>
      <xdr:rowOff>128118</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7861300" y="12372060"/>
          <a:ext cx="889000" cy="443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168123</xdr:rowOff>
    </xdr:from>
    <xdr:to>
      <xdr:col>46</xdr:col>
      <xdr:colOff>38100</xdr:colOff>
      <xdr:row>77</xdr:row>
      <xdr:rowOff>98273</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89400</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29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68911</xdr:rowOff>
    </xdr:from>
    <xdr:to>
      <xdr:col>41</xdr:col>
      <xdr:colOff>50800</xdr:colOff>
      <xdr:row>72</xdr:row>
      <xdr:rowOff>27660</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6972300" y="12241861"/>
          <a:ext cx="889000" cy="130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6198</xdr:rowOff>
    </xdr:from>
    <xdr:to>
      <xdr:col>41</xdr:col>
      <xdr:colOff>101600</xdr:colOff>
      <xdr:row>77</xdr:row>
      <xdr:rowOff>107798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98925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30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25006</xdr:rowOff>
    </xdr:from>
    <xdr:to>
      <xdr:col>36</xdr:col>
      <xdr:colOff>165100</xdr:colOff>
      <xdr:row>77</xdr:row>
      <xdr:rowOff>126606</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22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117733</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31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1257</xdr:rowOff>
    </xdr:from>
    <xdr:to>
      <xdr:col>55</xdr:col>
      <xdr:colOff>50800</xdr:colOff>
      <xdr:row>75</xdr:row>
      <xdr:rowOff>102857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286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24134</xdr:rowOff>
    </xdr:from>
    <xdr:ext cx="534377"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271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43738</xdr:rowOff>
    </xdr:from>
    <xdr:to>
      <xdr:col>50</xdr:col>
      <xdr:colOff>165100</xdr:colOff>
      <xdr:row>74</xdr:row>
      <xdr:rowOff>145338</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273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161865</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372111" y="1250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77318</xdr:rowOff>
    </xdr:from>
    <xdr:to>
      <xdr:col>46</xdr:col>
      <xdr:colOff>38100</xdr:colOff>
      <xdr:row>75</xdr:row>
      <xdr:rowOff>7468</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276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23995</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483111" y="12539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148310</xdr:rowOff>
    </xdr:from>
    <xdr:to>
      <xdr:col>41</xdr:col>
      <xdr:colOff>101600</xdr:colOff>
      <xdr:row>72</xdr:row>
      <xdr:rowOff>78460</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232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94987</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594111" y="12096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18111</xdr:rowOff>
    </xdr:from>
    <xdr:to>
      <xdr:col>36</xdr:col>
      <xdr:colOff>165100</xdr:colOff>
      <xdr:row>71</xdr:row>
      <xdr:rowOff>119711</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2191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69</xdr:row>
      <xdr:rowOff>136238</xdr:rowOff>
    </xdr:from>
    <xdr:ext cx="599010"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672795" y="11966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57548</xdr:rowOff>
    </xdr:from>
    <xdr:to>
      <xdr:col>54</xdr:col>
      <xdr:colOff>189865</xdr:colOff>
      <xdr:row>99</xdr:row>
      <xdr:rowOff>63195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659498"/>
          <a:ext cx="1270" cy="1377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67022</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704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63195</xdr:rowOff>
    </xdr:from>
    <xdr:to>
      <xdr:col>55</xdr:col>
      <xdr:colOff>88900</xdr:colOff>
      <xdr:row>99</xdr:row>
      <xdr:rowOff>63195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7036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4225</xdr:rowOff>
    </xdr:from>
    <xdr:ext cx="599010"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434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57548</xdr:rowOff>
    </xdr:from>
    <xdr:to>
      <xdr:col>55</xdr:col>
      <xdr:colOff>88900</xdr:colOff>
      <xdr:row>91</xdr:row>
      <xdr:rowOff>57548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659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143148</xdr:rowOff>
    </xdr:from>
    <xdr:to>
      <xdr:col>55</xdr:col>
      <xdr:colOff>0</xdr:colOff>
      <xdr:row>97</xdr:row>
      <xdr:rowOff>66908</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6602348"/>
          <a:ext cx="838200" cy="95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26542</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8286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48115</xdr:rowOff>
    </xdr:from>
    <xdr:to>
      <xdr:col>55</xdr:col>
      <xdr:colOff>50800</xdr:colOff>
      <xdr:row>98</xdr:row>
      <xdr:rowOff>149715</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85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37483</xdr:rowOff>
    </xdr:from>
    <xdr:to>
      <xdr:col>50</xdr:col>
      <xdr:colOff>114300</xdr:colOff>
      <xdr:row>97</xdr:row>
      <xdr:rowOff>66908</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8750300" y="16668133"/>
          <a:ext cx="889000" cy="29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39199</xdr:rowOff>
    </xdr:from>
    <xdr:to>
      <xdr:col>50</xdr:col>
      <xdr:colOff>165100</xdr:colOff>
      <xdr:row>98</xdr:row>
      <xdr:rowOff>140799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8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131926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93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163520</xdr:rowOff>
    </xdr:from>
    <xdr:to>
      <xdr:col>45</xdr:col>
      <xdr:colOff>177800</xdr:colOff>
      <xdr:row>97</xdr:row>
      <xdr:rowOff>37483</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7861300" y="16622720"/>
          <a:ext cx="889000" cy="45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53539</xdr:rowOff>
    </xdr:from>
    <xdr:to>
      <xdr:col>46</xdr:col>
      <xdr:colOff>38100</xdr:colOff>
      <xdr:row>98</xdr:row>
      <xdr:rowOff>155139</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85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146266</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94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163520</xdr:rowOff>
    </xdr:from>
    <xdr:to>
      <xdr:col>41</xdr:col>
      <xdr:colOff>50800</xdr:colOff>
      <xdr:row>97</xdr:row>
      <xdr:rowOff>63886</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6972300" y="16622720"/>
          <a:ext cx="889000" cy="7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48265</xdr:rowOff>
    </xdr:from>
    <xdr:to>
      <xdr:col>41</xdr:col>
      <xdr:colOff>101600</xdr:colOff>
      <xdr:row>98</xdr:row>
      <xdr:rowOff>149865</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85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140992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94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74388</xdr:rowOff>
    </xdr:from>
    <xdr:to>
      <xdr:col>36</xdr:col>
      <xdr:colOff>165100</xdr:colOff>
      <xdr:row>99</xdr:row>
      <xdr:rowOff>4538</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87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167115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96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92348</xdr:rowOff>
    </xdr:from>
    <xdr:to>
      <xdr:col>55</xdr:col>
      <xdr:colOff>50800</xdr:colOff>
      <xdr:row>97</xdr:row>
      <xdr:rowOff>22498</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551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115225</xdr:rowOff>
    </xdr:from>
    <xdr:ext cx="599010"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402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16108</xdr:rowOff>
    </xdr:from>
    <xdr:to>
      <xdr:col>50</xdr:col>
      <xdr:colOff>165100</xdr:colOff>
      <xdr:row>97</xdr:row>
      <xdr:rowOff>117708</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64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134235</xdr:rowOff>
    </xdr:from>
    <xdr:ext cx="599010"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39795" y="16421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158133</xdr:rowOff>
    </xdr:from>
    <xdr:to>
      <xdr:col>46</xdr:col>
      <xdr:colOff>38100</xdr:colOff>
      <xdr:row>97</xdr:row>
      <xdr:rowOff>88283</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61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104810</xdr:rowOff>
    </xdr:from>
    <xdr:ext cx="599010"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50795" y="16392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112720</xdr:rowOff>
    </xdr:from>
    <xdr:to>
      <xdr:col>41</xdr:col>
      <xdr:colOff>101600</xdr:colOff>
      <xdr:row>97</xdr:row>
      <xdr:rowOff>42870</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5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59397</xdr:rowOff>
    </xdr:from>
    <xdr:ext cx="599010"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61795" y="16347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13086</xdr:rowOff>
    </xdr:from>
    <xdr:to>
      <xdr:col>36</xdr:col>
      <xdr:colOff>165100</xdr:colOff>
      <xdr:row>97</xdr:row>
      <xdr:rowOff>114686</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64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131213</xdr:rowOff>
    </xdr:from>
    <xdr:ext cx="599010"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672795" y="16418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30690</xdr:rowOff>
    </xdr:from>
    <xdr:to>
      <xdr:col>85</xdr:col>
      <xdr:colOff>126364</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345640"/>
          <a:ext cx="1269" cy="1439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148817</xdr:rowOff>
    </xdr:from>
    <xdr:ext cx="534377"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512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30690</xdr:rowOff>
    </xdr:from>
    <xdr:to>
      <xdr:col>86</xdr:col>
      <xdr:colOff>25400</xdr:colOff>
      <xdr:row>31</xdr:row>
      <xdr:rowOff>30690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34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125445</xdr:rowOff>
    </xdr:from>
    <xdr:to>
      <xdr:col>85</xdr:col>
      <xdr:colOff>127000</xdr:colOff>
      <xdr:row>37</xdr:row>
      <xdr:rowOff>54563</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5481300" y="6297645"/>
          <a:ext cx="838200" cy="100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53513</xdr:rowOff>
    </xdr:from>
    <xdr:ext cx="469744"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5686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75086</xdr:rowOff>
    </xdr:from>
    <xdr:to>
      <xdr:col>85</xdr:col>
      <xdr:colOff>177800</xdr:colOff>
      <xdr:row>39</xdr:row>
      <xdr:rowOff>5236</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5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106080</xdr:rowOff>
    </xdr:from>
    <xdr:to>
      <xdr:col>81</xdr:col>
      <xdr:colOff>50800</xdr:colOff>
      <xdr:row>36</xdr:row>
      <xdr:rowOff>125445</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4592300" y="6106830"/>
          <a:ext cx="889000" cy="190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55198</xdr:rowOff>
    </xdr:from>
    <xdr:to>
      <xdr:col>81</xdr:col>
      <xdr:colOff>101600</xdr:colOff>
      <xdr:row>38</xdr:row>
      <xdr:rowOff>156798</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5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147925</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14111" y="666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106080</xdr:rowOff>
    </xdr:from>
    <xdr:to>
      <xdr:col>76</xdr:col>
      <xdr:colOff>114300</xdr:colOff>
      <xdr:row>38</xdr:row>
      <xdr:rowOff>56441</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flipV="1">
          <a:off x="13703300" y="6106830"/>
          <a:ext cx="889000" cy="464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69142</xdr:rowOff>
    </xdr:from>
    <xdr:to>
      <xdr:col>76</xdr:col>
      <xdr:colOff>165100</xdr:colOff>
      <xdr:row>38</xdr:row>
      <xdr:rowOff>170742</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58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161869</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676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56441</xdr:rowOff>
    </xdr:from>
    <xdr:to>
      <xdr:col>71</xdr:col>
      <xdr:colOff>177800</xdr:colOff>
      <xdr:row>38</xdr:row>
      <xdr:rowOff>145774</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flipV="1">
          <a:off x="12814300" y="6571541"/>
          <a:ext cx="889000" cy="89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54332</xdr:rowOff>
    </xdr:from>
    <xdr:to>
      <xdr:col>72</xdr:col>
      <xdr:colOff>38100</xdr:colOff>
      <xdr:row>38</xdr:row>
      <xdr:rowOff>155932</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569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147059</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36111" y="6662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70776</xdr:rowOff>
    </xdr:from>
    <xdr:to>
      <xdr:col>67</xdr:col>
      <xdr:colOff>101600</xdr:colOff>
      <xdr:row>39</xdr:row>
      <xdr:rowOff>926</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58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17452</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36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3763</xdr:rowOff>
    </xdr:from>
    <xdr:to>
      <xdr:col>85</xdr:col>
      <xdr:colOff>177800</xdr:colOff>
      <xdr:row>37</xdr:row>
      <xdr:rowOff>105363</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634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26640</xdr:rowOff>
    </xdr:from>
    <xdr:ext cx="534377"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6198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74645</xdr:rowOff>
    </xdr:from>
    <xdr:to>
      <xdr:col>81</xdr:col>
      <xdr:colOff>101600</xdr:colOff>
      <xdr:row>37</xdr:row>
      <xdr:rowOff>4795</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624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21322</xdr:rowOff>
    </xdr:from>
    <xdr:ext cx="534377"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214111" y="602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55280</xdr:rowOff>
    </xdr:from>
    <xdr:to>
      <xdr:col>76</xdr:col>
      <xdr:colOff>165100</xdr:colOff>
      <xdr:row>35</xdr:row>
      <xdr:rowOff>156880</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605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1957</xdr:rowOff>
    </xdr:from>
    <xdr:ext cx="534377"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325111" y="583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5641</xdr:rowOff>
    </xdr:from>
    <xdr:to>
      <xdr:col>72</xdr:col>
      <xdr:colOff>38100</xdr:colOff>
      <xdr:row>38</xdr:row>
      <xdr:rowOff>107241</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6520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123768</xdr:rowOff>
    </xdr:from>
    <xdr:ext cx="534377"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436111" y="629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94974</xdr:rowOff>
    </xdr:from>
    <xdr:to>
      <xdr:col>67</xdr:col>
      <xdr:colOff>101600</xdr:colOff>
      <xdr:row>39</xdr:row>
      <xdr:rowOff>25124</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661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16251</xdr:rowOff>
    </xdr:from>
    <xdr:ext cx="469744"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579428" y="670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失業対策事業費グラフ枠">
          <a:extLst>
            <a:ext uri="{FF2B5EF4-FFF2-40B4-BE49-F238E27FC236}">
              <a16:creationId xmlns:a16="http://schemas.microsoft.com/office/drawing/2014/main" id="{00000000-0008-0000-06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77" name="失業対策事業費最小値テキスト">
          <a:extLst>
            <a:ext uri="{FF2B5EF4-FFF2-40B4-BE49-F238E27FC236}">
              <a16:creationId xmlns:a16="http://schemas.microsoft.com/office/drawing/2014/main" id="{00000000-0008-0000-0600-000041020000}"/>
            </a:ext>
          </a:extLst>
        </xdr:cNvPr>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79" name="失業対策事業費最大値テキスト">
          <a:extLst>
            <a:ext uri="{FF2B5EF4-FFF2-40B4-BE49-F238E27FC236}">
              <a16:creationId xmlns:a16="http://schemas.microsoft.com/office/drawing/2014/main" id="{00000000-0008-0000-0600-000043020000}"/>
            </a:ext>
          </a:extLst>
        </xdr:cNvPr>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82" name="失業対策事業費平均値テキスト">
          <a:extLst>
            <a:ext uri="{FF2B5EF4-FFF2-40B4-BE49-F238E27FC236}">
              <a16:creationId xmlns:a16="http://schemas.microsoft.com/office/drawing/2014/main" id="{00000000-0008-0000-0600-000046020000}"/>
            </a:ext>
          </a:extLst>
        </xdr:cNvPr>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87" name="直線コネクタ 586">
          <a:extLst>
            <a:ext uri="{FF2B5EF4-FFF2-40B4-BE49-F238E27FC236}">
              <a16:creationId xmlns:a16="http://schemas.microsoft.com/office/drawing/2014/main" id="{00000000-0008-0000-0600-00004B020000}"/>
            </a:ext>
          </a:extLst>
        </xdr:cNvPr>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127000</xdr:rowOff>
    </xdr:from>
    <xdr:to>
      <xdr:col>76</xdr:col>
      <xdr:colOff>165100</xdr:colOff>
      <xdr:row>57</xdr:row>
      <xdr:rowOff>57150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4541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127000</xdr:rowOff>
    </xdr:from>
    <xdr:to>
      <xdr:col>72</xdr:col>
      <xdr:colOff>38100</xdr:colOff>
      <xdr:row>57</xdr:row>
      <xdr:rowOff>57150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3652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93" name="フローチャート: 判断 592">
          <a:extLst>
            <a:ext uri="{FF2B5EF4-FFF2-40B4-BE49-F238E27FC236}">
              <a16:creationId xmlns:a16="http://schemas.microsoft.com/office/drawing/2014/main" id="{00000000-0008-0000-0600-000051020000}"/>
            </a:ext>
          </a:extLst>
        </xdr:cNvPr>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601" name="失業対策事業費該当値テキスト">
          <a:extLst>
            <a:ext uri="{FF2B5EF4-FFF2-40B4-BE49-F238E27FC236}">
              <a16:creationId xmlns:a16="http://schemas.microsoft.com/office/drawing/2014/main" id="{00000000-0008-0000-0600-000059020000}"/>
            </a:ext>
          </a:extLst>
        </xdr:cNvPr>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73677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4467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73677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3578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608" name="楕円 607">
          <a:extLst>
            <a:ext uri="{FF2B5EF4-FFF2-40B4-BE49-F238E27FC236}">
              <a16:creationId xmlns:a16="http://schemas.microsoft.com/office/drawing/2014/main" id="{00000000-0008-0000-0600-000060020000}"/>
            </a:ext>
          </a:extLst>
        </xdr:cNvPr>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公債費グラフ枠">
          <a:extLst>
            <a:ext uri="{FF2B5EF4-FFF2-40B4-BE49-F238E27FC236}">
              <a16:creationId xmlns:a16="http://schemas.microsoft.com/office/drawing/2014/main" id="{00000000-0008-0000-06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109120</xdr:rowOff>
    </xdr:from>
    <xdr:to>
      <xdr:col>85</xdr:col>
      <xdr:colOff>126364</xdr:colOff>
      <xdr:row>78</xdr:row>
      <xdr:rowOff>166325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6317595" y="11939170"/>
          <a:ext cx="1269" cy="1600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170152</xdr:rowOff>
    </xdr:from>
    <xdr:ext cx="534377" cy="259045"/>
    <xdr:sp macro="" textlink="">
      <xdr:nvSpPr>
        <xdr:cNvPr id="636" name="公債費最小値テキスト">
          <a:extLst>
            <a:ext uri="{FF2B5EF4-FFF2-40B4-BE49-F238E27FC236}">
              <a16:creationId xmlns:a16="http://schemas.microsoft.com/office/drawing/2014/main" id="{00000000-0008-0000-0600-00007C020000}"/>
            </a:ext>
          </a:extLst>
        </xdr:cNvPr>
        <xdr:cNvSpPr txBox="1"/>
      </xdr:nvSpPr>
      <xdr:spPr>
        <a:xfrm>
          <a:off x="16370300" y="1354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166325</xdr:rowOff>
    </xdr:from>
    <xdr:to>
      <xdr:col>86</xdr:col>
      <xdr:colOff>25400</xdr:colOff>
      <xdr:row>78</xdr:row>
      <xdr:rowOff>166325</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6230600" y="13539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55797</xdr:rowOff>
    </xdr:from>
    <xdr:ext cx="599010" cy="259045"/>
    <xdr:sp macro="" textlink="">
      <xdr:nvSpPr>
        <xdr:cNvPr id="638" name="公債費最大値テキスト">
          <a:extLst>
            <a:ext uri="{FF2B5EF4-FFF2-40B4-BE49-F238E27FC236}">
              <a16:creationId xmlns:a16="http://schemas.microsoft.com/office/drawing/2014/main" id="{00000000-0008-0000-0600-00007E020000}"/>
            </a:ext>
          </a:extLst>
        </xdr:cNvPr>
        <xdr:cNvSpPr txBox="1"/>
      </xdr:nvSpPr>
      <xdr:spPr>
        <a:xfrm>
          <a:off x="16370300" y="11714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109120</xdr:rowOff>
    </xdr:from>
    <xdr:to>
      <xdr:col>86</xdr:col>
      <xdr:colOff>25400</xdr:colOff>
      <xdr:row>69</xdr:row>
      <xdr:rowOff>109120</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6230600" y="1193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70140</xdr:rowOff>
    </xdr:from>
    <xdr:to>
      <xdr:col>85</xdr:col>
      <xdr:colOff>127000</xdr:colOff>
      <xdr:row>76</xdr:row>
      <xdr:rowOff>94140</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5481300" y="13100340"/>
          <a:ext cx="838200" cy="2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116140</xdr:rowOff>
    </xdr:from>
    <xdr:ext cx="534377" cy="259045"/>
    <xdr:sp macro="" textlink="">
      <xdr:nvSpPr>
        <xdr:cNvPr id="641" name="公債費平均値テキスト">
          <a:extLst>
            <a:ext uri="{FF2B5EF4-FFF2-40B4-BE49-F238E27FC236}">
              <a16:creationId xmlns:a16="http://schemas.microsoft.com/office/drawing/2014/main" id="{00000000-0008-0000-0600-000081020000}"/>
            </a:ext>
          </a:extLst>
        </xdr:cNvPr>
        <xdr:cNvSpPr txBox="1"/>
      </xdr:nvSpPr>
      <xdr:spPr>
        <a:xfrm>
          <a:off x="16370300" y="13317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137713</xdr:rowOff>
    </xdr:from>
    <xdr:to>
      <xdr:col>85</xdr:col>
      <xdr:colOff>177800</xdr:colOff>
      <xdr:row>78</xdr:row>
      <xdr:rowOff>67863</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6268700" y="1333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94140</xdr:rowOff>
    </xdr:from>
    <xdr:to>
      <xdr:col>81</xdr:col>
      <xdr:colOff>50800</xdr:colOff>
      <xdr:row>76</xdr:row>
      <xdr:rowOff>114599</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4592300" y="13124340"/>
          <a:ext cx="889000" cy="2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145952</xdr:rowOff>
    </xdr:from>
    <xdr:to>
      <xdr:col>81</xdr:col>
      <xdr:colOff>101600</xdr:colOff>
      <xdr:row>78</xdr:row>
      <xdr:rowOff>76102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5430500" y="133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67229</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344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114599</xdr:rowOff>
    </xdr:from>
    <xdr:to>
      <xdr:col>76</xdr:col>
      <xdr:colOff>114300</xdr:colOff>
      <xdr:row>76</xdr:row>
      <xdr:rowOff>124583</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flipV="1">
          <a:off x="13703300" y="13144799"/>
          <a:ext cx="889000" cy="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160700</xdr:rowOff>
    </xdr:from>
    <xdr:to>
      <xdr:col>76</xdr:col>
      <xdr:colOff>165100</xdr:colOff>
      <xdr:row>78</xdr:row>
      <xdr:rowOff>90850</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45415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81977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345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124583</xdr:rowOff>
    </xdr:from>
    <xdr:to>
      <xdr:col>71</xdr:col>
      <xdr:colOff>177800</xdr:colOff>
      <xdr:row>76</xdr:row>
      <xdr:rowOff>149448</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flipV="1">
          <a:off x="12814300" y="13154783"/>
          <a:ext cx="889000" cy="2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165066</xdr:rowOff>
    </xdr:from>
    <xdr:to>
      <xdr:col>72</xdr:col>
      <xdr:colOff>38100</xdr:colOff>
      <xdr:row>78</xdr:row>
      <xdr:rowOff>95216</xdr:rowOff>
    </xdr:to>
    <xdr:sp macro="" textlink="">
      <xdr:nvSpPr>
        <xdr:cNvPr id="650" name="フローチャート: 判断 649">
          <a:extLst>
            <a:ext uri="{FF2B5EF4-FFF2-40B4-BE49-F238E27FC236}">
              <a16:creationId xmlns:a16="http://schemas.microsoft.com/office/drawing/2014/main" id="{00000000-0008-0000-0600-00008A020000}"/>
            </a:ext>
          </a:extLst>
        </xdr:cNvPr>
        <xdr:cNvSpPr/>
      </xdr:nvSpPr>
      <xdr:spPr>
        <a:xfrm>
          <a:off x="13652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86343</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45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162920</xdr:rowOff>
    </xdr:from>
    <xdr:to>
      <xdr:col>67</xdr:col>
      <xdr:colOff>101600</xdr:colOff>
      <xdr:row>78</xdr:row>
      <xdr:rowOff>93070</xdr:rowOff>
    </xdr:to>
    <xdr:sp macro="" textlink="">
      <xdr:nvSpPr>
        <xdr:cNvPr id="652" name="フローチャート: 判断 651">
          <a:extLst>
            <a:ext uri="{FF2B5EF4-FFF2-40B4-BE49-F238E27FC236}">
              <a16:creationId xmlns:a16="http://schemas.microsoft.com/office/drawing/2014/main" id="{00000000-0008-0000-0600-00008C020000}"/>
            </a:ext>
          </a:extLst>
        </xdr:cNvPr>
        <xdr:cNvSpPr/>
      </xdr:nvSpPr>
      <xdr:spPr>
        <a:xfrm>
          <a:off x="12763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84197</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4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19340</xdr:rowOff>
    </xdr:from>
    <xdr:to>
      <xdr:col>85</xdr:col>
      <xdr:colOff>177800</xdr:colOff>
      <xdr:row>76</xdr:row>
      <xdr:rowOff>120940</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6268700" y="1304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42217</xdr:rowOff>
    </xdr:from>
    <xdr:ext cx="599010" cy="259045"/>
    <xdr:sp macro="" textlink="">
      <xdr:nvSpPr>
        <xdr:cNvPr id="660" name="公債費該当値テキスト">
          <a:extLst>
            <a:ext uri="{FF2B5EF4-FFF2-40B4-BE49-F238E27FC236}">
              <a16:creationId xmlns:a16="http://schemas.microsoft.com/office/drawing/2014/main" id="{00000000-0008-0000-0600-000094020000}"/>
            </a:ext>
          </a:extLst>
        </xdr:cNvPr>
        <xdr:cNvSpPr txBox="1"/>
      </xdr:nvSpPr>
      <xdr:spPr>
        <a:xfrm>
          <a:off x="16370300" y="12900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43340</xdr:rowOff>
    </xdr:from>
    <xdr:to>
      <xdr:col>81</xdr:col>
      <xdr:colOff>101600</xdr:colOff>
      <xdr:row>76</xdr:row>
      <xdr:rowOff>144940</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5430500" y="1307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161467</xdr:rowOff>
    </xdr:from>
    <xdr:ext cx="599010"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5181795" y="12848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63799</xdr:rowOff>
    </xdr:from>
    <xdr:to>
      <xdr:col>76</xdr:col>
      <xdr:colOff>165100</xdr:colOff>
      <xdr:row>76</xdr:row>
      <xdr:rowOff>165399</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4541500" y="1309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10477</xdr:rowOff>
    </xdr:from>
    <xdr:ext cx="599010"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4292795" y="12869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73783</xdr:rowOff>
    </xdr:from>
    <xdr:to>
      <xdr:col>72</xdr:col>
      <xdr:colOff>38100</xdr:colOff>
      <xdr:row>77</xdr:row>
      <xdr:rowOff>3933</xdr:rowOff>
    </xdr:to>
    <xdr:sp macro="" textlink="">
      <xdr:nvSpPr>
        <xdr:cNvPr id="665" name="楕円 664">
          <a:extLst>
            <a:ext uri="{FF2B5EF4-FFF2-40B4-BE49-F238E27FC236}">
              <a16:creationId xmlns:a16="http://schemas.microsoft.com/office/drawing/2014/main" id="{00000000-0008-0000-0600-000099020000}"/>
            </a:ext>
          </a:extLst>
        </xdr:cNvPr>
        <xdr:cNvSpPr/>
      </xdr:nvSpPr>
      <xdr:spPr>
        <a:xfrm>
          <a:off x="13652500" y="131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20460</xdr:rowOff>
    </xdr:from>
    <xdr:ext cx="599010"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3403795" y="1287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98648</xdr:rowOff>
    </xdr:from>
    <xdr:to>
      <xdr:col>67</xdr:col>
      <xdr:colOff>101600</xdr:colOff>
      <xdr:row>77</xdr:row>
      <xdr:rowOff>28798</xdr:rowOff>
    </xdr:to>
    <xdr:sp macro="" textlink="">
      <xdr:nvSpPr>
        <xdr:cNvPr id="667" name="楕円 666">
          <a:extLst>
            <a:ext uri="{FF2B5EF4-FFF2-40B4-BE49-F238E27FC236}">
              <a16:creationId xmlns:a16="http://schemas.microsoft.com/office/drawing/2014/main" id="{00000000-0008-0000-0600-00009B020000}"/>
            </a:ext>
          </a:extLst>
        </xdr:cNvPr>
        <xdr:cNvSpPr/>
      </xdr:nvSpPr>
      <xdr:spPr>
        <a:xfrm>
          <a:off x="12763500" y="1312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45325</xdr:rowOff>
    </xdr:from>
    <xdr:ext cx="599010"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514795" y="12904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6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6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積立金グラフ枠">
          <a:extLst>
            <a:ext uri="{FF2B5EF4-FFF2-40B4-BE49-F238E27FC236}">
              <a16:creationId xmlns:a16="http://schemas.microsoft.com/office/drawing/2014/main" id="{00000000-0008-0000-06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70580</xdr:rowOff>
    </xdr:from>
    <xdr:to>
      <xdr:col>85</xdr:col>
      <xdr:colOff>126364</xdr:colOff>
      <xdr:row>99</xdr:row>
      <xdr:rowOff>42543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6317595" y="15501080"/>
          <a:ext cx="1269" cy="1515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46370</xdr:rowOff>
    </xdr:from>
    <xdr:ext cx="469744" cy="259045"/>
    <xdr:sp macro="" textlink="">
      <xdr:nvSpPr>
        <xdr:cNvPr id="693" name="積立金最小値テキスト">
          <a:extLst>
            <a:ext uri="{FF2B5EF4-FFF2-40B4-BE49-F238E27FC236}">
              <a16:creationId xmlns:a16="http://schemas.microsoft.com/office/drawing/2014/main" id="{00000000-0008-0000-0600-0000B5020000}"/>
            </a:ext>
          </a:extLst>
        </xdr:cNvPr>
        <xdr:cNvSpPr txBox="1"/>
      </xdr:nvSpPr>
      <xdr:spPr>
        <a:xfrm>
          <a:off x="16370300" y="1701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42543</xdr:rowOff>
    </xdr:from>
    <xdr:to>
      <xdr:col>86</xdr:col>
      <xdr:colOff>25400</xdr:colOff>
      <xdr:row>99</xdr:row>
      <xdr:rowOff>42543</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6230600" y="1701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17257</xdr:rowOff>
    </xdr:from>
    <xdr:ext cx="599010" cy="259045"/>
    <xdr:sp macro="" textlink="">
      <xdr:nvSpPr>
        <xdr:cNvPr id="695" name="積立金最大値テキスト">
          <a:extLst>
            <a:ext uri="{FF2B5EF4-FFF2-40B4-BE49-F238E27FC236}">
              <a16:creationId xmlns:a16="http://schemas.microsoft.com/office/drawing/2014/main" id="{00000000-0008-0000-0600-0000B7020000}"/>
            </a:ext>
          </a:extLst>
        </xdr:cNvPr>
        <xdr:cNvSpPr txBox="1"/>
      </xdr:nvSpPr>
      <xdr:spPr>
        <a:xfrm>
          <a:off x="16370300" y="15276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70580</xdr:rowOff>
    </xdr:from>
    <xdr:to>
      <xdr:col>86</xdr:col>
      <xdr:colOff>25400</xdr:colOff>
      <xdr:row>90</xdr:row>
      <xdr:rowOff>70580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6230600" y="1550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142911</xdr:rowOff>
    </xdr:from>
    <xdr:to>
      <xdr:col>85</xdr:col>
      <xdr:colOff>127000</xdr:colOff>
      <xdr:row>99</xdr:row>
      <xdr:rowOff>2152</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5481300" y="16945011"/>
          <a:ext cx="838200" cy="30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104224</xdr:rowOff>
    </xdr:from>
    <xdr:ext cx="534377" cy="259045"/>
    <xdr:sp macro="" textlink="">
      <xdr:nvSpPr>
        <xdr:cNvPr id="698" name="積立金平均値テキスト">
          <a:extLst>
            <a:ext uri="{FF2B5EF4-FFF2-40B4-BE49-F238E27FC236}">
              <a16:creationId xmlns:a16="http://schemas.microsoft.com/office/drawing/2014/main" id="{00000000-0008-0000-0600-0000BA020000}"/>
            </a:ext>
          </a:extLst>
        </xdr:cNvPr>
        <xdr:cNvSpPr txBox="1"/>
      </xdr:nvSpPr>
      <xdr:spPr>
        <a:xfrm>
          <a:off x="16370300" y="16734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81347</xdr:rowOff>
    </xdr:from>
    <xdr:to>
      <xdr:col>85</xdr:col>
      <xdr:colOff>177800</xdr:colOff>
      <xdr:row>99</xdr:row>
      <xdr:rowOff>11497</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62687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142911</xdr:rowOff>
    </xdr:from>
    <xdr:to>
      <xdr:col>81</xdr:col>
      <xdr:colOff>50800</xdr:colOff>
      <xdr:row>98</xdr:row>
      <xdr:rowOff>143535</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4592300" y="16945011"/>
          <a:ext cx="889000" cy="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72574</xdr:rowOff>
    </xdr:from>
    <xdr:to>
      <xdr:col>81</xdr:col>
      <xdr:colOff>101600</xdr:colOff>
      <xdr:row>99</xdr:row>
      <xdr:rowOff>2724</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5430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19251</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143535</xdr:rowOff>
    </xdr:from>
    <xdr:to>
      <xdr:col>76</xdr:col>
      <xdr:colOff>114300</xdr:colOff>
      <xdr:row>99</xdr:row>
      <xdr:rowOff>10006</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flipV="1">
          <a:off x="13703300" y="16945635"/>
          <a:ext cx="889000" cy="37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104654</xdr:rowOff>
    </xdr:from>
    <xdr:to>
      <xdr:col>76</xdr:col>
      <xdr:colOff>165100</xdr:colOff>
      <xdr:row>99</xdr:row>
      <xdr:rowOff>34804</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4541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25931</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99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2251</xdr:rowOff>
    </xdr:from>
    <xdr:to>
      <xdr:col>71</xdr:col>
      <xdr:colOff>177800</xdr:colOff>
      <xdr:row>99</xdr:row>
      <xdr:rowOff>10006</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2814300" y="16975801"/>
          <a:ext cx="889000" cy="7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116498</xdr:rowOff>
    </xdr:from>
    <xdr:to>
      <xdr:col>72</xdr:col>
      <xdr:colOff>38100</xdr:colOff>
      <xdr:row>99</xdr:row>
      <xdr:rowOff>46648</xdr:rowOff>
    </xdr:to>
    <xdr:sp macro="" textlink="">
      <xdr:nvSpPr>
        <xdr:cNvPr id="707" name="フローチャート: 判断 706">
          <a:extLst>
            <a:ext uri="{FF2B5EF4-FFF2-40B4-BE49-F238E27FC236}">
              <a16:creationId xmlns:a16="http://schemas.microsoft.com/office/drawing/2014/main" id="{00000000-0008-0000-0600-0000C3020000}"/>
            </a:ext>
          </a:extLst>
        </xdr:cNvPr>
        <xdr:cNvSpPr/>
      </xdr:nvSpPr>
      <xdr:spPr>
        <a:xfrm>
          <a:off x="13652500" y="16918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63175</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69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124061</xdr:rowOff>
    </xdr:from>
    <xdr:to>
      <xdr:col>67</xdr:col>
      <xdr:colOff>101600</xdr:colOff>
      <xdr:row>99</xdr:row>
      <xdr:rowOff>54211</xdr:rowOff>
    </xdr:to>
    <xdr:sp macro="" textlink="">
      <xdr:nvSpPr>
        <xdr:cNvPr id="709" name="フローチャート: 判断 708">
          <a:extLst>
            <a:ext uri="{FF2B5EF4-FFF2-40B4-BE49-F238E27FC236}">
              <a16:creationId xmlns:a16="http://schemas.microsoft.com/office/drawing/2014/main" id="{00000000-0008-0000-0600-0000C5020000}"/>
            </a:ext>
          </a:extLst>
        </xdr:cNvPr>
        <xdr:cNvSpPr/>
      </xdr:nvSpPr>
      <xdr:spPr>
        <a:xfrm>
          <a:off x="12763500" y="1692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45338</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701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122802</xdr:rowOff>
    </xdr:from>
    <xdr:to>
      <xdr:col>85</xdr:col>
      <xdr:colOff>177800</xdr:colOff>
      <xdr:row>99</xdr:row>
      <xdr:rowOff>52952</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6268700" y="1692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59774</xdr:rowOff>
    </xdr:from>
    <xdr:ext cx="534377" cy="259045"/>
    <xdr:sp macro="" textlink="">
      <xdr:nvSpPr>
        <xdr:cNvPr id="717" name="積立金該当値テキスト">
          <a:extLst>
            <a:ext uri="{FF2B5EF4-FFF2-40B4-BE49-F238E27FC236}">
              <a16:creationId xmlns:a16="http://schemas.microsoft.com/office/drawing/2014/main" id="{00000000-0008-0000-0600-0000CD020000}"/>
            </a:ext>
          </a:extLst>
        </xdr:cNvPr>
        <xdr:cNvSpPr txBox="1"/>
      </xdr:nvSpPr>
      <xdr:spPr>
        <a:xfrm>
          <a:off x="16370300" y="1686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92111</xdr:rowOff>
    </xdr:from>
    <xdr:to>
      <xdr:col>81</xdr:col>
      <xdr:colOff>101600</xdr:colOff>
      <xdr:row>99</xdr:row>
      <xdr:rowOff>22261</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5430500" y="1689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13388</xdr:rowOff>
    </xdr:from>
    <xdr:ext cx="534377"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5214111" y="1698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92735</xdr:rowOff>
    </xdr:from>
    <xdr:to>
      <xdr:col>76</xdr:col>
      <xdr:colOff>165100</xdr:colOff>
      <xdr:row>99</xdr:row>
      <xdr:rowOff>22885</xdr:rowOff>
    </xdr:to>
    <xdr:sp macro="" textlink="">
      <xdr:nvSpPr>
        <xdr:cNvPr id="720" name="楕円 719">
          <a:extLst>
            <a:ext uri="{FF2B5EF4-FFF2-40B4-BE49-F238E27FC236}">
              <a16:creationId xmlns:a16="http://schemas.microsoft.com/office/drawing/2014/main" id="{00000000-0008-0000-0600-0000D0020000}"/>
            </a:ext>
          </a:extLst>
        </xdr:cNvPr>
        <xdr:cNvSpPr/>
      </xdr:nvSpPr>
      <xdr:spPr>
        <a:xfrm>
          <a:off x="14541500" y="1689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39412</xdr:rowOff>
    </xdr:from>
    <xdr:ext cx="534377"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4325111" y="1667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130656</xdr:rowOff>
    </xdr:from>
    <xdr:to>
      <xdr:col>72</xdr:col>
      <xdr:colOff>38100</xdr:colOff>
      <xdr:row>99</xdr:row>
      <xdr:rowOff>60806</xdr:rowOff>
    </xdr:to>
    <xdr:sp macro="" textlink="">
      <xdr:nvSpPr>
        <xdr:cNvPr id="722" name="楕円 721">
          <a:extLst>
            <a:ext uri="{FF2B5EF4-FFF2-40B4-BE49-F238E27FC236}">
              <a16:creationId xmlns:a16="http://schemas.microsoft.com/office/drawing/2014/main" id="{00000000-0008-0000-0600-0000D2020000}"/>
            </a:ext>
          </a:extLst>
        </xdr:cNvPr>
        <xdr:cNvSpPr/>
      </xdr:nvSpPr>
      <xdr:spPr>
        <a:xfrm>
          <a:off x="13652500" y="1693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51933</xdr:rowOff>
    </xdr:from>
    <xdr:ext cx="534377"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3436111" y="1702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122901</xdr:rowOff>
    </xdr:from>
    <xdr:to>
      <xdr:col>67</xdr:col>
      <xdr:colOff>101600</xdr:colOff>
      <xdr:row>99</xdr:row>
      <xdr:rowOff>53051</xdr:rowOff>
    </xdr:to>
    <xdr:sp macro="" textlink="">
      <xdr:nvSpPr>
        <xdr:cNvPr id="724" name="楕円 723">
          <a:extLst>
            <a:ext uri="{FF2B5EF4-FFF2-40B4-BE49-F238E27FC236}">
              <a16:creationId xmlns:a16="http://schemas.microsoft.com/office/drawing/2014/main" id="{00000000-0008-0000-0600-0000D4020000}"/>
            </a:ext>
          </a:extLst>
        </xdr:cNvPr>
        <xdr:cNvSpPr/>
      </xdr:nvSpPr>
      <xdr:spPr>
        <a:xfrm>
          <a:off x="12763500" y="1692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69578</xdr:rowOff>
    </xdr:from>
    <xdr:ext cx="534377"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2547111" y="16700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6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6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投資及び出資金グラフ枠">
          <a:extLst>
            <a:ext uri="{FF2B5EF4-FFF2-40B4-BE49-F238E27FC236}">
              <a16:creationId xmlns:a16="http://schemas.microsoft.com/office/drawing/2014/main" id="{00000000-0008-0000-06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38757</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2159595" y="5353707"/>
          <a:ext cx="1269" cy="1431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2" name="投資及び出資金最小値テキスト">
          <a:extLst>
            <a:ext uri="{FF2B5EF4-FFF2-40B4-BE49-F238E27FC236}">
              <a16:creationId xmlns:a16="http://schemas.microsoft.com/office/drawing/2014/main" id="{00000000-0008-0000-0600-0000F0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156884</xdr:rowOff>
    </xdr:from>
    <xdr:ext cx="534377" cy="259045"/>
    <xdr:sp macro="" textlink="">
      <xdr:nvSpPr>
        <xdr:cNvPr id="754" name="投資及び出資金最大値テキスト">
          <a:extLst>
            <a:ext uri="{FF2B5EF4-FFF2-40B4-BE49-F238E27FC236}">
              <a16:creationId xmlns:a16="http://schemas.microsoft.com/office/drawing/2014/main" id="{00000000-0008-0000-0600-0000F2020000}"/>
            </a:ext>
          </a:extLst>
        </xdr:cNvPr>
        <xdr:cNvSpPr txBox="1"/>
      </xdr:nvSpPr>
      <xdr:spPr>
        <a:xfrm>
          <a:off x="22212300" y="512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38757</xdr:rowOff>
    </xdr:from>
    <xdr:to>
      <xdr:col>116</xdr:col>
      <xdr:colOff>152400</xdr:colOff>
      <xdr:row>31</xdr:row>
      <xdr:rowOff>38757</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22072600" y="535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116806</xdr:rowOff>
    </xdr:from>
    <xdr:ext cx="469744" cy="259045"/>
    <xdr:sp macro="" textlink="">
      <xdr:nvSpPr>
        <xdr:cNvPr id="757" name="投資及び出資金平均値テキスト">
          <a:extLst>
            <a:ext uri="{FF2B5EF4-FFF2-40B4-BE49-F238E27FC236}">
              <a16:creationId xmlns:a16="http://schemas.microsoft.com/office/drawing/2014/main" id="{00000000-0008-0000-0600-0000F5020000}"/>
            </a:ext>
          </a:extLst>
        </xdr:cNvPr>
        <xdr:cNvSpPr txBox="1"/>
      </xdr:nvSpPr>
      <xdr:spPr>
        <a:xfrm>
          <a:off x="22212300" y="6460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93929</xdr:rowOff>
    </xdr:from>
    <xdr:to>
      <xdr:col>116</xdr:col>
      <xdr:colOff>114300</xdr:colOff>
      <xdr:row>39</xdr:row>
      <xdr:rowOff>24079</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21107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101016</xdr:rowOff>
    </xdr:from>
    <xdr:to>
      <xdr:col>112</xdr:col>
      <xdr:colOff>38100</xdr:colOff>
      <xdr:row>39</xdr:row>
      <xdr:rowOff>31166</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21272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47693</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088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91708</xdr:rowOff>
    </xdr:from>
    <xdr:to>
      <xdr:col>107</xdr:col>
      <xdr:colOff>101600</xdr:colOff>
      <xdr:row>39</xdr:row>
      <xdr:rowOff>21858</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20383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38385</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199428" y="638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136743</xdr:rowOff>
    </xdr:from>
    <xdr:to>
      <xdr:col>102</xdr:col>
      <xdr:colOff>165100</xdr:colOff>
      <xdr:row>39</xdr:row>
      <xdr:rowOff>66893</xdr:rowOff>
    </xdr:to>
    <xdr:sp macro="" textlink="">
      <xdr:nvSpPr>
        <xdr:cNvPr id="766" name="フローチャート: 判断 765">
          <a:extLst>
            <a:ext uri="{FF2B5EF4-FFF2-40B4-BE49-F238E27FC236}">
              <a16:creationId xmlns:a16="http://schemas.microsoft.com/office/drawing/2014/main" id="{00000000-0008-0000-0600-0000FE020000}"/>
            </a:ext>
          </a:extLst>
        </xdr:cNvPr>
        <xdr:cNvSpPr/>
      </xdr:nvSpPr>
      <xdr:spPr>
        <a:xfrm>
          <a:off x="19494500" y="665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83420</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6427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142163</xdr:rowOff>
    </xdr:from>
    <xdr:to>
      <xdr:col>98</xdr:col>
      <xdr:colOff>38100</xdr:colOff>
      <xdr:row>39</xdr:row>
      <xdr:rowOff>72313</xdr:rowOff>
    </xdr:to>
    <xdr:sp macro="" textlink="">
      <xdr:nvSpPr>
        <xdr:cNvPr id="768" name="フローチャート: 判断 767">
          <a:extLst>
            <a:ext uri="{FF2B5EF4-FFF2-40B4-BE49-F238E27FC236}">
              <a16:creationId xmlns:a16="http://schemas.microsoft.com/office/drawing/2014/main" id="{00000000-0008-0000-0600-000000030000}"/>
            </a:ext>
          </a:extLst>
        </xdr:cNvPr>
        <xdr:cNvSpPr/>
      </xdr:nvSpPr>
      <xdr:spPr>
        <a:xfrm>
          <a:off x="18605500" y="6657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88841</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21428" y="6432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76" name="投資及び出資金該当値テキスト">
          <a:extLst>
            <a:ext uri="{FF2B5EF4-FFF2-40B4-BE49-F238E27FC236}">
              <a16:creationId xmlns:a16="http://schemas.microsoft.com/office/drawing/2014/main" id="{00000000-0008-0000-0600-000008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6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6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6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a:extLst>
            <a:ext uri="{FF2B5EF4-FFF2-40B4-BE49-F238E27FC236}">
              <a16:creationId xmlns:a16="http://schemas.microsoft.com/office/drawing/2014/main" id="{00000000-0008-0000-0600-00000F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6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6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6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6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5" name="貸付金グラフ枠">
          <a:extLst>
            <a:ext uri="{FF2B5EF4-FFF2-40B4-BE49-F238E27FC236}">
              <a16:creationId xmlns:a16="http://schemas.microsoft.com/office/drawing/2014/main" id="{00000000-0008-0000-0600-00002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96151</xdr:rowOff>
    </xdr:from>
    <xdr:to>
      <xdr:col>116</xdr:col>
      <xdr:colOff>62864</xdr:colOff>
      <xdr:row>58</xdr:row>
      <xdr:rowOff>139700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22159595" y="8668651"/>
          <a:ext cx="1269" cy="141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7" name="貸付金最小値テキスト">
          <a:extLst>
            <a:ext uri="{FF2B5EF4-FFF2-40B4-BE49-F238E27FC236}">
              <a16:creationId xmlns:a16="http://schemas.microsoft.com/office/drawing/2014/main" id="{00000000-0008-0000-0600-000027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42828</xdr:rowOff>
    </xdr:from>
    <xdr:ext cx="534377" cy="259045"/>
    <xdr:sp macro="" textlink="">
      <xdr:nvSpPr>
        <xdr:cNvPr id="809" name="貸付金最大値テキスト">
          <a:extLst>
            <a:ext uri="{FF2B5EF4-FFF2-40B4-BE49-F238E27FC236}">
              <a16:creationId xmlns:a16="http://schemas.microsoft.com/office/drawing/2014/main" id="{00000000-0008-0000-0600-000029030000}"/>
            </a:ext>
          </a:extLst>
        </xdr:cNvPr>
        <xdr:cNvSpPr txBox="1"/>
      </xdr:nvSpPr>
      <xdr:spPr>
        <a:xfrm>
          <a:off x="22212300" y="844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96151</xdr:rowOff>
    </xdr:from>
    <xdr:to>
      <xdr:col>116</xdr:col>
      <xdr:colOff>152400</xdr:colOff>
      <xdr:row>50</xdr:row>
      <xdr:rowOff>96151</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22072600" y="8668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129001</xdr:rowOff>
    </xdr:from>
    <xdr:to>
      <xdr:col>116</xdr:col>
      <xdr:colOff>63500</xdr:colOff>
      <xdr:row>58</xdr:row>
      <xdr:rowOff>129322</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21323300" y="10073101"/>
          <a:ext cx="838200" cy="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147919</xdr:rowOff>
    </xdr:from>
    <xdr:ext cx="469744" cy="259045"/>
    <xdr:sp macro="" textlink="">
      <xdr:nvSpPr>
        <xdr:cNvPr id="812" name="貸付金平均値テキスト">
          <a:extLst>
            <a:ext uri="{FF2B5EF4-FFF2-40B4-BE49-F238E27FC236}">
              <a16:creationId xmlns:a16="http://schemas.microsoft.com/office/drawing/2014/main" id="{00000000-0008-0000-0600-00002C030000}"/>
            </a:ext>
          </a:extLst>
        </xdr:cNvPr>
        <xdr:cNvSpPr txBox="1"/>
      </xdr:nvSpPr>
      <xdr:spPr>
        <a:xfrm>
          <a:off x="22212300" y="9749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125042</xdr:rowOff>
    </xdr:from>
    <xdr:to>
      <xdr:col>116</xdr:col>
      <xdr:colOff>114300</xdr:colOff>
      <xdr:row>58</xdr:row>
      <xdr:rowOff>55192</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21107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128727</xdr:rowOff>
    </xdr:from>
    <xdr:to>
      <xdr:col>111</xdr:col>
      <xdr:colOff>177800</xdr:colOff>
      <xdr:row>58</xdr:row>
      <xdr:rowOff>129001</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20434300" y="10072827"/>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132083</xdr:rowOff>
    </xdr:from>
    <xdr:to>
      <xdr:col>112</xdr:col>
      <xdr:colOff>38100</xdr:colOff>
      <xdr:row>58</xdr:row>
      <xdr:rowOff>62233</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1272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78760</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88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128201</xdr:rowOff>
    </xdr:from>
    <xdr:to>
      <xdr:col>107</xdr:col>
      <xdr:colOff>50800</xdr:colOff>
      <xdr:row>58</xdr:row>
      <xdr:rowOff>128727</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9545300" y="10072301"/>
          <a:ext cx="889000" cy="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116606</xdr:rowOff>
    </xdr:from>
    <xdr:to>
      <xdr:col>107</xdr:col>
      <xdr:colOff>101600</xdr:colOff>
      <xdr:row>58</xdr:row>
      <xdr:rowOff>46756</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20383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63283</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966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128201</xdr:rowOff>
    </xdr:from>
    <xdr:to>
      <xdr:col>102</xdr:col>
      <xdr:colOff>114300</xdr:colOff>
      <xdr:row>58</xdr:row>
      <xdr:rowOff>128201</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656300" y="1007230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135192</xdr:rowOff>
    </xdr:from>
    <xdr:to>
      <xdr:col>102</xdr:col>
      <xdr:colOff>165100</xdr:colOff>
      <xdr:row>58</xdr:row>
      <xdr:rowOff>65342</xdr:rowOff>
    </xdr:to>
    <xdr:sp macro="" textlink="">
      <xdr:nvSpPr>
        <xdr:cNvPr id="821" name="フローチャート: 判断 820">
          <a:extLst>
            <a:ext uri="{FF2B5EF4-FFF2-40B4-BE49-F238E27FC236}">
              <a16:creationId xmlns:a16="http://schemas.microsoft.com/office/drawing/2014/main" id="{00000000-0008-0000-0600-000035030000}"/>
            </a:ext>
          </a:extLst>
        </xdr:cNvPr>
        <xdr:cNvSpPr/>
      </xdr:nvSpPr>
      <xdr:spPr>
        <a:xfrm>
          <a:off x="19494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81869</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968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132631</xdr:rowOff>
    </xdr:from>
    <xdr:to>
      <xdr:col>98</xdr:col>
      <xdr:colOff>38100</xdr:colOff>
      <xdr:row>58</xdr:row>
      <xdr:rowOff>62781</xdr:rowOff>
    </xdr:to>
    <xdr:sp macro="" textlink="">
      <xdr:nvSpPr>
        <xdr:cNvPr id="823" name="フローチャート: 判断 822">
          <a:extLst>
            <a:ext uri="{FF2B5EF4-FFF2-40B4-BE49-F238E27FC236}">
              <a16:creationId xmlns:a16="http://schemas.microsoft.com/office/drawing/2014/main" id="{00000000-0008-0000-0600-000037030000}"/>
            </a:ext>
          </a:extLst>
        </xdr:cNvPr>
        <xdr:cNvSpPr/>
      </xdr:nvSpPr>
      <xdr:spPr>
        <a:xfrm>
          <a:off x="18605500" y="9905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79308</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9680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78522</xdr:rowOff>
    </xdr:from>
    <xdr:to>
      <xdr:col>116</xdr:col>
      <xdr:colOff>114300</xdr:colOff>
      <xdr:row>59</xdr:row>
      <xdr:rowOff>8672</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22110700" y="1002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164899</xdr:rowOff>
    </xdr:from>
    <xdr:ext cx="378565" cy="259045"/>
    <xdr:sp macro="" textlink="">
      <xdr:nvSpPr>
        <xdr:cNvPr id="831" name="貸付金該当値テキスト">
          <a:extLst>
            <a:ext uri="{FF2B5EF4-FFF2-40B4-BE49-F238E27FC236}">
              <a16:creationId xmlns:a16="http://schemas.microsoft.com/office/drawing/2014/main" id="{00000000-0008-0000-0600-00003F030000}"/>
            </a:ext>
          </a:extLst>
        </xdr:cNvPr>
        <xdr:cNvSpPr txBox="1"/>
      </xdr:nvSpPr>
      <xdr:spPr>
        <a:xfrm>
          <a:off x="22212300" y="9937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78201</xdr:rowOff>
    </xdr:from>
    <xdr:to>
      <xdr:col>112</xdr:col>
      <xdr:colOff>38100</xdr:colOff>
      <xdr:row>59</xdr:row>
      <xdr:rowOff>8351</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21272500" y="10022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170928</xdr:rowOff>
    </xdr:from>
    <xdr:ext cx="378565"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21134017" y="101150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77927</xdr:rowOff>
    </xdr:from>
    <xdr:to>
      <xdr:col>107</xdr:col>
      <xdr:colOff>101600</xdr:colOff>
      <xdr:row>59</xdr:row>
      <xdr:rowOff>8077</xdr:rowOff>
    </xdr:to>
    <xdr:sp macro="" textlink="">
      <xdr:nvSpPr>
        <xdr:cNvPr id="834" name="楕円 833">
          <a:extLst>
            <a:ext uri="{FF2B5EF4-FFF2-40B4-BE49-F238E27FC236}">
              <a16:creationId xmlns:a16="http://schemas.microsoft.com/office/drawing/2014/main" id="{00000000-0008-0000-0600-000042030000}"/>
            </a:ext>
          </a:extLst>
        </xdr:cNvPr>
        <xdr:cNvSpPr/>
      </xdr:nvSpPr>
      <xdr:spPr>
        <a:xfrm>
          <a:off x="20383500" y="1002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170654</xdr:rowOff>
    </xdr:from>
    <xdr:ext cx="378565"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20245017" y="101147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77401</xdr:rowOff>
    </xdr:from>
    <xdr:to>
      <xdr:col>102</xdr:col>
      <xdr:colOff>165100</xdr:colOff>
      <xdr:row>59</xdr:row>
      <xdr:rowOff>7551</xdr:rowOff>
    </xdr:to>
    <xdr:sp macro="" textlink="">
      <xdr:nvSpPr>
        <xdr:cNvPr id="836" name="楕円 835">
          <a:extLst>
            <a:ext uri="{FF2B5EF4-FFF2-40B4-BE49-F238E27FC236}">
              <a16:creationId xmlns:a16="http://schemas.microsoft.com/office/drawing/2014/main" id="{00000000-0008-0000-0600-000044030000}"/>
            </a:ext>
          </a:extLst>
        </xdr:cNvPr>
        <xdr:cNvSpPr/>
      </xdr:nvSpPr>
      <xdr:spPr>
        <a:xfrm>
          <a:off x="19494500" y="1002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170128</xdr:rowOff>
    </xdr:from>
    <xdr:ext cx="378565"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9356017" y="101142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77401</xdr:rowOff>
    </xdr:from>
    <xdr:to>
      <xdr:col>98</xdr:col>
      <xdr:colOff>38100</xdr:colOff>
      <xdr:row>59</xdr:row>
      <xdr:rowOff>7551</xdr:rowOff>
    </xdr:to>
    <xdr:sp macro="" textlink="">
      <xdr:nvSpPr>
        <xdr:cNvPr id="838" name="楕円 837">
          <a:extLst>
            <a:ext uri="{FF2B5EF4-FFF2-40B4-BE49-F238E27FC236}">
              <a16:creationId xmlns:a16="http://schemas.microsoft.com/office/drawing/2014/main" id="{00000000-0008-0000-0600-000046030000}"/>
            </a:ext>
          </a:extLst>
        </xdr:cNvPr>
        <xdr:cNvSpPr/>
      </xdr:nvSpPr>
      <xdr:spPr>
        <a:xfrm>
          <a:off x="18605500" y="1002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170128</xdr:rowOff>
    </xdr:from>
    <xdr:ext cx="378565"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467017" y="101142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6" name="正方形/長方形 845">
          <a:extLst>
            <a:ext uri="{FF2B5EF4-FFF2-40B4-BE49-F238E27FC236}">
              <a16:creationId xmlns:a16="http://schemas.microsoft.com/office/drawing/2014/main" id="{00000000-0008-0000-0600-00004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7" name="正方形/長方形 846">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5" name="繰出金グラフ枠">
          <a:extLst>
            <a:ext uri="{FF2B5EF4-FFF2-40B4-BE49-F238E27FC236}">
              <a16:creationId xmlns:a16="http://schemas.microsoft.com/office/drawing/2014/main" id="{00000000-0008-0000-0600-00006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105557</xdr:rowOff>
    </xdr:from>
    <xdr:to>
      <xdr:col>116</xdr:col>
      <xdr:colOff>62864</xdr:colOff>
      <xdr:row>78</xdr:row>
      <xdr:rowOff>121281</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2159595" y="11935607"/>
          <a:ext cx="1269" cy="1558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125108</xdr:rowOff>
    </xdr:from>
    <xdr:ext cx="534377" cy="259045"/>
    <xdr:sp macro="" textlink="">
      <xdr:nvSpPr>
        <xdr:cNvPr id="867" name="繰出金最小値テキスト">
          <a:extLst>
            <a:ext uri="{FF2B5EF4-FFF2-40B4-BE49-F238E27FC236}">
              <a16:creationId xmlns:a16="http://schemas.microsoft.com/office/drawing/2014/main" id="{00000000-0008-0000-0600-000063030000}"/>
            </a:ext>
          </a:extLst>
        </xdr:cNvPr>
        <xdr:cNvSpPr txBox="1"/>
      </xdr:nvSpPr>
      <xdr:spPr>
        <a:xfrm>
          <a:off x="22212300" y="1349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121281</xdr:rowOff>
    </xdr:from>
    <xdr:to>
      <xdr:col>116</xdr:col>
      <xdr:colOff>152400</xdr:colOff>
      <xdr:row>78</xdr:row>
      <xdr:rowOff>121281</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22072600" y="13494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52234</xdr:rowOff>
    </xdr:from>
    <xdr:ext cx="599010" cy="259045"/>
    <xdr:sp macro="" textlink="">
      <xdr:nvSpPr>
        <xdr:cNvPr id="869" name="繰出金最大値テキスト">
          <a:extLst>
            <a:ext uri="{FF2B5EF4-FFF2-40B4-BE49-F238E27FC236}">
              <a16:creationId xmlns:a16="http://schemas.microsoft.com/office/drawing/2014/main" id="{00000000-0008-0000-0600-000065030000}"/>
            </a:ext>
          </a:extLst>
        </xdr:cNvPr>
        <xdr:cNvSpPr txBox="1"/>
      </xdr:nvSpPr>
      <xdr:spPr>
        <a:xfrm>
          <a:off x="22212300" y="1171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105557</xdr:rowOff>
    </xdr:from>
    <xdr:to>
      <xdr:col>116</xdr:col>
      <xdr:colOff>152400</xdr:colOff>
      <xdr:row>69</xdr:row>
      <xdr:rowOff>105557</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22072600" y="1193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57894</xdr:rowOff>
    </xdr:from>
    <xdr:to>
      <xdr:col>116</xdr:col>
      <xdr:colOff>63500</xdr:colOff>
      <xdr:row>76</xdr:row>
      <xdr:rowOff>69585</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21323300" y="13088094"/>
          <a:ext cx="838200" cy="1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1804</xdr:rowOff>
    </xdr:from>
    <xdr:ext cx="534377" cy="259045"/>
    <xdr:sp macro="" textlink="">
      <xdr:nvSpPr>
        <xdr:cNvPr id="872" name="繰出金平均値テキスト">
          <a:extLst>
            <a:ext uri="{FF2B5EF4-FFF2-40B4-BE49-F238E27FC236}">
              <a16:creationId xmlns:a16="http://schemas.microsoft.com/office/drawing/2014/main" id="{00000000-0008-0000-0600-000068030000}"/>
            </a:ext>
          </a:extLst>
        </xdr:cNvPr>
        <xdr:cNvSpPr txBox="1"/>
      </xdr:nvSpPr>
      <xdr:spPr>
        <a:xfrm>
          <a:off x="22212300" y="12860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150377</xdr:rowOff>
    </xdr:from>
    <xdr:to>
      <xdr:col>116</xdr:col>
      <xdr:colOff>114300</xdr:colOff>
      <xdr:row>76</xdr:row>
      <xdr:rowOff>80527</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2110700" y="13009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63919</xdr:rowOff>
    </xdr:from>
    <xdr:to>
      <xdr:col>111</xdr:col>
      <xdr:colOff>177800</xdr:colOff>
      <xdr:row>76</xdr:row>
      <xdr:rowOff>69585</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a:off x="20434300" y="13094119"/>
          <a:ext cx="889000" cy="5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158965</xdr:rowOff>
    </xdr:from>
    <xdr:to>
      <xdr:col>112</xdr:col>
      <xdr:colOff>38100</xdr:colOff>
      <xdr:row>76</xdr:row>
      <xdr:rowOff>89115</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21272500" y="1301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105643</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279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63919</xdr:rowOff>
    </xdr:from>
    <xdr:to>
      <xdr:col>107</xdr:col>
      <xdr:colOff>50800</xdr:colOff>
      <xdr:row>76</xdr:row>
      <xdr:rowOff>70450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flipV="1">
          <a:off x="19545300" y="1309411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18817</xdr:rowOff>
    </xdr:from>
    <xdr:to>
      <xdr:col>107</xdr:col>
      <xdr:colOff>101600</xdr:colOff>
      <xdr:row>76</xdr:row>
      <xdr:rowOff>120417</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20383500" y="1304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111544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14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70450</xdr:rowOff>
    </xdr:from>
    <xdr:to>
      <xdr:col>102</xdr:col>
      <xdr:colOff>114300</xdr:colOff>
      <xdr:row>76</xdr:row>
      <xdr:rowOff>113934</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flipV="1">
          <a:off x="18656300" y="13100650"/>
          <a:ext cx="889000" cy="43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66073</xdr:rowOff>
    </xdr:from>
    <xdr:to>
      <xdr:col>102</xdr:col>
      <xdr:colOff>165100</xdr:colOff>
      <xdr:row>75</xdr:row>
      <xdr:rowOff>167673</xdr:rowOff>
    </xdr:to>
    <xdr:sp macro="" textlink="">
      <xdr:nvSpPr>
        <xdr:cNvPr id="881" name="フローチャート: 判断 880">
          <a:extLst>
            <a:ext uri="{FF2B5EF4-FFF2-40B4-BE49-F238E27FC236}">
              <a16:creationId xmlns:a16="http://schemas.microsoft.com/office/drawing/2014/main" id="{00000000-0008-0000-0600-000071030000}"/>
            </a:ext>
          </a:extLst>
        </xdr:cNvPr>
        <xdr:cNvSpPr/>
      </xdr:nvSpPr>
      <xdr:spPr>
        <a:xfrm>
          <a:off x="19494500" y="1292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12750</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2700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44715</xdr:rowOff>
    </xdr:from>
    <xdr:to>
      <xdr:col>98</xdr:col>
      <xdr:colOff>38100</xdr:colOff>
      <xdr:row>75</xdr:row>
      <xdr:rowOff>146315</xdr:rowOff>
    </xdr:to>
    <xdr:sp macro="" textlink="">
      <xdr:nvSpPr>
        <xdr:cNvPr id="883" name="フローチャート: 判断 882">
          <a:extLst>
            <a:ext uri="{FF2B5EF4-FFF2-40B4-BE49-F238E27FC236}">
              <a16:creationId xmlns:a16="http://schemas.microsoft.com/office/drawing/2014/main" id="{00000000-0008-0000-0600-000073030000}"/>
            </a:ext>
          </a:extLst>
        </xdr:cNvPr>
        <xdr:cNvSpPr/>
      </xdr:nvSpPr>
      <xdr:spPr>
        <a:xfrm>
          <a:off x="186055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162842</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678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7094</xdr:rowOff>
    </xdr:from>
    <xdr:to>
      <xdr:col>116</xdr:col>
      <xdr:colOff>114300</xdr:colOff>
      <xdr:row>76</xdr:row>
      <xdr:rowOff>108694</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22110700" y="1303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156971</xdr:rowOff>
    </xdr:from>
    <xdr:ext cx="534377" cy="259045"/>
    <xdr:sp macro="" textlink="">
      <xdr:nvSpPr>
        <xdr:cNvPr id="891" name="繰出金該当値テキスト">
          <a:extLst>
            <a:ext uri="{FF2B5EF4-FFF2-40B4-BE49-F238E27FC236}">
              <a16:creationId xmlns:a16="http://schemas.microsoft.com/office/drawing/2014/main" id="{00000000-0008-0000-0600-00007B030000}"/>
            </a:ext>
          </a:extLst>
        </xdr:cNvPr>
        <xdr:cNvSpPr txBox="1"/>
      </xdr:nvSpPr>
      <xdr:spPr>
        <a:xfrm>
          <a:off x="22212300" y="13015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18785</xdr:rowOff>
    </xdr:from>
    <xdr:to>
      <xdr:col>112</xdr:col>
      <xdr:colOff>38100</xdr:colOff>
      <xdr:row>76</xdr:row>
      <xdr:rowOff>120385</xdr:rowOff>
    </xdr:to>
    <xdr:sp macro="" textlink="">
      <xdr:nvSpPr>
        <xdr:cNvPr id="892" name="楕円 891">
          <a:extLst>
            <a:ext uri="{FF2B5EF4-FFF2-40B4-BE49-F238E27FC236}">
              <a16:creationId xmlns:a16="http://schemas.microsoft.com/office/drawing/2014/main" id="{00000000-0008-0000-0600-00007C030000}"/>
            </a:ext>
          </a:extLst>
        </xdr:cNvPr>
        <xdr:cNvSpPr/>
      </xdr:nvSpPr>
      <xdr:spPr>
        <a:xfrm>
          <a:off x="21272500" y="1304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111512</xdr:rowOff>
    </xdr:from>
    <xdr:ext cx="534377"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1056111" y="13141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13119</xdr:rowOff>
    </xdr:from>
    <xdr:to>
      <xdr:col>107</xdr:col>
      <xdr:colOff>101600</xdr:colOff>
      <xdr:row>76</xdr:row>
      <xdr:rowOff>114719</xdr:rowOff>
    </xdr:to>
    <xdr:sp macro="" textlink="">
      <xdr:nvSpPr>
        <xdr:cNvPr id="894" name="楕円 893">
          <a:extLst>
            <a:ext uri="{FF2B5EF4-FFF2-40B4-BE49-F238E27FC236}">
              <a16:creationId xmlns:a16="http://schemas.microsoft.com/office/drawing/2014/main" id="{00000000-0008-0000-0600-00007E030000}"/>
            </a:ext>
          </a:extLst>
        </xdr:cNvPr>
        <xdr:cNvSpPr/>
      </xdr:nvSpPr>
      <xdr:spPr>
        <a:xfrm>
          <a:off x="20383500" y="13043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131246</xdr:rowOff>
    </xdr:from>
    <xdr:ext cx="534377"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0167111" y="12818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19650</xdr:rowOff>
    </xdr:from>
    <xdr:to>
      <xdr:col>102</xdr:col>
      <xdr:colOff>165100</xdr:colOff>
      <xdr:row>76</xdr:row>
      <xdr:rowOff>121250</xdr:rowOff>
    </xdr:to>
    <xdr:sp macro="" textlink="">
      <xdr:nvSpPr>
        <xdr:cNvPr id="896" name="楕円 895">
          <a:extLst>
            <a:ext uri="{FF2B5EF4-FFF2-40B4-BE49-F238E27FC236}">
              <a16:creationId xmlns:a16="http://schemas.microsoft.com/office/drawing/2014/main" id="{00000000-0008-0000-0600-000080030000}"/>
            </a:ext>
          </a:extLst>
        </xdr:cNvPr>
        <xdr:cNvSpPr/>
      </xdr:nvSpPr>
      <xdr:spPr>
        <a:xfrm>
          <a:off x="19494500" y="1304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112377</xdr:rowOff>
    </xdr:from>
    <xdr:ext cx="534377"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9278111" y="1314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63134</xdr:rowOff>
    </xdr:from>
    <xdr:to>
      <xdr:col>98</xdr:col>
      <xdr:colOff>38100</xdr:colOff>
      <xdr:row>76</xdr:row>
      <xdr:rowOff>164734</xdr:rowOff>
    </xdr:to>
    <xdr:sp macro="" textlink="">
      <xdr:nvSpPr>
        <xdr:cNvPr id="898" name="楕円 897">
          <a:extLst>
            <a:ext uri="{FF2B5EF4-FFF2-40B4-BE49-F238E27FC236}">
              <a16:creationId xmlns:a16="http://schemas.microsoft.com/office/drawing/2014/main" id="{00000000-0008-0000-0600-000082030000}"/>
            </a:ext>
          </a:extLst>
        </xdr:cNvPr>
        <xdr:cNvSpPr/>
      </xdr:nvSpPr>
      <xdr:spPr>
        <a:xfrm>
          <a:off x="18605500" y="130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155861</xdr:rowOff>
    </xdr:from>
    <xdr:ext cx="534377"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389111" y="1318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4" name="正方形/長方形 903">
          <a:extLst>
            <a:ext uri="{FF2B5EF4-FFF2-40B4-BE49-F238E27FC236}">
              <a16:creationId xmlns:a16="http://schemas.microsoft.com/office/drawing/2014/main" id="{00000000-0008-0000-0600-00008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5" name="正方形/長方形 904">
          <a:extLst>
            <a:ext uri="{FF2B5EF4-FFF2-40B4-BE49-F238E27FC236}">
              <a16:creationId xmlns:a16="http://schemas.microsoft.com/office/drawing/2014/main" id="{00000000-0008-0000-0600-00008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6" name="正方形/長方形 905">
          <a:extLst>
            <a:ext uri="{FF2B5EF4-FFF2-40B4-BE49-F238E27FC236}">
              <a16:creationId xmlns:a16="http://schemas.microsoft.com/office/drawing/2014/main" id="{00000000-0008-0000-0600-00008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7" name="正方形/長方形 906">
          <a:extLst>
            <a:ext uri="{FF2B5EF4-FFF2-40B4-BE49-F238E27FC236}">
              <a16:creationId xmlns:a16="http://schemas.microsoft.com/office/drawing/2014/main" id="{00000000-0008-0000-0600-00008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24" name="前年度繰上充用金グラフ枠">
          <a:extLst>
            <a:ext uri="{FF2B5EF4-FFF2-40B4-BE49-F238E27FC236}">
              <a16:creationId xmlns:a16="http://schemas.microsoft.com/office/drawing/2014/main" id="{00000000-0008-0000-0600-00009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88429</xdr:rowOff>
    </xdr:from>
    <xdr:to>
      <xdr:col>116</xdr:col>
      <xdr:colOff>62864</xdr:colOff>
      <xdr:row>99</xdr:row>
      <xdr:rowOff>98879</xdr:rowOff>
    </xdr:to>
    <xdr:cxnSp macro="">
      <xdr:nvCxnSpPr>
        <xdr:cNvPr id="925" name="直線コネクタ 924">
          <a:extLst>
            <a:ext uri="{FF2B5EF4-FFF2-40B4-BE49-F238E27FC236}">
              <a16:creationId xmlns:a16="http://schemas.microsoft.com/office/drawing/2014/main" id="{00000000-0008-0000-0600-00009D030000}"/>
            </a:ext>
          </a:extLst>
        </xdr:cNvPr>
        <xdr:cNvCxnSpPr/>
      </xdr:nvCxnSpPr>
      <xdr:spPr>
        <a:xfrm flipV="1">
          <a:off x="22159595" y="15518929"/>
          <a:ext cx="1269" cy="155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145832</xdr:rowOff>
    </xdr:from>
    <xdr:ext cx="249299" cy="259045"/>
    <xdr:sp macro="" textlink="">
      <xdr:nvSpPr>
        <xdr:cNvPr id="926" name="前年度繰上充用金最小値テキスト">
          <a:extLst>
            <a:ext uri="{FF2B5EF4-FFF2-40B4-BE49-F238E27FC236}">
              <a16:creationId xmlns:a16="http://schemas.microsoft.com/office/drawing/2014/main" id="{00000000-0008-0000-0600-00009E030000}"/>
            </a:ext>
          </a:extLst>
        </xdr:cNvPr>
        <xdr:cNvSpPr txBox="1"/>
      </xdr:nvSpPr>
      <xdr:spPr>
        <a:xfrm>
          <a:off x="22212300" y="171193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27" name="直線コネクタ 926">
          <a:extLst>
            <a:ext uri="{FF2B5EF4-FFF2-40B4-BE49-F238E27FC236}">
              <a16:creationId xmlns:a16="http://schemas.microsoft.com/office/drawing/2014/main" id="{00000000-0008-0000-0600-00009F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35106</xdr:rowOff>
    </xdr:from>
    <xdr:ext cx="469744" cy="259045"/>
    <xdr:sp macro="" textlink="">
      <xdr:nvSpPr>
        <xdr:cNvPr id="928" name="前年度繰上充用金最大値テキスト">
          <a:extLst>
            <a:ext uri="{FF2B5EF4-FFF2-40B4-BE49-F238E27FC236}">
              <a16:creationId xmlns:a16="http://schemas.microsoft.com/office/drawing/2014/main" id="{00000000-0008-0000-0600-0000A0030000}"/>
            </a:ext>
          </a:extLst>
        </xdr:cNvPr>
        <xdr:cNvSpPr txBox="1"/>
      </xdr:nvSpPr>
      <xdr:spPr>
        <a:xfrm>
          <a:off x="22212300" y="152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88429</xdr:rowOff>
    </xdr:from>
    <xdr:to>
      <xdr:col>116</xdr:col>
      <xdr:colOff>152400</xdr:colOff>
      <xdr:row>90</xdr:row>
      <xdr:rowOff>88429</xdr:rowOff>
    </xdr:to>
    <xdr:cxnSp macro="">
      <xdr:nvCxnSpPr>
        <xdr:cNvPr id="929" name="直線コネクタ 928">
          <a:extLst>
            <a:ext uri="{FF2B5EF4-FFF2-40B4-BE49-F238E27FC236}">
              <a16:creationId xmlns:a16="http://schemas.microsoft.com/office/drawing/2014/main" id="{00000000-0008-0000-0600-0000A1030000}"/>
            </a:ext>
          </a:extLst>
        </xdr:cNvPr>
        <xdr:cNvCxnSpPr/>
      </xdr:nvCxnSpPr>
      <xdr:spPr>
        <a:xfrm>
          <a:off x="22072600" y="1551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30" name="直線コネクタ 929">
          <a:extLst>
            <a:ext uri="{FF2B5EF4-FFF2-40B4-BE49-F238E27FC236}">
              <a16:creationId xmlns:a16="http://schemas.microsoft.com/office/drawing/2014/main" id="{00000000-0008-0000-0600-0000A2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63281</xdr:rowOff>
    </xdr:from>
    <xdr:ext cx="313932" cy="259045"/>
    <xdr:sp macro="" textlink="">
      <xdr:nvSpPr>
        <xdr:cNvPr id="931" name="前年度繰上充用金平均値テキスト">
          <a:extLst>
            <a:ext uri="{FF2B5EF4-FFF2-40B4-BE49-F238E27FC236}">
              <a16:creationId xmlns:a16="http://schemas.microsoft.com/office/drawing/2014/main" id="{00000000-0008-0000-0600-0000A3030000}"/>
            </a:ext>
          </a:extLst>
        </xdr:cNvPr>
        <xdr:cNvSpPr txBox="1"/>
      </xdr:nvSpPr>
      <xdr:spPr>
        <a:xfrm>
          <a:off x="22212300" y="1686538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40404</xdr:rowOff>
    </xdr:from>
    <xdr:to>
      <xdr:col>116</xdr:col>
      <xdr:colOff>114300</xdr:colOff>
      <xdr:row>99</xdr:row>
      <xdr:rowOff>142004</xdr:rowOff>
    </xdr:to>
    <xdr:sp macro="" textlink="">
      <xdr:nvSpPr>
        <xdr:cNvPr id="932" name="フローチャート: 判断 931">
          <a:extLst>
            <a:ext uri="{FF2B5EF4-FFF2-40B4-BE49-F238E27FC236}">
              <a16:creationId xmlns:a16="http://schemas.microsoft.com/office/drawing/2014/main" id="{00000000-0008-0000-0600-0000A4030000}"/>
            </a:ext>
          </a:extLst>
        </xdr:cNvPr>
        <xdr:cNvSpPr/>
      </xdr:nvSpPr>
      <xdr:spPr>
        <a:xfrm>
          <a:off x="221107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33" name="直線コネクタ 932">
          <a:extLst>
            <a:ext uri="{FF2B5EF4-FFF2-40B4-BE49-F238E27FC236}">
              <a16:creationId xmlns:a16="http://schemas.microsoft.com/office/drawing/2014/main" id="{00000000-0008-0000-0600-0000A5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39914</xdr:rowOff>
    </xdr:from>
    <xdr:to>
      <xdr:col>112</xdr:col>
      <xdr:colOff>38100</xdr:colOff>
      <xdr:row>99</xdr:row>
      <xdr:rowOff>141514</xdr:rowOff>
    </xdr:to>
    <xdr:sp macro="" textlink="">
      <xdr:nvSpPr>
        <xdr:cNvPr id="934" name="フローチャート: 判断 933">
          <a:extLst>
            <a:ext uri="{FF2B5EF4-FFF2-40B4-BE49-F238E27FC236}">
              <a16:creationId xmlns:a16="http://schemas.microsoft.com/office/drawing/2014/main" id="{00000000-0008-0000-0600-0000A6030000}"/>
            </a:ext>
          </a:extLst>
        </xdr:cNvPr>
        <xdr:cNvSpPr/>
      </xdr:nvSpPr>
      <xdr:spPr>
        <a:xfrm>
          <a:off x="21272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158041</xdr:rowOff>
    </xdr:from>
    <xdr:ext cx="313932"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1166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36" name="直線コネクタ 935">
          <a:extLst>
            <a:ext uri="{FF2B5EF4-FFF2-40B4-BE49-F238E27FC236}">
              <a16:creationId xmlns:a16="http://schemas.microsoft.com/office/drawing/2014/main" id="{00000000-0008-0000-0600-0000A8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39261</xdr:rowOff>
    </xdr:from>
    <xdr:to>
      <xdr:col>107</xdr:col>
      <xdr:colOff>101600</xdr:colOff>
      <xdr:row>99</xdr:row>
      <xdr:rowOff>140861</xdr:rowOff>
    </xdr:to>
    <xdr:sp macro="" textlink="">
      <xdr:nvSpPr>
        <xdr:cNvPr id="937" name="フローチャート: 判断 936">
          <a:extLst>
            <a:ext uri="{FF2B5EF4-FFF2-40B4-BE49-F238E27FC236}">
              <a16:creationId xmlns:a16="http://schemas.microsoft.com/office/drawing/2014/main" id="{00000000-0008-0000-0600-0000A9030000}"/>
            </a:ext>
          </a:extLst>
        </xdr:cNvPr>
        <xdr:cNvSpPr/>
      </xdr:nvSpPr>
      <xdr:spPr>
        <a:xfrm>
          <a:off x="20383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157388</xdr:rowOff>
    </xdr:from>
    <xdr:ext cx="313932"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20277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39" name="直線コネクタ 938">
          <a:extLst>
            <a:ext uri="{FF2B5EF4-FFF2-40B4-BE49-F238E27FC236}">
              <a16:creationId xmlns:a16="http://schemas.microsoft.com/office/drawing/2014/main" id="{00000000-0008-0000-0600-0000AB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37629</xdr:rowOff>
    </xdr:from>
    <xdr:to>
      <xdr:col>102</xdr:col>
      <xdr:colOff>165100</xdr:colOff>
      <xdr:row>99</xdr:row>
      <xdr:rowOff>139229</xdr:rowOff>
    </xdr:to>
    <xdr:sp macro="" textlink="">
      <xdr:nvSpPr>
        <xdr:cNvPr id="940" name="フローチャート: 判断 939">
          <a:extLst>
            <a:ext uri="{FF2B5EF4-FFF2-40B4-BE49-F238E27FC236}">
              <a16:creationId xmlns:a16="http://schemas.microsoft.com/office/drawing/2014/main" id="{00000000-0008-0000-0600-0000AC030000}"/>
            </a:ext>
          </a:extLst>
        </xdr:cNvPr>
        <xdr:cNvSpPr/>
      </xdr:nvSpPr>
      <xdr:spPr>
        <a:xfrm>
          <a:off x="19494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155756</xdr:rowOff>
    </xdr:from>
    <xdr:ext cx="313932"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388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37302</xdr:rowOff>
    </xdr:from>
    <xdr:to>
      <xdr:col>98</xdr:col>
      <xdr:colOff>38100</xdr:colOff>
      <xdr:row>99</xdr:row>
      <xdr:rowOff>138902</xdr:rowOff>
    </xdr:to>
    <xdr:sp macro="" textlink="">
      <xdr:nvSpPr>
        <xdr:cNvPr id="942" name="フローチャート: 判断 941">
          <a:extLst>
            <a:ext uri="{FF2B5EF4-FFF2-40B4-BE49-F238E27FC236}">
              <a16:creationId xmlns:a16="http://schemas.microsoft.com/office/drawing/2014/main" id="{00000000-0008-0000-0600-0000AE030000}"/>
            </a:ext>
          </a:extLst>
        </xdr:cNvPr>
        <xdr:cNvSpPr/>
      </xdr:nvSpPr>
      <xdr:spPr>
        <a:xfrm>
          <a:off x="18605500" y="1701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155429</xdr:rowOff>
    </xdr:from>
    <xdr:ext cx="313932"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499333" y="16786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45" name="テキスト ボックス 944">
          <a:extLst>
            <a:ext uri="{FF2B5EF4-FFF2-40B4-BE49-F238E27FC236}">
              <a16:creationId xmlns:a16="http://schemas.microsoft.com/office/drawing/2014/main" id="{00000000-0008-0000-0600-0000B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47" name="テキスト ボックス 946">
          <a:extLst>
            <a:ext uri="{FF2B5EF4-FFF2-40B4-BE49-F238E27FC236}">
              <a16:creationId xmlns:a16="http://schemas.microsoft.com/office/drawing/2014/main" id="{00000000-0008-0000-0600-0000B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48" name="テキスト ボックス 947">
          <a:extLst>
            <a:ext uri="{FF2B5EF4-FFF2-40B4-BE49-F238E27FC236}">
              <a16:creationId xmlns:a16="http://schemas.microsoft.com/office/drawing/2014/main" id="{00000000-0008-0000-0600-0000B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49" name="楕円 948">
          <a:extLst>
            <a:ext uri="{FF2B5EF4-FFF2-40B4-BE49-F238E27FC236}">
              <a16:creationId xmlns:a16="http://schemas.microsoft.com/office/drawing/2014/main" id="{00000000-0008-0000-0600-0000B5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18832</xdr:rowOff>
    </xdr:from>
    <xdr:ext cx="249299" cy="259045"/>
    <xdr:sp macro="" textlink="">
      <xdr:nvSpPr>
        <xdr:cNvPr id="950" name="前年度繰上充用金該当値テキスト">
          <a:extLst>
            <a:ext uri="{FF2B5EF4-FFF2-40B4-BE49-F238E27FC236}">
              <a16:creationId xmlns:a16="http://schemas.microsoft.com/office/drawing/2014/main" id="{00000000-0008-0000-0600-0000B6030000}"/>
            </a:ext>
          </a:extLst>
        </xdr:cNvPr>
        <xdr:cNvSpPr txBox="1"/>
      </xdr:nvSpPr>
      <xdr:spPr>
        <a:xfrm>
          <a:off x="22212300" y="169923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51" name="楕円 950">
          <a:extLst>
            <a:ext uri="{FF2B5EF4-FFF2-40B4-BE49-F238E27FC236}">
              <a16:creationId xmlns:a16="http://schemas.microsoft.com/office/drawing/2014/main" id="{00000000-0008-0000-0600-0000B7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52" name="テキスト ボックス 951">
          <a:extLst>
            <a:ext uri="{FF2B5EF4-FFF2-40B4-BE49-F238E27FC236}">
              <a16:creationId xmlns:a16="http://schemas.microsoft.com/office/drawing/2014/main" id="{00000000-0008-0000-0600-0000B8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53" name="楕円 952">
          <a:extLst>
            <a:ext uri="{FF2B5EF4-FFF2-40B4-BE49-F238E27FC236}">
              <a16:creationId xmlns:a16="http://schemas.microsoft.com/office/drawing/2014/main" id="{00000000-0008-0000-0600-0000B9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54" name="テキスト ボックス 953">
          <a:extLst>
            <a:ext uri="{FF2B5EF4-FFF2-40B4-BE49-F238E27FC236}">
              <a16:creationId xmlns:a16="http://schemas.microsoft.com/office/drawing/2014/main" id="{00000000-0008-0000-0600-0000BA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55" name="楕円 954">
          <a:extLst>
            <a:ext uri="{FF2B5EF4-FFF2-40B4-BE49-F238E27FC236}">
              <a16:creationId xmlns:a16="http://schemas.microsoft.com/office/drawing/2014/main" id="{00000000-0008-0000-0600-0000BB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56" name="テキスト ボックス 955">
          <a:extLst>
            <a:ext uri="{FF2B5EF4-FFF2-40B4-BE49-F238E27FC236}">
              <a16:creationId xmlns:a16="http://schemas.microsoft.com/office/drawing/2014/main" id="{00000000-0008-0000-0600-0000BC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57" name="楕円 956">
          <a:extLst>
            <a:ext uri="{FF2B5EF4-FFF2-40B4-BE49-F238E27FC236}">
              <a16:creationId xmlns:a16="http://schemas.microsoft.com/office/drawing/2014/main" id="{00000000-0008-0000-0600-0000BD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58" name="テキスト ボックス 957">
          <a:extLst>
            <a:ext uri="{FF2B5EF4-FFF2-40B4-BE49-F238E27FC236}">
              <a16:creationId xmlns:a16="http://schemas.microsoft.com/office/drawing/2014/main" id="{00000000-0008-0000-0600-0000BE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59" name="正方形/長方形 958">
          <a:extLst>
            <a:ext uri="{FF2B5EF4-FFF2-40B4-BE49-F238E27FC236}">
              <a16:creationId xmlns:a16="http://schemas.microsoft.com/office/drawing/2014/main" id="{00000000-0008-0000-0600-0000B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60" name="正方形/長方形 959">
          <a:extLst>
            <a:ext uri="{FF2B5EF4-FFF2-40B4-BE49-F238E27FC236}">
              <a16:creationId xmlns:a16="http://schemas.microsoft.com/office/drawing/2014/main" id="{00000000-0008-0000-0600-0000C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61" name="テキスト ボックス 960">
          <a:extLst>
            <a:ext uri="{FF2B5EF4-FFF2-40B4-BE49-F238E27FC236}">
              <a16:creationId xmlns:a16="http://schemas.microsoft.com/office/drawing/2014/main" id="{00000000-0008-0000-0600-0000C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人件費、物件費が他団体と比較して非常に高額となっている。これは、険しい地勢で広範囲に集落が点在するため、市役所機能の分散や小規模な保育所、小・中学校の運営等、効率の悪い行政運営を余儀なくされているためであ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また、離島であるため、海岸漂着物対策に多額の経費を要したり、事業に係る経費がどうしても割高になってしまう。</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建設事業についても同様の理由で、漁港整備や市道整備に多額の費用を要し、自主財源が乏しいため市債の発行により公債費も多額となる。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３</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年度と比較して扶助費が大幅な</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となったが、</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新型コロナウイルス感染症緊急経済対策による子育て世帯等臨時特別支援給付金及び住民税非課税給付金の支給</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によるものが主な要因である。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今後は「対馬市公共施設等総合管理計画」に基づき、施設の統廃合、事務の効率化等を進め、経費の抑制に努める。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長崎県対馬市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28,452
28,236
707.42
34,117,546
32,960,900
715,662
17,014,789
41,339,383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14.8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37592</xdr:rowOff>
    </xdr:from>
    <xdr:to>
      <xdr:col>24</xdr:col>
      <xdr:colOff>62865</xdr:colOff>
      <xdr:row>37</xdr:row>
      <xdr:rowOff>149987</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81092"/>
          <a:ext cx="1270" cy="1312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153814</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9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149987</xdr:rowOff>
    </xdr:from>
    <xdr:to>
      <xdr:col>24</xdr:col>
      <xdr:colOff>152400</xdr:colOff>
      <xdr:row>37</xdr:row>
      <xdr:rowOff>149987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93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155719</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5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37592</xdr:rowOff>
    </xdr:from>
    <xdr:to>
      <xdr:col>24</xdr:col>
      <xdr:colOff>152400</xdr:colOff>
      <xdr:row>30</xdr:row>
      <xdr:rowOff>37592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81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59690</xdr:rowOff>
    </xdr:from>
    <xdr:to>
      <xdr:col>24</xdr:col>
      <xdr:colOff>63500</xdr:colOff>
      <xdr:row>34</xdr:row>
      <xdr:rowOff>113030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88899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68280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69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89853</xdr:rowOff>
    </xdr:from>
    <xdr:to>
      <xdr:col>24</xdr:col>
      <xdr:colOff>114300</xdr:colOff>
      <xdr:row>36</xdr:row>
      <xdr:rowOff>20003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113030</xdr:rowOff>
    </xdr:from>
    <xdr:to>
      <xdr:col>19</xdr:col>
      <xdr:colOff>177800</xdr:colOff>
      <xdr:row>34</xdr:row>
      <xdr:rowOff>142748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942330"/>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100521</xdr:rowOff>
    </xdr:from>
    <xdr:to>
      <xdr:col>20</xdr:col>
      <xdr:colOff>38100</xdr:colOff>
      <xdr:row>36</xdr:row>
      <xdr:rowOff>30671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21798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9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132080</xdr:rowOff>
    </xdr:from>
    <xdr:to>
      <xdr:col>15</xdr:col>
      <xdr:colOff>50800</xdr:colOff>
      <xdr:row>34</xdr:row>
      <xdr:rowOff>142748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961380"/>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125666</xdr:rowOff>
    </xdr:from>
    <xdr:to>
      <xdr:col>15</xdr:col>
      <xdr:colOff>101600</xdr:colOff>
      <xdr:row>36</xdr:row>
      <xdr:rowOff>55816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46943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1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109791</xdr:rowOff>
    </xdr:from>
    <xdr:to>
      <xdr:col>10</xdr:col>
      <xdr:colOff>114300</xdr:colOff>
      <xdr:row>34</xdr:row>
      <xdr:rowOff>132080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39091"/>
          <a:ext cx="889000" cy="22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86233</xdr:rowOff>
    </xdr:from>
    <xdr:to>
      <xdr:col>10</xdr:col>
      <xdr:colOff>165100</xdr:colOff>
      <xdr:row>36</xdr:row>
      <xdr:rowOff>16383</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7510</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81280</xdr:rowOff>
    </xdr:from>
    <xdr:to>
      <xdr:col>6</xdr:col>
      <xdr:colOff>38100</xdr:colOff>
      <xdr:row>36</xdr:row>
      <xdr:rowOff>11430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2557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8890</xdr:rowOff>
    </xdr:from>
    <xdr:to>
      <xdr:col>24</xdr:col>
      <xdr:colOff>114300</xdr:colOff>
      <xdr:row>34</xdr:row>
      <xdr:rowOff>110490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3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31767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89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62230</xdr:rowOff>
    </xdr:from>
    <xdr:to>
      <xdr:col>20</xdr:col>
      <xdr:colOff>38100</xdr:colOff>
      <xdr:row>34</xdr:row>
      <xdr:rowOff>163830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9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8907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666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91948</xdr:rowOff>
    </xdr:from>
    <xdr:to>
      <xdr:col>15</xdr:col>
      <xdr:colOff>101600</xdr:colOff>
      <xdr:row>35</xdr:row>
      <xdr:rowOff>22098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2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38625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696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81280</xdr:rowOff>
    </xdr:from>
    <xdr:to>
      <xdr:col>10</xdr:col>
      <xdr:colOff>165100</xdr:colOff>
      <xdr:row>35</xdr:row>
      <xdr:rowOff>11430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1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27957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685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58991</xdr:rowOff>
    </xdr:from>
    <xdr:to>
      <xdr:col>6</xdr:col>
      <xdr:colOff>38100</xdr:colOff>
      <xdr:row>34</xdr:row>
      <xdr:rowOff>160591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8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5668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663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39994</xdr:rowOff>
    </xdr:from>
    <xdr:to>
      <xdr:col>24</xdr:col>
      <xdr:colOff>62865</xdr:colOff>
      <xdr:row>59</xdr:row>
      <xdr:rowOff>52163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83944"/>
          <a:ext cx="1270" cy="1383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55990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7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52163</xdr:rowOff>
    </xdr:from>
    <xdr:to>
      <xdr:col>24</xdr:col>
      <xdr:colOff>152400</xdr:colOff>
      <xdr:row>59</xdr:row>
      <xdr:rowOff>52163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67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158121</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59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1,314,093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39994</xdr:rowOff>
    </xdr:from>
    <xdr:to>
      <xdr:col>24</xdr:col>
      <xdr:colOff>152400</xdr:colOff>
      <xdr:row>51</xdr:row>
      <xdr:rowOff>39994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8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107380</xdr:rowOff>
    </xdr:from>
    <xdr:to>
      <xdr:col>24</xdr:col>
      <xdr:colOff>63500</xdr:colOff>
      <xdr:row>58</xdr:row>
      <xdr:rowOff>120696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10051480"/>
          <a:ext cx="838200" cy="13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54798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9988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76371</xdr:rowOff>
    </xdr:from>
    <xdr:to>
      <xdr:col>24</xdr:col>
      <xdr:colOff>114300</xdr:colOff>
      <xdr:row>59</xdr:row>
      <xdr:rowOff>6521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1002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16543</xdr:rowOff>
    </xdr:from>
    <xdr:to>
      <xdr:col>19</xdr:col>
      <xdr:colOff>177800</xdr:colOff>
      <xdr:row>58</xdr:row>
      <xdr:rowOff>107380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960643"/>
          <a:ext cx="889000" cy="90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73365</xdr:rowOff>
    </xdr:from>
    <xdr:to>
      <xdr:col>20</xdr:col>
      <xdr:colOff>38100</xdr:colOff>
      <xdr:row>59</xdr:row>
      <xdr:rowOff>3515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1001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166092</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1011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16543</xdr:rowOff>
    </xdr:from>
    <xdr:to>
      <xdr:col>15</xdr:col>
      <xdr:colOff>50800</xdr:colOff>
      <xdr:row>58</xdr:row>
      <xdr:rowOff>130266</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960643"/>
          <a:ext cx="889000" cy="11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161600</xdr:rowOff>
    </xdr:from>
    <xdr:to>
      <xdr:col>15</xdr:col>
      <xdr:colOff>101600</xdr:colOff>
      <xdr:row>58</xdr:row>
      <xdr:rowOff>91750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3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82877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10026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129588</xdr:rowOff>
    </xdr:from>
    <xdr:to>
      <xdr:col>10</xdr:col>
      <xdr:colOff>114300</xdr:colOff>
      <xdr:row>58</xdr:row>
      <xdr:rowOff>130266</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10073688"/>
          <a:ext cx="889000" cy="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108933</xdr:rowOff>
    </xdr:from>
    <xdr:to>
      <xdr:col>10</xdr:col>
      <xdr:colOff>165100</xdr:colOff>
      <xdr:row>59</xdr:row>
      <xdr:rowOff>39083</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53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30210</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10145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122280</xdr:rowOff>
    </xdr:from>
    <xdr:to>
      <xdr:col>6</xdr:col>
      <xdr:colOff>38100</xdr:colOff>
      <xdr:row>59</xdr:row>
      <xdr:rowOff>52430</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6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43557</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1015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69896</xdr:rowOff>
    </xdr:from>
    <xdr:to>
      <xdr:col>24</xdr:col>
      <xdr:colOff>114300</xdr:colOff>
      <xdr:row>59</xdr:row>
      <xdr:rowOff>46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1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29273</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01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56580</xdr:rowOff>
    </xdr:from>
    <xdr:to>
      <xdr:col>20</xdr:col>
      <xdr:colOff>38100</xdr:colOff>
      <xdr:row>58</xdr:row>
      <xdr:rowOff>158180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0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3257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775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137193</xdr:rowOff>
    </xdr:from>
    <xdr:to>
      <xdr:col>15</xdr:col>
      <xdr:colOff>101600</xdr:colOff>
      <xdr:row>58</xdr:row>
      <xdr:rowOff>67343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09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83870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685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79466</xdr:rowOff>
    </xdr:from>
    <xdr:to>
      <xdr:col>10</xdr:col>
      <xdr:colOff>165100</xdr:colOff>
      <xdr:row>59</xdr:row>
      <xdr:rowOff>9616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2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26143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798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78788</xdr:rowOff>
    </xdr:from>
    <xdr:to>
      <xdr:col>6</xdr:col>
      <xdr:colOff>38100</xdr:colOff>
      <xdr:row>59</xdr:row>
      <xdr:rowOff>8938</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2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25465</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798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9800</xdr:rowOff>
    </xdr:from>
    <xdr:to>
      <xdr:col>24</xdr:col>
      <xdr:colOff>62865</xdr:colOff>
      <xdr:row>77</xdr:row>
      <xdr:rowOff>74544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54200"/>
          <a:ext cx="1270" cy="921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78371</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280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74544</xdr:rowOff>
    </xdr:from>
    <xdr:to>
      <xdr:col>24</xdr:col>
      <xdr:colOff>152400</xdr:colOff>
      <xdr:row>77</xdr:row>
      <xdr:rowOff>74544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27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127927</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29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9800</xdr:rowOff>
    </xdr:from>
    <xdr:to>
      <xdr:col>24</xdr:col>
      <xdr:colOff>152400</xdr:colOff>
      <xdr:row>72</xdr:row>
      <xdr:rowOff>9800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97967</xdr:rowOff>
    </xdr:from>
    <xdr:to>
      <xdr:col>24</xdr:col>
      <xdr:colOff>63500</xdr:colOff>
      <xdr:row>74</xdr:row>
      <xdr:rowOff>164741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785267"/>
          <a:ext cx="838200" cy="66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88944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476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110517</xdr:rowOff>
    </xdr:from>
    <xdr:to>
      <xdr:col>24</xdr:col>
      <xdr:colOff>114300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97967</xdr:rowOff>
    </xdr:from>
    <xdr:to>
      <xdr:col>19</xdr:col>
      <xdr:colOff>177800</xdr:colOff>
      <xdr:row>75</xdr:row>
      <xdr:rowOff>68477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785267"/>
          <a:ext cx="889000" cy="14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70173</xdr:rowOff>
    </xdr:from>
    <xdr:to>
      <xdr:col>20</xdr:col>
      <xdr:colOff>38100</xdr:colOff>
      <xdr:row>76</xdr:row>
      <xdr:rowOff>322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162899</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68477</xdr:rowOff>
    </xdr:from>
    <xdr:to>
      <xdr:col>15</xdr:col>
      <xdr:colOff>50800</xdr:colOff>
      <xdr:row>75</xdr:row>
      <xdr:rowOff>109620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927227"/>
          <a:ext cx="889000" cy="4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26127</xdr:rowOff>
    </xdr:from>
    <xdr:to>
      <xdr:col>15</xdr:col>
      <xdr:colOff>101600</xdr:colOff>
      <xdr:row>76</xdr:row>
      <xdr:rowOff>127727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118854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109620</xdr:rowOff>
    </xdr:from>
    <xdr:to>
      <xdr:col>10</xdr:col>
      <xdr:colOff>114300</xdr:colOff>
      <xdr:row>75</xdr:row>
      <xdr:rowOff>142068</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968370"/>
          <a:ext cx="889000" cy="32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40798</xdr:rowOff>
    </xdr:from>
    <xdr:to>
      <xdr:col>10</xdr:col>
      <xdr:colOff>165100</xdr:colOff>
      <xdr:row>76</xdr:row>
      <xdr:rowOff>142398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133525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63946</xdr:rowOff>
    </xdr:from>
    <xdr:to>
      <xdr:col>6</xdr:col>
      <xdr:colOff>38100</xdr:colOff>
      <xdr:row>76</xdr:row>
      <xdr:rowOff>165546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156673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8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113941</xdr:rowOff>
    </xdr:from>
    <xdr:to>
      <xdr:col>24</xdr:col>
      <xdr:colOff>114300</xdr:colOff>
      <xdr:row>75</xdr:row>
      <xdr:rowOff>44091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801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136818</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652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47167</xdr:rowOff>
    </xdr:from>
    <xdr:to>
      <xdr:col>20</xdr:col>
      <xdr:colOff>38100</xdr:colOff>
      <xdr:row>74</xdr:row>
      <xdr:rowOff>148767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73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165294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509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17677</xdr:rowOff>
    </xdr:from>
    <xdr:to>
      <xdr:col>15</xdr:col>
      <xdr:colOff>101600</xdr:colOff>
      <xdr:row>75</xdr:row>
      <xdr:rowOff>119277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876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135804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651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58820</xdr:rowOff>
    </xdr:from>
    <xdr:to>
      <xdr:col>10</xdr:col>
      <xdr:colOff>165100</xdr:colOff>
      <xdr:row>75</xdr:row>
      <xdr:rowOff>160421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1757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5497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692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91268</xdr:rowOff>
    </xdr:from>
    <xdr:to>
      <xdr:col>6</xdr:col>
      <xdr:colOff>38100</xdr:colOff>
      <xdr:row>76</xdr:row>
      <xdr:rowOff>21419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95001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37945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725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124430</xdr:rowOff>
    </xdr:from>
    <xdr:to>
      <xdr:col>24</xdr:col>
      <xdr:colOff>62865</xdr:colOff>
      <xdr:row>98</xdr:row>
      <xdr:rowOff>162429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54930"/>
          <a:ext cx="1270" cy="1409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166256</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6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162429</xdr:rowOff>
    </xdr:from>
    <xdr:to>
      <xdr:col>24</xdr:col>
      <xdr:colOff>152400</xdr:colOff>
      <xdr:row>98</xdr:row>
      <xdr:rowOff>162429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6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71107</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33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464,676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124430</xdr:rowOff>
    </xdr:from>
    <xdr:to>
      <xdr:col>24</xdr:col>
      <xdr:colOff>152400</xdr:colOff>
      <xdr:row>90</xdr:row>
      <xdr:rowOff>124430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5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93983</xdr:rowOff>
    </xdr:from>
    <xdr:to>
      <xdr:col>24</xdr:col>
      <xdr:colOff>63500</xdr:colOff>
      <xdr:row>96</xdr:row>
      <xdr:rowOff>95374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553183"/>
          <a:ext cx="838200" cy="1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154351</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785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4474</xdr:rowOff>
    </xdr:from>
    <xdr:to>
      <xdr:col>24</xdr:col>
      <xdr:colOff>114300</xdr:colOff>
      <xdr:row>98</xdr:row>
      <xdr:rowOff>106074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0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95374</xdr:rowOff>
    </xdr:from>
    <xdr:to>
      <xdr:col>19</xdr:col>
      <xdr:colOff>177800</xdr:colOff>
      <xdr:row>96</xdr:row>
      <xdr:rowOff>139951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554574"/>
          <a:ext cx="88900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8691</xdr:rowOff>
    </xdr:from>
    <xdr:to>
      <xdr:col>20</xdr:col>
      <xdr:colOff>38100</xdr:colOff>
      <xdr:row>98</xdr:row>
      <xdr:rowOff>110291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1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101418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90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115475</xdr:rowOff>
    </xdr:from>
    <xdr:to>
      <xdr:col>15</xdr:col>
      <xdr:colOff>50800</xdr:colOff>
      <xdr:row>96</xdr:row>
      <xdr:rowOff>139951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574675"/>
          <a:ext cx="889000" cy="24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33361</xdr:rowOff>
    </xdr:from>
    <xdr:to>
      <xdr:col>15</xdr:col>
      <xdr:colOff>101600</xdr:colOff>
      <xdr:row>98</xdr:row>
      <xdr:rowOff>134961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3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126088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928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115475</xdr:rowOff>
    </xdr:from>
    <xdr:to>
      <xdr:col>10</xdr:col>
      <xdr:colOff>114300</xdr:colOff>
      <xdr:row>96</xdr:row>
      <xdr:rowOff>141058</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574675"/>
          <a:ext cx="889000" cy="25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37824</xdr:rowOff>
    </xdr:from>
    <xdr:to>
      <xdr:col>10</xdr:col>
      <xdr:colOff>165100</xdr:colOff>
      <xdr:row>98</xdr:row>
      <xdr:rowOff>139424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3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130551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932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45633</xdr:rowOff>
    </xdr:from>
    <xdr:to>
      <xdr:col>6</xdr:col>
      <xdr:colOff>38100</xdr:colOff>
      <xdr:row>98</xdr:row>
      <xdr:rowOff>147233</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47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138360</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94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43183</xdr:rowOff>
    </xdr:from>
    <xdr:to>
      <xdr:col>24</xdr:col>
      <xdr:colOff>114300</xdr:colOff>
      <xdr:row>96</xdr:row>
      <xdr:rowOff>144783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502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66060</xdr:rowOff>
    </xdr:from>
    <xdr:ext cx="599010"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353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44574</xdr:rowOff>
    </xdr:from>
    <xdr:to>
      <xdr:col>20</xdr:col>
      <xdr:colOff>38100</xdr:colOff>
      <xdr:row>96</xdr:row>
      <xdr:rowOff>146174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503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162701</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497795" y="16279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89151</xdr:rowOff>
    </xdr:from>
    <xdr:to>
      <xdr:col>15</xdr:col>
      <xdr:colOff>101600</xdr:colOff>
      <xdr:row>97</xdr:row>
      <xdr:rowOff>19301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54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35828</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08795" y="16323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64675</xdr:rowOff>
    </xdr:from>
    <xdr:to>
      <xdr:col>10</xdr:col>
      <xdr:colOff>165100</xdr:colOff>
      <xdr:row>96</xdr:row>
      <xdr:rowOff>166275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52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11352</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19795" y="16299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90258</xdr:rowOff>
    </xdr:from>
    <xdr:to>
      <xdr:col>6</xdr:col>
      <xdr:colOff>38100</xdr:colOff>
      <xdr:row>97</xdr:row>
      <xdr:rowOff>20408</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549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36935</xdr:rowOff>
    </xdr:from>
    <xdr:ext cx="599010"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30795" y="16324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21155</xdr:rowOff>
    </xdr:from>
    <xdr:to>
      <xdr:col>54</xdr:col>
      <xdr:colOff>189865</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164655"/>
          <a:ext cx="1270" cy="162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139282</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4939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21155</xdr:rowOff>
    </xdr:from>
    <xdr:to>
      <xdr:col>55</xdr:col>
      <xdr:colOff>88900</xdr:colOff>
      <xdr:row>30</xdr:row>
      <xdr:rowOff>21155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164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142148</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1434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119271</xdr:rowOff>
    </xdr:from>
    <xdr:to>
      <xdr:col>55</xdr:col>
      <xdr:colOff>50800</xdr:colOff>
      <xdr:row>38</xdr:row>
      <xdr:rowOff>49421</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132987</xdr:rowOff>
    </xdr:from>
    <xdr:to>
      <xdr:col>50</xdr:col>
      <xdr:colOff>165100</xdr:colOff>
      <xdr:row>38</xdr:row>
      <xdr:rowOff>63137</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79664</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158133</xdr:rowOff>
    </xdr:from>
    <xdr:to>
      <xdr:col>46</xdr:col>
      <xdr:colOff>38100</xdr:colOff>
      <xdr:row>38</xdr:row>
      <xdr:rowOff>88283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104810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154541</xdr:rowOff>
    </xdr:from>
    <xdr:to>
      <xdr:col>41</xdr:col>
      <xdr:colOff>101600</xdr:colOff>
      <xdr:row>38</xdr:row>
      <xdr:rowOff>84691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101218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156500</xdr:rowOff>
    </xdr:from>
    <xdr:to>
      <xdr:col>36</xdr:col>
      <xdr:colOff>165100</xdr:colOff>
      <xdr:row>38</xdr:row>
      <xdr:rowOff>86651</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103177</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275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142291</xdr:rowOff>
    </xdr:from>
    <xdr:to>
      <xdr:col>54</xdr:col>
      <xdr:colOff>189865</xdr:colOff>
      <xdr:row>59</xdr:row>
      <xdr:rowOff>40096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714791"/>
          <a:ext cx="1270" cy="1440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43923</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15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40096</xdr:rowOff>
    </xdr:from>
    <xdr:to>
      <xdr:col>55</xdr:col>
      <xdr:colOff>88900</xdr:colOff>
      <xdr:row>59</xdr:row>
      <xdr:rowOff>40096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155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88968</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9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137,762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142291</xdr:rowOff>
    </xdr:from>
    <xdr:to>
      <xdr:col>55</xdr:col>
      <xdr:colOff>88900</xdr:colOff>
      <xdr:row>50</xdr:row>
      <xdr:rowOff>142291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714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142291</xdr:rowOff>
    </xdr:from>
    <xdr:to>
      <xdr:col>55</xdr:col>
      <xdr:colOff>0</xdr:colOff>
      <xdr:row>52</xdr:row>
      <xdr:rowOff>52908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9639300" y="8714791"/>
          <a:ext cx="838200" cy="253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119230</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720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140803</xdr:rowOff>
    </xdr:from>
    <xdr:to>
      <xdr:col>55</xdr:col>
      <xdr:colOff>50800</xdr:colOff>
      <xdr:row>57</xdr:row>
      <xdr:rowOff>70953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74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101709</xdr:rowOff>
    </xdr:from>
    <xdr:to>
      <xdr:col>50</xdr:col>
      <xdr:colOff>114300</xdr:colOff>
      <xdr:row>52</xdr:row>
      <xdr:rowOff>52908</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8750300" y="8845659"/>
          <a:ext cx="889000" cy="12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135872</xdr:rowOff>
    </xdr:from>
    <xdr:to>
      <xdr:col>50</xdr:col>
      <xdr:colOff>165100</xdr:colOff>
      <xdr:row>57</xdr:row>
      <xdr:rowOff>66022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73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57149</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82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101709</xdr:rowOff>
    </xdr:from>
    <xdr:to>
      <xdr:col>45</xdr:col>
      <xdr:colOff>177800</xdr:colOff>
      <xdr:row>51</xdr:row>
      <xdr:rowOff>154363</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8845659"/>
          <a:ext cx="889000" cy="5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145614</xdr:rowOff>
    </xdr:from>
    <xdr:to>
      <xdr:col>46</xdr:col>
      <xdr:colOff>38100</xdr:colOff>
      <xdr:row>57</xdr:row>
      <xdr:rowOff>75764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74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66891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83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135335</xdr:rowOff>
    </xdr:from>
    <xdr:to>
      <xdr:col>41</xdr:col>
      <xdr:colOff>50800</xdr:colOff>
      <xdr:row>51</xdr:row>
      <xdr:rowOff>154363</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6972300" y="8879285"/>
          <a:ext cx="889000" cy="19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5831</xdr:rowOff>
    </xdr:from>
    <xdr:to>
      <xdr:col>41</xdr:col>
      <xdr:colOff>101600</xdr:colOff>
      <xdr:row>57</xdr:row>
      <xdr:rowOff>107431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77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98558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871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169280</xdr:rowOff>
    </xdr:from>
    <xdr:to>
      <xdr:col>36</xdr:col>
      <xdr:colOff>165100</xdr:colOff>
      <xdr:row>57</xdr:row>
      <xdr:rowOff>99430</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77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90557</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86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91491</xdr:rowOff>
    </xdr:from>
    <xdr:to>
      <xdr:col>55</xdr:col>
      <xdr:colOff>50800</xdr:colOff>
      <xdr:row>51</xdr:row>
      <xdr:rowOff>21641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8663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44518</xdr:rowOff>
    </xdr:from>
    <xdr:ext cx="599010"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8617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2108</xdr:rowOff>
    </xdr:from>
    <xdr:to>
      <xdr:col>50</xdr:col>
      <xdr:colOff>165100</xdr:colOff>
      <xdr:row>52</xdr:row>
      <xdr:rowOff>103708</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891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50</xdr:row>
      <xdr:rowOff>120235</xdr:rowOff>
    </xdr:from>
    <xdr:ext cx="59901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39795" y="8692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50909</xdr:rowOff>
    </xdr:from>
    <xdr:to>
      <xdr:col>46</xdr:col>
      <xdr:colOff>38100</xdr:colOff>
      <xdr:row>51</xdr:row>
      <xdr:rowOff>152509</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8794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49</xdr:row>
      <xdr:rowOff>169036</xdr:rowOff>
    </xdr:from>
    <xdr:ext cx="599010"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50795" y="8570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103563</xdr:rowOff>
    </xdr:from>
    <xdr:to>
      <xdr:col>41</xdr:col>
      <xdr:colOff>101600</xdr:colOff>
      <xdr:row>52</xdr:row>
      <xdr:rowOff>33713</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884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50</xdr:row>
      <xdr:rowOff>50240</xdr:rowOff>
    </xdr:from>
    <xdr:ext cx="599010"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61795" y="8622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84535</xdr:rowOff>
    </xdr:from>
    <xdr:to>
      <xdr:col>36</xdr:col>
      <xdr:colOff>165100</xdr:colOff>
      <xdr:row>52</xdr:row>
      <xdr:rowOff>14685</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882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50</xdr:row>
      <xdr:rowOff>31212</xdr:rowOff>
    </xdr:from>
    <xdr:ext cx="599010"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672795" y="8603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73086</xdr:rowOff>
    </xdr:from>
    <xdr:to>
      <xdr:col>54</xdr:col>
      <xdr:colOff>189865</xdr:colOff>
      <xdr:row>78</xdr:row>
      <xdr:rowOff>121193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417486"/>
          <a:ext cx="1270" cy="1076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125020</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8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121193</xdr:rowOff>
    </xdr:from>
    <xdr:to>
      <xdr:col>55</xdr:col>
      <xdr:colOff>88900</xdr:colOff>
      <xdr:row>78</xdr:row>
      <xdr:rowOff>121193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4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19763</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19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239,570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73086</xdr:rowOff>
    </xdr:from>
    <xdr:to>
      <xdr:col>55</xdr:col>
      <xdr:colOff>88900</xdr:colOff>
      <xdr:row>72</xdr:row>
      <xdr:rowOff>73086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41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49975</xdr:rowOff>
    </xdr:from>
    <xdr:to>
      <xdr:col>55</xdr:col>
      <xdr:colOff>0</xdr:colOff>
      <xdr:row>77</xdr:row>
      <xdr:rowOff>83003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251625"/>
          <a:ext cx="838200" cy="3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101764</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3034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123337</xdr:rowOff>
    </xdr:from>
    <xdr:to>
      <xdr:col>55</xdr:col>
      <xdr:colOff>50800</xdr:colOff>
      <xdr:row>78</xdr:row>
      <xdr:rowOff>53487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49975</xdr:rowOff>
    </xdr:from>
    <xdr:to>
      <xdr:col>50</xdr:col>
      <xdr:colOff>114300</xdr:colOff>
      <xdr:row>77</xdr:row>
      <xdr:rowOff>65049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3251625"/>
          <a:ext cx="889000" cy="15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119176</xdr:rowOff>
    </xdr:from>
    <xdr:to>
      <xdr:col>50</xdr:col>
      <xdr:colOff>165100</xdr:colOff>
      <xdr:row>78</xdr:row>
      <xdr:rowOff>49326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40453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65049</xdr:rowOff>
    </xdr:from>
    <xdr:to>
      <xdr:col>45</xdr:col>
      <xdr:colOff>177800</xdr:colOff>
      <xdr:row>78</xdr:row>
      <xdr:rowOff>5370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266699"/>
          <a:ext cx="889000" cy="11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112016</xdr:rowOff>
    </xdr:from>
    <xdr:to>
      <xdr:col>46</xdr:col>
      <xdr:colOff>38100</xdr:colOff>
      <xdr:row>78</xdr:row>
      <xdr:rowOff>42166</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33293</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5370</xdr:rowOff>
    </xdr:from>
    <xdr:to>
      <xdr:col>41</xdr:col>
      <xdr:colOff>50800</xdr:colOff>
      <xdr:row>78</xdr:row>
      <xdr:rowOff>30786</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378470"/>
          <a:ext cx="889000" cy="25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161348</xdr:rowOff>
    </xdr:from>
    <xdr:to>
      <xdr:col>41</xdr:col>
      <xdr:colOff>101600</xdr:colOff>
      <xdr:row>78</xdr:row>
      <xdr:rowOff>91498</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82625</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45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1423</xdr:rowOff>
    </xdr:from>
    <xdr:to>
      <xdr:col>36</xdr:col>
      <xdr:colOff>165100</xdr:colOff>
      <xdr:row>78</xdr:row>
      <xdr:rowOff>103023</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7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94150</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46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32203</xdr:rowOff>
    </xdr:from>
    <xdr:to>
      <xdr:col>55</xdr:col>
      <xdr:colOff>50800</xdr:colOff>
      <xdr:row>77</xdr:row>
      <xdr:rowOff>133803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233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55080</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08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170625</xdr:rowOff>
    </xdr:from>
    <xdr:to>
      <xdr:col>50</xdr:col>
      <xdr:colOff>165100</xdr:colOff>
      <xdr:row>77</xdr:row>
      <xdr:rowOff>100775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20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117302</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2976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14249</xdr:rowOff>
    </xdr:from>
    <xdr:to>
      <xdr:col>46</xdr:col>
      <xdr:colOff>38100</xdr:colOff>
      <xdr:row>77</xdr:row>
      <xdr:rowOff>115849</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21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132376</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299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126020</xdr:rowOff>
    </xdr:from>
    <xdr:to>
      <xdr:col>41</xdr:col>
      <xdr:colOff>101600</xdr:colOff>
      <xdr:row>78</xdr:row>
      <xdr:rowOff>56170</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32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72697</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102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151436</xdr:rowOff>
    </xdr:from>
    <xdr:to>
      <xdr:col>36</xdr:col>
      <xdr:colOff>165100</xdr:colOff>
      <xdr:row>78</xdr:row>
      <xdr:rowOff>81586</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5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98113</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128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95847</xdr:rowOff>
    </xdr:from>
    <xdr:to>
      <xdr:col>54</xdr:col>
      <xdr:colOff>189865</xdr:colOff>
      <xdr:row>98</xdr:row>
      <xdr:rowOff>112173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526347"/>
          <a:ext cx="1270" cy="1387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116000</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691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112173</xdr:rowOff>
    </xdr:from>
    <xdr:to>
      <xdr:col>55</xdr:col>
      <xdr:colOff>88900</xdr:colOff>
      <xdr:row>98</xdr:row>
      <xdr:rowOff>112173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691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42524</xdr:rowOff>
    </xdr:from>
    <xdr:ext cx="599010"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301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166,604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95847</xdr:rowOff>
    </xdr:from>
    <xdr:to>
      <xdr:col>55</xdr:col>
      <xdr:colOff>88900</xdr:colOff>
      <xdr:row>90</xdr:row>
      <xdr:rowOff>95847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526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152140</xdr:rowOff>
    </xdr:from>
    <xdr:to>
      <xdr:col>55</xdr:col>
      <xdr:colOff>0</xdr:colOff>
      <xdr:row>95</xdr:row>
      <xdr:rowOff>138861</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9639300" y="16096990"/>
          <a:ext cx="838200" cy="329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150680</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438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803</xdr:rowOff>
    </xdr:from>
    <xdr:to>
      <xdr:col>55</xdr:col>
      <xdr:colOff>50800</xdr:colOff>
      <xdr:row>96</xdr:row>
      <xdr:rowOff>102403</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460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75082</xdr:rowOff>
    </xdr:from>
    <xdr:to>
      <xdr:col>50</xdr:col>
      <xdr:colOff>114300</xdr:colOff>
      <xdr:row>95</xdr:row>
      <xdr:rowOff>138861</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8750300" y="16191382"/>
          <a:ext cx="889000" cy="235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156460</xdr:rowOff>
    </xdr:from>
    <xdr:to>
      <xdr:col>50</xdr:col>
      <xdr:colOff>165100</xdr:colOff>
      <xdr:row>96</xdr:row>
      <xdr:rowOff>86610</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4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77737</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536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75082</xdr:rowOff>
    </xdr:from>
    <xdr:to>
      <xdr:col>45</xdr:col>
      <xdr:colOff>177800</xdr:colOff>
      <xdr:row>96</xdr:row>
      <xdr:rowOff>78511</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7861300" y="16191382"/>
          <a:ext cx="889000" cy="34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35083</xdr:rowOff>
    </xdr:from>
    <xdr:to>
      <xdr:col>46</xdr:col>
      <xdr:colOff>38100</xdr:colOff>
      <xdr:row>96</xdr:row>
      <xdr:rowOff>136683</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9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127810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58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119211</xdr:rowOff>
    </xdr:from>
    <xdr:to>
      <xdr:col>41</xdr:col>
      <xdr:colOff>50800</xdr:colOff>
      <xdr:row>96</xdr:row>
      <xdr:rowOff>78511</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a:off x="6972300" y="16406961"/>
          <a:ext cx="889000" cy="130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85213</xdr:rowOff>
    </xdr:from>
    <xdr:to>
      <xdr:col>41</xdr:col>
      <xdr:colOff>101600</xdr:colOff>
      <xdr:row>97</xdr:row>
      <xdr:rowOff>15363</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54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6490</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637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75622</xdr:rowOff>
    </xdr:from>
    <xdr:to>
      <xdr:col>36</xdr:col>
      <xdr:colOff>165100</xdr:colOff>
      <xdr:row>97</xdr:row>
      <xdr:rowOff>5772</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53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168349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62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101340</xdr:rowOff>
    </xdr:from>
    <xdr:to>
      <xdr:col>55</xdr:col>
      <xdr:colOff>50800</xdr:colOff>
      <xdr:row>94</xdr:row>
      <xdr:rowOff>31490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0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124217</xdr:rowOff>
    </xdr:from>
    <xdr:ext cx="599010"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5897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88061</xdr:rowOff>
    </xdr:from>
    <xdr:to>
      <xdr:col>50</xdr:col>
      <xdr:colOff>165100</xdr:colOff>
      <xdr:row>96</xdr:row>
      <xdr:rowOff>18211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37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34738</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151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24282</xdr:rowOff>
    </xdr:from>
    <xdr:to>
      <xdr:col>46</xdr:col>
      <xdr:colOff>38100</xdr:colOff>
      <xdr:row>94</xdr:row>
      <xdr:rowOff>125882</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14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142409</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591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27711</xdr:rowOff>
    </xdr:from>
    <xdr:to>
      <xdr:col>41</xdr:col>
      <xdr:colOff>101600</xdr:colOff>
      <xdr:row>96</xdr:row>
      <xdr:rowOff>129311</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48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145838</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26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68411</xdr:rowOff>
    </xdr:from>
    <xdr:to>
      <xdr:col>36</xdr:col>
      <xdr:colOff>165100</xdr:colOff>
      <xdr:row>95</xdr:row>
      <xdr:rowOff>170011</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35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15088</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13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32848</xdr:rowOff>
    </xdr:from>
    <xdr:to>
      <xdr:col>85</xdr:col>
      <xdr:colOff>126364</xdr:colOff>
      <xdr:row>38</xdr:row>
      <xdr:rowOff>16104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347798"/>
          <a:ext cx="1269" cy="118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19931</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53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16104</xdr:rowOff>
    </xdr:from>
    <xdr:to>
      <xdr:col>86</xdr:col>
      <xdr:colOff>25400</xdr:colOff>
      <xdr:row>38</xdr:row>
      <xdr:rowOff>16104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53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150975</xdr:rowOff>
    </xdr:from>
    <xdr:ext cx="534377"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12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32848</xdr:rowOff>
    </xdr:from>
    <xdr:to>
      <xdr:col>86</xdr:col>
      <xdr:colOff>25400</xdr:colOff>
      <xdr:row>31</xdr:row>
      <xdr:rowOff>32848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347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88513</xdr:rowOff>
    </xdr:from>
    <xdr:to>
      <xdr:col>85</xdr:col>
      <xdr:colOff>127000</xdr:colOff>
      <xdr:row>34</xdr:row>
      <xdr:rowOff>117488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5481300" y="5917813"/>
          <a:ext cx="838200" cy="28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162367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63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12490</xdr:rowOff>
    </xdr:from>
    <xdr:to>
      <xdr:col>85</xdr:col>
      <xdr:colOff>177800</xdr:colOff>
      <xdr:row>36</xdr:row>
      <xdr:rowOff>114090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18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88513</xdr:rowOff>
    </xdr:from>
    <xdr:to>
      <xdr:col>81</xdr:col>
      <xdr:colOff>50800</xdr:colOff>
      <xdr:row>35</xdr:row>
      <xdr:rowOff>71977</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5917813"/>
          <a:ext cx="889000" cy="15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166967</xdr:rowOff>
    </xdr:from>
    <xdr:to>
      <xdr:col>81</xdr:col>
      <xdr:colOff>101600</xdr:colOff>
      <xdr:row>36</xdr:row>
      <xdr:rowOff>97117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16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88244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26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71977</xdr:rowOff>
    </xdr:from>
    <xdr:to>
      <xdr:col>76</xdr:col>
      <xdr:colOff>114300</xdr:colOff>
      <xdr:row>35</xdr:row>
      <xdr:rowOff>146539</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072727"/>
          <a:ext cx="889000" cy="7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156737</xdr:rowOff>
    </xdr:from>
    <xdr:to>
      <xdr:col>76</xdr:col>
      <xdr:colOff>165100</xdr:colOff>
      <xdr:row>36</xdr:row>
      <xdr:rowOff>86887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1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78014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25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146539</xdr:rowOff>
    </xdr:from>
    <xdr:to>
      <xdr:col>71</xdr:col>
      <xdr:colOff>177800</xdr:colOff>
      <xdr:row>35</xdr:row>
      <xdr:rowOff>151663</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147289"/>
          <a:ext cx="889000" cy="5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33388</xdr:rowOff>
    </xdr:from>
    <xdr:to>
      <xdr:col>72</xdr:col>
      <xdr:colOff>38100</xdr:colOff>
      <xdr:row>36</xdr:row>
      <xdr:rowOff>134988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126115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2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37274</xdr:rowOff>
    </xdr:from>
    <xdr:to>
      <xdr:col>67</xdr:col>
      <xdr:colOff>101600</xdr:colOff>
      <xdr:row>36</xdr:row>
      <xdr:rowOff>138874</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130001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30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66688</xdr:rowOff>
    </xdr:from>
    <xdr:to>
      <xdr:col>85</xdr:col>
      <xdr:colOff>177800</xdr:colOff>
      <xdr:row>34</xdr:row>
      <xdr:rowOff>168288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589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89565</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5747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37713</xdr:rowOff>
    </xdr:from>
    <xdr:to>
      <xdr:col>81</xdr:col>
      <xdr:colOff>101600</xdr:colOff>
      <xdr:row>34</xdr:row>
      <xdr:rowOff>139313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586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155840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5642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21177</xdr:rowOff>
    </xdr:from>
    <xdr:to>
      <xdr:col>76</xdr:col>
      <xdr:colOff>165100</xdr:colOff>
      <xdr:row>35</xdr:row>
      <xdr:rowOff>122777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021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139304</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5797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95739</xdr:rowOff>
    </xdr:from>
    <xdr:to>
      <xdr:col>72</xdr:col>
      <xdr:colOff>38100</xdr:colOff>
      <xdr:row>36</xdr:row>
      <xdr:rowOff>25889</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09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42416</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587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100863</xdr:rowOff>
    </xdr:from>
    <xdr:to>
      <xdr:col>67</xdr:col>
      <xdr:colOff>101600</xdr:colOff>
      <xdr:row>36</xdr:row>
      <xdr:rowOff>31013</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10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47540</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5876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62395</xdr:rowOff>
    </xdr:from>
    <xdr:to>
      <xdr:col>85</xdr:col>
      <xdr:colOff>126364</xdr:colOff>
      <xdr:row>59</xdr:row>
      <xdr:rowOff>72301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6317595" y="8634895"/>
          <a:ext cx="1269" cy="1552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76128</xdr:rowOff>
    </xdr:from>
    <xdr:ext cx="534377" cy="259045"/>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6370300" y="1019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72301</xdr:rowOff>
    </xdr:from>
    <xdr:to>
      <xdr:col>86</xdr:col>
      <xdr:colOff>25400</xdr:colOff>
      <xdr:row>59</xdr:row>
      <xdr:rowOff>72301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1018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9072</xdr:rowOff>
    </xdr:from>
    <xdr:ext cx="599010" cy="259045"/>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6370300" y="8410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150,087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62395</xdr:rowOff>
    </xdr:from>
    <xdr:to>
      <xdr:col>86</xdr:col>
      <xdr:colOff>25400</xdr:colOff>
      <xdr:row>50</xdr:row>
      <xdr:rowOff>62395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8634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150266</xdr:rowOff>
    </xdr:from>
    <xdr:to>
      <xdr:col>85</xdr:col>
      <xdr:colOff>127000</xdr:colOff>
      <xdr:row>55</xdr:row>
      <xdr:rowOff>34227</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5481300" y="9237116"/>
          <a:ext cx="838200" cy="22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51160</xdr:rowOff>
    </xdr:from>
    <xdr:ext cx="534377" cy="25904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6370300" y="9652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72733</xdr:rowOff>
    </xdr:from>
    <xdr:to>
      <xdr:col>85</xdr:col>
      <xdr:colOff>177800</xdr:colOff>
      <xdr:row>57</xdr:row>
      <xdr:rowOff>2883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6268700" y="967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150266</xdr:rowOff>
    </xdr:from>
    <xdr:to>
      <xdr:col>81</xdr:col>
      <xdr:colOff>50800</xdr:colOff>
      <xdr:row>55</xdr:row>
      <xdr:rowOff>18669</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4592300" y="9237116"/>
          <a:ext cx="889000" cy="21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53708</xdr:rowOff>
    </xdr:from>
    <xdr:to>
      <xdr:col>81</xdr:col>
      <xdr:colOff>101600</xdr:colOff>
      <xdr:row>56</xdr:row>
      <xdr:rowOff>155308</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5430500" y="9654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146435</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74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50</xdr:row>
      <xdr:rowOff>108991</xdr:rowOff>
    </xdr:from>
    <xdr:to>
      <xdr:col>76</xdr:col>
      <xdr:colOff>114300</xdr:colOff>
      <xdr:row>55</xdr:row>
      <xdr:rowOff>18669</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3703300" y="8681491"/>
          <a:ext cx="889000" cy="766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161074</xdr:rowOff>
    </xdr:from>
    <xdr:to>
      <xdr:col>76</xdr:col>
      <xdr:colOff>165100</xdr:colOff>
      <xdr:row>56</xdr:row>
      <xdr:rowOff>91224</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4541500" y="959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82351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68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50</xdr:row>
      <xdr:rowOff>108991</xdr:rowOff>
    </xdr:from>
    <xdr:to>
      <xdr:col>71</xdr:col>
      <xdr:colOff>177800</xdr:colOff>
      <xdr:row>53</xdr:row>
      <xdr:rowOff>11849</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2814300" y="8681491"/>
          <a:ext cx="889000" cy="417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42659</xdr:rowOff>
    </xdr:from>
    <xdr:to>
      <xdr:col>72</xdr:col>
      <xdr:colOff>38100</xdr:colOff>
      <xdr:row>56</xdr:row>
      <xdr:rowOff>144259</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652500" y="9643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135386</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73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128918</xdr:rowOff>
    </xdr:from>
    <xdr:to>
      <xdr:col>67</xdr:col>
      <xdr:colOff>101600</xdr:colOff>
      <xdr:row>57</xdr:row>
      <xdr:rowOff>59068</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2763500" y="973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50195</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822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154877</xdr:rowOff>
    </xdr:from>
    <xdr:to>
      <xdr:col>85</xdr:col>
      <xdr:colOff>177800</xdr:colOff>
      <xdr:row>55</xdr:row>
      <xdr:rowOff>85027</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6268700" y="941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6304</xdr:rowOff>
    </xdr:from>
    <xdr:ext cx="534377" cy="259045"/>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6370300" y="926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99466</xdr:rowOff>
    </xdr:from>
    <xdr:to>
      <xdr:col>81</xdr:col>
      <xdr:colOff>101600</xdr:colOff>
      <xdr:row>54</xdr:row>
      <xdr:rowOff>29616</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5430500" y="9186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52</xdr:row>
      <xdr:rowOff>46143</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181795" y="8961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139319</xdr:rowOff>
    </xdr:from>
    <xdr:to>
      <xdr:col>76</xdr:col>
      <xdr:colOff>165100</xdr:colOff>
      <xdr:row>55</xdr:row>
      <xdr:rowOff>69469</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4541500" y="939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85996</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325111" y="917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50</xdr:row>
      <xdr:rowOff>58191</xdr:rowOff>
    </xdr:from>
    <xdr:to>
      <xdr:col>72</xdr:col>
      <xdr:colOff>38100</xdr:colOff>
      <xdr:row>50</xdr:row>
      <xdr:rowOff>159791</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3652500" y="863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49</xdr:row>
      <xdr:rowOff>4868</xdr:rowOff>
    </xdr:from>
    <xdr:ext cx="599010"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403795" y="8405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132499</xdr:rowOff>
    </xdr:from>
    <xdr:to>
      <xdr:col>67</xdr:col>
      <xdr:colOff>101600</xdr:colOff>
      <xdr:row>53</xdr:row>
      <xdr:rowOff>62649</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2763500" y="904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51</xdr:row>
      <xdr:rowOff>79176</xdr:rowOff>
    </xdr:from>
    <xdr:ext cx="599010"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514795" y="8823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29874</xdr:rowOff>
    </xdr:from>
    <xdr:to>
      <xdr:col>85</xdr:col>
      <xdr:colOff>126364</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202824"/>
          <a:ext cx="1269" cy="144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148001</xdr:rowOff>
    </xdr:from>
    <xdr:ext cx="534377"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97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88,226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29874</xdr:rowOff>
    </xdr:from>
    <xdr:to>
      <xdr:col>86</xdr:col>
      <xdr:colOff>25400</xdr:colOff>
      <xdr:row>71</xdr:row>
      <xdr:rowOff>29874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202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125445</xdr:rowOff>
    </xdr:from>
    <xdr:to>
      <xdr:col>85</xdr:col>
      <xdr:colOff>127000</xdr:colOff>
      <xdr:row>77</xdr:row>
      <xdr:rowOff>54563</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5481300" y="13155645"/>
          <a:ext cx="838200" cy="100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53497</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426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75070</xdr:rowOff>
    </xdr:from>
    <xdr:to>
      <xdr:col>85</xdr:col>
      <xdr:colOff>177800</xdr:colOff>
      <xdr:row>79</xdr:row>
      <xdr:rowOff>5220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4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106080</xdr:rowOff>
    </xdr:from>
    <xdr:to>
      <xdr:col>81</xdr:col>
      <xdr:colOff>50800</xdr:colOff>
      <xdr:row>76</xdr:row>
      <xdr:rowOff>125445</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4592300" y="12964830"/>
          <a:ext cx="889000" cy="190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55198</xdr:rowOff>
    </xdr:from>
    <xdr:to>
      <xdr:col>81</xdr:col>
      <xdr:colOff>101600</xdr:colOff>
      <xdr:row>78</xdr:row>
      <xdr:rowOff>156798</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42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147925</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14111" y="13521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106080</xdr:rowOff>
    </xdr:from>
    <xdr:to>
      <xdr:col>76</xdr:col>
      <xdr:colOff>114300</xdr:colOff>
      <xdr:row>78</xdr:row>
      <xdr:rowOff>56440</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3703300" y="12964830"/>
          <a:ext cx="889000" cy="464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69143</xdr:rowOff>
    </xdr:from>
    <xdr:to>
      <xdr:col>76</xdr:col>
      <xdr:colOff>165100</xdr:colOff>
      <xdr:row>78</xdr:row>
      <xdr:rowOff>170743</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44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161870</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53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56440</xdr:rowOff>
    </xdr:from>
    <xdr:to>
      <xdr:col>71</xdr:col>
      <xdr:colOff>177800</xdr:colOff>
      <xdr:row>78</xdr:row>
      <xdr:rowOff>145774</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flipV="1">
          <a:off x="12814300" y="13429540"/>
          <a:ext cx="889000" cy="8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54333</xdr:rowOff>
    </xdr:from>
    <xdr:to>
      <xdr:col>72</xdr:col>
      <xdr:colOff>38100</xdr:colOff>
      <xdr:row>78</xdr:row>
      <xdr:rowOff>155933</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42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147060</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36111" y="13520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70776</xdr:rowOff>
    </xdr:from>
    <xdr:to>
      <xdr:col>67</xdr:col>
      <xdr:colOff>101600</xdr:colOff>
      <xdr:row>79</xdr:row>
      <xdr:rowOff>926</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44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17453</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21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3763</xdr:rowOff>
    </xdr:from>
    <xdr:to>
      <xdr:col>85</xdr:col>
      <xdr:colOff>177800</xdr:colOff>
      <xdr:row>77</xdr:row>
      <xdr:rowOff>105363</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20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26640</xdr:rowOff>
    </xdr:from>
    <xdr:ext cx="534377"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056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74645</xdr:rowOff>
    </xdr:from>
    <xdr:to>
      <xdr:col>81</xdr:col>
      <xdr:colOff>101600</xdr:colOff>
      <xdr:row>77</xdr:row>
      <xdr:rowOff>4795</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10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21322</xdr:rowOff>
    </xdr:from>
    <xdr:ext cx="534377"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14111" y="1288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55280</xdr:rowOff>
    </xdr:from>
    <xdr:to>
      <xdr:col>76</xdr:col>
      <xdr:colOff>165100</xdr:colOff>
      <xdr:row>75</xdr:row>
      <xdr:rowOff>156880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291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1957</xdr:rowOff>
    </xdr:from>
    <xdr:ext cx="534377"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325111" y="1268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5640</xdr:rowOff>
    </xdr:from>
    <xdr:to>
      <xdr:col>72</xdr:col>
      <xdr:colOff>38100</xdr:colOff>
      <xdr:row>78</xdr:row>
      <xdr:rowOff>107240</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37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123767</xdr:rowOff>
    </xdr:from>
    <xdr:ext cx="534377"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436111" y="13153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94974</xdr:rowOff>
    </xdr:from>
    <xdr:to>
      <xdr:col>67</xdr:col>
      <xdr:colOff>101600</xdr:colOff>
      <xdr:row>79</xdr:row>
      <xdr:rowOff>25124</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46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16251</xdr:rowOff>
    </xdr:from>
    <xdr:ext cx="469744"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579428" y="13560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109120</xdr:rowOff>
    </xdr:from>
    <xdr:to>
      <xdr:col>85</xdr:col>
      <xdr:colOff>126364</xdr:colOff>
      <xdr:row>98</xdr:row>
      <xdr:rowOff>166325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368170"/>
          <a:ext cx="1269" cy="1600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170152</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697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166325</xdr:rowOff>
    </xdr:from>
    <xdr:to>
      <xdr:col>86</xdr:col>
      <xdr:colOff>25400</xdr:colOff>
      <xdr:row>98</xdr:row>
      <xdr:rowOff>166325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6968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55797</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143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521,864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109120</xdr:rowOff>
    </xdr:from>
    <xdr:to>
      <xdr:col>86</xdr:col>
      <xdr:colOff>25400</xdr:colOff>
      <xdr:row>89</xdr:row>
      <xdr:rowOff>109120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36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70140</xdr:rowOff>
    </xdr:from>
    <xdr:to>
      <xdr:col>85</xdr:col>
      <xdr:colOff>127000</xdr:colOff>
      <xdr:row>96</xdr:row>
      <xdr:rowOff>94140</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5481300" y="16529340"/>
          <a:ext cx="838200" cy="2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116127</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746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137700</xdr:rowOff>
    </xdr:from>
    <xdr:to>
      <xdr:col>85</xdr:col>
      <xdr:colOff>177800</xdr:colOff>
      <xdr:row>98</xdr:row>
      <xdr:rowOff>67850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76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94140</xdr:rowOff>
    </xdr:from>
    <xdr:to>
      <xdr:col>81</xdr:col>
      <xdr:colOff>50800</xdr:colOff>
      <xdr:row>96</xdr:row>
      <xdr:rowOff>114599</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4592300" y="16553340"/>
          <a:ext cx="889000" cy="2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145941</xdr:rowOff>
    </xdr:from>
    <xdr:to>
      <xdr:col>81</xdr:col>
      <xdr:colOff>101600</xdr:colOff>
      <xdr:row>98</xdr:row>
      <xdr:rowOff>76091</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77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67218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86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114599</xdr:rowOff>
    </xdr:from>
    <xdr:to>
      <xdr:col>76</xdr:col>
      <xdr:colOff>114300</xdr:colOff>
      <xdr:row>96</xdr:row>
      <xdr:rowOff>124583</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3703300" y="16573799"/>
          <a:ext cx="889000" cy="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160686</xdr:rowOff>
    </xdr:from>
    <xdr:to>
      <xdr:col>76</xdr:col>
      <xdr:colOff>165100</xdr:colOff>
      <xdr:row>98</xdr:row>
      <xdr:rowOff>90836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81963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88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124583</xdr:rowOff>
    </xdr:from>
    <xdr:to>
      <xdr:col>71</xdr:col>
      <xdr:colOff>177800</xdr:colOff>
      <xdr:row>96</xdr:row>
      <xdr:rowOff>149448</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2814300" y="16583783"/>
          <a:ext cx="889000" cy="2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165060</xdr:rowOff>
    </xdr:from>
    <xdr:to>
      <xdr:col>72</xdr:col>
      <xdr:colOff>38100</xdr:colOff>
      <xdr:row>98</xdr:row>
      <xdr:rowOff>95210</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86337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8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162902</xdr:rowOff>
    </xdr:from>
    <xdr:to>
      <xdr:col>67</xdr:col>
      <xdr:colOff>101600</xdr:colOff>
      <xdr:row>98</xdr:row>
      <xdr:rowOff>93052</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84179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88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19340</xdr:rowOff>
    </xdr:from>
    <xdr:to>
      <xdr:col>85</xdr:col>
      <xdr:colOff>177800</xdr:colOff>
      <xdr:row>96</xdr:row>
      <xdr:rowOff>120940</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4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42217</xdr:rowOff>
    </xdr:from>
    <xdr:ext cx="599010"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6329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43340</xdr:rowOff>
    </xdr:from>
    <xdr:to>
      <xdr:col>81</xdr:col>
      <xdr:colOff>101600</xdr:colOff>
      <xdr:row>96</xdr:row>
      <xdr:rowOff>144940</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50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161467</xdr:rowOff>
    </xdr:from>
    <xdr:ext cx="599010"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181795" y="16277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63799</xdr:rowOff>
    </xdr:from>
    <xdr:to>
      <xdr:col>76</xdr:col>
      <xdr:colOff>165100</xdr:colOff>
      <xdr:row>96</xdr:row>
      <xdr:rowOff>165399</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52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10476</xdr:rowOff>
    </xdr:from>
    <xdr:ext cx="599010"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292795" y="16298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73783</xdr:rowOff>
    </xdr:from>
    <xdr:to>
      <xdr:col>72</xdr:col>
      <xdr:colOff>38100</xdr:colOff>
      <xdr:row>97</xdr:row>
      <xdr:rowOff>3933</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532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20460</xdr:rowOff>
    </xdr:from>
    <xdr:ext cx="599010"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03795" y="16308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98648</xdr:rowOff>
    </xdr:from>
    <xdr:to>
      <xdr:col>67</xdr:col>
      <xdr:colOff>101600</xdr:colOff>
      <xdr:row>97</xdr:row>
      <xdr:rowOff>28798</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55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45325</xdr:rowOff>
    </xdr:from>
    <xdr:ext cx="599010"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14795" y="16333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2906</xdr:rowOff>
    </xdr:from>
    <xdr:to>
      <xdr:col>116</xdr:col>
      <xdr:colOff>62864</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146406"/>
          <a:ext cx="1269" cy="1508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10167</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6967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121033</xdr:rowOff>
    </xdr:from>
    <xdr:ext cx="534377"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492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2906</xdr:rowOff>
    </xdr:from>
    <xdr:to>
      <xdr:col>116</xdr:col>
      <xdr:colOff>152400</xdr:colOff>
      <xdr:row>30</xdr:row>
      <xdr:rowOff>2906</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146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72675</xdr:rowOff>
    </xdr:from>
    <xdr:to>
      <xdr:col>116</xdr:col>
      <xdr:colOff>63500</xdr:colOff>
      <xdr:row>38</xdr:row>
      <xdr:rowOff>91694</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flipV="1">
          <a:off x="21323300" y="6587775"/>
          <a:ext cx="838200" cy="19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54617</xdr:rowOff>
    </xdr:from>
    <xdr:ext cx="378565"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5697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76190</xdr:rowOff>
    </xdr:from>
    <xdr:to>
      <xdr:col>116</xdr:col>
      <xdr:colOff>114300</xdr:colOff>
      <xdr:row>39</xdr:row>
      <xdr:rowOff>6340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59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62708</xdr:rowOff>
    </xdr:from>
    <xdr:to>
      <xdr:col>111</xdr:col>
      <xdr:colOff>177800</xdr:colOff>
      <xdr:row>38</xdr:row>
      <xdr:rowOff>91694</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577808"/>
          <a:ext cx="889000" cy="2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83322</xdr:rowOff>
    </xdr:from>
    <xdr:to>
      <xdr:col>112</xdr:col>
      <xdr:colOff>38100</xdr:colOff>
      <xdr:row>39</xdr:row>
      <xdr:rowOff>13472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59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4599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66333" y="66911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62708</xdr:rowOff>
    </xdr:from>
    <xdr:to>
      <xdr:col>107</xdr:col>
      <xdr:colOff>50800</xdr:colOff>
      <xdr:row>38</xdr:row>
      <xdr:rowOff>116200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flipV="1">
          <a:off x="19545300" y="6577808"/>
          <a:ext cx="889000" cy="53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76556</xdr:rowOff>
    </xdr:from>
    <xdr:to>
      <xdr:col>107</xdr:col>
      <xdr:colOff>101600</xdr:colOff>
      <xdr:row>39</xdr:row>
      <xdr:rowOff>6706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59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169283</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5017" y="66843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108793</xdr:rowOff>
    </xdr:from>
    <xdr:to>
      <xdr:col>102</xdr:col>
      <xdr:colOff>114300</xdr:colOff>
      <xdr:row>38</xdr:row>
      <xdr:rowOff>116200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623893"/>
          <a:ext cx="889000" cy="7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77927</xdr:rowOff>
    </xdr:from>
    <xdr:to>
      <xdr:col>102</xdr:col>
      <xdr:colOff>165100</xdr:colOff>
      <xdr:row>39</xdr:row>
      <xdr:rowOff>8077</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59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170654</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6857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74178</xdr:rowOff>
    </xdr:from>
    <xdr:to>
      <xdr:col>98</xdr:col>
      <xdr:colOff>38100</xdr:colOff>
      <xdr:row>39</xdr:row>
      <xdr:rowOff>4328</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58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166905</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7017" y="6682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21875</xdr:rowOff>
    </xdr:from>
    <xdr:to>
      <xdr:col>116</xdr:col>
      <xdr:colOff>114300</xdr:colOff>
      <xdr:row>38</xdr:row>
      <xdr:rowOff>123475</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53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152702</xdr:rowOff>
    </xdr:from>
    <xdr:ext cx="378565"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3249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40894</xdr:rowOff>
    </xdr:from>
    <xdr:to>
      <xdr:col>112</xdr:col>
      <xdr:colOff>38100</xdr:colOff>
      <xdr:row>38</xdr:row>
      <xdr:rowOff>142494</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55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159021</xdr:rowOff>
    </xdr:from>
    <xdr:ext cx="378565"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34017" y="6331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11908</xdr:rowOff>
    </xdr:from>
    <xdr:to>
      <xdr:col>107</xdr:col>
      <xdr:colOff>101600</xdr:colOff>
      <xdr:row>38</xdr:row>
      <xdr:rowOff>113508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52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130034</xdr:rowOff>
    </xdr:from>
    <xdr:ext cx="378565"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245017" y="6302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65400</xdr:rowOff>
    </xdr:from>
    <xdr:to>
      <xdr:col>102</xdr:col>
      <xdr:colOff>165100</xdr:colOff>
      <xdr:row>38</xdr:row>
      <xdr:rowOff>167000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58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12077</xdr:rowOff>
    </xdr:from>
    <xdr:ext cx="378565"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356017" y="63557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57993</xdr:rowOff>
    </xdr:from>
    <xdr:to>
      <xdr:col>98</xdr:col>
      <xdr:colOff>38100</xdr:colOff>
      <xdr:row>38</xdr:row>
      <xdr:rowOff>159593</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57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4670</xdr:rowOff>
    </xdr:from>
    <xdr:ext cx="378565"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467017" y="6348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0" name="前年度繰上充用金グラフ枠">
          <a:extLst>
            <a:ext uri="{FF2B5EF4-FFF2-40B4-BE49-F238E27FC236}">
              <a16:creationId xmlns:a16="http://schemas.microsoft.com/office/drawing/2014/main" id="{00000000-0008-0000-0700-00002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88428</xdr:rowOff>
    </xdr:from>
    <xdr:to>
      <xdr:col>116</xdr:col>
      <xdr:colOff>62864</xdr:colOff>
      <xdr:row>59</xdr:row>
      <xdr:rowOff>98878</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flipV="1">
          <a:off x="22159595" y="8660928"/>
          <a:ext cx="1269" cy="155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145831</xdr:rowOff>
    </xdr:from>
    <xdr:ext cx="249299" cy="259045"/>
    <xdr:sp macro="" textlink="">
      <xdr:nvSpPr>
        <xdr:cNvPr id="812" name="前年度繰上充用金最小値テキスト">
          <a:extLst>
            <a:ext uri="{FF2B5EF4-FFF2-40B4-BE49-F238E27FC236}">
              <a16:creationId xmlns:a16="http://schemas.microsoft.com/office/drawing/2014/main" id="{00000000-0008-0000-0700-00002C030000}"/>
            </a:ext>
          </a:extLst>
        </xdr:cNvPr>
        <xdr:cNvSpPr txBox="1"/>
      </xdr:nvSpPr>
      <xdr:spPr>
        <a:xfrm>
          <a:off x="22212300" y="102613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35105</xdr:rowOff>
    </xdr:from>
    <xdr:ext cx="469744" cy="259045"/>
    <xdr:sp macro="" textlink="">
      <xdr:nvSpPr>
        <xdr:cNvPr id="814" name="前年度繰上充用金最大値テキスト">
          <a:extLst>
            <a:ext uri="{FF2B5EF4-FFF2-40B4-BE49-F238E27FC236}">
              <a16:creationId xmlns:a16="http://schemas.microsoft.com/office/drawing/2014/main" id="{00000000-0008-0000-0700-00002E030000}"/>
            </a:ext>
          </a:extLst>
        </xdr:cNvPr>
        <xdr:cNvSpPr txBox="1"/>
      </xdr:nvSpPr>
      <xdr:spPr>
        <a:xfrm>
          <a:off x="22212300" y="843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88428</xdr:rowOff>
    </xdr:from>
    <xdr:to>
      <xdr:col>116</xdr:col>
      <xdr:colOff>152400</xdr:colOff>
      <xdr:row>50</xdr:row>
      <xdr:rowOff>88428</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22072600" y="866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63282</xdr:rowOff>
    </xdr:from>
    <xdr:ext cx="313932" cy="259045"/>
    <xdr:sp macro="" textlink="">
      <xdr:nvSpPr>
        <xdr:cNvPr id="817" name="前年度繰上充用金平均値テキスト">
          <a:extLst>
            <a:ext uri="{FF2B5EF4-FFF2-40B4-BE49-F238E27FC236}">
              <a16:creationId xmlns:a16="http://schemas.microsoft.com/office/drawing/2014/main" id="{00000000-0008-0000-0700-000031030000}"/>
            </a:ext>
          </a:extLst>
        </xdr:cNvPr>
        <xdr:cNvSpPr txBox="1"/>
      </xdr:nvSpPr>
      <xdr:spPr>
        <a:xfrm>
          <a:off x="22212300" y="100073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40405</xdr:rowOff>
    </xdr:from>
    <xdr:to>
      <xdr:col>116</xdr:col>
      <xdr:colOff>114300</xdr:colOff>
      <xdr:row>59</xdr:row>
      <xdr:rowOff>142005</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221107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39915</xdr:rowOff>
    </xdr:from>
    <xdr:to>
      <xdr:col>112</xdr:col>
      <xdr:colOff>38100</xdr:colOff>
      <xdr:row>59</xdr:row>
      <xdr:rowOff>141515</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1272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158042</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66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39261</xdr:rowOff>
    </xdr:from>
    <xdr:to>
      <xdr:col>107</xdr:col>
      <xdr:colOff>101600</xdr:colOff>
      <xdr:row>59</xdr:row>
      <xdr:rowOff>140861</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20383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157388</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277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25" name="直線コネクタ 824">
          <a:extLst>
            <a:ext uri="{FF2B5EF4-FFF2-40B4-BE49-F238E27FC236}">
              <a16:creationId xmlns:a16="http://schemas.microsoft.com/office/drawing/2014/main" id="{00000000-0008-0000-0700-000039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37628</xdr:rowOff>
    </xdr:from>
    <xdr:to>
      <xdr:col>102</xdr:col>
      <xdr:colOff>165100</xdr:colOff>
      <xdr:row>59</xdr:row>
      <xdr:rowOff>139228</xdr:rowOff>
    </xdr:to>
    <xdr:sp macro="" textlink="">
      <xdr:nvSpPr>
        <xdr:cNvPr id="826" name="フローチャート: 判断 825">
          <a:extLst>
            <a:ext uri="{FF2B5EF4-FFF2-40B4-BE49-F238E27FC236}">
              <a16:creationId xmlns:a16="http://schemas.microsoft.com/office/drawing/2014/main" id="{00000000-0008-0000-0700-00003A030000}"/>
            </a:ext>
          </a:extLst>
        </xdr:cNvPr>
        <xdr:cNvSpPr/>
      </xdr:nvSpPr>
      <xdr:spPr>
        <a:xfrm>
          <a:off x="19494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155755</xdr:rowOff>
    </xdr:from>
    <xdr:ext cx="313932"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388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37302</xdr:rowOff>
    </xdr:from>
    <xdr:to>
      <xdr:col>98</xdr:col>
      <xdr:colOff>38100</xdr:colOff>
      <xdr:row>59</xdr:row>
      <xdr:rowOff>138902</xdr:rowOff>
    </xdr:to>
    <xdr:sp macro="" textlink="">
      <xdr:nvSpPr>
        <xdr:cNvPr id="828" name="フローチャート: 判断 827">
          <a:extLst>
            <a:ext uri="{FF2B5EF4-FFF2-40B4-BE49-F238E27FC236}">
              <a16:creationId xmlns:a16="http://schemas.microsoft.com/office/drawing/2014/main" id="{00000000-0008-0000-0700-00003C030000}"/>
            </a:ext>
          </a:extLst>
        </xdr:cNvPr>
        <xdr:cNvSpPr/>
      </xdr:nvSpPr>
      <xdr:spPr>
        <a:xfrm>
          <a:off x="18605500" y="1015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155429</xdr:rowOff>
    </xdr:from>
    <xdr:ext cx="313932"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499333" y="992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18831</xdr:rowOff>
    </xdr:from>
    <xdr:ext cx="249299" cy="259045"/>
    <xdr:sp macro="" textlink="">
      <xdr:nvSpPr>
        <xdr:cNvPr id="836" name="前年度繰上充用金該当値テキスト">
          <a:extLst>
            <a:ext uri="{FF2B5EF4-FFF2-40B4-BE49-F238E27FC236}">
              <a16:creationId xmlns:a16="http://schemas.microsoft.com/office/drawing/2014/main" id="{00000000-0008-0000-0700-000044030000}"/>
            </a:ext>
          </a:extLst>
        </xdr:cNvPr>
        <xdr:cNvSpPr txBox="1"/>
      </xdr:nvSpPr>
      <xdr:spPr>
        <a:xfrm>
          <a:off x="22212300" y="101343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39" name="楕円 838">
          <a:extLst>
            <a:ext uri="{FF2B5EF4-FFF2-40B4-BE49-F238E27FC236}">
              <a16:creationId xmlns:a16="http://schemas.microsoft.com/office/drawing/2014/main" id="{00000000-0008-0000-0700-000047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41" name="楕円 840">
          <a:extLst>
            <a:ext uri="{FF2B5EF4-FFF2-40B4-BE49-F238E27FC236}">
              <a16:creationId xmlns:a16="http://schemas.microsoft.com/office/drawing/2014/main" id="{00000000-0008-0000-0700-000049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42" name="テキスト ボックス 841">
          <a:extLst>
            <a:ext uri="{FF2B5EF4-FFF2-40B4-BE49-F238E27FC236}">
              <a16:creationId xmlns:a16="http://schemas.microsoft.com/office/drawing/2014/main" id="{00000000-0008-0000-0700-00004A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43" name="楕円 842">
          <a:extLst>
            <a:ext uri="{FF2B5EF4-FFF2-40B4-BE49-F238E27FC236}">
              <a16:creationId xmlns:a16="http://schemas.microsoft.com/office/drawing/2014/main" id="{00000000-0008-0000-0700-00004B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5" name="正方形/長方形 844">
          <a:extLst>
            <a:ext uri="{FF2B5EF4-FFF2-40B4-BE49-F238E27FC236}">
              <a16:creationId xmlns:a16="http://schemas.microsoft.com/office/drawing/2014/main" id="{00000000-0008-0000-0700-00004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6" name="正方形/長方形 845">
          <a:extLst>
            <a:ext uri="{FF2B5EF4-FFF2-40B4-BE49-F238E27FC236}">
              <a16:creationId xmlns:a16="http://schemas.microsoft.com/office/drawing/2014/main" id="{00000000-0008-0000-0700-00004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7" name="テキスト ボックス 846">
          <a:extLst>
            <a:ext uri="{FF2B5EF4-FFF2-40B4-BE49-F238E27FC236}">
              <a16:creationId xmlns:a16="http://schemas.microsoft.com/office/drawing/2014/main" id="{00000000-0008-0000-0700-00004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民生費が類似団体に比べて高額となっている主な要因は生活保護費である。雇用拡大、健康増進を図る事業を推進し、生活保護費の抑制を図る。</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なお</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昨年度に比べて大幅に減額となっているのは、</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子育て世帯等臨時特別支援事業給付金</a:t>
          </a:r>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等の減が主な要因である。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衛生費が類似団体に比べて高額となっているのは、海岸漂着物対策に多額の費用を要することや、地理的要因等により塵芥処理、し尿処理に割高な費用を要するためである。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農林水産業費が類似団体に比べて高額となっているのは、漁港整備に係る費用が多額となっている他、農林水産品の輸送コスト助成や有害鳥獣対策にも多額の費用を要するためである。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土木費が昨年度に比べて大幅に</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額となっているのは、厳原港</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国際</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ターミナル建設事業の</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公営住宅整備事業</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が主な要因である。　</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教育費が昨年度に比べて大幅に</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額となっているのは、博物館建設事業費の</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が主な要因である。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長崎県対馬市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　令和</a:t>
          </a:r>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４</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年度は普通交付税の</a:t>
          </a:r>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減</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、基金取り崩しの</a:t>
          </a:r>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減</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の影響により実質収支額が増加し、実質単年度収支比率も</a:t>
          </a:r>
          <a:r>
            <a:rPr lang="en-US" altLang="ja-JP" sz="1200">
              <a:solidFill>
                <a:schemeClr val="dk1"/>
              </a:solidFill>
              <a:effectLst/>
              <a:latin typeface="ＭＳ ゴシック" panose="020B0609070205080204" pitchFamily="49" charset="-128"/>
              <a:ea typeface="ＭＳ ゴシック" panose="020B0609070205080204" pitchFamily="49" charset="-128"/>
              <a:cs typeface="+mn-cs"/>
            </a:rPr>
            <a:t>0.42</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a:t>
          </a:r>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減少となり</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、実質単年度収支は</a:t>
          </a:r>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赤</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字となった。</a:t>
          </a:r>
          <a:endParaRPr lang="ja-JP" altLang="ja-JP" sz="1200">
            <a:effectLst/>
            <a:latin typeface="ＭＳ ゴシック" panose="020B0609070205080204" pitchFamily="49" charset="-128"/>
            <a:ea typeface="ＭＳ ゴシック" panose="020B0609070205080204" pitchFamily="49" charset="-128"/>
          </a:endParaRPr>
        </a:p>
        <a:p>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財政調整基金については、最低水準の取り崩しに努めているが、</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地方交付税の減や、</a:t>
          </a:r>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景気低迷による</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市税減収など、</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今後は財政調整基金の取り崩しを余儀なくされる見込みである。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産業の活性化、税徴収率の向上による歳入の確保、効率的な行政運営による歳出の削減に努め、財政運営の健全性を保ちながら将来のための財源確保を図る。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長崎県対馬市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これまで、特別養護老人ホームの民間譲渡（平成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年度で特別養護老人ホーム特別会計を廃止）、簡易水道事業の水道事業（公営企業会計）への統合（平成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年度で簡易水道事業特別会計を廃止）等により行政の効率化を図ってきた。</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全会計において、赤字及び資金不足となっている会計はなく、連結実質赤字額はない。</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各会計の黒字額については、年度によって多少の増減はあるものの、概ね同規模で推移している。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今後も水道料金等の適正化を図るとともに健全な財政運営に努めていく。</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8" customWidth="1"/>
    <col min="12" max="12" width="2.25" style="178" customWidth="1"/>
    <col min="13" max="17" width="2.375" style="178" customWidth="1"/>
    <col min="18" max="119" width="2.125" style="178" customWidth="1"/>
    <col min="120" max="16384" width="0" style="178" hidden="1"/>
  </cols>
  <sheetData>
    <row r="1" spans="1:119" ht="33" customHeight="1" x14ac:dyDescent="0.15">
      <c r="B1" s="413" t="s">
        <v>80</v>
      </c>
      <c r="C1" s="413"/>
      <c r="D1" s="413"/>
      <c r="E1" s="413"/>
      <c r="F1" s="413"/>
      <c r="G1" s="413"/>
      <c r="H1" s="413"/>
      <c r="I1" s="413"/>
      <c r="J1" s="413"/>
      <c r="K1" s="413"/>
      <c r="L1" s="413"/>
      <c r="M1" s="413"/>
      <c r="N1" s="413"/>
      <c r="O1" s="413"/>
      <c r="P1" s="413"/>
      <c r="Q1" s="413"/>
      <c r="R1" s="413"/>
      <c r="S1" s="413"/>
      <c r="T1" s="413"/>
      <c r="U1" s="413"/>
      <c r="V1" s="413"/>
      <c r="W1" s="413"/>
      <c r="X1" s="413"/>
      <c r="Y1" s="413"/>
      <c r="Z1" s="413"/>
      <c r="AA1" s="413"/>
      <c r="AB1" s="413"/>
      <c r="AC1" s="413"/>
      <c r="AD1" s="413"/>
      <c r="AE1" s="413"/>
      <c r="AF1" s="413"/>
      <c r="AG1" s="413"/>
      <c r="AH1" s="413"/>
      <c r="AI1" s="413"/>
      <c r="AJ1" s="413"/>
      <c r="AK1" s="413"/>
      <c r="AL1" s="413"/>
      <c r="AM1" s="413"/>
      <c r="AN1" s="413"/>
      <c r="AO1" s="413"/>
      <c r="AP1" s="413"/>
      <c r="AQ1" s="413"/>
      <c r="AR1" s="413"/>
      <c r="AS1" s="413"/>
      <c r="AT1" s="413"/>
      <c r="AU1" s="413"/>
      <c r="AV1" s="413"/>
      <c r="AW1" s="413"/>
      <c r="AX1" s="413"/>
      <c r="AY1" s="413"/>
      <c r="AZ1" s="413"/>
      <c r="BA1" s="413"/>
      <c r="BB1" s="413"/>
      <c r="BC1" s="413"/>
      <c r="BD1" s="413"/>
      <c r="BE1" s="413"/>
      <c r="BF1" s="413"/>
      <c r="BG1" s="413"/>
      <c r="BH1" s="413"/>
      <c r="BI1" s="413"/>
      <c r="BJ1" s="413"/>
      <c r="BK1" s="413"/>
      <c r="BL1" s="413"/>
      <c r="BM1" s="413"/>
      <c r="BN1" s="413"/>
      <c r="BO1" s="413"/>
      <c r="BP1" s="413"/>
      <c r="BQ1" s="413"/>
      <c r="BR1" s="413"/>
      <c r="BS1" s="413"/>
      <c r="BT1" s="413"/>
      <c r="BU1" s="413"/>
      <c r="BV1" s="413"/>
      <c r="BW1" s="413"/>
      <c r="BX1" s="413"/>
      <c r="BY1" s="413"/>
      <c r="BZ1" s="413"/>
      <c r="CA1" s="413"/>
      <c r="CB1" s="413"/>
      <c r="CC1" s="413"/>
      <c r="CD1" s="413"/>
      <c r="CE1" s="413"/>
      <c r="CF1" s="413"/>
      <c r="CG1" s="413"/>
      <c r="CH1" s="413"/>
      <c r="CI1" s="413"/>
      <c r="CJ1" s="413"/>
      <c r="CK1" s="413"/>
      <c r="CL1" s="413"/>
      <c r="CM1" s="413"/>
      <c r="CN1" s="413"/>
      <c r="CO1" s="413"/>
      <c r="CP1" s="413"/>
      <c r="CQ1" s="413"/>
      <c r="CR1" s="413"/>
      <c r="CS1" s="413"/>
      <c r="CT1" s="413"/>
      <c r="CU1" s="413"/>
      <c r="CV1" s="413"/>
      <c r="CW1" s="413"/>
      <c r="CX1" s="413"/>
      <c r="CY1" s="413"/>
      <c r="CZ1" s="413"/>
      <c r="DA1" s="413"/>
      <c r="DB1" s="413"/>
      <c r="DC1" s="413"/>
      <c r="DD1" s="413"/>
      <c r="DE1" s="413"/>
      <c r="DF1" s="413"/>
      <c r="DG1" s="413"/>
      <c r="DH1" s="413"/>
      <c r="DI1" s="413"/>
      <c r="DJ1" s="179"/>
      <c r="DK1" s="179"/>
      <c r="DL1" s="179"/>
      <c r="DM1" s="179"/>
      <c r="DN1" s="179"/>
      <c r="DO1" s="179"/>
    </row>
    <row r="2" spans="1:119" ht="24.75" thickBot="1" x14ac:dyDescent="0.2">
      <c r="B2" s="180" t="s">
        <v>81</v>
      </c>
      <c r="C2" s="180"/>
      <c r="D2" s="181"/>
    </row>
    <row r="3" spans="1:119" ht="18.75" customHeight="1" thickBot="1" x14ac:dyDescent="0.2">
      <c r="A3" s="179"/>
      <c r="B3" s="414" t="s">
        <v>82</v>
      </c>
      <c r="C3" s="415"/>
      <c r="D3" s="415"/>
      <c r="E3" s="416"/>
      <c r="F3" s="416"/>
      <c r="G3" s="416"/>
      <c r="H3" s="416"/>
      <c r="I3" s="416"/>
      <c r="J3" s="416"/>
      <c r="K3" s="416"/>
      <c r="L3" s="416" t="s">
        <v>83</v>
      </c>
      <c r="M3" s="416"/>
      <c r="N3" s="416"/>
      <c r="O3" s="416"/>
      <c r="P3" s="416"/>
      <c r="Q3" s="416"/>
      <c r="R3" s="423"/>
      <c r="S3" s="423"/>
      <c r="T3" s="423"/>
      <c r="U3" s="423"/>
      <c r="V3" s="424"/>
      <c r="W3" s="398" t="s">
        <v>84</v>
      </c>
      <c r="X3" s="399"/>
      <c r="Y3" s="399"/>
      <c r="Z3" s="399"/>
      <c r="AA3" s="399"/>
      <c r="AB3" s="415"/>
      <c r="AC3" s="423" t="s">
        <v>85</v>
      </c>
      <c r="AD3" s="399"/>
      <c r="AE3" s="399"/>
      <c r="AF3" s="399"/>
      <c r="AG3" s="399"/>
      <c r="AH3" s="399"/>
      <c r="AI3" s="399"/>
      <c r="AJ3" s="399"/>
      <c r="AK3" s="399"/>
      <c r="AL3" s="400"/>
      <c r="AM3" s="398" t="s">
        <v>86</v>
      </c>
      <c r="AN3" s="399"/>
      <c r="AO3" s="399"/>
      <c r="AP3" s="399"/>
      <c r="AQ3" s="399"/>
      <c r="AR3" s="399"/>
      <c r="AS3" s="399"/>
      <c r="AT3" s="399"/>
      <c r="AU3" s="399"/>
      <c r="AV3" s="399"/>
      <c r="AW3" s="399"/>
      <c r="AX3" s="400"/>
      <c r="AY3" s="435" t="s">
        <v>1</v>
      </c>
      <c r="AZ3" s="436"/>
      <c r="BA3" s="436"/>
      <c r="BB3" s="436"/>
      <c r="BC3" s="436"/>
      <c r="BD3" s="436"/>
      <c r="BE3" s="436"/>
      <c r="BF3" s="436"/>
      <c r="BG3" s="436"/>
      <c r="BH3" s="436"/>
      <c r="BI3" s="436"/>
      <c r="BJ3" s="436"/>
      <c r="BK3" s="436"/>
      <c r="BL3" s="436"/>
      <c r="BM3" s="437"/>
      <c r="BN3" s="398" t="s">
        <v>87</v>
      </c>
      <c r="BO3" s="399"/>
      <c r="BP3" s="399"/>
      <c r="BQ3" s="399"/>
      <c r="BR3" s="399"/>
      <c r="BS3" s="399"/>
      <c r="BT3" s="399"/>
      <c r="BU3" s="400"/>
      <c r="BV3" s="398" t="s">
        <v>88</v>
      </c>
      <c r="BW3" s="399"/>
      <c r="BX3" s="399"/>
      <c r="BY3" s="399"/>
      <c r="BZ3" s="399"/>
      <c r="CA3" s="399"/>
      <c r="CB3" s="399"/>
      <c r="CC3" s="400"/>
      <c r="CD3" s="435" t="s">
        <v>1</v>
      </c>
      <c r="CE3" s="436"/>
      <c r="CF3" s="436"/>
      <c r="CG3" s="436"/>
      <c r="CH3" s="436"/>
      <c r="CI3" s="436"/>
      <c r="CJ3" s="436"/>
      <c r="CK3" s="436"/>
      <c r="CL3" s="436"/>
      <c r="CM3" s="436"/>
      <c r="CN3" s="436"/>
      <c r="CO3" s="436"/>
      <c r="CP3" s="436"/>
      <c r="CQ3" s="436"/>
      <c r="CR3" s="436"/>
      <c r="CS3" s="437"/>
      <c r="CT3" s="398" t="s">
        <v>89</v>
      </c>
      <c r="CU3" s="399"/>
      <c r="CV3" s="399"/>
      <c r="CW3" s="399"/>
      <c r="CX3" s="399"/>
      <c r="CY3" s="399"/>
      <c r="CZ3" s="399"/>
      <c r="DA3" s="400"/>
      <c r="DB3" s="398" t="s">
        <v>90</v>
      </c>
      <c r="DC3" s="399"/>
      <c r="DD3" s="399"/>
      <c r="DE3" s="399"/>
      <c r="DF3" s="399"/>
      <c r="DG3" s="399"/>
      <c r="DH3" s="399"/>
      <c r="DI3" s="400"/>
    </row>
    <row r="4" spans="1:119" ht="18.75" customHeight="1" x14ac:dyDescent="0.15">
      <c r="A4" s="179"/>
      <c r="B4" s="417"/>
      <c r="C4" s="418"/>
      <c r="D4" s="418"/>
      <c r="E4" s="419"/>
      <c r="F4" s="419"/>
      <c r="G4" s="419"/>
      <c r="H4" s="419"/>
      <c r="I4" s="419"/>
      <c r="J4" s="419"/>
      <c r="K4" s="419"/>
      <c r="L4" s="419"/>
      <c r="M4" s="419"/>
      <c r="N4" s="419"/>
      <c r="O4" s="419"/>
      <c r="P4" s="419"/>
      <c r="Q4" s="419"/>
      <c r="R4" s="425"/>
      <c r="S4" s="425"/>
      <c r="T4" s="425"/>
      <c r="U4" s="425"/>
      <c r="V4" s="426"/>
      <c r="W4" s="429"/>
      <c r="X4" s="430"/>
      <c r="Y4" s="430"/>
      <c r="Z4" s="430"/>
      <c r="AA4" s="430"/>
      <c r="AB4" s="418"/>
      <c r="AC4" s="425"/>
      <c r="AD4" s="430"/>
      <c r="AE4" s="430"/>
      <c r="AF4" s="430"/>
      <c r="AG4" s="430"/>
      <c r="AH4" s="430"/>
      <c r="AI4" s="430"/>
      <c r="AJ4" s="430"/>
      <c r="AK4" s="430"/>
      <c r="AL4" s="433"/>
      <c r="AM4" s="431"/>
      <c r="AN4" s="432"/>
      <c r="AO4" s="432"/>
      <c r="AP4" s="432"/>
      <c r="AQ4" s="432"/>
      <c r="AR4" s="432"/>
      <c r="AS4" s="432"/>
      <c r="AT4" s="432"/>
      <c r="AU4" s="432"/>
      <c r="AV4" s="432"/>
      <c r="AW4" s="432"/>
      <c r="AX4" s="434"/>
      <c r="AY4" s="401" t="s">
        <v>91</v>
      </c>
      <c r="AZ4" s="402"/>
      <c r="BA4" s="402"/>
      <c r="BB4" s="402"/>
      <c r="BC4" s="402"/>
      <c r="BD4" s="402"/>
      <c r="BE4" s="402"/>
      <c r="BF4" s="402"/>
      <c r="BG4" s="402"/>
      <c r="BH4" s="402"/>
      <c r="BI4" s="402"/>
      <c r="BJ4" s="402"/>
      <c r="BK4" s="402"/>
      <c r="BL4" s="402"/>
      <c r="BM4" s="403"/>
      <c r="BN4" s="404">
        <v>34117546</v>
      </c>
      <c r="BO4" s="405"/>
      <c r="BP4" s="405"/>
      <c r="BQ4" s="405"/>
      <c r="BR4" s="405"/>
      <c r="BS4" s="405"/>
      <c r="BT4" s="405"/>
      <c r="BU4" s="406"/>
      <c r="BV4" s="404">
        <v>34746724</v>
      </c>
      <c r="BW4" s="405"/>
      <c r="BX4" s="405"/>
      <c r="BY4" s="405"/>
      <c r="BZ4" s="405"/>
      <c r="CA4" s="405"/>
      <c r="CB4" s="405"/>
      <c r="CC4" s="406"/>
      <c r="CD4" s="407" t="s">
        <v>92</v>
      </c>
      <c r="CE4" s="408"/>
      <c r="CF4" s="408"/>
      <c r="CG4" s="408"/>
      <c r="CH4" s="408"/>
      <c r="CI4" s="408"/>
      <c r="CJ4" s="408"/>
      <c r="CK4" s="408"/>
      <c r="CL4" s="408"/>
      <c r="CM4" s="408"/>
      <c r="CN4" s="408"/>
      <c r="CO4" s="408"/>
      <c r="CP4" s="408"/>
      <c r="CQ4" s="408"/>
      <c r="CR4" s="408"/>
      <c r="CS4" s="409"/>
      <c r="CT4" s="410">
        <v>4.2</v>
      </c>
      <c r="CU4" s="411"/>
      <c r="CV4" s="411"/>
      <c r="CW4" s="411"/>
      <c r="CX4" s="411"/>
      <c r="CY4" s="411"/>
      <c r="CZ4" s="411"/>
      <c r="DA4" s="412"/>
      <c r="DB4" s="410">
        <v>4.5999999999999996</v>
      </c>
      <c r="DC4" s="411"/>
      <c r="DD4" s="411"/>
      <c r="DE4" s="411"/>
      <c r="DF4" s="411"/>
      <c r="DG4" s="411"/>
      <c r="DH4" s="411"/>
      <c r="DI4" s="412"/>
    </row>
    <row r="5" spans="1:119" ht="18.75" customHeight="1" x14ac:dyDescent="0.15">
      <c r="A5" s="179"/>
      <c r="B5" s="420"/>
      <c r="C5" s="421"/>
      <c r="D5" s="421"/>
      <c r="E5" s="422"/>
      <c r="F5" s="422"/>
      <c r="G5" s="422"/>
      <c r="H5" s="422"/>
      <c r="I5" s="422"/>
      <c r="J5" s="422"/>
      <c r="K5" s="422"/>
      <c r="L5" s="422"/>
      <c r="M5" s="422"/>
      <c r="N5" s="422"/>
      <c r="O5" s="422"/>
      <c r="P5" s="422"/>
      <c r="Q5" s="422"/>
      <c r="R5" s="427"/>
      <c r="S5" s="427"/>
      <c r="T5" s="427"/>
      <c r="U5" s="427"/>
      <c r="V5" s="428"/>
      <c r="W5" s="431"/>
      <c r="X5" s="432"/>
      <c r="Y5" s="432"/>
      <c r="Z5" s="432"/>
      <c r="AA5" s="432"/>
      <c r="AB5" s="421"/>
      <c r="AC5" s="427"/>
      <c r="AD5" s="432"/>
      <c r="AE5" s="432"/>
      <c r="AF5" s="432"/>
      <c r="AG5" s="432"/>
      <c r="AH5" s="432"/>
      <c r="AI5" s="432"/>
      <c r="AJ5" s="432"/>
      <c r="AK5" s="432"/>
      <c r="AL5" s="434"/>
      <c r="AM5" s="470" t="s">
        <v>93</v>
      </c>
      <c r="AN5" s="471"/>
      <c r="AO5" s="471"/>
      <c r="AP5" s="471"/>
      <c r="AQ5" s="471"/>
      <c r="AR5" s="471"/>
      <c r="AS5" s="471"/>
      <c r="AT5" s="472"/>
      <c r="AU5" s="473" t="s">
        <v>94</v>
      </c>
      <c r="AV5" s="474"/>
      <c r="AW5" s="474"/>
      <c r="AX5" s="474"/>
      <c r="AY5" s="475" t="s">
        <v>95</v>
      </c>
      <c r="AZ5" s="476"/>
      <c r="BA5" s="476"/>
      <c r="BB5" s="476"/>
      <c r="BC5" s="476"/>
      <c r="BD5" s="476"/>
      <c r="BE5" s="476"/>
      <c r="BF5" s="476"/>
      <c r="BG5" s="476"/>
      <c r="BH5" s="476"/>
      <c r="BI5" s="476"/>
      <c r="BJ5" s="476"/>
      <c r="BK5" s="476"/>
      <c r="BL5" s="476"/>
      <c r="BM5" s="477"/>
      <c r="BN5" s="441">
        <v>32960900</v>
      </c>
      <c r="BO5" s="442"/>
      <c r="BP5" s="442"/>
      <c r="BQ5" s="442"/>
      <c r="BR5" s="442"/>
      <c r="BS5" s="442"/>
      <c r="BT5" s="442"/>
      <c r="BU5" s="443"/>
      <c r="BV5" s="441">
        <v>33427613</v>
      </c>
      <c r="BW5" s="442"/>
      <c r="BX5" s="442"/>
      <c r="BY5" s="442"/>
      <c r="BZ5" s="442"/>
      <c r="CA5" s="442"/>
      <c r="CB5" s="442"/>
      <c r="CC5" s="443"/>
      <c r="CD5" s="444" t="s">
        <v>96</v>
      </c>
      <c r="CE5" s="445"/>
      <c r="CF5" s="445"/>
      <c r="CG5" s="445"/>
      <c r="CH5" s="445"/>
      <c r="CI5" s="445"/>
      <c r="CJ5" s="445"/>
      <c r="CK5" s="445"/>
      <c r="CL5" s="445"/>
      <c r="CM5" s="445"/>
      <c r="CN5" s="445"/>
      <c r="CO5" s="445"/>
      <c r="CP5" s="445"/>
      <c r="CQ5" s="445"/>
      <c r="CR5" s="445"/>
      <c r="CS5" s="446"/>
      <c r="CT5" s="438">
        <v>88.6</v>
      </c>
      <c r="CU5" s="439"/>
      <c r="CV5" s="439"/>
      <c r="CW5" s="439"/>
      <c r="CX5" s="439"/>
      <c r="CY5" s="439"/>
      <c r="CZ5" s="439"/>
      <c r="DA5" s="440"/>
      <c r="DB5" s="438">
        <v>86.5</v>
      </c>
      <c r="DC5" s="439"/>
      <c r="DD5" s="439"/>
      <c r="DE5" s="439"/>
      <c r="DF5" s="439"/>
      <c r="DG5" s="439"/>
      <c r="DH5" s="439"/>
      <c r="DI5" s="440"/>
    </row>
    <row r="6" spans="1:119" ht="18.75" customHeight="1" x14ac:dyDescent="0.15">
      <c r="A6" s="179"/>
      <c r="B6" s="447" t="s">
        <v>97</v>
      </c>
      <c r="C6" s="448"/>
      <c r="D6" s="448"/>
      <c r="E6" s="449"/>
      <c r="F6" s="449"/>
      <c r="G6" s="449"/>
      <c r="H6" s="449"/>
      <c r="I6" s="449"/>
      <c r="J6" s="449"/>
      <c r="K6" s="449"/>
      <c r="L6" s="449" t="s">
        <v>98</v>
      </c>
      <c r="M6" s="449"/>
      <c r="N6" s="449"/>
      <c r="O6" s="449"/>
      <c r="P6" s="449"/>
      <c r="Q6" s="449"/>
      <c r="R6" s="453"/>
      <c r="S6" s="453"/>
      <c r="T6" s="453"/>
      <c r="U6" s="453"/>
      <c r="V6" s="454"/>
      <c r="W6" s="457" t="s">
        <v>99</v>
      </c>
      <c r="X6" s="458"/>
      <c r="Y6" s="458"/>
      <c r="Z6" s="458"/>
      <c r="AA6" s="458"/>
      <c r="AB6" s="448"/>
      <c r="AC6" s="461" t="s">
        <v>100</v>
      </c>
      <c r="AD6" s="462"/>
      <c r="AE6" s="462"/>
      <c r="AF6" s="462"/>
      <c r="AG6" s="462"/>
      <c r="AH6" s="462"/>
      <c r="AI6" s="462"/>
      <c r="AJ6" s="462"/>
      <c r="AK6" s="462"/>
      <c r="AL6" s="463"/>
      <c r="AM6" s="470" t="s">
        <v>101</v>
      </c>
      <c r="AN6" s="471"/>
      <c r="AO6" s="471"/>
      <c r="AP6" s="471"/>
      <c r="AQ6" s="471"/>
      <c r="AR6" s="471"/>
      <c r="AS6" s="471"/>
      <c r="AT6" s="472"/>
      <c r="AU6" s="473" t="s">
        <v>94</v>
      </c>
      <c r="AV6" s="474"/>
      <c r="AW6" s="474"/>
      <c r="AX6" s="474"/>
      <c r="AY6" s="475" t="s">
        <v>102</v>
      </c>
      <c r="AZ6" s="476"/>
      <c r="BA6" s="476"/>
      <c r="BB6" s="476"/>
      <c r="BC6" s="476"/>
      <c r="BD6" s="476"/>
      <c r="BE6" s="476"/>
      <c r="BF6" s="476"/>
      <c r="BG6" s="476"/>
      <c r="BH6" s="476"/>
      <c r="BI6" s="476"/>
      <c r="BJ6" s="476"/>
      <c r="BK6" s="476"/>
      <c r="BL6" s="476"/>
      <c r="BM6" s="477"/>
      <c r="BN6" s="441">
        <v>1156646</v>
      </c>
      <c r="BO6" s="442"/>
      <c r="BP6" s="442"/>
      <c r="BQ6" s="442"/>
      <c r="BR6" s="442"/>
      <c r="BS6" s="442"/>
      <c r="BT6" s="442"/>
      <c r="BU6" s="443"/>
      <c r="BV6" s="441">
        <v>1319111</v>
      </c>
      <c r="BW6" s="442"/>
      <c r="BX6" s="442"/>
      <c r="BY6" s="442"/>
      <c r="BZ6" s="442"/>
      <c r="CA6" s="442"/>
      <c r="CB6" s="442"/>
      <c r="CC6" s="443"/>
      <c r="CD6" s="444" t="s">
        <v>103</v>
      </c>
      <c r="CE6" s="445"/>
      <c r="CF6" s="445"/>
      <c r="CG6" s="445"/>
      <c r="CH6" s="445"/>
      <c r="CI6" s="445"/>
      <c r="CJ6" s="445"/>
      <c r="CK6" s="445"/>
      <c r="CL6" s="445"/>
      <c r="CM6" s="445"/>
      <c r="CN6" s="445"/>
      <c r="CO6" s="445"/>
      <c r="CP6" s="445"/>
      <c r="CQ6" s="445"/>
      <c r="CR6" s="445"/>
      <c r="CS6" s="446"/>
      <c r="CT6" s="478">
        <v>89.4</v>
      </c>
      <c r="CU6" s="479"/>
      <c r="CV6" s="479"/>
      <c r="CW6" s="479"/>
      <c r="CX6" s="479"/>
      <c r="CY6" s="479"/>
      <c r="CZ6" s="479"/>
      <c r="DA6" s="480"/>
      <c r="DB6" s="478">
        <v>89.3</v>
      </c>
      <c r="DC6" s="479"/>
      <c r="DD6" s="479"/>
      <c r="DE6" s="479"/>
      <c r="DF6" s="479"/>
      <c r="DG6" s="479"/>
      <c r="DH6" s="479"/>
      <c r="DI6" s="480"/>
    </row>
    <row r="7" spans="1:119" ht="18.75" customHeight="1" x14ac:dyDescent="0.15">
      <c r="A7" s="179"/>
      <c r="B7" s="417"/>
      <c r="C7" s="418"/>
      <c r="D7" s="418"/>
      <c r="E7" s="419"/>
      <c r="F7" s="419"/>
      <c r="G7" s="419"/>
      <c r="H7" s="419"/>
      <c r="I7" s="419"/>
      <c r="J7" s="419"/>
      <c r="K7" s="419"/>
      <c r="L7" s="419"/>
      <c r="M7" s="419"/>
      <c r="N7" s="419"/>
      <c r="O7" s="419"/>
      <c r="P7" s="419"/>
      <c r="Q7" s="419"/>
      <c r="R7" s="425"/>
      <c r="S7" s="425"/>
      <c r="T7" s="425"/>
      <c r="U7" s="425"/>
      <c r="V7" s="426"/>
      <c r="W7" s="429"/>
      <c r="X7" s="430"/>
      <c r="Y7" s="430"/>
      <c r="Z7" s="430"/>
      <c r="AA7" s="430"/>
      <c r="AB7" s="418"/>
      <c r="AC7" s="464"/>
      <c r="AD7" s="465"/>
      <c r="AE7" s="465"/>
      <c r="AF7" s="465"/>
      <c r="AG7" s="465"/>
      <c r="AH7" s="465"/>
      <c r="AI7" s="465"/>
      <c r="AJ7" s="465"/>
      <c r="AK7" s="465"/>
      <c r="AL7" s="466"/>
      <c r="AM7" s="470" t="s">
        <v>104</v>
      </c>
      <c r="AN7" s="471"/>
      <c r="AO7" s="471"/>
      <c r="AP7" s="471"/>
      <c r="AQ7" s="471"/>
      <c r="AR7" s="471"/>
      <c r="AS7" s="471"/>
      <c r="AT7" s="472"/>
      <c r="AU7" s="473" t="s">
        <v>94</v>
      </c>
      <c r="AV7" s="474"/>
      <c r="AW7" s="474"/>
      <c r="AX7" s="474"/>
      <c r="AY7" s="475" t="s">
        <v>105</v>
      </c>
      <c r="AZ7" s="476"/>
      <c r="BA7" s="476"/>
      <c r="BB7" s="476"/>
      <c r="BC7" s="476"/>
      <c r="BD7" s="476"/>
      <c r="BE7" s="476"/>
      <c r="BF7" s="476"/>
      <c r="BG7" s="476"/>
      <c r="BH7" s="476"/>
      <c r="BI7" s="476"/>
      <c r="BJ7" s="476"/>
      <c r="BK7" s="476"/>
      <c r="BL7" s="476"/>
      <c r="BM7" s="477"/>
      <c r="BN7" s="441">
        <v>440984</v>
      </c>
      <c r="BO7" s="442"/>
      <c r="BP7" s="442"/>
      <c r="BQ7" s="442"/>
      <c r="BR7" s="442"/>
      <c r="BS7" s="442"/>
      <c r="BT7" s="442"/>
      <c r="BU7" s="443"/>
      <c r="BV7" s="441">
        <v>504581</v>
      </c>
      <c r="BW7" s="442"/>
      <c r="BX7" s="442"/>
      <c r="BY7" s="442"/>
      <c r="BZ7" s="442"/>
      <c r="CA7" s="442"/>
      <c r="CB7" s="442"/>
      <c r="CC7" s="443"/>
      <c r="CD7" s="444" t="s">
        <v>106</v>
      </c>
      <c r="CE7" s="445"/>
      <c r="CF7" s="445"/>
      <c r="CG7" s="445"/>
      <c r="CH7" s="445"/>
      <c r="CI7" s="445"/>
      <c r="CJ7" s="445"/>
      <c r="CK7" s="445"/>
      <c r="CL7" s="445"/>
      <c r="CM7" s="445"/>
      <c r="CN7" s="445"/>
      <c r="CO7" s="445"/>
      <c r="CP7" s="445"/>
      <c r="CQ7" s="445"/>
      <c r="CR7" s="445"/>
      <c r="CS7" s="446"/>
      <c r="CT7" s="441">
        <v>17014789</v>
      </c>
      <c r="CU7" s="442"/>
      <c r="CV7" s="442"/>
      <c r="CW7" s="442"/>
      <c r="CX7" s="442"/>
      <c r="CY7" s="442"/>
      <c r="CZ7" s="442"/>
      <c r="DA7" s="443"/>
      <c r="DB7" s="441">
        <v>17581261</v>
      </c>
      <c r="DC7" s="442"/>
      <c r="DD7" s="442"/>
      <c r="DE7" s="442"/>
      <c r="DF7" s="442"/>
      <c r="DG7" s="442"/>
      <c r="DH7" s="442"/>
      <c r="DI7" s="443"/>
    </row>
    <row r="8" spans="1:119" ht="18.75" customHeight="1" thickBot="1" x14ac:dyDescent="0.2">
      <c r="A8" s="179"/>
      <c r="B8" s="450"/>
      <c r="C8" s="451"/>
      <c r="D8" s="451"/>
      <c r="E8" s="452"/>
      <c r="F8" s="452"/>
      <c r="G8" s="452"/>
      <c r="H8" s="452"/>
      <c r="I8" s="452"/>
      <c r="J8" s="452"/>
      <c r="K8" s="452"/>
      <c r="L8" s="452"/>
      <c r="M8" s="452"/>
      <c r="N8" s="452"/>
      <c r="O8" s="452"/>
      <c r="P8" s="452"/>
      <c r="Q8" s="452"/>
      <c r="R8" s="455"/>
      <c r="S8" s="455"/>
      <c r="T8" s="455"/>
      <c r="U8" s="455"/>
      <c r="V8" s="456"/>
      <c r="W8" s="459"/>
      <c r="X8" s="460"/>
      <c r="Y8" s="460"/>
      <c r="Z8" s="460"/>
      <c r="AA8" s="460"/>
      <c r="AB8" s="451"/>
      <c r="AC8" s="467"/>
      <c r="AD8" s="468"/>
      <c r="AE8" s="468"/>
      <c r="AF8" s="468"/>
      <c r="AG8" s="468"/>
      <c r="AH8" s="468"/>
      <c r="AI8" s="468"/>
      <c r="AJ8" s="468"/>
      <c r="AK8" s="468"/>
      <c r="AL8" s="469"/>
      <c r="AM8" s="470" t="s">
        <v>107</v>
      </c>
      <c r="AN8" s="471"/>
      <c r="AO8" s="471"/>
      <c r="AP8" s="471"/>
      <c r="AQ8" s="471"/>
      <c r="AR8" s="471"/>
      <c r="AS8" s="471"/>
      <c r="AT8" s="472"/>
      <c r="AU8" s="473" t="s">
        <v>108</v>
      </c>
      <c r="AV8" s="474"/>
      <c r="AW8" s="474"/>
      <c r="AX8" s="474"/>
      <c r="AY8" s="475" t="s">
        <v>109</v>
      </c>
      <c r="AZ8" s="476"/>
      <c r="BA8" s="476"/>
      <c r="BB8" s="476"/>
      <c r="BC8" s="476"/>
      <c r="BD8" s="476"/>
      <c r="BE8" s="476"/>
      <c r="BF8" s="476"/>
      <c r="BG8" s="476"/>
      <c r="BH8" s="476"/>
      <c r="BI8" s="476"/>
      <c r="BJ8" s="476"/>
      <c r="BK8" s="476"/>
      <c r="BL8" s="476"/>
      <c r="BM8" s="477"/>
      <c r="BN8" s="441">
        <v>715662</v>
      </c>
      <c r="BO8" s="442"/>
      <c r="BP8" s="442"/>
      <c r="BQ8" s="442"/>
      <c r="BR8" s="442"/>
      <c r="BS8" s="442"/>
      <c r="BT8" s="442"/>
      <c r="BU8" s="443"/>
      <c r="BV8" s="441">
        <v>814530</v>
      </c>
      <c r="BW8" s="442"/>
      <c r="BX8" s="442"/>
      <c r="BY8" s="442"/>
      <c r="BZ8" s="442"/>
      <c r="CA8" s="442"/>
      <c r="CB8" s="442"/>
      <c r="CC8" s="443"/>
      <c r="CD8" s="444" t="s">
        <v>110</v>
      </c>
      <c r="CE8" s="445"/>
      <c r="CF8" s="445"/>
      <c r="CG8" s="445"/>
      <c r="CH8" s="445"/>
      <c r="CI8" s="445"/>
      <c r="CJ8" s="445"/>
      <c r="CK8" s="445"/>
      <c r="CL8" s="445"/>
      <c r="CM8" s="445"/>
      <c r="CN8" s="445"/>
      <c r="CO8" s="445"/>
      <c r="CP8" s="445"/>
      <c r="CQ8" s="445"/>
      <c r="CR8" s="445"/>
      <c r="CS8" s="446"/>
      <c r="CT8" s="481">
        <v>0.2</v>
      </c>
      <c r="CU8" s="482"/>
      <c r="CV8" s="482"/>
      <c r="CW8" s="482"/>
      <c r="CX8" s="482"/>
      <c r="CY8" s="482"/>
      <c r="CZ8" s="482"/>
      <c r="DA8" s="483"/>
      <c r="DB8" s="481">
        <v>0.19</v>
      </c>
      <c r="DC8" s="482"/>
      <c r="DD8" s="482"/>
      <c r="DE8" s="482"/>
      <c r="DF8" s="482"/>
      <c r="DG8" s="482"/>
      <c r="DH8" s="482"/>
      <c r="DI8" s="483"/>
    </row>
    <row r="9" spans="1:119" ht="18.75" customHeight="1" thickBot="1" x14ac:dyDescent="0.2">
      <c r="A9" s="179"/>
      <c r="B9" s="435" t="s">
        <v>111</v>
      </c>
      <c r="C9" s="436"/>
      <c r="D9" s="436"/>
      <c r="E9" s="436"/>
      <c r="F9" s="436"/>
      <c r="G9" s="436"/>
      <c r="H9" s="436"/>
      <c r="I9" s="436"/>
      <c r="J9" s="436"/>
      <c r="K9" s="484"/>
      <c r="L9" s="485" t="s">
        <v>112</v>
      </c>
      <c r="M9" s="486"/>
      <c r="N9" s="486"/>
      <c r="O9" s="486"/>
      <c r="P9" s="486"/>
      <c r="Q9" s="487"/>
      <c r="R9" s="488">
        <v>28502</v>
      </c>
      <c r="S9" s="489"/>
      <c r="T9" s="489"/>
      <c r="U9" s="489"/>
      <c r="V9" s="490"/>
      <c r="W9" s="398" t="s">
        <v>113</v>
      </c>
      <c r="X9" s="399"/>
      <c r="Y9" s="399"/>
      <c r="Z9" s="399"/>
      <c r="AA9" s="399"/>
      <c r="AB9" s="399"/>
      <c r="AC9" s="399"/>
      <c r="AD9" s="399"/>
      <c r="AE9" s="399"/>
      <c r="AF9" s="399"/>
      <c r="AG9" s="399"/>
      <c r="AH9" s="399"/>
      <c r="AI9" s="399"/>
      <c r="AJ9" s="399"/>
      <c r="AK9" s="399"/>
      <c r="AL9" s="400"/>
      <c r="AM9" s="470" t="s">
        <v>114</v>
      </c>
      <c r="AN9" s="471"/>
      <c r="AO9" s="471"/>
      <c r="AP9" s="471"/>
      <c r="AQ9" s="471"/>
      <c r="AR9" s="471"/>
      <c r="AS9" s="471"/>
      <c r="AT9" s="472"/>
      <c r="AU9" s="473" t="s">
        <v>115</v>
      </c>
      <c r="AV9" s="474"/>
      <c r="AW9" s="474"/>
      <c r="AX9" s="474"/>
      <c r="AY9" s="475" t="s">
        <v>116</v>
      </c>
      <c r="AZ9" s="476"/>
      <c r="BA9" s="476"/>
      <c r="BB9" s="476"/>
      <c r="BC9" s="476"/>
      <c r="BD9" s="476"/>
      <c r="BE9" s="476"/>
      <c r="BF9" s="476"/>
      <c r="BG9" s="476"/>
      <c r="BH9" s="476"/>
      <c r="BI9" s="476"/>
      <c r="BJ9" s="476"/>
      <c r="BK9" s="476"/>
      <c r="BL9" s="476"/>
      <c r="BM9" s="477"/>
      <c r="BN9" s="441">
        <v>-98868</v>
      </c>
      <c r="BO9" s="442"/>
      <c r="BP9" s="442"/>
      <c r="BQ9" s="442"/>
      <c r="BR9" s="442"/>
      <c r="BS9" s="442"/>
      <c r="BT9" s="442"/>
      <c r="BU9" s="443"/>
      <c r="BV9" s="441">
        <v>170773</v>
      </c>
      <c r="BW9" s="442"/>
      <c r="BX9" s="442"/>
      <c r="BY9" s="442"/>
      <c r="BZ9" s="442"/>
      <c r="CA9" s="442"/>
      <c r="CB9" s="442"/>
      <c r="CC9" s="443"/>
      <c r="CD9" s="444" t="s">
        <v>117</v>
      </c>
      <c r="CE9" s="445"/>
      <c r="CF9" s="445"/>
      <c r="CG9" s="445"/>
      <c r="CH9" s="445"/>
      <c r="CI9" s="445"/>
      <c r="CJ9" s="445"/>
      <c r="CK9" s="445"/>
      <c r="CL9" s="445"/>
      <c r="CM9" s="445"/>
      <c r="CN9" s="445"/>
      <c r="CO9" s="445"/>
      <c r="CP9" s="445"/>
      <c r="CQ9" s="445"/>
      <c r="CR9" s="445"/>
      <c r="CS9" s="446"/>
      <c r="CT9" s="438">
        <v>22.2</v>
      </c>
      <c r="CU9" s="439"/>
      <c r="CV9" s="439"/>
      <c r="CW9" s="439"/>
      <c r="CX9" s="439"/>
      <c r="CY9" s="439"/>
      <c r="CZ9" s="439"/>
      <c r="DA9" s="440"/>
      <c r="DB9" s="438">
        <v>21.7</v>
      </c>
      <c r="DC9" s="439"/>
      <c r="DD9" s="439"/>
      <c r="DE9" s="439"/>
      <c r="DF9" s="439"/>
      <c r="DG9" s="439"/>
      <c r="DH9" s="439"/>
      <c r="DI9" s="440"/>
    </row>
    <row r="10" spans="1:119" ht="18.75" customHeight="1" thickBot="1" x14ac:dyDescent="0.2">
      <c r="A10" s="179"/>
      <c r="B10" s="435"/>
      <c r="C10" s="436"/>
      <c r="D10" s="436"/>
      <c r="E10" s="436"/>
      <c r="F10" s="436"/>
      <c r="G10" s="436"/>
      <c r="H10" s="436"/>
      <c r="I10" s="436"/>
      <c r="J10" s="436"/>
      <c r="K10" s="484"/>
      <c r="L10" s="491" t="s">
        <v>118</v>
      </c>
      <c r="M10" s="471"/>
      <c r="N10" s="471"/>
      <c r="O10" s="471"/>
      <c r="P10" s="471"/>
      <c r="Q10" s="472"/>
      <c r="R10" s="492">
        <v>31457</v>
      </c>
      <c r="S10" s="493"/>
      <c r="T10" s="493"/>
      <c r="U10" s="493"/>
      <c r="V10" s="494"/>
      <c r="W10" s="429"/>
      <c r="X10" s="430"/>
      <c r="Y10" s="430"/>
      <c r="Z10" s="430"/>
      <c r="AA10" s="430"/>
      <c r="AB10" s="430"/>
      <c r="AC10" s="430"/>
      <c r="AD10" s="430"/>
      <c r="AE10" s="430"/>
      <c r="AF10" s="430"/>
      <c r="AG10" s="430"/>
      <c r="AH10" s="430"/>
      <c r="AI10" s="430"/>
      <c r="AJ10" s="430"/>
      <c r="AK10" s="430"/>
      <c r="AL10" s="433"/>
      <c r="AM10" s="470" t="s">
        <v>119</v>
      </c>
      <c r="AN10" s="471"/>
      <c r="AO10" s="471"/>
      <c r="AP10" s="471"/>
      <c r="AQ10" s="471"/>
      <c r="AR10" s="471"/>
      <c r="AS10" s="471"/>
      <c r="AT10" s="472"/>
      <c r="AU10" s="473" t="s">
        <v>120</v>
      </c>
      <c r="AV10" s="474"/>
      <c r="AW10" s="474"/>
      <c r="AX10" s="474"/>
      <c r="AY10" s="475" t="s">
        <v>121</v>
      </c>
      <c r="AZ10" s="476"/>
      <c r="BA10" s="476"/>
      <c r="BB10" s="476"/>
      <c r="BC10" s="476"/>
      <c r="BD10" s="476"/>
      <c r="BE10" s="476"/>
      <c r="BF10" s="476"/>
      <c r="BG10" s="476"/>
      <c r="BH10" s="476"/>
      <c r="BI10" s="476"/>
      <c r="BJ10" s="476"/>
      <c r="BK10" s="476"/>
      <c r="BL10" s="476"/>
      <c r="BM10" s="477"/>
      <c r="BN10" s="441">
        <v>100</v>
      </c>
      <c r="BO10" s="442"/>
      <c r="BP10" s="442"/>
      <c r="BQ10" s="442"/>
      <c r="BR10" s="442"/>
      <c r="BS10" s="442"/>
      <c r="BT10" s="442"/>
      <c r="BU10" s="443"/>
      <c r="BV10" s="441">
        <v>100</v>
      </c>
      <c r="BW10" s="442"/>
      <c r="BX10" s="442"/>
      <c r="BY10" s="442"/>
      <c r="BZ10" s="442"/>
      <c r="CA10" s="442"/>
      <c r="CB10" s="442"/>
      <c r="CC10" s="443"/>
      <c r="CD10" s="182" t="s">
        <v>122</v>
      </c>
      <c r="CE10" s="183"/>
      <c r="CF10" s="183"/>
      <c r="CG10" s="183"/>
      <c r="CH10" s="183"/>
      <c r="CI10" s="183"/>
      <c r="CJ10" s="183"/>
      <c r="CK10" s="183"/>
      <c r="CL10" s="183"/>
      <c r="CM10" s="183"/>
      <c r="CN10" s="183"/>
      <c r="CO10" s="183"/>
      <c r="CP10" s="183"/>
      <c r="CQ10" s="183"/>
      <c r="CR10" s="183"/>
      <c r="CS10" s="184"/>
      <c r="CT10" s="185"/>
      <c r="CU10" s="186"/>
      <c r="CV10" s="186"/>
      <c r="CW10" s="186"/>
      <c r="CX10" s="186"/>
      <c r="CY10" s="186"/>
      <c r="CZ10" s="186"/>
      <c r="DA10" s="187"/>
      <c r="DB10" s="185"/>
      <c r="DC10" s="186"/>
      <c r="DD10" s="186"/>
      <c r="DE10" s="186"/>
      <c r="DF10" s="186"/>
      <c r="DG10" s="186"/>
      <c r="DH10" s="186"/>
      <c r="DI10" s="187"/>
    </row>
    <row r="11" spans="1:119" ht="18.75" customHeight="1" thickBot="1" x14ac:dyDescent="0.2">
      <c r="A11" s="179"/>
      <c r="B11" s="435"/>
      <c r="C11" s="436"/>
      <c r="D11" s="436"/>
      <c r="E11" s="436"/>
      <c r="F11" s="436"/>
      <c r="G11" s="436"/>
      <c r="H11" s="436"/>
      <c r="I11" s="436"/>
      <c r="J11" s="436"/>
      <c r="K11" s="484"/>
      <c r="L11" s="495" t="s">
        <v>123</v>
      </c>
      <c r="M11" s="496"/>
      <c r="N11" s="496"/>
      <c r="O11" s="496"/>
      <c r="P11" s="496"/>
      <c r="Q11" s="497"/>
      <c r="R11" s="498" t="s">
        <v>124</v>
      </c>
      <c r="S11" s="499"/>
      <c r="T11" s="499"/>
      <c r="U11" s="499"/>
      <c r="V11" s="500"/>
      <c r="W11" s="429"/>
      <c r="X11" s="430"/>
      <c r="Y11" s="430"/>
      <c r="Z11" s="430"/>
      <c r="AA11" s="430"/>
      <c r="AB11" s="430"/>
      <c r="AC11" s="430"/>
      <c r="AD11" s="430"/>
      <c r="AE11" s="430"/>
      <c r="AF11" s="430"/>
      <c r="AG11" s="430"/>
      <c r="AH11" s="430"/>
      <c r="AI11" s="430"/>
      <c r="AJ11" s="430"/>
      <c r="AK11" s="430"/>
      <c r="AL11" s="433"/>
      <c r="AM11" s="470" t="s">
        <v>125</v>
      </c>
      <c r="AN11" s="471"/>
      <c r="AO11" s="471"/>
      <c r="AP11" s="471"/>
      <c r="AQ11" s="471"/>
      <c r="AR11" s="471"/>
      <c r="AS11" s="471"/>
      <c r="AT11" s="472"/>
      <c r="AU11" s="473" t="s">
        <v>115</v>
      </c>
      <c r="AV11" s="474"/>
      <c r="AW11" s="474"/>
      <c r="AX11" s="474"/>
      <c r="AY11" s="475" t="s">
        <v>126</v>
      </c>
      <c r="AZ11" s="476"/>
      <c r="BA11" s="476"/>
      <c r="BB11" s="476"/>
      <c r="BC11" s="476"/>
      <c r="BD11" s="476"/>
      <c r="BE11" s="476"/>
      <c r="BF11" s="476"/>
      <c r="BG11" s="476"/>
      <c r="BH11" s="476"/>
      <c r="BI11" s="476"/>
      <c r="BJ11" s="476"/>
      <c r="BK11" s="476"/>
      <c r="BL11" s="476"/>
      <c r="BM11" s="477"/>
      <c r="BN11" s="441">
        <v>0</v>
      </c>
      <c r="BO11" s="442"/>
      <c r="BP11" s="442"/>
      <c r="BQ11" s="442"/>
      <c r="BR11" s="442"/>
      <c r="BS11" s="442"/>
      <c r="BT11" s="442"/>
      <c r="BU11" s="443"/>
      <c r="BV11" s="441">
        <v>0</v>
      </c>
      <c r="BW11" s="442"/>
      <c r="BX11" s="442"/>
      <c r="BY11" s="442"/>
      <c r="BZ11" s="442"/>
      <c r="CA11" s="442"/>
      <c r="CB11" s="442"/>
      <c r="CC11" s="443"/>
      <c r="CD11" s="444" t="s">
        <v>127</v>
      </c>
      <c r="CE11" s="445"/>
      <c r="CF11" s="445"/>
      <c r="CG11" s="445"/>
      <c r="CH11" s="445"/>
      <c r="CI11" s="445"/>
      <c r="CJ11" s="445"/>
      <c r="CK11" s="445"/>
      <c r="CL11" s="445"/>
      <c r="CM11" s="445"/>
      <c r="CN11" s="445"/>
      <c r="CO11" s="445"/>
      <c r="CP11" s="445"/>
      <c r="CQ11" s="445"/>
      <c r="CR11" s="445"/>
      <c r="CS11" s="446"/>
      <c r="CT11" s="481" t="s">
        <v>128</v>
      </c>
      <c r="CU11" s="482"/>
      <c r="CV11" s="482"/>
      <c r="CW11" s="482"/>
      <c r="CX11" s="482"/>
      <c r="CY11" s="482"/>
      <c r="CZ11" s="482"/>
      <c r="DA11" s="483"/>
      <c r="DB11" s="481" t="s">
        <v>128</v>
      </c>
      <c r="DC11" s="482"/>
      <c r="DD11" s="482"/>
      <c r="DE11" s="482"/>
      <c r="DF11" s="482"/>
      <c r="DG11" s="482"/>
      <c r="DH11" s="482"/>
      <c r="DI11" s="483"/>
    </row>
    <row r="12" spans="1:119" ht="18.75" customHeight="1" x14ac:dyDescent="0.15">
      <c r="A12" s="179"/>
      <c r="B12" s="501" t="s">
        <v>129</v>
      </c>
      <c r="C12" s="502"/>
      <c r="D12" s="502"/>
      <c r="E12" s="502"/>
      <c r="F12" s="502"/>
      <c r="G12" s="502"/>
      <c r="H12" s="502"/>
      <c r="I12" s="502"/>
      <c r="J12" s="502"/>
      <c r="K12" s="503"/>
      <c r="L12" s="510" t="s">
        <v>130</v>
      </c>
      <c r="M12" s="511"/>
      <c r="N12" s="511"/>
      <c r="O12" s="511"/>
      <c r="P12" s="511"/>
      <c r="Q12" s="512"/>
      <c r="R12" s="513">
        <v>28452</v>
      </c>
      <c r="S12" s="514"/>
      <c r="T12" s="514"/>
      <c r="U12" s="514"/>
      <c r="V12" s="515"/>
      <c r="W12" s="516" t="s">
        <v>1</v>
      </c>
      <c r="X12" s="474"/>
      <c r="Y12" s="474"/>
      <c r="Z12" s="474"/>
      <c r="AA12" s="474"/>
      <c r="AB12" s="517"/>
      <c r="AC12" s="518" t="s">
        <v>131</v>
      </c>
      <c r="AD12" s="519"/>
      <c r="AE12" s="519"/>
      <c r="AF12" s="519"/>
      <c r="AG12" s="520"/>
      <c r="AH12" s="518" t="s">
        <v>132</v>
      </c>
      <c r="AI12" s="519"/>
      <c r="AJ12" s="519"/>
      <c r="AK12" s="519"/>
      <c r="AL12" s="521"/>
      <c r="AM12" s="470" t="s">
        <v>133</v>
      </c>
      <c r="AN12" s="471"/>
      <c r="AO12" s="471"/>
      <c r="AP12" s="471"/>
      <c r="AQ12" s="471"/>
      <c r="AR12" s="471"/>
      <c r="AS12" s="471"/>
      <c r="AT12" s="472"/>
      <c r="AU12" s="473" t="s">
        <v>115</v>
      </c>
      <c r="AV12" s="474"/>
      <c r="AW12" s="474"/>
      <c r="AX12" s="474"/>
      <c r="AY12" s="475" t="s">
        <v>134</v>
      </c>
      <c r="AZ12" s="476"/>
      <c r="BA12" s="476"/>
      <c r="BB12" s="476"/>
      <c r="BC12" s="476"/>
      <c r="BD12" s="476"/>
      <c r="BE12" s="476"/>
      <c r="BF12" s="476"/>
      <c r="BG12" s="476"/>
      <c r="BH12" s="476"/>
      <c r="BI12" s="476"/>
      <c r="BJ12" s="476"/>
      <c r="BK12" s="476"/>
      <c r="BL12" s="476"/>
      <c r="BM12" s="477"/>
      <c r="BN12" s="441">
        <v>0</v>
      </c>
      <c r="BO12" s="442"/>
      <c r="BP12" s="442"/>
      <c r="BQ12" s="442"/>
      <c r="BR12" s="442"/>
      <c r="BS12" s="442"/>
      <c r="BT12" s="442"/>
      <c r="BU12" s="443"/>
      <c r="BV12" s="441">
        <v>59662</v>
      </c>
      <c r="BW12" s="442"/>
      <c r="BX12" s="442"/>
      <c r="BY12" s="442"/>
      <c r="BZ12" s="442"/>
      <c r="CA12" s="442"/>
      <c r="CB12" s="442"/>
      <c r="CC12" s="443"/>
      <c r="CD12" s="444" t="s">
        <v>135</v>
      </c>
      <c r="CE12" s="445"/>
      <c r="CF12" s="445"/>
      <c r="CG12" s="445"/>
      <c r="CH12" s="445"/>
      <c r="CI12" s="445"/>
      <c r="CJ12" s="445"/>
      <c r="CK12" s="445"/>
      <c r="CL12" s="445"/>
      <c r="CM12" s="445"/>
      <c r="CN12" s="445"/>
      <c r="CO12" s="445"/>
      <c r="CP12" s="445"/>
      <c r="CQ12" s="445"/>
      <c r="CR12" s="445"/>
      <c r="CS12" s="446"/>
      <c r="CT12" s="481" t="s">
        <v>136</v>
      </c>
      <c r="CU12" s="482"/>
      <c r="CV12" s="482"/>
      <c r="CW12" s="482"/>
      <c r="CX12" s="482"/>
      <c r="CY12" s="482"/>
      <c r="CZ12" s="482"/>
      <c r="DA12" s="483"/>
      <c r="DB12" s="481" t="s">
        <v>137</v>
      </c>
      <c r="DC12" s="482"/>
      <c r="DD12" s="482"/>
      <c r="DE12" s="482"/>
      <c r="DF12" s="482"/>
      <c r="DG12" s="482"/>
      <c r="DH12" s="482"/>
      <c r="DI12" s="483"/>
    </row>
    <row r="13" spans="1:119" ht="18.75" customHeight="1" x14ac:dyDescent="0.15">
      <c r="A13" s="179"/>
      <c r="B13" s="504"/>
      <c r="C13" s="505"/>
      <c r="D13" s="505"/>
      <c r="E13" s="505"/>
      <c r="F13" s="505"/>
      <c r="G13" s="505"/>
      <c r="H13" s="505"/>
      <c r="I13" s="505"/>
      <c r="J13" s="505"/>
      <c r="K13" s="506"/>
      <c r="L13" s="188"/>
      <c r="M13" s="532" t="s">
        <v>138</v>
      </c>
      <c r="N13" s="533"/>
      <c r="O13" s="533"/>
      <c r="P13" s="533"/>
      <c r="Q13" s="534"/>
      <c r="R13" s="525">
        <v>28236</v>
      </c>
      <c r="S13" s="526"/>
      <c r="T13" s="526"/>
      <c r="U13" s="526"/>
      <c r="V13" s="527"/>
      <c r="W13" s="457" t="s">
        <v>139</v>
      </c>
      <c r="X13" s="458"/>
      <c r="Y13" s="458"/>
      <c r="Z13" s="458"/>
      <c r="AA13" s="458"/>
      <c r="AB13" s="448"/>
      <c r="AC13" s="492">
        <v>2588</v>
      </c>
      <c r="AD13" s="493"/>
      <c r="AE13" s="493"/>
      <c r="AF13" s="493"/>
      <c r="AG13" s="535"/>
      <c r="AH13" s="492">
        <v>2944</v>
      </c>
      <c r="AI13" s="493"/>
      <c r="AJ13" s="493"/>
      <c r="AK13" s="493"/>
      <c r="AL13" s="494"/>
      <c r="AM13" s="470" t="s">
        <v>140</v>
      </c>
      <c r="AN13" s="471"/>
      <c r="AO13" s="471"/>
      <c r="AP13" s="471"/>
      <c r="AQ13" s="471"/>
      <c r="AR13" s="471"/>
      <c r="AS13" s="471"/>
      <c r="AT13" s="472"/>
      <c r="AU13" s="473" t="s">
        <v>141</v>
      </c>
      <c r="AV13" s="474"/>
      <c r="AW13" s="474"/>
      <c r="AX13" s="474"/>
      <c r="AY13" s="475" t="s">
        <v>142</v>
      </c>
      <c r="AZ13" s="476"/>
      <c r="BA13" s="476"/>
      <c r="BB13" s="476"/>
      <c r="BC13" s="476"/>
      <c r="BD13" s="476"/>
      <c r="BE13" s="476"/>
      <c r="BF13" s="476"/>
      <c r="BG13" s="476"/>
      <c r="BH13" s="476"/>
      <c r="BI13" s="476"/>
      <c r="BJ13" s="476"/>
      <c r="BK13" s="476"/>
      <c r="BL13" s="476"/>
      <c r="BM13" s="477"/>
      <c r="BN13" s="441">
        <v>-98768</v>
      </c>
      <c r="BO13" s="442"/>
      <c r="BP13" s="442"/>
      <c r="BQ13" s="442"/>
      <c r="BR13" s="442"/>
      <c r="BS13" s="442"/>
      <c r="BT13" s="442"/>
      <c r="BU13" s="443"/>
      <c r="BV13" s="441">
        <v>111211</v>
      </c>
      <c r="BW13" s="442"/>
      <c r="BX13" s="442"/>
      <c r="BY13" s="442"/>
      <c r="BZ13" s="442"/>
      <c r="CA13" s="442"/>
      <c r="CB13" s="442"/>
      <c r="CC13" s="443"/>
      <c r="CD13" s="444" t="s">
        <v>143</v>
      </c>
      <c r="CE13" s="445"/>
      <c r="CF13" s="445"/>
      <c r="CG13" s="445"/>
      <c r="CH13" s="445"/>
      <c r="CI13" s="445"/>
      <c r="CJ13" s="445"/>
      <c r="CK13" s="445"/>
      <c r="CL13" s="445"/>
      <c r="CM13" s="445"/>
      <c r="CN13" s="445"/>
      <c r="CO13" s="445"/>
      <c r="CP13" s="445"/>
      <c r="CQ13" s="445"/>
      <c r="CR13" s="445"/>
      <c r="CS13" s="446"/>
      <c r="CT13" s="438">
        <v>7.7</v>
      </c>
      <c r="CU13" s="439"/>
      <c r="CV13" s="439"/>
      <c r="CW13" s="439"/>
      <c r="CX13" s="439"/>
      <c r="CY13" s="439"/>
      <c r="CZ13" s="439"/>
      <c r="DA13" s="440"/>
      <c r="DB13" s="438">
        <v>6.6</v>
      </c>
      <c r="DC13" s="439"/>
      <c r="DD13" s="439"/>
      <c r="DE13" s="439"/>
      <c r="DF13" s="439"/>
      <c r="DG13" s="439"/>
      <c r="DH13" s="439"/>
      <c r="DI13" s="440"/>
    </row>
    <row r="14" spans="1:119" ht="18.75" customHeight="1" thickBot="1" x14ac:dyDescent="0.2">
      <c r="A14" s="179"/>
      <c r="B14" s="504"/>
      <c r="C14" s="505"/>
      <c r="D14" s="505"/>
      <c r="E14" s="505"/>
      <c r="F14" s="505"/>
      <c r="G14" s="505"/>
      <c r="H14" s="505"/>
      <c r="I14" s="505"/>
      <c r="J14" s="505"/>
      <c r="K14" s="506"/>
      <c r="L14" s="522" t="s">
        <v>144</v>
      </c>
      <c r="M14" s="523"/>
      <c r="N14" s="523"/>
      <c r="O14" s="523"/>
      <c r="P14" s="523"/>
      <c r="Q14" s="524"/>
      <c r="R14" s="525">
        <v>29019</v>
      </c>
      <c r="S14" s="526"/>
      <c r="T14" s="526"/>
      <c r="U14" s="526"/>
      <c r="V14" s="527"/>
      <c r="W14" s="431"/>
      <c r="X14" s="432"/>
      <c r="Y14" s="432"/>
      <c r="Z14" s="432"/>
      <c r="AA14" s="432"/>
      <c r="AB14" s="421"/>
      <c r="AC14" s="528">
        <v>18.7</v>
      </c>
      <c r="AD14" s="529"/>
      <c r="AE14" s="529"/>
      <c r="AF14" s="529"/>
      <c r="AG14" s="530"/>
      <c r="AH14" s="528">
        <v>19.899999999999999</v>
      </c>
      <c r="AI14" s="529"/>
      <c r="AJ14" s="529"/>
      <c r="AK14" s="529"/>
      <c r="AL14" s="531"/>
      <c r="AM14" s="470"/>
      <c r="AN14" s="471"/>
      <c r="AO14" s="471"/>
      <c r="AP14" s="471"/>
      <c r="AQ14" s="471"/>
      <c r="AR14" s="471"/>
      <c r="AS14" s="471"/>
      <c r="AT14" s="472"/>
      <c r="AU14" s="473"/>
      <c r="AV14" s="474"/>
      <c r="AW14" s="474"/>
      <c r="AX14" s="474"/>
      <c r="AY14" s="475"/>
      <c r="AZ14" s="476"/>
      <c r="BA14" s="476"/>
      <c r="BB14" s="476"/>
      <c r="BC14" s="476"/>
      <c r="BD14" s="476"/>
      <c r="BE14" s="476"/>
      <c r="BF14" s="476"/>
      <c r="BG14" s="476"/>
      <c r="BH14" s="476"/>
      <c r="BI14" s="476"/>
      <c r="BJ14" s="476"/>
      <c r="BK14" s="476"/>
      <c r="BL14" s="476"/>
      <c r="BM14" s="477"/>
      <c r="BN14" s="441"/>
      <c r="BO14" s="442"/>
      <c r="BP14" s="442"/>
      <c r="BQ14" s="442"/>
      <c r="BR14" s="442"/>
      <c r="BS14" s="442"/>
      <c r="BT14" s="442"/>
      <c r="BU14" s="443"/>
      <c r="BV14" s="441"/>
      <c r="BW14" s="442"/>
      <c r="BX14" s="442"/>
      <c r="BY14" s="442"/>
      <c r="BZ14" s="442"/>
      <c r="CA14" s="442"/>
      <c r="CB14" s="442"/>
      <c r="CC14" s="443"/>
      <c r="CD14" s="536" t="s">
        <v>145</v>
      </c>
      <c r="CE14" s="537"/>
      <c r="CF14" s="537"/>
      <c r="CG14" s="537"/>
      <c r="CH14" s="537"/>
      <c r="CI14" s="537"/>
      <c r="CJ14" s="537"/>
      <c r="CK14" s="537"/>
      <c r="CL14" s="537"/>
      <c r="CM14" s="537"/>
      <c r="CN14" s="537"/>
      <c r="CO14" s="537"/>
      <c r="CP14" s="537"/>
      <c r="CQ14" s="537"/>
      <c r="CR14" s="537"/>
      <c r="CS14" s="538"/>
      <c r="CT14" s="539">
        <v>14.8</v>
      </c>
      <c r="CU14" s="540"/>
      <c r="CV14" s="540"/>
      <c r="CW14" s="540"/>
      <c r="CX14" s="540"/>
      <c r="CY14" s="540"/>
      <c r="CZ14" s="540"/>
      <c r="DA14" s="541"/>
      <c r="DB14" s="539">
        <v>11.5</v>
      </c>
      <c r="DC14" s="540"/>
      <c r="DD14" s="540"/>
      <c r="DE14" s="540"/>
      <c r="DF14" s="540"/>
      <c r="DG14" s="540"/>
      <c r="DH14" s="540"/>
      <c r="DI14" s="541"/>
    </row>
    <row r="15" spans="1:119" ht="18.75" customHeight="1" x14ac:dyDescent="0.15">
      <c r="A15" s="179"/>
      <c r="B15" s="504"/>
      <c r="C15" s="505"/>
      <c r="D15" s="505"/>
      <c r="E15" s="505"/>
      <c r="F15" s="505"/>
      <c r="G15" s="505"/>
      <c r="H15" s="505"/>
      <c r="I15" s="505"/>
      <c r="J15" s="505"/>
      <c r="K15" s="506"/>
      <c r="L15" s="188"/>
      <c r="M15" s="532" t="s">
        <v>138</v>
      </c>
      <c r="N15" s="533"/>
      <c r="O15" s="533"/>
      <c r="P15" s="533"/>
      <c r="Q15" s="534"/>
      <c r="R15" s="525">
        <v>28833</v>
      </c>
      <c r="S15" s="526"/>
      <c r="T15" s="526"/>
      <c r="U15" s="526"/>
      <c r="V15" s="527"/>
      <c r="W15" s="457" t="s">
        <v>146</v>
      </c>
      <c r="X15" s="458"/>
      <c r="Y15" s="458"/>
      <c r="Z15" s="458"/>
      <c r="AA15" s="458"/>
      <c r="AB15" s="448"/>
      <c r="AC15" s="492">
        <v>1860</v>
      </c>
      <c r="AD15" s="493"/>
      <c r="AE15" s="493"/>
      <c r="AF15" s="493"/>
      <c r="AG15" s="535"/>
      <c r="AH15" s="492">
        <v>1938</v>
      </c>
      <c r="AI15" s="493"/>
      <c r="AJ15" s="493"/>
      <c r="AK15" s="493"/>
      <c r="AL15" s="494"/>
      <c r="AM15" s="470"/>
      <c r="AN15" s="471"/>
      <c r="AO15" s="471"/>
      <c r="AP15" s="471"/>
      <c r="AQ15" s="471"/>
      <c r="AR15" s="471"/>
      <c r="AS15" s="471"/>
      <c r="AT15" s="472"/>
      <c r="AU15" s="473"/>
      <c r="AV15" s="474"/>
      <c r="AW15" s="474"/>
      <c r="AX15" s="474"/>
      <c r="AY15" s="401" t="s">
        <v>147</v>
      </c>
      <c r="AZ15" s="402"/>
      <c r="BA15" s="402"/>
      <c r="BB15" s="402"/>
      <c r="BC15" s="402"/>
      <c r="BD15" s="402"/>
      <c r="BE15" s="402"/>
      <c r="BF15" s="402"/>
      <c r="BG15" s="402"/>
      <c r="BH15" s="402"/>
      <c r="BI15" s="402"/>
      <c r="BJ15" s="402"/>
      <c r="BK15" s="402"/>
      <c r="BL15" s="402"/>
      <c r="BM15" s="403"/>
      <c r="BN15" s="404">
        <v>3208701</v>
      </c>
      <c r="BO15" s="405"/>
      <c r="BP15" s="405"/>
      <c r="BQ15" s="405"/>
      <c r="BR15" s="405"/>
      <c r="BS15" s="405"/>
      <c r="BT15" s="405"/>
      <c r="BU15" s="406"/>
      <c r="BV15" s="404">
        <v>3133222</v>
      </c>
      <c r="BW15" s="405"/>
      <c r="BX15" s="405"/>
      <c r="BY15" s="405"/>
      <c r="BZ15" s="405"/>
      <c r="CA15" s="405"/>
      <c r="CB15" s="405"/>
      <c r="CC15" s="406"/>
      <c r="CD15" s="542" t="s">
        <v>148</v>
      </c>
      <c r="CE15" s="543"/>
      <c r="CF15" s="543"/>
      <c r="CG15" s="543"/>
      <c r="CH15" s="543"/>
      <c r="CI15" s="543"/>
      <c r="CJ15" s="543"/>
      <c r="CK15" s="543"/>
      <c r="CL15" s="543"/>
      <c r="CM15" s="543"/>
      <c r="CN15" s="543"/>
      <c r="CO15" s="543"/>
      <c r="CP15" s="543"/>
      <c r="CQ15" s="543"/>
      <c r="CR15" s="543"/>
      <c r="CS15" s="544"/>
      <c r="CT15" s="189"/>
      <c r="CU15" s="190"/>
      <c r="CV15" s="190"/>
      <c r="CW15" s="190"/>
      <c r="CX15" s="190"/>
      <c r="CY15" s="190"/>
      <c r="CZ15" s="190"/>
      <c r="DA15" s="191"/>
      <c r="DB15" s="189"/>
      <c r="DC15" s="190"/>
      <c r="DD15" s="190"/>
      <c r="DE15" s="190"/>
      <c r="DF15" s="190"/>
      <c r="DG15" s="190"/>
      <c r="DH15" s="190"/>
      <c r="DI15" s="191"/>
    </row>
    <row r="16" spans="1:119" ht="18.75" customHeight="1" x14ac:dyDescent="0.15">
      <c r="A16" s="179"/>
      <c r="B16" s="504"/>
      <c r="C16" s="505"/>
      <c r="D16" s="505"/>
      <c r="E16" s="505"/>
      <c r="F16" s="505"/>
      <c r="G16" s="505"/>
      <c r="H16" s="505"/>
      <c r="I16" s="505"/>
      <c r="J16" s="505"/>
      <c r="K16" s="506"/>
      <c r="L16" s="522" t="s">
        <v>149</v>
      </c>
      <c r="M16" s="545"/>
      <c r="N16" s="545"/>
      <c r="O16" s="545"/>
      <c r="P16" s="545"/>
      <c r="Q16" s="546"/>
      <c r="R16" s="547" t="s">
        <v>150</v>
      </c>
      <c r="S16" s="548"/>
      <c r="T16" s="548"/>
      <c r="U16" s="548"/>
      <c r="V16" s="549"/>
      <c r="W16" s="431"/>
      <c r="X16" s="432"/>
      <c r="Y16" s="432"/>
      <c r="Z16" s="432"/>
      <c r="AA16" s="432"/>
      <c r="AB16" s="421"/>
      <c r="AC16" s="528">
        <v>13.4</v>
      </c>
      <c r="AD16" s="529"/>
      <c r="AE16" s="529"/>
      <c r="AF16" s="529"/>
      <c r="AG16" s="530"/>
      <c r="AH16" s="528">
        <v>13.1</v>
      </c>
      <c r="AI16" s="529"/>
      <c r="AJ16" s="529"/>
      <c r="AK16" s="529"/>
      <c r="AL16" s="531"/>
      <c r="AM16" s="470"/>
      <c r="AN16" s="471"/>
      <c r="AO16" s="471"/>
      <c r="AP16" s="471"/>
      <c r="AQ16" s="471"/>
      <c r="AR16" s="471"/>
      <c r="AS16" s="471"/>
      <c r="AT16" s="472"/>
      <c r="AU16" s="473"/>
      <c r="AV16" s="474"/>
      <c r="AW16" s="474"/>
      <c r="AX16" s="474"/>
      <c r="AY16" s="475" t="s">
        <v>151</v>
      </c>
      <c r="AZ16" s="476"/>
      <c r="BA16" s="476"/>
      <c r="BB16" s="476"/>
      <c r="BC16" s="476"/>
      <c r="BD16" s="476"/>
      <c r="BE16" s="476"/>
      <c r="BF16" s="476"/>
      <c r="BG16" s="476"/>
      <c r="BH16" s="476"/>
      <c r="BI16" s="476"/>
      <c r="BJ16" s="476"/>
      <c r="BK16" s="476"/>
      <c r="BL16" s="476"/>
      <c r="BM16" s="477"/>
      <c r="BN16" s="441">
        <v>16108738</v>
      </c>
      <c r="BO16" s="442"/>
      <c r="BP16" s="442"/>
      <c r="BQ16" s="442"/>
      <c r="BR16" s="442"/>
      <c r="BS16" s="442"/>
      <c r="BT16" s="442"/>
      <c r="BU16" s="443"/>
      <c r="BV16" s="441">
        <v>16263221</v>
      </c>
      <c r="BW16" s="442"/>
      <c r="BX16" s="442"/>
      <c r="BY16" s="442"/>
      <c r="BZ16" s="442"/>
      <c r="CA16" s="442"/>
      <c r="CB16" s="442"/>
      <c r="CC16" s="443"/>
      <c r="CD16" s="192"/>
      <c r="CE16" s="555"/>
      <c r="CF16" s="555"/>
      <c r="CG16" s="555"/>
      <c r="CH16" s="555"/>
      <c r="CI16" s="555"/>
      <c r="CJ16" s="555"/>
      <c r="CK16" s="555"/>
      <c r="CL16" s="555"/>
      <c r="CM16" s="555"/>
      <c r="CN16" s="555"/>
      <c r="CO16" s="555"/>
      <c r="CP16" s="555"/>
      <c r="CQ16" s="555"/>
      <c r="CR16" s="555"/>
      <c r="CS16" s="556"/>
      <c r="CT16" s="438"/>
      <c r="CU16" s="439"/>
      <c r="CV16" s="439"/>
      <c r="CW16" s="439"/>
      <c r="CX16" s="439"/>
      <c r="CY16" s="439"/>
      <c r="CZ16" s="439"/>
      <c r="DA16" s="440"/>
      <c r="DB16" s="438"/>
      <c r="DC16" s="439"/>
      <c r="DD16" s="439"/>
      <c r="DE16" s="439"/>
      <c r="DF16" s="439"/>
      <c r="DG16" s="439"/>
      <c r="DH16" s="439"/>
      <c r="DI16" s="440"/>
    </row>
    <row r="17" spans="1:113" ht="18.75" customHeight="1" thickBot="1" x14ac:dyDescent="0.2">
      <c r="A17" s="179"/>
      <c r="B17" s="507"/>
      <c r="C17" s="508"/>
      <c r="D17" s="508"/>
      <c r="E17" s="508"/>
      <c r="F17" s="508"/>
      <c r="G17" s="508"/>
      <c r="H17" s="508"/>
      <c r="I17" s="508"/>
      <c r="J17" s="508"/>
      <c r="K17" s="509"/>
      <c r="L17" s="193"/>
      <c r="M17" s="552" t="s">
        <v>152</v>
      </c>
      <c r="N17" s="553"/>
      <c r="O17" s="553"/>
      <c r="P17" s="553"/>
      <c r="Q17" s="554"/>
      <c r="R17" s="547" t="s">
        <v>153</v>
      </c>
      <c r="S17" s="548"/>
      <c r="T17" s="548"/>
      <c r="U17" s="548"/>
      <c r="V17" s="549"/>
      <c r="W17" s="457" t="s">
        <v>154</v>
      </c>
      <c r="X17" s="458"/>
      <c r="Y17" s="458"/>
      <c r="Z17" s="458"/>
      <c r="AA17" s="458"/>
      <c r="AB17" s="448"/>
      <c r="AC17" s="492">
        <v>9384</v>
      </c>
      <c r="AD17" s="493"/>
      <c r="AE17" s="493"/>
      <c r="AF17" s="493"/>
      <c r="AG17" s="535"/>
      <c r="AH17" s="492">
        <v>9910</v>
      </c>
      <c r="AI17" s="493"/>
      <c r="AJ17" s="493"/>
      <c r="AK17" s="493"/>
      <c r="AL17" s="494"/>
      <c r="AM17" s="470"/>
      <c r="AN17" s="471"/>
      <c r="AO17" s="471"/>
      <c r="AP17" s="471"/>
      <c r="AQ17" s="471"/>
      <c r="AR17" s="471"/>
      <c r="AS17" s="471"/>
      <c r="AT17" s="472"/>
      <c r="AU17" s="473"/>
      <c r="AV17" s="474"/>
      <c r="AW17" s="474"/>
      <c r="AX17" s="474"/>
      <c r="AY17" s="475" t="s">
        <v>155</v>
      </c>
      <c r="AZ17" s="476"/>
      <c r="BA17" s="476"/>
      <c r="BB17" s="476"/>
      <c r="BC17" s="476"/>
      <c r="BD17" s="476"/>
      <c r="BE17" s="476"/>
      <c r="BF17" s="476"/>
      <c r="BG17" s="476"/>
      <c r="BH17" s="476"/>
      <c r="BI17" s="476"/>
      <c r="BJ17" s="476"/>
      <c r="BK17" s="476"/>
      <c r="BL17" s="476"/>
      <c r="BM17" s="477"/>
      <c r="BN17" s="441">
        <v>4000147</v>
      </c>
      <c r="BO17" s="442"/>
      <c r="BP17" s="442"/>
      <c r="BQ17" s="442"/>
      <c r="BR17" s="442"/>
      <c r="BS17" s="442"/>
      <c r="BT17" s="442"/>
      <c r="BU17" s="443"/>
      <c r="BV17" s="441">
        <v>3884189</v>
      </c>
      <c r="BW17" s="442"/>
      <c r="BX17" s="442"/>
      <c r="BY17" s="442"/>
      <c r="BZ17" s="442"/>
      <c r="CA17" s="442"/>
      <c r="CB17" s="442"/>
      <c r="CC17" s="443"/>
      <c r="CD17" s="192"/>
      <c r="CE17" s="555"/>
      <c r="CF17" s="555"/>
      <c r="CG17" s="555"/>
      <c r="CH17" s="555"/>
      <c r="CI17" s="555"/>
      <c r="CJ17" s="555"/>
      <c r="CK17" s="555"/>
      <c r="CL17" s="555"/>
      <c r="CM17" s="555"/>
      <c r="CN17" s="555"/>
      <c r="CO17" s="555"/>
      <c r="CP17" s="555"/>
      <c r="CQ17" s="555"/>
      <c r="CR17" s="555"/>
      <c r="CS17" s="556"/>
      <c r="CT17" s="438"/>
      <c r="CU17" s="439"/>
      <c r="CV17" s="439"/>
      <c r="CW17" s="439"/>
      <c r="CX17" s="439"/>
      <c r="CY17" s="439"/>
      <c r="CZ17" s="439"/>
      <c r="DA17" s="440"/>
      <c r="DB17" s="438"/>
      <c r="DC17" s="439"/>
      <c r="DD17" s="439"/>
      <c r="DE17" s="439"/>
      <c r="DF17" s="439"/>
      <c r="DG17" s="439"/>
      <c r="DH17" s="439"/>
      <c r="DI17" s="440"/>
    </row>
    <row r="18" spans="1:113" ht="18.75" customHeight="1" thickBot="1" x14ac:dyDescent="0.2">
      <c r="A18" s="179"/>
      <c r="B18" s="563" t="s">
        <v>156</v>
      </c>
      <c r="C18" s="484"/>
      <c r="D18" s="484"/>
      <c r="E18" s="564"/>
      <c r="F18" s="564"/>
      <c r="G18" s="564"/>
      <c r="H18" s="564"/>
      <c r="I18" s="564"/>
      <c r="J18" s="564"/>
      <c r="K18" s="564"/>
      <c r="L18" s="565">
        <v>707.42</v>
      </c>
      <c r="M18" s="565"/>
      <c r="N18" s="565"/>
      <c r="O18" s="565"/>
      <c r="P18" s="565"/>
      <c r="Q18" s="565"/>
      <c r="R18" s="566"/>
      <c r="S18" s="566"/>
      <c r="T18" s="566"/>
      <c r="U18" s="566"/>
      <c r="V18" s="567"/>
      <c r="W18" s="459"/>
      <c r="X18" s="460"/>
      <c r="Y18" s="460"/>
      <c r="Z18" s="460"/>
      <c r="AA18" s="460"/>
      <c r="AB18" s="451"/>
      <c r="AC18" s="568">
        <v>67.8</v>
      </c>
      <c r="AD18" s="569"/>
      <c r="AE18" s="569"/>
      <c r="AF18" s="569"/>
      <c r="AG18" s="570"/>
      <c r="AH18" s="568">
        <v>67</v>
      </c>
      <c r="AI18" s="569"/>
      <c r="AJ18" s="569"/>
      <c r="AK18" s="569"/>
      <c r="AL18" s="571"/>
      <c r="AM18" s="470"/>
      <c r="AN18" s="471"/>
      <c r="AO18" s="471"/>
      <c r="AP18" s="471"/>
      <c r="AQ18" s="471"/>
      <c r="AR18" s="471"/>
      <c r="AS18" s="471"/>
      <c r="AT18" s="472"/>
      <c r="AU18" s="473"/>
      <c r="AV18" s="474"/>
      <c r="AW18" s="474"/>
      <c r="AX18" s="474"/>
      <c r="AY18" s="475" t="s">
        <v>157</v>
      </c>
      <c r="AZ18" s="476"/>
      <c r="BA18" s="476"/>
      <c r="BB18" s="476"/>
      <c r="BC18" s="476"/>
      <c r="BD18" s="476"/>
      <c r="BE18" s="476"/>
      <c r="BF18" s="476"/>
      <c r="BG18" s="476"/>
      <c r="BH18" s="476"/>
      <c r="BI18" s="476"/>
      <c r="BJ18" s="476"/>
      <c r="BK18" s="476"/>
      <c r="BL18" s="476"/>
      <c r="BM18" s="477"/>
      <c r="BN18" s="441">
        <v>15226315</v>
      </c>
      <c r="BO18" s="442"/>
      <c r="BP18" s="442"/>
      <c r="BQ18" s="442"/>
      <c r="BR18" s="442"/>
      <c r="BS18" s="442"/>
      <c r="BT18" s="442"/>
      <c r="BU18" s="443"/>
      <c r="BV18" s="441">
        <v>15424134</v>
      </c>
      <c r="BW18" s="442"/>
      <c r="BX18" s="442"/>
      <c r="BY18" s="442"/>
      <c r="BZ18" s="442"/>
      <c r="CA18" s="442"/>
      <c r="CB18" s="442"/>
      <c r="CC18" s="443"/>
      <c r="CD18" s="192"/>
      <c r="CE18" s="555"/>
      <c r="CF18" s="555"/>
      <c r="CG18" s="555"/>
      <c r="CH18" s="555"/>
      <c r="CI18" s="555"/>
      <c r="CJ18" s="555"/>
      <c r="CK18" s="555"/>
      <c r="CL18" s="555"/>
      <c r="CM18" s="555"/>
      <c r="CN18" s="555"/>
      <c r="CO18" s="555"/>
      <c r="CP18" s="555"/>
      <c r="CQ18" s="555"/>
      <c r="CR18" s="555"/>
      <c r="CS18" s="556"/>
      <c r="CT18" s="438"/>
      <c r="CU18" s="439"/>
      <c r="CV18" s="439"/>
      <c r="CW18" s="439"/>
      <c r="CX18" s="439"/>
      <c r="CY18" s="439"/>
      <c r="CZ18" s="439"/>
      <c r="DA18" s="440"/>
      <c r="DB18" s="438"/>
      <c r="DC18" s="439"/>
      <c r="DD18" s="439"/>
      <c r="DE18" s="439"/>
      <c r="DF18" s="439"/>
      <c r="DG18" s="439"/>
      <c r="DH18" s="439"/>
      <c r="DI18" s="440"/>
    </row>
    <row r="19" spans="1:113" ht="18.75" customHeight="1" thickBot="1" x14ac:dyDescent="0.2">
      <c r="A19" s="179"/>
      <c r="B19" s="563" t="s">
        <v>158</v>
      </c>
      <c r="C19" s="484"/>
      <c r="D19" s="484"/>
      <c r="E19" s="564"/>
      <c r="F19" s="564"/>
      <c r="G19" s="564"/>
      <c r="H19" s="564"/>
      <c r="I19" s="564"/>
      <c r="J19" s="564"/>
      <c r="K19" s="564"/>
      <c r="L19" s="572">
        <v>40</v>
      </c>
      <c r="M19" s="572"/>
      <c r="N19" s="572"/>
      <c r="O19" s="572"/>
      <c r="P19" s="572"/>
      <c r="Q19" s="572"/>
      <c r="R19" s="573"/>
      <c r="S19" s="573"/>
      <c r="T19" s="573"/>
      <c r="U19" s="573"/>
      <c r="V19" s="574"/>
      <c r="W19" s="398"/>
      <c r="X19" s="399"/>
      <c r="Y19" s="399"/>
      <c r="Z19" s="399"/>
      <c r="AA19" s="399"/>
      <c r="AB19" s="399"/>
      <c r="AC19" s="550"/>
      <c r="AD19" s="550"/>
      <c r="AE19" s="550"/>
      <c r="AF19" s="550"/>
      <c r="AG19" s="550"/>
      <c r="AH19" s="550"/>
      <c r="AI19" s="550"/>
      <c r="AJ19" s="550"/>
      <c r="AK19" s="550"/>
      <c r="AL19" s="551"/>
      <c r="AM19" s="470"/>
      <c r="AN19" s="471"/>
      <c r="AO19" s="471"/>
      <c r="AP19" s="471"/>
      <c r="AQ19" s="471"/>
      <c r="AR19" s="471"/>
      <c r="AS19" s="471"/>
      <c r="AT19" s="472"/>
      <c r="AU19" s="473"/>
      <c r="AV19" s="474"/>
      <c r="AW19" s="474"/>
      <c r="AX19" s="474"/>
      <c r="AY19" s="475" t="s">
        <v>159</v>
      </c>
      <c r="AZ19" s="476"/>
      <c r="BA19" s="476"/>
      <c r="BB19" s="476"/>
      <c r="BC19" s="476"/>
      <c r="BD19" s="476"/>
      <c r="BE19" s="476"/>
      <c r="BF19" s="476"/>
      <c r="BG19" s="476"/>
      <c r="BH19" s="476"/>
      <c r="BI19" s="476"/>
      <c r="BJ19" s="476"/>
      <c r="BK19" s="476"/>
      <c r="BL19" s="476"/>
      <c r="BM19" s="477"/>
      <c r="BN19" s="441">
        <v>20349038</v>
      </c>
      <c r="BO19" s="442"/>
      <c r="BP19" s="442"/>
      <c r="BQ19" s="442"/>
      <c r="BR19" s="442"/>
      <c r="BS19" s="442"/>
      <c r="BT19" s="442"/>
      <c r="BU19" s="443"/>
      <c r="BV19" s="441">
        <v>20399245</v>
      </c>
      <c r="BW19" s="442"/>
      <c r="BX19" s="442"/>
      <c r="BY19" s="442"/>
      <c r="BZ19" s="442"/>
      <c r="CA19" s="442"/>
      <c r="CB19" s="442"/>
      <c r="CC19" s="443"/>
      <c r="CD19" s="192"/>
      <c r="CE19" s="555"/>
      <c r="CF19" s="555"/>
      <c r="CG19" s="555"/>
      <c r="CH19" s="555"/>
      <c r="CI19" s="555"/>
      <c r="CJ19" s="555"/>
      <c r="CK19" s="555"/>
      <c r="CL19" s="555"/>
      <c r="CM19" s="555"/>
      <c r="CN19" s="555"/>
      <c r="CO19" s="555"/>
      <c r="CP19" s="555"/>
      <c r="CQ19" s="555"/>
      <c r="CR19" s="555"/>
      <c r="CS19" s="556"/>
      <c r="CT19" s="438"/>
      <c r="CU19" s="439"/>
      <c r="CV19" s="439"/>
      <c r="CW19" s="439"/>
      <c r="CX19" s="439"/>
      <c r="CY19" s="439"/>
      <c r="CZ19" s="439"/>
      <c r="DA19" s="440"/>
      <c r="DB19" s="438"/>
      <c r="DC19" s="439"/>
      <c r="DD19" s="439"/>
      <c r="DE19" s="439"/>
      <c r="DF19" s="439"/>
      <c r="DG19" s="439"/>
      <c r="DH19" s="439"/>
      <c r="DI19" s="440"/>
    </row>
    <row r="20" spans="1:113" ht="18.75" customHeight="1" thickBot="1" x14ac:dyDescent="0.2">
      <c r="A20" s="179"/>
      <c r="B20" s="563" t="s">
        <v>160</v>
      </c>
      <c r="C20" s="484"/>
      <c r="D20" s="484"/>
      <c r="E20" s="564"/>
      <c r="F20" s="564"/>
      <c r="G20" s="564"/>
      <c r="H20" s="564"/>
      <c r="I20" s="564"/>
      <c r="J20" s="564"/>
      <c r="K20" s="564"/>
      <c r="L20" s="572">
        <v>12681</v>
      </c>
      <c r="M20" s="572"/>
      <c r="N20" s="572"/>
      <c r="O20" s="572"/>
      <c r="P20" s="572"/>
      <c r="Q20" s="572"/>
      <c r="R20" s="573"/>
      <c r="S20" s="573"/>
      <c r="T20" s="573"/>
      <c r="U20" s="573"/>
      <c r="V20" s="574"/>
      <c r="W20" s="459"/>
      <c r="X20" s="460"/>
      <c r="Y20" s="460"/>
      <c r="Z20" s="460"/>
      <c r="AA20" s="460"/>
      <c r="AB20" s="460"/>
      <c r="AC20" s="575"/>
      <c r="AD20" s="575"/>
      <c r="AE20" s="575"/>
      <c r="AF20" s="575"/>
      <c r="AG20" s="575"/>
      <c r="AH20" s="575"/>
      <c r="AI20" s="575"/>
      <c r="AJ20" s="575"/>
      <c r="AK20" s="575"/>
      <c r="AL20" s="576"/>
      <c r="AM20" s="577"/>
      <c r="AN20" s="496"/>
      <c r="AO20" s="496"/>
      <c r="AP20" s="496"/>
      <c r="AQ20" s="496"/>
      <c r="AR20" s="496"/>
      <c r="AS20" s="496"/>
      <c r="AT20" s="497"/>
      <c r="AU20" s="578"/>
      <c r="AV20" s="579"/>
      <c r="AW20" s="579"/>
      <c r="AX20" s="580"/>
      <c r="AY20" s="475"/>
      <c r="AZ20" s="476"/>
      <c r="BA20" s="476"/>
      <c r="BB20" s="476"/>
      <c r="BC20" s="476"/>
      <c r="BD20" s="476"/>
      <c r="BE20" s="476"/>
      <c r="BF20" s="476"/>
      <c r="BG20" s="476"/>
      <c r="BH20" s="476"/>
      <c r="BI20" s="476"/>
      <c r="BJ20" s="476"/>
      <c r="BK20" s="476"/>
      <c r="BL20" s="476"/>
      <c r="BM20" s="477"/>
      <c r="BN20" s="441"/>
      <c r="BO20" s="442"/>
      <c r="BP20" s="442"/>
      <c r="BQ20" s="442"/>
      <c r="BR20" s="442"/>
      <c r="BS20" s="442"/>
      <c r="BT20" s="442"/>
      <c r="BU20" s="443"/>
      <c r="BV20" s="441"/>
      <c r="BW20" s="442"/>
      <c r="BX20" s="442"/>
      <c r="BY20" s="442"/>
      <c r="BZ20" s="442"/>
      <c r="CA20" s="442"/>
      <c r="CB20" s="442"/>
      <c r="CC20" s="443"/>
      <c r="CD20" s="192"/>
      <c r="CE20" s="555"/>
      <c r="CF20" s="555"/>
      <c r="CG20" s="555"/>
      <c r="CH20" s="555"/>
      <c r="CI20" s="555"/>
      <c r="CJ20" s="555"/>
      <c r="CK20" s="555"/>
      <c r="CL20" s="555"/>
      <c r="CM20" s="555"/>
      <c r="CN20" s="555"/>
      <c r="CO20" s="555"/>
      <c r="CP20" s="555"/>
      <c r="CQ20" s="555"/>
      <c r="CR20" s="555"/>
      <c r="CS20" s="556"/>
      <c r="CT20" s="438"/>
      <c r="CU20" s="439"/>
      <c r="CV20" s="439"/>
      <c r="CW20" s="439"/>
      <c r="CX20" s="439"/>
      <c r="CY20" s="439"/>
      <c r="CZ20" s="439"/>
      <c r="DA20" s="440"/>
      <c r="DB20" s="438"/>
      <c r="DC20" s="439"/>
      <c r="DD20" s="439"/>
      <c r="DE20" s="439"/>
      <c r="DF20" s="439"/>
      <c r="DG20" s="439"/>
      <c r="DH20" s="439"/>
      <c r="DI20" s="440"/>
    </row>
    <row r="21" spans="1:113" ht="18.75" customHeight="1" thickBot="1" x14ac:dyDescent="0.2">
      <c r="A21" s="179"/>
      <c r="B21" s="581" t="s">
        <v>161</v>
      </c>
      <c r="C21" s="582"/>
      <c r="D21" s="582"/>
      <c r="E21" s="582"/>
      <c r="F21" s="582"/>
      <c r="G21" s="582"/>
      <c r="H21" s="582"/>
      <c r="I21" s="582"/>
      <c r="J21" s="582"/>
      <c r="K21" s="582"/>
      <c r="L21" s="582"/>
      <c r="M21" s="582"/>
      <c r="N21" s="582"/>
      <c r="O21" s="582"/>
      <c r="P21" s="582"/>
      <c r="Q21" s="582"/>
      <c r="R21" s="582"/>
      <c r="S21" s="582"/>
      <c r="T21" s="582"/>
      <c r="U21" s="582"/>
      <c r="V21" s="582"/>
      <c r="W21" s="582"/>
      <c r="X21" s="582"/>
      <c r="Y21" s="582"/>
      <c r="Z21" s="582"/>
      <c r="AA21" s="582"/>
      <c r="AB21" s="582"/>
      <c r="AC21" s="582"/>
      <c r="AD21" s="582"/>
      <c r="AE21" s="582"/>
      <c r="AF21" s="582"/>
      <c r="AG21" s="582"/>
      <c r="AH21" s="582"/>
      <c r="AI21" s="582"/>
      <c r="AJ21" s="582"/>
      <c r="AK21" s="582"/>
      <c r="AL21" s="582"/>
      <c r="AM21" s="582"/>
      <c r="AN21" s="582"/>
      <c r="AO21" s="582"/>
      <c r="AP21" s="582"/>
      <c r="AQ21" s="582"/>
      <c r="AR21" s="582"/>
      <c r="AS21" s="582"/>
      <c r="AT21" s="582"/>
      <c r="AU21" s="582"/>
      <c r="AV21" s="582"/>
      <c r="AW21" s="582"/>
      <c r="AX21" s="583"/>
      <c r="AY21" s="557"/>
      <c r="AZ21" s="558"/>
      <c r="BA21" s="558"/>
      <c r="BB21" s="558"/>
      <c r="BC21" s="558"/>
      <c r="BD21" s="558"/>
      <c r="BE21" s="558"/>
      <c r="BF21" s="558"/>
      <c r="BG21" s="558"/>
      <c r="BH21" s="558"/>
      <c r="BI21" s="558"/>
      <c r="BJ21" s="558"/>
      <c r="BK21" s="558"/>
      <c r="BL21" s="558"/>
      <c r="BM21" s="559"/>
      <c r="BN21" s="560"/>
      <c r="BO21" s="561"/>
      <c r="BP21" s="561"/>
      <c r="BQ21" s="561"/>
      <c r="BR21" s="561"/>
      <c r="BS21" s="561"/>
      <c r="BT21" s="561"/>
      <c r="BU21" s="562"/>
      <c r="BV21" s="560"/>
      <c r="BW21" s="561"/>
      <c r="BX21" s="561"/>
      <c r="BY21" s="561"/>
      <c r="BZ21" s="561"/>
      <c r="CA21" s="561"/>
      <c r="CB21" s="561"/>
      <c r="CC21" s="562"/>
      <c r="CD21" s="192"/>
      <c r="CE21" s="555"/>
      <c r="CF21" s="555"/>
      <c r="CG21" s="555"/>
      <c r="CH21" s="555"/>
      <c r="CI21" s="555"/>
      <c r="CJ21" s="555"/>
      <c r="CK21" s="555"/>
      <c r="CL21" s="555"/>
      <c r="CM21" s="555"/>
      <c r="CN21" s="555"/>
      <c r="CO21" s="555"/>
      <c r="CP21" s="555"/>
      <c r="CQ21" s="555"/>
      <c r="CR21" s="555"/>
      <c r="CS21" s="556"/>
      <c r="CT21" s="438"/>
      <c r="CU21" s="439"/>
      <c r="CV21" s="439"/>
      <c r="CW21" s="439"/>
      <c r="CX21" s="439"/>
      <c r="CY21" s="439"/>
      <c r="CZ21" s="439"/>
      <c r="DA21" s="440"/>
      <c r="DB21" s="438"/>
      <c r="DC21" s="439"/>
      <c r="DD21" s="439"/>
      <c r="DE21" s="439"/>
      <c r="DF21" s="439"/>
      <c r="DG21" s="439"/>
      <c r="DH21" s="439"/>
      <c r="DI21" s="440"/>
    </row>
    <row r="22" spans="1:113" ht="18.75" customHeight="1" x14ac:dyDescent="0.15">
      <c r="A22" s="179"/>
      <c r="B22" s="611" t="s">
        <v>162</v>
      </c>
      <c r="C22" s="585"/>
      <c r="D22" s="586"/>
      <c r="E22" s="453" t="s">
        <v>1</v>
      </c>
      <c r="F22" s="458"/>
      <c r="G22" s="458"/>
      <c r="H22" s="458"/>
      <c r="I22" s="458"/>
      <c r="J22" s="458"/>
      <c r="K22" s="448"/>
      <c r="L22" s="453" t="s">
        <v>163</v>
      </c>
      <c r="M22" s="458"/>
      <c r="N22" s="458"/>
      <c r="O22" s="458"/>
      <c r="P22" s="448"/>
      <c r="Q22" s="616" t="s">
        <v>164</v>
      </c>
      <c r="R22" s="617"/>
      <c r="S22" s="617"/>
      <c r="T22" s="617"/>
      <c r="U22" s="617"/>
      <c r="V22" s="618"/>
      <c r="W22" s="584" t="s">
        <v>165</v>
      </c>
      <c r="X22" s="585"/>
      <c r="Y22" s="586"/>
      <c r="Z22" s="453" t="s">
        <v>1</v>
      </c>
      <c r="AA22" s="458"/>
      <c r="AB22" s="458"/>
      <c r="AC22" s="458"/>
      <c r="AD22" s="458"/>
      <c r="AE22" s="458"/>
      <c r="AF22" s="458"/>
      <c r="AG22" s="448"/>
      <c r="AH22" s="622" t="s">
        <v>166</v>
      </c>
      <c r="AI22" s="458"/>
      <c r="AJ22" s="458"/>
      <c r="AK22" s="458"/>
      <c r="AL22" s="448"/>
      <c r="AM22" s="622" t="s">
        <v>167</v>
      </c>
      <c r="AN22" s="623"/>
      <c r="AO22" s="623"/>
      <c r="AP22" s="623"/>
      <c r="AQ22" s="623"/>
      <c r="AR22" s="624"/>
      <c r="AS22" s="616" t="s">
        <v>164</v>
      </c>
      <c r="AT22" s="617"/>
      <c r="AU22" s="617"/>
      <c r="AV22" s="617"/>
      <c r="AW22" s="617"/>
      <c r="AX22" s="628"/>
      <c r="AY22" s="401" t="s">
        <v>168</v>
      </c>
      <c r="AZ22" s="402"/>
      <c r="BA22" s="402"/>
      <c r="BB22" s="402"/>
      <c r="BC22" s="402"/>
      <c r="BD22" s="402"/>
      <c r="BE22" s="402"/>
      <c r="BF22" s="402"/>
      <c r="BG22" s="402"/>
      <c r="BH22" s="402"/>
      <c r="BI22" s="402"/>
      <c r="BJ22" s="402"/>
      <c r="BK22" s="402"/>
      <c r="BL22" s="402"/>
      <c r="BM22" s="403"/>
      <c r="BN22" s="404">
        <v>41339383</v>
      </c>
      <c r="BO22" s="405"/>
      <c r="BP22" s="405"/>
      <c r="BQ22" s="405"/>
      <c r="BR22" s="405"/>
      <c r="BS22" s="405"/>
      <c r="BT22" s="405"/>
      <c r="BU22" s="406"/>
      <c r="BV22" s="404">
        <v>42842554</v>
      </c>
      <c r="BW22" s="405"/>
      <c r="BX22" s="405"/>
      <c r="BY22" s="405"/>
      <c r="BZ22" s="405"/>
      <c r="CA22" s="405"/>
      <c r="CB22" s="405"/>
      <c r="CC22" s="406"/>
      <c r="CD22" s="192"/>
      <c r="CE22" s="555"/>
      <c r="CF22" s="555"/>
      <c r="CG22" s="555"/>
      <c r="CH22" s="555"/>
      <c r="CI22" s="555"/>
      <c r="CJ22" s="555"/>
      <c r="CK22" s="555"/>
      <c r="CL22" s="555"/>
      <c r="CM22" s="555"/>
      <c r="CN22" s="555"/>
      <c r="CO22" s="555"/>
      <c r="CP22" s="555"/>
      <c r="CQ22" s="555"/>
      <c r="CR22" s="555"/>
      <c r="CS22" s="556"/>
      <c r="CT22" s="438"/>
      <c r="CU22" s="439"/>
      <c r="CV22" s="439"/>
      <c r="CW22" s="439"/>
      <c r="CX22" s="439"/>
      <c r="CY22" s="439"/>
      <c r="CZ22" s="439"/>
      <c r="DA22" s="440"/>
      <c r="DB22" s="438"/>
      <c r="DC22" s="439"/>
      <c r="DD22" s="439"/>
      <c r="DE22" s="439"/>
      <c r="DF22" s="439"/>
      <c r="DG22" s="439"/>
      <c r="DH22" s="439"/>
      <c r="DI22" s="440"/>
    </row>
    <row r="23" spans="1:113" ht="18.75" customHeight="1" x14ac:dyDescent="0.15">
      <c r="A23" s="179"/>
      <c r="B23" s="612"/>
      <c r="C23" s="588"/>
      <c r="D23" s="589"/>
      <c r="E23" s="427"/>
      <c r="F23" s="432"/>
      <c r="G23" s="432"/>
      <c r="H23" s="432"/>
      <c r="I23" s="432"/>
      <c r="J23" s="432"/>
      <c r="K23" s="421"/>
      <c r="L23" s="427"/>
      <c r="M23" s="432"/>
      <c r="N23" s="432"/>
      <c r="O23" s="432"/>
      <c r="P23" s="421"/>
      <c r="Q23" s="619"/>
      <c r="R23" s="620"/>
      <c r="S23" s="620"/>
      <c r="T23" s="620"/>
      <c r="U23" s="620"/>
      <c r="V23" s="621"/>
      <c r="W23" s="587"/>
      <c r="X23" s="588"/>
      <c r="Y23" s="589"/>
      <c r="Z23" s="427"/>
      <c r="AA23" s="432"/>
      <c r="AB23" s="432"/>
      <c r="AC23" s="432"/>
      <c r="AD23" s="432"/>
      <c r="AE23" s="432"/>
      <c r="AF23" s="432"/>
      <c r="AG23" s="421"/>
      <c r="AH23" s="427"/>
      <c r="AI23" s="432"/>
      <c r="AJ23" s="432"/>
      <c r="AK23" s="432"/>
      <c r="AL23" s="421"/>
      <c r="AM23" s="625"/>
      <c r="AN23" s="626"/>
      <c r="AO23" s="626"/>
      <c r="AP23" s="626"/>
      <c r="AQ23" s="626"/>
      <c r="AR23" s="627"/>
      <c r="AS23" s="619"/>
      <c r="AT23" s="620"/>
      <c r="AU23" s="620"/>
      <c r="AV23" s="620"/>
      <c r="AW23" s="620"/>
      <c r="AX23" s="629"/>
      <c r="AY23" s="475" t="s">
        <v>169</v>
      </c>
      <c r="AZ23" s="476"/>
      <c r="BA23" s="476"/>
      <c r="BB23" s="476"/>
      <c r="BC23" s="476"/>
      <c r="BD23" s="476"/>
      <c r="BE23" s="476"/>
      <c r="BF23" s="476"/>
      <c r="BG23" s="476"/>
      <c r="BH23" s="476"/>
      <c r="BI23" s="476"/>
      <c r="BJ23" s="476"/>
      <c r="BK23" s="476"/>
      <c r="BL23" s="476"/>
      <c r="BM23" s="477"/>
      <c r="BN23" s="441">
        <v>16620175</v>
      </c>
      <c r="BO23" s="442"/>
      <c r="BP23" s="442"/>
      <c r="BQ23" s="442"/>
      <c r="BR23" s="442"/>
      <c r="BS23" s="442"/>
      <c r="BT23" s="442"/>
      <c r="BU23" s="443"/>
      <c r="BV23" s="441">
        <v>17896362</v>
      </c>
      <c r="BW23" s="442"/>
      <c r="BX23" s="442"/>
      <c r="BY23" s="442"/>
      <c r="BZ23" s="442"/>
      <c r="CA23" s="442"/>
      <c r="CB23" s="442"/>
      <c r="CC23" s="443"/>
      <c r="CD23" s="192"/>
      <c r="CE23" s="555"/>
      <c r="CF23" s="555"/>
      <c r="CG23" s="555"/>
      <c r="CH23" s="555"/>
      <c r="CI23" s="555"/>
      <c r="CJ23" s="555"/>
      <c r="CK23" s="555"/>
      <c r="CL23" s="555"/>
      <c r="CM23" s="555"/>
      <c r="CN23" s="555"/>
      <c r="CO23" s="555"/>
      <c r="CP23" s="555"/>
      <c r="CQ23" s="555"/>
      <c r="CR23" s="555"/>
      <c r="CS23" s="556"/>
      <c r="CT23" s="438"/>
      <c r="CU23" s="439"/>
      <c r="CV23" s="439"/>
      <c r="CW23" s="439"/>
      <c r="CX23" s="439"/>
      <c r="CY23" s="439"/>
      <c r="CZ23" s="439"/>
      <c r="DA23" s="440"/>
      <c r="DB23" s="438"/>
      <c r="DC23" s="439"/>
      <c r="DD23" s="439"/>
      <c r="DE23" s="439"/>
      <c r="DF23" s="439"/>
      <c r="DG23" s="439"/>
      <c r="DH23" s="439"/>
      <c r="DI23" s="440"/>
    </row>
    <row r="24" spans="1:113" ht="18.75" customHeight="1" thickBot="1" x14ac:dyDescent="0.2">
      <c r="A24" s="179"/>
      <c r="B24" s="612"/>
      <c r="C24" s="588"/>
      <c r="D24" s="589"/>
      <c r="E24" s="491" t="s">
        <v>170</v>
      </c>
      <c r="F24" s="471"/>
      <c r="G24" s="471"/>
      <c r="H24" s="471"/>
      <c r="I24" s="471"/>
      <c r="J24" s="471"/>
      <c r="K24" s="472"/>
      <c r="L24" s="492">
        <v>1</v>
      </c>
      <c r="M24" s="493"/>
      <c r="N24" s="493"/>
      <c r="O24" s="493"/>
      <c r="P24" s="535"/>
      <c r="Q24" s="492">
        <v>8000</v>
      </c>
      <c r="R24" s="493"/>
      <c r="S24" s="493"/>
      <c r="T24" s="493"/>
      <c r="U24" s="493"/>
      <c r="V24" s="535"/>
      <c r="W24" s="587"/>
      <c r="X24" s="588"/>
      <c r="Y24" s="589"/>
      <c r="Z24" s="491" t="s">
        <v>171</v>
      </c>
      <c r="AA24" s="471"/>
      <c r="AB24" s="471"/>
      <c r="AC24" s="471"/>
      <c r="AD24" s="471"/>
      <c r="AE24" s="471"/>
      <c r="AF24" s="471"/>
      <c r="AG24" s="472"/>
      <c r="AH24" s="492">
        <v>469</v>
      </c>
      <c r="AI24" s="493"/>
      <c r="AJ24" s="493"/>
      <c r="AK24" s="493"/>
      <c r="AL24" s="535"/>
      <c r="AM24" s="492">
        <v>1444989</v>
      </c>
      <c r="AN24" s="493"/>
      <c r="AO24" s="493"/>
      <c r="AP24" s="493"/>
      <c r="AQ24" s="493"/>
      <c r="AR24" s="535"/>
      <c r="AS24" s="492">
        <v>3081</v>
      </c>
      <c r="AT24" s="493"/>
      <c r="AU24" s="493"/>
      <c r="AV24" s="493"/>
      <c r="AW24" s="493"/>
      <c r="AX24" s="494"/>
      <c r="AY24" s="557" t="s">
        <v>172</v>
      </c>
      <c r="AZ24" s="558"/>
      <c r="BA24" s="558"/>
      <c r="BB24" s="558"/>
      <c r="BC24" s="558"/>
      <c r="BD24" s="558"/>
      <c r="BE24" s="558"/>
      <c r="BF24" s="558"/>
      <c r="BG24" s="558"/>
      <c r="BH24" s="558"/>
      <c r="BI24" s="558"/>
      <c r="BJ24" s="558"/>
      <c r="BK24" s="558"/>
      <c r="BL24" s="558"/>
      <c r="BM24" s="559"/>
      <c r="BN24" s="441">
        <v>32858805</v>
      </c>
      <c r="BO24" s="442"/>
      <c r="BP24" s="442"/>
      <c r="BQ24" s="442"/>
      <c r="BR24" s="442"/>
      <c r="BS24" s="442"/>
      <c r="BT24" s="442"/>
      <c r="BU24" s="443"/>
      <c r="BV24" s="441">
        <v>33586386</v>
      </c>
      <c r="BW24" s="442"/>
      <c r="BX24" s="442"/>
      <c r="BY24" s="442"/>
      <c r="BZ24" s="442"/>
      <c r="CA24" s="442"/>
      <c r="CB24" s="442"/>
      <c r="CC24" s="443"/>
      <c r="CD24" s="192"/>
      <c r="CE24" s="555"/>
      <c r="CF24" s="555"/>
      <c r="CG24" s="555"/>
      <c r="CH24" s="555"/>
      <c r="CI24" s="555"/>
      <c r="CJ24" s="555"/>
      <c r="CK24" s="555"/>
      <c r="CL24" s="555"/>
      <c r="CM24" s="555"/>
      <c r="CN24" s="555"/>
      <c r="CO24" s="555"/>
      <c r="CP24" s="555"/>
      <c r="CQ24" s="555"/>
      <c r="CR24" s="555"/>
      <c r="CS24" s="556"/>
      <c r="CT24" s="438"/>
      <c r="CU24" s="439"/>
      <c r="CV24" s="439"/>
      <c r="CW24" s="439"/>
      <c r="CX24" s="439"/>
      <c r="CY24" s="439"/>
      <c r="CZ24" s="439"/>
      <c r="DA24" s="440"/>
      <c r="DB24" s="438"/>
      <c r="DC24" s="439"/>
      <c r="DD24" s="439"/>
      <c r="DE24" s="439"/>
      <c r="DF24" s="439"/>
      <c r="DG24" s="439"/>
      <c r="DH24" s="439"/>
      <c r="DI24" s="440"/>
    </row>
    <row r="25" spans="1:113" ht="18.75" customHeight="1" x14ac:dyDescent="0.15">
      <c r="A25" s="179"/>
      <c r="B25" s="612"/>
      <c r="C25" s="588"/>
      <c r="D25" s="589"/>
      <c r="E25" s="491" t="s">
        <v>173</v>
      </c>
      <c r="F25" s="471"/>
      <c r="G25" s="471"/>
      <c r="H25" s="471"/>
      <c r="I25" s="471"/>
      <c r="J25" s="471"/>
      <c r="K25" s="472"/>
      <c r="L25" s="492">
        <v>3</v>
      </c>
      <c r="M25" s="493"/>
      <c r="N25" s="493"/>
      <c r="O25" s="493"/>
      <c r="P25" s="535"/>
      <c r="Q25" s="492">
        <v>6520</v>
      </c>
      <c r="R25" s="493"/>
      <c r="S25" s="493"/>
      <c r="T25" s="493"/>
      <c r="U25" s="493"/>
      <c r="V25" s="535"/>
      <c r="W25" s="587"/>
      <c r="X25" s="588"/>
      <c r="Y25" s="589"/>
      <c r="Z25" s="491" t="s">
        <v>174</v>
      </c>
      <c r="AA25" s="471"/>
      <c r="AB25" s="471"/>
      <c r="AC25" s="471"/>
      <c r="AD25" s="471"/>
      <c r="AE25" s="471"/>
      <c r="AF25" s="471"/>
      <c r="AG25" s="472"/>
      <c r="AH25" s="492">
        <v>91</v>
      </c>
      <c r="AI25" s="493"/>
      <c r="AJ25" s="493"/>
      <c r="AK25" s="493"/>
      <c r="AL25" s="535"/>
      <c r="AM25" s="492">
        <v>223132</v>
      </c>
      <c r="AN25" s="493"/>
      <c r="AO25" s="493"/>
      <c r="AP25" s="493"/>
      <c r="AQ25" s="493"/>
      <c r="AR25" s="535"/>
      <c r="AS25" s="492">
        <v>2452</v>
      </c>
      <c r="AT25" s="493"/>
      <c r="AU25" s="493"/>
      <c r="AV25" s="493"/>
      <c r="AW25" s="493"/>
      <c r="AX25" s="494"/>
      <c r="AY25" s="401" t="s">
        <v>175</v>
      </c>
      <c r="AZ25" s="402"/>
      <c r="BA25" s="402"/>
      <c r="BB25" s="402"/>
      <c r="BC25" s="402"/>
      <c r="BD25" s="402"/>
      <c r="BE25" s="402"/>
      <c r="BF25" s="402"/>
      <c r="BG25" s="402"/>
      <c r="BH25" s="402"/>
      <c r="BI25" s="402"/>
      <c r="BJ25" s="402"/>
      <c r="BK25" s="402"/>
      <c r="BL25" s="402"/>
      <c r="BM25" s="403"/>
      <c r="BN25" s="404">
        <v>1335361</v>
      </c>
      <c r="BO25" s="405"/>
      <c r="BP25" s="405"/>
      <c r="BQ25" s="405"/>
      <c r="BR25" s="405"/>
      <c r="BS25" s="405"/>
      <c r="BT25" s="405"/>
      <c r="BU25" s="406"/>
      <c r="BV25" s="404">
        <v>722839</v>
      </c>
      <c r="BW25" s="405"/>
      <c r="BX25" s="405"/>
      <c r="BY25" s="405"/>
      <c r="BZ25" s="405"/>
      <c r="CA25" s="405"/>
      <c r="CB25" s="405"/>
      <c r="CC25" s="406"/>
      <c r="CD25" s="192"/>
      <c r="CE25" s="555"/>
      <c r="CF25" s="555"/>
      <c r="CG25" s="555"/>
      <c r="CH25" s="555"/>
      <c r="CI25" s="555"/>
      <c r="CJ25" s="555"/>
      <c r="CK25" s="555"/>
      <c r="CL25" s="555"/>
      <c r="CM25" s="555"/>
      <c r="CN25" s="555"/>
      <c r="CO25" s="555"/>
      <c r="CP25" s="555"/>
      <c r="CQ25" s="555"/>
      <c r="CR25" s="555"/>
      <c r="CS25" s="556"/>
      <c r="CT25" s="438"/>
      <c r="CU25" s="439"/>
      <c r="CV25" s="439"/>
      <c r="CW25" s="439"/>
      <c r="CX25" s="439"/>
      <c r="CY25" s="439"/>
      <c r="CZ25" s="439"/>
      <c r="DA25" s="440"/>
      <c r="DB25" s="438"/>
      <c r="DC25" s="439"/>
      <c r="DD25" s="439"/>
      <c r="DE25" s="439"/>
      <c r="DF25" s="439"/>
      <c r="DG25" s="439"/>
      <c r="DH25" s="439"/>
      <c r="DI25" s="440"/>
    </row>
    <row r="26" spans="1:113" ht="18.75" customHeight="1" x14ac:dyDescent="0.15">
      <c r="A26" s="179"/>
      <c r="B26" s="612"/>
      <c r="C26" s="588"/>
      <c r="D26" s="589"/>
      <c r="E26" s="491" t="s">
        <v>176</v>
      </c>
      <c r="F26" s="471"/>
      <c r="G26" s="471"/>
      <c r="H26" s="471"/>
      <c r="I26" s="471"/>
      <c r="J26" s="471"/>
      <c r="K26" s="472"/>
      <c r="L26" s="492">
        <v>1</v>
      </c>
      <c r="M26" s="493"/>
      <c r="N26" s="493"/>
      <c r="O26" s="493"/>
      <c r="P26" s="535"/>
      <c r="Q26" s="492">
        <v>5900</v>
      </c>
      <c r="R26" s="493"/>
      <c r="S26" s="493"/>
      <c r="T26" s="493"/>
      <c r="U26" s="493"/>
      <c r="V26" s="535"/>
      <c r="W26" s="587"/>
      <c r="X26" s="588"/>
      <c r="Y26" s="589"/>
      <c r="Z26" s="491" t="s">
        <v>177</v>
      </c>
      <c r="AA26" s="593"/>
      <c r="AB26" s="593"/>
      <c r="AC26" s="593"/>
      <c r="AD26" s="593"/>
      <c r="AE26" s="593"/>
      <c r="AF26" s="593"/>
      <c r="AG26" s="594"/>
      <c r="AH26" s="492">
        <v>1</v>
      </c>
      <c r="AI26" s="493"/>
      <c r="AJ26" s="493"/>
      <c r="AK26" s="493"/>
      <c r="AL26" s="535"/>
      <c r="AM26" s="492" t="s">
        <v>178</v>
      </c>
      <c r="AN26" s="493"/>
      <c r="AO26" s="493"/>
      <c r="AP26" s="493"/>
      <c r="AQ26" s="493"/>
      <c r="AR26" s="535"/>
      <c r="AS26" s="492" t="s">
        <v>179</v>
      </c>
      <c r="AT26" s="493"/>
      <c r="AU26" s="493"/>
      <c r="AV26" s="493"/>
      <c r="AW26" s="493"/>
      <c r="AX26" s="494"/>
      <c r="AY26" s="444" t="s">
        <v>180</v>
      </c>
      <c r="AZ26" s="445"/>
      <c r="BA26" s="445"/>
      <c r="BB26" s="445"/>
      <c r="BC26" s="445"/>
      <c r="BD26" s="445"/>
      <c r="BE26" s="445"/>
      <c r="BF26" s="445"/>
      <c r="BG26" s="445"/>
      <c r="BH26" s="445"/>
      <c r="BI26" s="445"/>
      <c r="BJ26" s="445"/>
      <c r="BK26" s="445"/>
      <c r="BL26" s="445"/>
      <c r="BM26" s="446"/>
      <c r="BN26" s="441" t="s">
        <v>128</v>
      </c>
      <c r="BO26" s="442"/>
      <c r="BP26" s="442"/>
      <c r="BQ26" s="442"/>
      <c r="BR26" s="442"/>
      <c r="BS26" s="442"/>
      <c r="BT26" s="442"/>
      <c r="BU26" s="443"/>
      <c r="BV26" s="441" t="s">
        <v>181</v>
      </c>
      <c r="BW26" s="442"/>
      <c r="BX26" s="442"/>
      <c r="BY26" s="442"/>
      <c r="BZ26" s="442"/>
      <c r="CA26" s="442"/>
      <c r="CB26" s="442"/>
      <c r="CC26" s="443"/>
      <c r="CD26" s="192"/>
      <c r="CE26" s="555"/>
      <c r="CF26" s="555"/>
      <c r="CG26" s="555"/>
      <c r="CH26" s="555"/>
      <c r="CI26" s="555"/>
      <c r="CJ26" s="555"/>
      <c r="CK26" s="555"/>
      <c r="CL26" s="555"/>
      <c r="CM26" s="555"/>
      <c r="CN26" s="555"/>
      <c r="CO26" s="555"/>
      <c r="CP26" s="555"/>
      <c r="CQ26" s="555"/>
      <c r="CR26" s="555"/>
      <c r="CS26" s="556"/>
      <c r="CT26" s="438"/>
      <c r="CU26" s="439"/>
      <c r="CV26" s="439"/>
      <c r="CW26" s="439"/>
      <c r="CX26" s="439"/>
      <c r="CY26" s="439"/>
      <c r="CZ26" s="439"/>
      <c r="DA26" s="440"/>
      <c r="DB26" s="438"/>
      <c r="DC26" s="439"/>
      <c r="DD26" s="439"/>
      <c r="DE26" s="439"/>
      <c r="DF26" s="439"/>
      <c r="DG26" s="439"/>
      <c r="DH26" s="439"/>
      <c r="DI26" s="440"/>
    </row>
    <row r="27" spans="1:113" ht="18.75" customHeight="1" thickBot="1" x14ac:dyDescent="0.2">
      <c r="A27" s="179"/>
      <c r="B27" s="612"/>
      <c r="C27" s="588"/>
      <c r="D27" s="589"/>
      <c r="E27" s="491" t="s">
        <v>182</v>
      </c>
      <c r="F27" s="471"/>
      <c r="G27" s="471"/>
      <c r="H27" s="471"/>
      <c r="I27" s="471"/>
      <c r="J27" s="471"/>
      <c r="K27" s="472"/>
      <c r="L27" s="492">
        <v>1</v>
      </c>
      <c r="M27" s="493"/>
      <c r="N27" s="493"/>
      <c r="O27" s="493"/>
      <c r="P27" s="535"/>
      <c r="Q27" s="492">
        <v>4000</v>
      </c>
      <c r="R27" s="493"/>
      <c r="S27" s="493"/>
      <c r="T27" s="493"/>
      <c r="U27" s="493"/>
      <c r="V27" s="535"/>
      <c r="W27" s="587"/>
      <c r="X27" s="588"/>
      <c r="Y27" s="589"/>
      <c r="Z27" s="491" t="s">
        <v>183</v>
      </c>
      <c r="AA27" s="471"/>
      <c r="AB27" s="471"/>
      <c r="AC27" s="471"/>
      <c r="AD27" s="471"/>
      <c r="AE27" s="471"/>
      <c r="AF27" s="471"/>
      <c r="AG27" s="472"/>
      <c r="AH27" s="492">
        <v>15</v>
      </c>
      <c r="AI27" s="493"/>
      <c r="AJ27" s="493"/>
      <c r="AK27" s="493"/>
      <c r="AL27" s="535"/>
      <c r="AM27" s="492">
        <v>54143</v>
      </c>
      <c r="AN27" s="493"/>
      <c r="AO27" s="493"/>
      <c r="AP27" s="493"/>
      <c r="AQ27" s="493"/>
      <c r="AR27" s="535"/>
      <c r="AS27" s="492">
        <v>3610</v>
      </c>
      <c r="AT27" s="493"/>
      <c r="AU27" s="493"/>
      <c r="AV27" s="493"/>
      <c r="AW27" s="493"/>
      <c r="AX27" s="494"/>
      <c r="AY27" s="536" t="s">
        <v>184</v>
      </c>
      <c r="AZ27" s="537"/>
      <c r="BA27" s="537"/>
      <c r="BB27" s="537"/>
      <c r="BC27" s="537"/>
      <c r="BD27" s="537"/>
      <c r="BE27" s="537"/>
      <c r="BF27" s="537"/>
      <c r="BG27" s="537"/>
      <c r="BH27" s="537"/>
      <c r="BI27" s="537"/>
      <c r="BJ27" s="537"/>
      <c r="BK27" s="537"/>
      <c r="BL27" s="537"/>
      <c r="BM27" s="538"/>
      <c r="BN27" s="560">
        <v>818220</v>
      </c>
      <c r="BO27" s="561"/>
      <c r="BP27" s="561"/>
      <c r="BQ27" s="561"/>
      <c r="BR27" s="561"/>
      <c r="BS27" s="561"/>
      <c r="BT27" s="561"/>
      <c r="BU27" s="562"/>
      <c r="BV27" s="560">
        <v>818210</v>
      </c>
      <c r="BW27" s="561"/>
      <c r="BX27" s="561"/>
      <c r="BY27" s="561"/>
      <c r="BZ27" s="561"/>
      <c r="CA27" s="561"/>
      <c r="CB27" s="561"/>
      <c r="CC27" s="562"/>
      <c r="CD27" s="194"/>
      <c r="CE27" s="555"/>
      <c r="CF27" s="555"/>
      <c r="CG27" s="555"/>
      <c r="CH27" s="555"/>
      <c r="CI27" s="555"/>
      <c r="CJ27" s="555"/>
      <c r="CK27" s="555"/>
      <c r="CL27" s="555"/>
      <c r="CM27" s="555"/>
      <c r="CN27" s="555"/>
      <c r="CO27" s="555"/>
      <c r="CP27" s="555"/>
      <c r="CQ27" s="555"/>
      <c r="CR27" s="555"/>
      <c r="CS27" s="556"/>
      <c r="CT27" s="438"/>
      <c r="CU27" s="439"/>
      <c r="CV27" s="439"/>
      <c r="CW27" s="439"/>
      <c r="CX27" s="439"/>
      <c r="CY27" s="439"/>
      <c r="CZ27" s="439"/>
      <c r="DA27" s="440"/>
      <c r="DB27" s="438"/>
      <c r="DC27" s="439"/>
      <c r="DD27" s="439"/>
      <c r="DE27" s="439"/>
      <c r="DF27" s="439"/>
      <c r="DG27" s="439"/>
      <c r="DH27" s="439"/>
      <c r="DI27" s="440"/>
    </row>
    <row r="28" spans="1:113" ht="18.75" customHeight="1" x14ac:dyDescent="0.15">
      <c r="A28" s="179"/>
      <c r="B28" s="612"/>
      <c r="C28" s="588"/>
      <c r="D28" s="589"/>
      <c r="E28" s="491" t="s">
        <v>185</v>
      </c>
      <c r="F28" s="471"/>
      <c r="G28" s="471"/>
      <c r="H28" s="471"/>
      <c r="I28" s="471"/>
      <c r="J28" s="471"/>
      <c r="K28" s="472"/>
      <c r="L28" s="492">
        <v>1</v>
      </c>
      <c r="M28" s="493"/>
      <c r="N28" s="493"/>
      <c r="O28" s="493"/>
      <c r="P28" s="535"/>
      <c r="Q28" s="492">
        <v>3400</v>
      </c>
      <c r="R28" s="493"/>
      <c r="S28" s="493"/>
      <c r="T28" s="493"/>
      <c r="U28" s="493"/>
      <c r="V28" s="535"/>
      <c r="W28" s="587"/>
      <c r="X28" s="588"/>
      <c r="Y28" s="589"/>
      <c r="Z28" s="491" t="s">
        <v>186</v>
      </c>
      <c r="AA28" s="471"/>
      <c r="AB28" s="471"/>
      <c r="AC28" s="471"/>
      <c r="AD28" s="471"/>
      <c r="AE28" s="471"/>
      <c r="AF28" s="471"/>
      <c r="AG28" s="472"/>
      <c r="AH28" s="492" t="s">
        <v>136</v>
      </c>
      <c r="AI28" s="493"/>
      <c r="AJ28" s="493"/>
      <c r="AK28" s="493"/>
      <c r="AL28" s="535"/>
      <c r="AM28" s="492" t="s">
        <v>136</v>
      </c>
      <c r="AN28" s="493"/>
      <c r="AO28" s="493"/>
      <c r="AP28" s="493"/>
      <c r="AQ28" s="493"/>
      <c r="AR28" s="535"/>
      <c r="AS28" s="492" t="s">
        <v>128</v>
      </c>
      <c r="AT28" s="493"/>
      <c r="AU28" s="493"/>
      <c r="AV28" s="493"/>
      <c r="AW28" s="493"/>
      <c r="AX28" s="494"/>
      <c r="AY28" s="595" t="s">
        <v>187</v>
      </c>
      <c r="AZ28" s="596"/>
      <c r="BA28" s="596"/>
      <c r="BB28" s="597"/>
      <c r="BC28" s="401" t="s">
        <v>49</v>
      </c>
      <c r="BD28" s="402"/>
      <c r="BE28" s="402"/>
      <c r="BF28" s="402"/>
      <c r="BG28" s="402"/>
      <c r="BH28" s="402"/>
      <c r="BI28" s="402"/>
      <c r="BJ28" s="402"/>
      <c r="BK28" s="402"/>
      <c r="BL28" s="402"/>
      <c r="BM28" s="403"/>
      <c r="BN28" s="404">
        <v>3157541</v>
      </c>
      <c r="BO28" s="405"/>
      <c r="BP28" s="405"/>
      <c r="BQ28" s="405"/>
      <c r="BR28" s="405"/>
      <c r="BS28" s="405"/>
      <c r="BT28" s="405"/>
      <c r="BU28" s="406"/>
      <c r="BV28" s="404">
        <v>2747441</v>
      </c>
      <c r="BW28" s="405"/>
      <c r="BX28" s="405"/>
      <c r="BY28" s="405"/>
      <c r="BZ28" s="405"/>
      <c r="CA28" s="405"/>
      <c r="CB28" s="405"/>
      <c r="CC28" s="406"/>
      <c r="CD28" s="192"/>
      <c r="CE28" s="555"/>
      <c r="CF28" s="555"/>
      <c r="CG28" s="555"/>
      <c r="CH28" s="555"/>
      <c r="CI28" s="555"/>
      <c r="CJ28" s="555"/>
      <c r="CK28" s="555"/>
      <c r="CL28" s="555"/>
      <c r="CM28" s="555"/>
      <c r="CN28" s="555"/>
      <c r="CO28" s="555"/>
      <c r="CP28" s="555"/>
      <c r="CQ28" s="555"/>
      <c r="CR28" s="555"/>
      <c r="CS28" s="556"/>
      <c r="CT28" s="438"/>
      <c r="CU28" s="439"/>
      <c r="CV28" s="439"/>
      <c r="CW28" s="439"/>
      <c r="CX28" s="439"/>
      <c r="CY28" s="439"/>
      <c r="CZ28" s="439"/>
      <c r="DA28" s="440"/>
      <c r="DB28" s="438"/>
      <c r="DC28" s="439"/>
      <c r="DD28" s="439"/>
      <c r="DE28" s="439"/>
      <c r="DF28" s="439"/>
      <c r="DG28" s="439"/>
      <c r="DH28" s="439"/>
      <c r="DI28" s="440"/>
    </row>
    <row r="29" spans="1:113" ht="18.75" customHeight="1" x14ac:dyDescent="0.15">
      <c r="A29" s="179"/>
      <c r="B29" s="612"/>
      <c r="C29" s="588"/>
      <c r="D29" s="589"/>
      <c r="E29" s="491" t="s">
        <v>188</v>
      </c>
      <c r="F29" s="471"/>
      <c r="G29" s="471"/>
      <c r="H29" s="471"/>
      <c r="I29" s="471"/>
      <c r="J29" s="471"/>
      <c r="K29" s="472"/>
      <c r="L29" s="492">
        <v>17</v>
      </c>
      <c r="M29" s="493"/>
      <c r="N29" s="493"/>
      <c r="O29" s="493"/>
      <c r="P29" s="535"/>
      <c r="Q29" s="492">
        <v>3200</v>
      </c>
      <c r="R29" s="493"/>
      <c r="S29" s="493"/>
      <c r="T29" s="493"/>
      <c r="U29" s="493"/>
      <c r="V29" s="535"/>
      <c r="W29" s="590"/>
      <c r="X29" s="591"/>
      <c r="Y29" s="592"/>
      <c r="Z29" s="491" t="s">
        <v>189</v>
      </c>
      <c r="AA29" s="471"/>
      <c r="AB29" s="471"/>
      <c r="AC29" s="471"/>
      <c r="AD29" s="471"/>
      <c r="AE29" s="471"/>
      <c r="AF29" s="471"/>
      <c r="AG29" s="472"/>
      <c r="AH29" s="492">
        <v>484</v>
      </c>
      <c r="AI29" s="493"/>
      <c r="AJ29" s="493"/>
      <c r="AK29" s="493"/>
      <c r="AL29" s="535"/>
      <c r="AM29" s="492">
        <v>1499132</v>
      </c>
      <c r="AN29" s="493"/>
      <c r="AO29" s="493"/>
      <c r="AP29" s="493"/>
      <c r="AQ29" s="493"/>
      <c r="AR29" s="535"/>
      <c r="AS29" s="492">
        <v>3097</v>
      </c>
      <c r="AT29" s="493"/>
      <c r="AU29" s="493"/>
      <c r="AV29" s="493"/>
      <c r="AW29" s="493"/>
      <c r="AX29" s="494"/>
      <c r="AY29" s="598"/>
      <c r="AZ29" s="599"/>
      <c r="BA29" s="599"/>
      <c r="BB29" s="600"/>
      <c r="BC29" s="475" t="s">
        <v>190</v>
      </c>
      <c r="BD29" s="476"/>
      <c r="BE29" s="476"/>
      <c r="BF29" s="476"/>
      <c r="BG29" s="476"/>
      <c r="BH29" s="476"/>
      <c r="BI29" s="476"/>
      <c r="BJ29" s="476"/>
      <c r="BK29" s="476"/>
      <c r="BL29" s="476"/>
      <c r="BM29" s="477"/>
      <c r="BN29" s="441">
        <v>4509805</v>
      </c>
      <c r="BO29" s="442"/>
      <c r="BP29" s="442"/>
      <c r="BQ29" s="442"/>
      <c r="BR29" s="442"/>
      <c r="BS29" s="442"/>
      <c r="BT29" s="442"/>
      <c r="BU29" s="443"/>
      <c r="BV29" s="441">
        <v>5009505</v>
      </c>
      <c r="BW29" s="442"/>
      <c r="BX29" s="442"/>
      <c r="BY29" s="442"/>
      <c r="BZ29" s="442"/>
      <c r="CA29" s="442"/>
      <c r="CB29" s="442"/>
      <c r="CC29" s="443"/>
      <c r="CD29" s="194"/>
      <c r="CE29" s="555"/>
      <c r="CF29" s="555"/>
      <c r="CG29" s="555"/>
      <c r="CH29" s="555"/>
      <c r="CI29" s="555"/>
      <c r="CJ29" s="555"/>
      <c r="CK29" s="555"/>
      <c r="CL29" s="555"/>
      <c r="CM29" s="555"/>
      <c r="CN29" s="555"/>
      <c r="CO29" s="555"/>
      <c r="CP29" s="555"/>
      <c r="CQ29" s="555"/>
      <c r="CR29" s="555"/>
      <c r="CS29" s="556"/>
      <c r="CT29" s="438"/>
      <c r="CU29" s="439"/>
      <c r="CV29" s="439"/>
      <c r="CW29" s="439"/>
      <c r="CX29" s="439"/>
      <c r="CY29" s="439"/>
      <c r="CZ29" s="439"/>
      <c r="DA29" s="440"/>
      <c r="DB29" s="438"/>
      <c r="DC29" s="439"/>
      <c r="DD29" s="439"/>
      <c r="DE29" s="439"/>
      <c r="DF29" s="439"/>
      <c r="DG29" s="439"/>
      <c r="DH29" s="439"/>
      <c r="DI29" s="440"/>
    </row>
    <row r="30" spans="1:113" ht="18.75" customHeight="1" thickBot="1" x14ac:dyDescent="0.2">
      <c r="A30" s="179"/>
      <c r="B30" s="613"/>
      <c r="C30" s="614"/>
      <c r="D30" s="615"/>
      <c r="E30" s="495"/>
      <c r="F30" s="496"/>
      <c r="G30" s="496"/>
      <c r="H30" s="496"/>
      <c r="I30" s="496"/>
      <c r="J30" s="496"/>
      <c r="K30" s="497"/>
      <c r="L30" s="605"/>
      <c r="M30" s="606"/>
      <c r="N30" s="606"/>
      <c r="O30" s="606"/>
      <c r="P30" s="607"/>
      <c r="Q30" s="605"/>
      <c r="R30" s="606"/>
      <c r="S30" s="606"/>
      <c r="T30" s="606"/>
      <c r="U30" s="606"/>
      <c r="V30" s="607"/>
      <c r="W30" s="608" t="s">
        <v>191</v>
      </c>
      <c r="X30" s="609"/>
      <c r="Y30" s="609"/>
      <c r="Z30" s="609"/>
      <c r="AA30" s="609"/>
      <c r="AB30" s="609"/>
      <c r="AC30" s="609"/>
      <c r="AD30" s="609"/>
      <c r="AE30" s="609"/>
      <c r="AF30" s="609"/>
      <c r="AG30" s="610"/>
      <c r="AH30" s="568">
        <v>99.2</v>
      </c>
      <c r="AI30" s="569"/>
      <c r="AJ30" s="569"/>
      <c r="AK30" s="569"/>
      <c r="AL30" s="569"/>
      <c r="AM30" s="569"/>
      <c r="AN30" s="569"/>
      <c r="AO30" s="569"/>
      <c r="AP30" s="569"/>
      <c r="AQ30" s="569"/>
      <c r="AR30" s="569"/>
      <c r="AS30" s="569"/>
      <c r="AT30" s="569"/>
      <c r="AU30" s="569"/>
      <c r="AV30" s="569"/>
      <c r="AW30" s="569"/>
      <c r="AX30" s="571"/>
      <c r="AY30" s="601"/>
      <c r="AZ30" s="602"/>
      <c r="BA30" s="602"/>
      <c r="BB30" s="603"/>
      <c r="BC30" s="557" t="s">
        <v>51</v>
      </c>
      <c r="BD30" s="558"/>
      <c r="BE30" s="558"/>
      <c r="BF30" s="558"/>
      <c r="BG30" s="558"/>
      <c r="BH30" s="558"/>
      <c r="BI30" s="558"/>
      <c r="BJ30" s="558"/>
      <c r="BK30" s="558"/>
      <c r="BL30" s="558"/>
      <c r="BM30" s="559"/>
      <c r="BN30" s="560">
        <v>8691190</v>
      </c>
      <c r="BO30" s="561"/>
      <c r="BP30" s="561"/>
      <c r="BQ30" s="561"/>
      <c r="BR30" s="561"/>
      <c r="BS30" s="561"/>
      <c r="BT30" s="561"/>
      <c r="BU30" s="562"/>
      <c r="BV30" s="560">
        <v>8759384</v>
      </c>
      <c r="BW30" s="561"/>
      <c r="BX30" s="561"/>
      <c r="BY30" s="561"/>
      <c r="BZ30" s="561"/>
      <c r="CA30" s="561"/>
      <c r="CB30" s="561"/>
      <c r="CC30" s="562"/>
      <c r="CD30" s="195"/>
      <c r="CE30" s="196"/>
      <c r="CF30" s="196"/>
      <c r="CG30" s="196"/>
      <c r="CH30" s="196"/>
      <c r="CI30" s="196"/>
      <c r="CJ30" s="196"/>
      <c r="CK30" s="196"/>
      <c r="CL30" s="196"/>
      <c r="CM30" s="196"/>
      <c r="CN30" s="196"/>
      <c r="CO30" s="196"/>
      <c r="CP30" s="196"/>
      <c r="CQ30" s="196"/>
      <c r="CR30" s="196"/>
      <c r="CS30" s="197"/>
      <c r="CT30" s="198"/>
      <c r="CU30" s="199"/>
      <c r="CV30" s="199"/>
      <c r="CW30" s="199"/>
      <c r="CX30" s="199"/>
      <c r="CY30" s="199"/>
      <c r="CZ30" s="199"/>
      <c r="DA30" s="200"/>
      <c r="DB30" s="198"/>
      <c r="DC30" s="199"/>
      <c r="DD30" s="199"/>
      <c r="DE30" s="199"/>
      <c r="DF30" s="199"/>
      <c r="DG30" s="199"/>
      <c r="DH30" s="199"/>
      <c r="DI30" s="200"/>
    </row>
    <row r="31" spans="1:113" ht="13.5" customHeight="1" x14ac:dyDescent="0.15">
      <c r="A31" s="179"/>
      <c r="B31" s="201"/>
      <c r="DI31" s="202"/>
    </row>
    <row r="32" spans="1:113" ht="13.5" customHeight="1" x14ac:dyDescent="0.15">
      <c r="A32" s="179"/>
      <c r="B32" s="203"/>
      <c r="C32" s="604" t="s">
        <v>192</v>
      </c>
      <c r="D32" s="604"/>
      <c r="E32" s="604"/>
      <c r="F32" s="604"/>
      <c r="G32" s="604"/>
      <c r="H32" s="604"/>
      <c r="I32" s="604"/>
      <c r="J32" s="604"/>
      <c r="K32" s="604"/>
      <c r="L32" s="604"/>
      <c r="M32" s="604"/>
      <c r="N32" s="604"/>
      <c r="O32" s="604"/>
      <c r="P32" s="604"/>
      <c r="Q32" s="604"/>
      <c r="R32" s="604"/>
      <c r="S32" s="604"/>
      <c r="U32" s="445" t="s">
        <v>193</v>
      </c>
      <c r="V32" s="445"/>
      <c r="W32" s="445"/>
      <c r="X32" s="445"/>
      <c r="Y32" s="445"/>
      <c r="Z32" s="445"/>
      <c r="AA32" s="445"/>
      <c r="AB32" s="445"/>
      <c r="AC32" s="445"/>
      <c r="AD32" s="445"/>
      <c r="AE32" s="445"/>
      <c r="AF32" s="445"/>
      <c r="AG32" s="445"/>
      <c r="AH32" s="445"/>
      <c r="AI32" s="445"/>
      <c r="AJ32" s="445"/>
      <c r="AK32" s="445"/>
      <c r="AM32" s="445" t="s">
        <v>194</v>
      </c>
      <c r="AN32" s="445"/>
      <c r="AO32" s="445"/>
      <c r="AP32" s="445"/>
      <c r="AQ32" s="445"/>
      <c r="AR32" s="445"/>
      <c r="AS32" s="445"/>
      <c r="AT32" s="445"/>
      <c r="AU32" s="445"/>
      <c r="AV32" s="445"/>
      <c r="AW32" s="445"/>
      <c r="AX32" s="445"/>
      <c r="AY32" s="445"/>
      <c r="AZ32" s="445"/>
      <c r="BA32" s="445"/>
      <c r="BB32" s="445"/>
      <c r="BC32" s="445"/>
      <c r="BE32" s="445" t="s">
        <v>195</v>
      </c>
      <c r="BF32" s="445"/>
      <c r="BG32" s="445"/>
      <c r="BH32" s="445"/>
      <c r="BI32" s="445"/>
      <c r="BJ32" s="445"/>
      <c r="BK32" s="445"/>
      <c r="BL32" s="445"/>
      <c r="BM32" s="445"/>
      <c r="BN32" s="445"/>
      <c r="BO32" s="445"/>
      <c r="BP32" s="445"/>
      <c r="BQ32" s="445"/>
      <c r="BR32" s="445"/>
      <c r="BS32" s="445"/>
      <c r="BT32" s="445"/>
      <c r="BU32" s="445"/>
      <c r="BW32" s="445" t="s">
        <v>196</v>
      </c>
      <c r="BX32" s="445"/>
      <c r="BY32" s="445"/>
      <c r="BZ32" s="445"/>
      <c r="CA32" s="445"/>
      <c r="CB32" s="445"/>
      <c r="CC32" s="445"/>
      <c r="CD32" s="445"/>
      <c r="CE32" s="445"/>
      <c r="CF32" s="445"/>
      <c r="CG32" s="445"/>
      <c r="CH32" s="445"/>
      <c r="CI32" s="445"/>
      <c r="CJ32" s="445"/>
      <c r="CK32" s="445"/>
      <c r="CL32" s="445"/>
      <c r="CM32" s="445"/>
      <c r="CO32" s="445" t="s">
        <v>197</v>
      </c>
      <c r="CP32" s="445"/>
      <c r="CQ32" s="445"/>
      <c r="CR32" s="445"/>
      <c r="CS32" s="445"/>
      <c r="CT32" s="445"/>
      <c r="CU32" s="445"/>
      <c r="CV32" s="445"/>
      <c r="CW32" s="445"/>
      <c r="CX32" s="445"/>
      <c r="CY32" s="445"/>
      <c r="CZ32" s="445"/>
      <c r="DA32" s="445"/>
      <c r="DB32" s="445"/>
      <c r="DC32" s="445"/>
      <c r="DD32" s="445"/>
      <c r="DE32" s="445"/>
      <c r="DI32" s="202"/>
    </row>
    <row r="33" spans="1:113" ht="13.5" customHeight="1" x14ac:dyDescent="0.15">
      <c r="A33" s="179"/>
      <c r="B33" s="203"/>
      <c r="C33" s="465" t="s">
        <v>198</v>
      </c>
      <c r="D33" s="465"/>
      <c r="E33" s="430" t="s">
        <v>199</v>
      </c>
      <c r="F33" s="430"/>
      <c r="G33" s="430"/>
      <c r="H33" s="430"/>
      <c r="I33" s="430"/>
      <c r="J33" s="430"/>
      <c r="K33" s="430"/>
      <c r="L33" s="430"/>
      <c r="M33" s="430"/>
      <c r="N33" s="430"/>
      <c r="O33" s="430"/>
      <c r="P33" s="430"/>
      <c r="Q33" s="430"/>
      <c r="R33" s="430"/>
      <c r="S33" s="430"/>
      <c r="T33" s="204"/>
      <c r="U33" s="465" t="s">
        <v>198</v>
      </c>
      <c r="V33" s="465"/>
      <c r="W33" s="430" t="s">
        <v>200</v>
      </c>
      <c r="X33" s="430"/>
      <c r="Y33" s="430"/>
      <c r="Z33" s="430"/>
      <c r="AA33" s="430"/>
      <c r="AB33" s="430"/>
      <c r="AC33" s="430"/>
      <c r="AD33" s="430"/>
      <c r="AE33" s="430"/>
      <c r="AF33" s="430"/>
      <c r="AG33" s="430"/>
      <c r="AH33" s="430"/>
      <c r="AI33" s="430"/>
      <c r="AJ33" s="430"/>
      <c r="AK33" s="430"/>
      <c r="AL33" s="204"/>
      <c r="AM33" s="465" t="s">
        <v>198</v>
      </c>
      <c r="AN33" s="465"/>
      <c r="AO33" s="430" t="s">
        <v>201</v>
      </c>
      <c r="AP33" s="430"/>
      <c r="AQ33" s="430"/>
      <c r="AR33" s="430"/>
      <c r="AS33" s="430"/>
      <c r="AT33" s="430"/>
      <c r="AU33" s="430"/>
      <c r="AV33" s="430"/>
      <c r="AW33" s="430"/>
      <c r="AX33" s="430"/>
      <c r="AY33" s="430"/>
      <c r="AZ33" s="430"/>
      <c r="BA33" s="430"/>
      <c r="BB33" s="430"/>
      <c r="BC33" s="430"/>
      <c r="BD33" s="205"/>
      <c r="BE33" s="430" t="s">
        <v>202</v>
      </c>
      <c r="BF33" s="430"/>
      <c r="BG33" s="430" t="s">
        <v>203</v>
      </c>
      <c r="BH33" s="430"/>
      <c r="BI33" s="430"/>
      <c r="BJ33" s="430"/>
      <c r="BK33" s="430"/>
      <c r="BL33" s="430"/>
      <c r="BM33" s="430"/>
      <c r="BN33" s="430"/>
      <c r="BO33" s="430"/>
      <c r="BP33" s="430"/>
      <c r="BQ33" s="430"/>
      <c r="BR33" s="430"/>
      <c r="BS33" s="430"/>
      <c r="BT33" s="430"/>
      <c r="BU33" s="430"/>
      <c r="BV33" s="205"/>
      <c r="BW33" s="465" t="s">
        <v>202</v>
      </c>
      <c r="BX33" s="465"/>
      <c r="BY33" s="430" t="s">
        <v>204</v>
      </c>
      <c r="BZ33" s="430"/>
      <c r="CA33" s="430"/>
      <c r="CB33" s="430"/>
      <c r="CC33" s="430"/>
      <c r="CD33" s="430"/>
      <c r="CE33" s="430"/>
      <c r="CF33" s="430"/>
      <c r="CG33" s="430"/>
      <c r="CH33" s="430"/>
      <c r="CI33" s="430"/>
      <c r="CJ33" s="430"/>
      <c r="CK33" s="430"/>
      <c r="CL33" s="430"/>
      <c r="CM33" s="430"/>
      <c r="CN33" s="204"/>
      <c r="CO33" s="465" t="s">
        <v>205</v>
      </c>
      <c r="CP33" s="465"/>
      <c r="CQ33" s="430" t="s">
        <v>206</v>
      </c>
      <c r="CR33" s="430"/>
      <c r="CS33" s="430"/>
      <c r="CT33" s="430"/>
      <c r="CU33" s="430"/>
      <c r="CV33" s="430"/>
      <c r="CW33" s="430"/>
      <c r="CX33" s="430"/>
      <c r="CY33" s="430"/>
      <c r="CZ33" s="430"/>
      <c r="DA33" s="430"/>
      <c r="DB33" s="430"/>
      <c r="DC33" s="430"/>
      <c r="DD33" s="430"/>
      <c r="DE33" s="430"/>
      <c r="DF33" s="204"/>
      <c r="DG33" s="630" t="s">
        <v>207</v>
      </c>
      <c r="DH33" s="630"/>
      <c r="DI33" s="206"/>
    </row>
    <row r="34" spans="1:113" ht="32.25" customHeight="1" x14ac:dyDescent="0.15">
      <c r="A34" s="179"/>
      <c r="B34" s="203"/>
      <c r="C34" s="631">
        <f>IF(E34="","",1)</f>
        <v>1</v>
      </c>
      <c r="D34" s="631"/>
      <c r="E34" s="632" t="str">
        <f>IF('各会計、関係団体の財政状況及び健全化判断比率'!B7="","",'各会計、関係団体の財政状況及び健全化判断比率'!B7)</f>
        <v>一般会計</v>
      </c>
      <c r="F34" s="632"/>
      <c r="G34" s="632"/>
      <c r="H34" s="632"/>
      <c r="I34" s="632"/>
      <c r="J34" s="632"/>
      <c r="K34" s="632"/>
      <c r="L34" s="632"/>
      <c r="M34" s="632"/>
      <c r="N34" s="632"/>
      <c r="O34" s="632"/>
      <c r="P34" s="632"/>
      <c r="Q34" s="632"/>
      <c r="R34" s="632"/>
      <c r="S34" s="632"/>
      <c r="T34" s="179"/>
      <c r="U34" s="631">
        <f>IF(W34="","",MAX(C34:D43)+1)</f>
        <v>3</v>
      </c>
      <c r="V34" s="631"/>
      <c r="W34" s="632" t="str">
        <f>IF('各会計、関係団体の財政状況及び健全化判断比率'!B28="","",'各会計、関係団体の財政状況及び健全化判断比率'!B28)</f>
        <v>国民健康保険特別会計</v>
      </c>
      <c r="X34" s="632"/>
      <c r="Y34" s="632"/>
      <c r="Z34" s="632"/>
      <c r="AA34" s="632"/>
      <c r="AB34" s="632"/>
      <c r="AC34" s="632"/>
      <c r="AD34" s="632"/>
      <c r="AE34" s="632"/>
      <c r="AF34" s="632"/>
      <c r="AG34" s="632"/>
      <c r="AH34" s="632"/>
      <c r="AI34" s="632"/>
      <c r="AJ34" s="632"/>
      <c r="AK34" s="632"/>
      <c r="AL34" s="179"/>
      <c r="AM34" s="631">
        <f>IF(AO34="","",MAX(C34:D43,U34:V43)+1)</f>
        <v>6</v>
      </c>
      <c r="AN34" s="631"/>
      <c r="AO34" s="632" t="str">
        <f>IF('各会計、関係団体の財政状況及び健全化判断比率'!B31="","",'各会計、関係団体の財政状況及び健全化判断比率'!B31)</f>
        <v>水道事業会計</v>
      </c>
      <c r="AP34" s="632"/>
      <c r="AQ34" s="632"/>
      <c r="AR34" s="632"/>
      <c r="AS34" s="632"/>
      <c r="AT34" s="632"/>
      <c r="AU34" s="632"/>
      <c r="AV34" s="632"/>
      <c r="AW34" s="632"/>
      <c r="AX34" s="632"/>
      <c r="AY34" s="632"/>
      <c r="AZ34" s="632"/>
      <c r="BA34" s="632"/>
      <c r="BB34" s="632"/>
      <c r="BC34" s="632"/>
      <c r="BD34" s="179"/>
      <c r="BE34" s="631">
        <f>IF(BG34="","",MAX(C34:D43,U34:V43,AM34:AN43)+1)</f>
        <v>7</v>
      </c>
      <c r="BF34" s="631"/>
      <c r="BG34" s="632" t="str">
        <f>IF('各会計、関係団体の財政状況及び健全化判断比率'!B32="","",'各会計、関係団体の財政状況及び健全化判断比率'!B32)</f>
        <v>旅客定期航路事業特別会計</v>
      </c>
      <c r="BH34" s="632"/>
      <c r="BI34" s="632"/>
      <c r="BJ34" s="632"/>
      <c r="BK34" s="632"/>
      <c r="BL34" s="632"/>
      <c r="BM34" s="632"/>
      <c r="BN34" s="632"/>
      <c r="BO34" s="632"/>
      <c r="BP34" s="632"/>
      <c r="BQ34" s="632"/>
      <c r="BR34" s="632"/>
      <c r="BS34" s="632"/>
      <c r="BT34" s="632"/>
      <c r="BU34" s="632"/>
      <c r="BV34" s="179"/>
      <c r="BW34" s="631">
        <f>IF(BY34="","",MAX(C34:D43,U34:V43,AM34:AN43,BE34:BF43)+1)</f>
        <v>9</v>
      </c>
      <c r="BX34" s="631"/>
      <c r="BY34" s="632" t="str">
        <f>IF('各会計、関係団体の財政状況及び健全化判断比率'!B68="","",'各会計、関係団体の財政状況及び健全化判断比率'!B68)</f>
        <v>長崎県病院企業団（対馬市関係分）</v>
      </c>
      <c r="BZ34" s="632"/>
      <c r="CA34" s="632"/>
      <c r="CB34" s="632"/>
      <c r="CC34" s="632"/>
      <c r="CD34" s="632"/>
      <c r="CE34" s="632"/>
      <c r="CF34" s="632"/>
      <c r="CG34" s="632"/>
      <c r="CH34" s="632"/>
      <c r="CI34" s="632"/>
      <c r="CJ34" s="632"/>
      <c r="CK34" s="632"/>
      <c r="CL34" s="632"/>
      <c r="CM34" s="632"/>
      <c r="CN34" s="179"/>
      <c r="CO34" s="631">
        <f>IF(CQ34="","",MAX(C34:D43,U34:V43,AM34:AN43,BE34:BF43,BW34:BX43)+1)</f>
        <v>18</v>
      </c>
      <c r="CP34" s="631"/>
      <c r="CQ34" s="632" t="str">
        <f>IF('各会計、関係団体の財政状況及び健全化判断比率'!BS7="","",'各会計、関係団体の財政状況及び健全化判断比率'!BS7)</f>
        <v>（一財）対馬市農業振興公社</v>
      </c>
      <c r="CR34" s="632"/>
      <c r="CS34" s="632"/>
      <c r="CT34" s="632"/>
      <c r="CU34" s="632"/>
      <c r="CV34" s="632"/>
      <c r="CW34" s="632"/>
      <c r="CX34" s="632"/>
      <c r="CY34" s="632"/>
      <c r="CZ34" s="632"/>
      <c r="DA34" s="632"/>
      <c r="DB34" s="632"/>
      <c r="DC34" s="632"/>
      <c r="DD34" s="632"/>
      <c r="DE34" s="632"/>
      <c r="DG34" s="633" t="str">
        <f>IF('各会計、関係団体の財政状況及び健全化判断比率'!BR7="","",'各会計、関係団体の財政状況及び健全化判断比率'!BR7)</f>
        <v/>
      </c>
      <c r="DH34" s="633"/>
      <c r="DI34" s="206"/>
    </row>
    <row r="35" spans="1:113" ht="32.25" customHeight="1" x14ac:dyDescent="0.15">
      <c r="A35" s="179"/>
      <c r="B35" s="203"/>
      <c r="C35" s="631">
        <f>IF(E35="","",C34+1)</f>
        <v>2</v>
      </c>
      <c r="D35" s="631"/>
      <c r="E35" s="632" t="str">
        <f>IF('各会計、関係団体の財政状況及び健全化判断比率'!B8="","",'各会計、関係団体の財政状況及び健全化判断比率'!B8)</f>
        <v>診療所特別会計</v>
      </c>
      <c r="F35" s="632"/>
      <c r="G35" s="632"/>
      <c r="H35" s="632"/>
      <c r="I35" s="632"/>
      <c r="J35" s="632"/>
      <c r="K35" s="632"/>
      <c r="L35" s="632"/>
      <c r="M35" s="632"/>
      <c r="N35" s="632"/>
      <c r="O35" s="632"/>
      <c r="P35" s="632"/>
      <c r="Q35" s="632"/>
      <c r="R35" s="632"/>
      <c r="S35" s="632"/>
      <c r="T35" s="179"/>
      <c r="U35" s="631">
        <f>IF(W35="","",U34+1)</f>
        <v>4</v>
      </c>
      <c r="V35" s="631"/>
      <c r="W35" s="632" t="str">
        <f>IF('各会計、関係団体の財政状況及び健全化判断比率'!B29="","",'各会計、関係団体の財政状況及び健全化判断比率'!B29)</f>
        <v>介護保険特別会計</v>
      </c>
      <c r="X35" s="632"/>
      <c r="Y35" s="632"/>
      <c r="Z35" s="632"/>
      <c r="AA35" s="632"/>
      <c r="AB35" s="632"/>
      <c r="AC35" s="632"/>
      <c r="AD35" s="632"/>
      <c r="AE35" s="632"/>
      <c r="AF35" s="632"/>
      <c r="AG35" s="632"/>
      <c r="AH35" s="632"/>
      <c r="AI35" s="632"/>
      <c r="AJ35" s="632"/>
      <c r="AK35" s="632"/>
      <c r="AL35" s="179"/>
      <c r="AM35" s="631" t="str">
        <f t="shared" ref="AM35:AM43" si="0">IF(AO35="","",AM34+1)</f>
        <v/>
      </c>
      <c r="AN35" s="631"/>
      <c r="AO35" s="632"/>
      <c r="AP35" s="632"/>
      <c r="AQ35" s="632"/>
      <c r="AR35" s="632"/>
      <c r="AS35" s="632"/>
      <c r="AT35" s="632"/>
      <c r="AU35" s="632"/>
      <c r="AV35" s="632"/>
      <c r="AW35" s="632"/>
      <c r="AX35" s="632"/>
      <c r="AY35" s="632"/>
      <c r="AZ35" s="632"/>
      <c r="BA35" s="632"/>
      <c r="BB35" s="632"/>
      <c r="BC35" s="632"/>
      <c r="BD35" s="179"/>
      <c r="BE35" s="631">
        <f t="shared" ref="BE35:BE43" si="1">IF(BG35="","",BE34+1)</f>
        <v>8</v>
      </c>
      <c r="BF35" s="631"/>
      <c r="BG35" s="632" t="str">
        <f>IF('各会計、関係団体の財政状況及び健全化判断比率'!B33="","",'各会計、関係団体の財政状況及び健全化判断比率'!B33)</f>
        <v>集落排水処理施設特別会計</v>
      </c>
      <c r="BH35" s="632"/>
      <c r="BI35" s="632"/>
      <c r="BJ35" s="632"/>
      <c r="BK35" s="632"/>
      <c r="BL35" s="632"/>
      <c r="BM35" s="632"/>
      <c r="BN35" s="632"/>
      <c r="BO35" s="632"/>
      <c r="BP35" s="632"/>
      <c r="BQ35" s="632"/>
      <c r="BR35" s="632"/>
      <c r="BS35" s="632"/>
      <c r="BT35" s="632"/>
      <c r="BU35" s="632"/>
      <c r="BV35" s="179"/>
      <c r="BW35" s="631">
        <f t="shared" ref="BW35:BW43" si="2">IF(BY35="","",BW34+1)</f>
        <v>10</v>
      </c>
      <c r="BX35" s="631"/>
      <c r="BY35" s="632" t="str">
        <f>IF('各会計、関係団体の財政状況及び健全化判断比率'!B69="","",'各会計、関係団体の財政状況及び健全化判断比率'!B69)</f>
        <v>　うち対馬病院</v>
      </c>
      <c r="BZ35" s="632"/>
      <c r="CA35" s="632"/>
      <c r="CB35" s="632"/>
      <c r="CC35" s="632"/>
      <c r="CD35" s="632"/>
      <c r="CE35" s="632"/>
      <c r="CF35" s="632"/>
      <c r="CG35" s="632"/>
      <c r="CH35" s="632"/>
      <c r="CI35" s="632"/>
      <c r="CJ35" s="632"/>
      <c r="CK35" s="632"/>
      <c r="CL35" s="632"/>
      <c r="CM35" s="632"/>
      <c r="CN35" s="179"/>
      <c r="CO35" s="631">
        <f t="shared" ref="CO35:CO43" si="3">IF(CQ35="","",CO34+1)</f>
        <v>19</v>
      </c>
      <c r="CP35" s="631"/>
      <c r="CQ35" s="632" t="str">
        <f>IF('各会計、関係団体の財政状況及び健全化判断比率'!BS8="","",'各会計、関係団体の財政状況及び健全化判断比率'!BS8)</f>
        <v>（一財）対馬地域商社</v>
      </c>
      <c r="CR35" s="632"/>
      <c r="CS35" s="632"/>
      <c r="CT35" s="632"/>
      <c r="CU35" s="632"/>
      <c r="CV35" s="632"/>
      <c r="CW35" s="632"/>
      <c r="CX35" s="632"/>
      <c r="CY35" s="632"/>
      <c r="CZ35" s="632"/>
      <c r="DA35" s="632"/>
      <c r="DB35" s="632"/>
      <c r="DC35" s="632"/>
      <c r="DD35" s="632"/>
      <c r="DE35" s="632"/>
      <c r="DG35" s="633" t="str">
        <f>IF('各会計、関係団体の財政状況及び健全化判断比率'!BR8="","",'各会計、関係団体の財政状況及び健全化判断比率'!BR8)</f>
        <v/>
      </c>
      <c r="DH35" s="633"/>
      <c r="DI35" s="206"/>
    </row>
    <row r="36" spans="1:113" ht="32.25" customHeight="1" x14ac:dyDescent="0.15">
      <c r="A36" s="179"/>
      <c r="B36" s="203"/>
      <c r="C36" s="631" t="str">
        <f>IF(E36="","",C35+1)</f>
        <v/>
      </c>
      <c r="D36" s="631"/>
      <c r="E36" s="632" t="str">
        <f>IF('各会計、関係団体の財政状況及び健全化判断比率'!B9="","",'各会計、関係団体の財政状況及び健全化判断比率'!B9)</f>
        <v/>
      </c>
      <c r="F36" s="632"/>
      <c r="G36" s="632"/>
      <c r="H36" s="632"/>
      <c r="I36" s="632"/>
      <c r="J36" s="632"/>
      <c r="K36" s="632"/>
      <c r="L36" s="632"/>
      <c r="M36" s="632"/>
      <c r="N36" s="632"/>
      <c r="O36" s="632"/>
      <c r="P36" s="632"/>
      <c r="Q36" s="632"/>
      <c r="R36" s="632"/>
      <c r="S36" s="632"/>
      <c r="T36" s="179"/>
      <c r="U36" s="631">
        <f t="shared" ref="U36:U43" si="4">IF(W36="","",U35+1)</f>
        <v>5</v>
      </c>
      <c r="V36" s="631"/>
      <c r="W36" s="632" t="str">
        <f>IF('各会計、関係団体の財政状況及び健全化判断比率'!B30="","",'各会計、関係団体の財政状況及び健全化判断比率'!B30)</f>
        <v>後期高齢者医療特別会計</v>
      </c>
      <c r="X36" s="632"/>
      <c r="Y36" s="632"/>
      <c r="Z36" s="632"/>
      <c r="AA36" s="632"/>
      <c r="AB36" s="632"/>
      <c r="AC36" s="632"/>
      <c r="AD36" s="632"/>
      <c r="AE36" s="632"/>
      <c r="AF36" s="632"/>
      <c r="AG36" s="632"/>
      <c r="AH36" s="632"/>
      <c r="AI36" s="632"/>
      <c r="AJ36" s="632"/>
      <c r="AK36" s="632"/>
      <c r="AL36" s="179"/>
      <c r="AM36" s="631" t="str">
        <f t="shared" si="0"/>
        <v/>
      </c>
      <c r="AN36" s="631"/>
      <c r="AO36" s="632"/>
      <c r="AP36" s="632"/>
      <c r="AQ36" s="632"/>
      <c r="AR36" s="632"/>
      <c r="AS36" s="632"/>
      <c r="AT36" s="632"/>
      <c r="AU36" s="632"/>
      <c r="AV36" s="632"/>
      <c r="AW36" s="632"/>
      <c r="AX36" s="632"/>
      <c r="AY36" s="632"/>
      <c r="AZ36" s="632"/>
      <c r="BA36" s="632"/>
      <c r="BB36" s="632"/>
      <c r="BC36" s="632"/>
      <c r="BD36" s="179"/>
      <c r="BE36" s="631" t="str">
        <f t="shared" si="1"/>
        <v/>
      </c>
      <c r="BF36" s="631"/>
      <c r="BG36" s="632"/>
      <c r="BH36" s="632"/>
      <c r="BI36" s="632"/>
      <c r="BJ36" s="632"/>
      <c r="BK36" s="632"/>
      <c r="BL36" s="632"/>
      <c r="BM36" s="632"/>
      <c r="BN36" s="632"/>
      <c r="BO36" s="632"/>
      <c r="BP36" s="632"/>
      <c r="BQ36" s="632"/>
      <c r="BR36" s="632"/>
      <c r="BS36" s="632"/>
      <c r="BT36" s="632"/>
      <c r="BU36" s="632"/>
      <c r="BV36" s="179"/>
      <c r="BW36" s="631">
        <f t="shared" si="2"/>
        <v>11</v>
      </c>
      <c r="BX36" s="631"/>
      <c r="BY36" s="632" t="str">
        <f>IF('各会計、関係団体の財政状況及び健全化判断比率'!B70="","",'各会計、関係団体の財政状況及び健全化判断比率'!B70)</f>
        <v>　うち上対馬病院</v>
      </c>
      <c r="BZ36" s="632"/>
      <c r="CA36" s="632"/>
      <c r="CB36" s="632"/>
      <c r="CC36" s="632"/>
      <c r="CD36" s="632"/>
      <c r="CE36" s="632"/>
      <c r="CF36" s="632"/>
      <c r="CG36" s="632"/>
      <c r="CH36" s="632"/>
      <c r="CI36" s="632"/>
      <c r="CJ36" s="632"/>
      <c r="CK36" s="632"/>
      <c r="CL36" s="632"/>
      <c r="CM36" s="632"/>
      <c r="CN36" s="179"/>
      <c r="CO36" s="631">
        <f t="shared" si="3"/>
        <v>20</v>
      </c>
      <c r="CP36" s="631"/>
      <c r="CQ36" s="632" t="str">
        <f>IF('各会計、関係団体の財政状況及び健全化判断比率'!BS9="","",'各会計、関係団体の財政状況及び健全化判断比率'!BS9)</f>
        <v>（株）まちづくり厳原</v>
      </c>
      <c r="CR36" s="632"/>
      <c r="CS36" s="632"/>
      <c r="CT36" s="632"/>
      <c r="CU36" s="632"/>
      <c r="CV36" s="632"/>
      <c r="CW36" s="632"/>
      <c r="CX36" s="632"/>
      <c r="CY36" s="632"/>
      <c r="CZ36" s="632"/>
      <c r="DA36" s="632"/>
      <c r="DB36" s="632"/>
      <c r="DC36" s="632"/>
      <c r="DD36" s="632"/>
      <c r="DE36" s="632"/>
      <c r="DG36" s="633" t="str">
        <f>IF('各会計、関係団体の財政状況及び健全化判断比率'!BR9="","",'各会計、関係団体の財政状況及び健全化判断比率'!BR9)</f>
        <v/>
      </c>
      <c r="DH36" s="633"/>
      <c r="DI36" s="206"/>
    </row>
    <row r="37" spans="1:113" ht="32.25" customHeight="1" x14ac:dyDescent="0.15">
      <c r="A37" s="179"/>
      <c r="B37" s="203"/>
      <c r="C37" s="631" t="str">
        <f>IF(E37="","",C36+1)</f>
        <v/>
      </c>
      <c r="D37" s="631"/>
      <c r="E37" s="632" t="str">
        <f>IF('各会計、関係団体の財政状況及び健全化判断比率'!B10="","",'各会計、関係団体の財政状況及び健全化判断比率'!B10)</f>
        <v/>
      </c>
      <c r="F37" s="632"/>
      <c r="G37" s="632"/>
      <c r="H37" s="632"/>
      <c r="I37" s="632"/>
      <c r="J37" s="632"/>
      <c r="K37" s="632"/>
      <c r="L37" s="632"/>
      <c r="M37" s="632"/>
      <c r="N37" s="632"/>
      <c r="O37" s="632"/>
      <c r="P37" s="632"/>
      <c r="Q37" s="632"/>
      <c r="R37" s="632"/>
      <c r="S37" s="632"/>
      <c r="T37" s="179"/>
      <c r="U37" s="631" t="str">
        <f t="shared" si="4"/>
        <v/>
      </c>
      <c r="V37" s="631"/>
      <c r="W37" s="632"/>
      <c r="X37" s="632"/>
      <c r="Y37" s="632"/>
      <c r="Z37" s="632"/>
      <c r="AA37" s="632"/>
      <c r="AB37" s="632"/>
      <c r="AC37" s="632"/>
      <c r="AD37" s="632"/>
      <c r="AE37" s="632"/>
      <c r="AF37" s="632"/>
      <c r="AG37" s="632"/>
      <c r="AH37" s="632"/>
      <c r="AI37" s="632"/>
      <c r="AJ37" s="632"/>
      <c r="AK37" s="632"/>
      <c r="AL37" s="179"/>
      <c r="AM37" s="631" t="str">
        <f t="shared" si="0"/>
        <v/>
      </c>
      <c r="AN37" s="631"/>
      <c r="AO37" s="632"/>
      <c r="AP37" s="632"/>
      <c r="AQ37" s="632"/>
      <c r="AR37" s="632"/>
      <c r="AS37" s="632"/>
      <c r="AT37" s="632"/>
      <c r="AU37" s="632"/>
      <c r="AV37" s="632"/>
      <c r="AW37" s="632"/>
      <c r="AX37" s="632"/>
      <c r="AY37" s="632"/>
      <c r="AZ37" s="632"/>
      <c r="BA37" s="632"/>
      <c r="BB37" s="632"/>
      <c r="BC37" s="632"/>
      <c r="BD37" s="179"/>
      <c r="BE37" s="631" t="str">
        <f t="shared" si="1"/>
        <v/>
      </c>
      <c r="BF37" s="631"/>
      <c r="BG37" s="632"/>
      <c r="BH37" s="632"/>
      <c r="BI37" s="632"/>
      <c r="BJ37" s="632"/>
      <c r="BK37" s="632"/>
      <c r="BL37" s="632"/>
      <c r="BM37" s="632"/>
      <c r="BN37" s="632"/>
      <c r="BO37" s="632"/>
      <c r="BP37" s="632"/>
      <c r="BQ37" s="632"/>
      <c r="BR37" s="632"/>
      <c r="BS37" s="632"/>
      <c r="BT37" s="632"/>
      <c r="BU37" s="632"/>
      <c r="BV37" s="179"/>
      <c r="BW37" s="631">
        <f t="shared" si="2"/>
        <v>12</v>
      </c>
      <c r="BX37" s="631"/>
      <c r="BY37" s="632" t="str">
        <f>IF('各会計、関係団体の財政状況及び健全化判断比率'!B71="","",'各会計、関係団体の財政状況及び健全化判断比率'!B71)</f>
        <v>長崎県市町村総合事務組合</v>
      </c>
      <c r="BZ37" s="632"/>
      <c r="CA37" s="632"/>
      <c r="CB37" s="632"/>
      <c r="CC37" s="632"/>
      <c r="CD37" s="632"/>
      <c r="CE37" s="632"/>
      <c r="CF37" s="632"/>
      <c r="CG37" s="632"/>
      <c r="CH37" s="632"/>
      <c r="CI37" s="632"/>
      <c r="CJ37" s="632"/>
      <c r="CK37" s="632"/>
      <c r="CL37" s="632"/>
      <c r="CM37" s="632"/>
      <c r="CN37" s="179"/>
      <c r="CO37" s="631">
        <f t="shared" si="3"/>
        <v>21</v>
      </c>
      <c r="CP37" s="631"/>
      <c r="CQ37" s="632" t="str">
        <f>IF('各会計、関係団体の財政状況及び健全化判断比率'!BS10="","",'各会計、関係団体の財政状況及び健全化判断比率'!BS10)</f>
        <v>（一財）対馬市国際交流協会</v>
      </c>
      <c r="CR37" s="632"/>
      <c r="CS37" s="632"/>
      <c r="CT37" s="632"/>
      <c r="CU37" s="632"/>
      <c r="CV37" s="632"/>
      <c r="CW37" s="632"/>
      <c r="CX37" s="632"/>
      <c r="CY37" s="632"/>
      <c r="CZ37" s="632"/>
      <c r="DA37" s="632"/>
      <c r="DB37" s="632"/>
      <c r="DC37" s="632"/>
      <c r="DD37" s="632"/>
      <c r="DE37" s="632"/>
      <c r="DG37" s="633" t="str">
        <f>IF('各会計、関係団体の財政状況及び健全化判断比率'!BR10="","",'各会計、関係団体の財政状況及び健全化判断比率'!BR10)</f>
        <v/>
      </c>
      <c r="DH37" s="633"/>
      <c r="DI37" s="206"/>
    </row>
    <row r="38" spans="1:113" ht="32.25" customHeight="1" x14ac:dyDescent="0.15">
      <c r="A38" s="179"/>
      <c r="B38" s="203"/>
      <c r="C38" s="631" t="str">
        <f t="shared" ref="C38:C43" si="5">IF(E38="","",C37+1)</f>
        <v/>
      </c>
      <c r="D38" s="631"/>
      <c r="E38" s="632" t="str">
        <f>IF('各会計、関係団体の財政状況及び健全化判断比率'!B11="","",'各会計、関係団体の財政状況及び健全化判断比率'!B11)</f>
        <v/>
      </c>
      <c r="F38" s="632"/>
      <c r="G38" s="632"/>
      <c r="H38" s="632"/>
      <c r="I38" s="632"/>
      <c r="J38" s="632"/>
      <c r="K38" s="632"/>
      <c r="L38" s="632"/>
      <c r="M38" s="632"/>
      <c r="N38" s="632"/>
      <c r="O38" s="632"/>
      <c r="P38" s="632"/>
      <c r="Q38" s="632"/>
      <c r="R38" s="632"/>
      <c r="S38" s="632"/>
      <c r="T38" s="179"/>
      <c r="U38" s="631" t="str">
        <f t="shared" si="4"/>
        <v/>
      </c>
      <c r="V38" s="631"/>
      <c r="W38" s="632"/>
      <c r="X38" s="632"/>
      <c r="Y38" s="632"/>
      <c r="Z38" s="632"/>
      <c r="AA38" s="632"/>
      <c r="AB38" s="632"/>
      <c r="AC38" s="632"/>
      <c r="AD38" s="632"/>
      <c r="AE38" s="632"/>
      <c r="AF38" s="632"/>
      <c r="AG38" s="632"/>
      <c r="AH38" s="632"/>
      <c r="AI38" s="632"/>
      <c r="AJ38" s="632"/>
      <c r="AK38" s="632"/>
      <c r="AL38" s="179"/>
      <c r="AM38" s="631" t="str">
        <f t="shared" si="0"/>
        <v/>
      </c>
      <c r="AN38" s="631"/>
      <c r="AO38" s="632"/>
      <c r="AP38" s="632"/>
      <c r="AQ38" s="632"/>
      <c r="AR38" s="632"/>
      <c r="AS38" s="632"/>
      <c r="AT38" s="632"/>
      <c r="AU38" s="632"/>
      <c r="AV38" s="632"/>
      <c r="AW38" s="632"/>
      <c r="AX38" s="632"/>
      <c r="AY38" s="632"/>
      <c r="AZ38" s="632"/>
      <c r="BA38" s="632"/>
      <c r="BB38" s="632"/>
      <c r="BC38" s="632"/>
      <c r="BD38" s="179"/>
      <c r="BE38" s="631" t="str">
        <f t="shared" si="1"/>
        <v/>
      </c>
      <c r="BF38" s="631"/>
      <c r="BG38" s="632"/>
      <c r="BH38" s="632"/>
      <c r="BI38" s="632"/>
      <c r="BJ38" s="632"/>
      <c r="BK38" s="632"/>
      <c r="BL38" s="632"/>
      <c r="BM38" s="632"/>
      <c r="BN38" s="632"/>
      <c r="BO38" s="632"/>
      <c r="BP38" s="632"/>
      <c r="BQ38" s="632"/>
      <c r="BR38" s="632"/>
      <c r="BS38" s="632"/>
      <c r="BT38" s="632"/>
      <c r="BU38" s="632"/>
      <c r="BV38" s="179"/>
      <c r="BW38" s="631">
        <f t="shared" si="2"/>
        <v>13</v>
      </c>
      <c r="BX38" s="631"/>
      <c r="BY38" s="632" t="str">
        <f>IF('各会計、関係団体の財政状況及び健全化判断比率'!B72="","",'各会計、関係団体の財政状況及び健全化判断比率'!B72)</f>
        <v>　うち一般会計</v>
      </c>
      <c r="BZ38" s="632"/>
      <c r="CA38" s="632"/>
      <c r="CB38" s="632"/>
      <c r="CC38" s="632"/>
      <c r="CD38" s="632"/>
      <c r="CE38" s="632"/>
      <c r="CF38" s="632"/>
      <c r="CG38" s="632"/>
      <c r="CH38" s="632"/>
      <c r="CI38" s="632"/>
      <c r="CJ38" s="632"/>
      <c r="CK38" s="632"/>
      <c r="CL38" s="632"/>
      <c r="CM38" s="632"/>
      <c r="CN38" s="179"/>
      <c r="CO38" s="631">
        <f t="shared" si="3"/>
        <v>22</v>
      </c>
      <c r="CP38" s="631"/>
      <c r="CQ38" s="632" t="str">
        <f>IF('各会計、関係団体の財政状況及び健全化判断比率'!BS11="","",'各会計、関係団体の財政状況及び健全化判断比率'!BS11)</f>
        <v>（公財）厳原愛育会</v>
      </c>
      <c r="CR38" s="632"/>
      <c r="CS38" s="632"/>
      <c r="CT38" s="632"/>
      <c r="CU38" s="632"/>
      <c r="CV38" s="632"/>
      <c r="CW38" s="632"/>
      <c r="CX38" s="632"/>
      <c r="CY38" s="632"/>
      <c r="CZ38" s="632"/>
      <c r="DA38" s="632"/>
      <c r="DB38" s="632"/>
      <c r="DC38" s="632"/>
      <c r="DD38" s="632"/>
      <c r="DE38" s="632"/>
      <c r="DG38" s="633" t="str">
        <f>IF('各会計、関係団体の財政状況及び健全化判断比率'!BR11="","",'各会計、関係団体の財政状況及び健全化判断比率'!BR11)</f>
        <v/>
      </c>
      <c r="DH38" s="633"/>
      <c r="DI38" s="206"/>
    </row>
    <row r="39" spans="1:113" ht="32.25" customHeight="1" x14ac:dyDescent="0.15">
      <c r="A39" s="179"/>
      <c r="B39" s="203"/>
      <c r="C39" s="631" t="str">
        <f t="shared" si="5"/>
        <v/>
      </c>
      <c r="D39" s="631"/>
      <c r="E39" s="632" t="str">
        <f>IF('各会計、関係団体の財政状況及び健全化判断比率'!B12="","",'各会計、関係団体の財政状況及び健全化判断比率'!B12)</f>
        <v/>
      </c>
      <c r="F39" s="632"/>
      <c r="G39" s="632"/>
      <c r="H39" s="632"/>
      <c r="I39" s="632"/>
      <c r="J39" s="632"/>
      <c r="K39" s="632"/>
      <c r="L39" s="632"/>
      <c r="M39" s="632"/>
      <c r="N39" s="632"/>
      <c r="O39" s="632"/>
      <c r="P39" s="632"/>
      <c r="Q39" s="632"/>
      <c r="R39" s="632"/>
      <c r="S39" s="632"/>
      <c r="T39" s="179"/>
      <c r="U39" s="631" t="str">
        <f t="shared" si="4"/>
        <v/>
      </c>
      <c r="V39" s="631"/>
      <c r="W39" s="632"/>
      <c r="X39" s="632"/>
      <c r="Y39" s="632"/>
      <c r="Z39" s="632"/>
      <c r="AA39" s="632"/>
      <c r="AB39" s="632"/>
      <c r="AC39" s="632"/>
      <c r="AD39" s="632"/>
      <c r="AE39" s="632"/>
      <c r="AF39" s="632"/>
      <c r="AG39" s="632"/>
      <c r="AH39" s="632"/>
      <c r="AI39" s="632"/>
      <c r="AJ39" s="632"/>
      <c r="AK39" s="632"/>
      <c r="AL39" s="179"/>
      <c r="AM39" s="631" t="str">
        <f t="shared" si="0"/>
        <v/>
      </c>
      <c r="AN39" s="631"/>
      <c r="AO39" s="632"/>
      <c r="AP39" s="632"/>
      <c r="AQ39" s="632"/>
      <c r="AR39" s="632"/>
      <c r="AS39" s="632"/>
      <c r="AT39" s="632"/>
      <c r="AU39" s="632"/>
      <c r="AV39" s="632"/>
      <c r="AW39" s="632"/>
      <c r="AX39" s="632"/>
      <c r="AY39" s="632"/>
      <c r="AZ39" s="632"/>
      <c r="BA39" s="632"/>
      <c r="BB39" s="632"/>
      <c r="BC39" s="632"/>
      <c r="BD39" s="179"/>
      <c r="BE39" s="631" t="str">
        <f t="shared" si="1"/>
        <v/>
      </c>
      <c r="BF39" s="631"/>
      <c r="BG39" s="632"/>
      <c r="BH39" s="632"/>
      <c r="BI39" s="632"/>
      <c r="BJ39" s="632"/>
      <c r="BK39" s="632"/>
      <c r="BL39" s="632"/>
      <c r="BM39" s="632"/>
      <c r="BN39" s="632"/>
      <c r="BO39" s="632"/>
      <c r="BP39" s="632"/>
      <c r="BQ39" s="632"/>
      <c r="BR39" s="632"/>
      <c r="BS39" s="632"/>
      <c r="BT39" s="632"/>
      <c r="BU39" s="632"/>
      <c r="BV39" s="179"/>
      <c r="BW39" s="631">
        <f t="shared" si="2"/>
        <v>14</v>
      </c>
      <c r="BX39" s="631"/>
      <c r="BY39" s="632" t="str">
        <f>IF('各会計、関係団体の財政状況及び健全化判断比率'!B73="","",'各会計、関係団体の財政状況及び健全化判断比率'!B73)</f>
        <v>　うちその他の会計</v>
      </c>
      <c r="BZ39" s="632"/>
      <c r="CA39" s="632"/>
      <c r="CB39" s="632"/>
      <c r="CC39" s="632"/>
      <c r="CD39" s="632"/>
      <c r="CE39" s="632"/>
      <c r="CF39" s="632"/>
      <c r="CG39" s="632"/>
      <c r="CH39" s="632"/>
      <c r="CI39" s="632"/>
      <c r="CJ39" s="632"/>
      <c r="CK39" s="632"/>
      <c r="CL39" s="632"/>
      <c r="CM39" s="632"/>
      <c r="CN39" s="179"/>
      <c r="CO39" s="631">
        <f t="shared" si="3"/>
        <v>23</v>
      </c>
      <c r="CP39" s="631"/>
      <c r="CQ39" s="632" t="str">
        <f>IF('各会計、関係団体の財政状況及び健全化判断比率'!BS12="","",'各会計、関係団体の財政状況及び健全化判断比率'!BS12)</f>
        <v>（公財）対馬栽培漁業振興公社</v>
      </c>
      <c r="CR39" s="632"/>
      <c r="CS39" s="632"/>
      <c r="CT39" s="632"/>
      <c r="CU39" s="632"/>
      <c r="CV39" s="632"/>
      <c r="CW39" s="632"/>
      <c r="CX39" s="632"/>
      <c r="CY39" s="632"/>
      <c r="CZ39" s="632"/>
      <c r="DA39" s="632"/>
      <c r="DB39" s="632"/>
      <c r="DC39" s="632"/>
      <c r="DD39" s="632"/>
      <c r="DE39" s="632"/>
      <c r="DG39" s="633" t="str">
        <f>IF('各会計、関係団体の財政状況及び健全化判断比率'!BR12="","",'各会計、関係団体の財政状況及び健全化判断比率'!BR12)</f>
        <v/>
      </c>
      <c r="DH39" s="633"/>
      <c r="DI39" s="206"/>
    </row>
    <row r="40" spans="1:113" ht="32.25" customHeight="1" x14ac:dyDescent="0.15">
      <c r="A40" s="179"/>
      <c r="B40" s="203"/>
      <c r="C40" s="631" t="str">
        <f t="shared" si="5"/>
        <v/>
      </c>
      <c r="D40" s="631"/>
      <c r="E40" s="632" t="str">
        <f>IF('各会計、関係団体の財政状況及び健全化判断比率'!B13="","",'各会計、関係団体の財政状況及び健全化判断比率'!B13)</f>
        <v/>
      </c>
      <c r="F40" s="632"/>
      <c r="G40" s="632"/>
      <c r="H40" s="632"/>
      <c r="I40" s="632"/>
      <c r="J40" s="632"/>
      <c r="K40" s="632"/>
      <c r="L40" s="632"/>
      <c r="M40" s="632"/>
      <c r="N40" s="632"/>
      <c r="O40" s="632"/>
      <c r="P40" s="632"/>
      <c r="Q40" s="632"/>
      <c r="R40" s="632"/>
      <c r="S40" s="632"/>
      <c r="T40" s="179"/>
      <c r="U40" s="631" t="str">
        <f t="shared" si="4"/>
        <v/>
      </c>
      <c r="V40" s="631"/>
      <c r="W40" s="632"/>
      <c r="X40" s="632"/>
      <c r="Y40" s="632"/>
      <c r="Z40" s="632"/>
      <c r="AA40" s="632"/>
      <c r="AB40" s="632"/>
      <c r="AC40" s="632"/>
      <c r="AD40" s="632"/>
      <c r="AE40" s="632"/>
      <c r="AF40" s="632"/>
      <c r="AG40" s="632"/>
      <c r="AH40" s="632"/>
      <c r="AI40" s="632"/>
      <c r="AJ40" s="632"/>
      <c r="AK40" s="632"/>
      <c r="AL40" s="179"/>
      <c r="AM40" s="631" t="str">
        <f t="shared" si="0"/>
        <v/>
      </c>
      <c r="AN40" s="631"/>
      <c r="AO40" s="632"/>
      <c r="AP40" s="632"/>
      <c r="AQ40" s="632"/>
      <c r="AR40" s="632"/>
      <c r="AS40" s="632"/>
      <c r="AT40" s="632"/>
      <c r="AU40" s="632"/>
      <c r="AV40" s="632"/>
      <c r="AW40" s="632"/>
      <c r="AX40" s="632"/>
      <c r="AY40" s="632"/>
      <c r="AZ40" s="632"/>
      <c r="BA40" s="632"/>
      <c r="BB40" s="632"/>
      <c r="BC40" s="632"/>
      <c r="BD40" s="179"/>
      <c r="BE40" s="631" t="str">
        <f t="shared" si="1"/>
        <v/>
      </c>
      <c r="BF40" s="631"/>
      <c r="BG40" s="632"/>
      <c r="BH40" s="632"/>
      <c r="BI40" s="632"/>
      <c r="BJ40" s="632"/>
      <c r="BK40" s="632"/>
      <c r="BL40" s="632"/>
      <c r="BM40" s="632"/>
      <c r="BN40" s="632"/>
      <c r="BO40" s="632"/>
      <c r="BP40" s="632"/>
      <c r="BQ40" s="632"/>
      <c r="BR40" s="632"/>
      <c r="BS40" s="632"/>
      <c r="BT40" s="632"/>
      <c r="BU40" s="632"/>
      <c r="BV40" s="179"/>
      <c r="BW40" s="631">
        <f t="shared" si="2"/>
        <v>15</v>
      </c>
      <c r="BX40" s="631"/>
      <c r="BY40" s="632" t="str">
        <f>IF('各会計、関係団体の財政状況及び健全化判断比率'!B74="","",'各会計、関係団体の財政状況及び健全化判断比率'!B74)</f>
        <v>長崎県後期高齢者医療広域連合</v>
      </c>
      <c r="BZ40" s="632"/>
      <c r="CA40" s="632"/>
      <c r="CB40" s="632"/>
      <c r="CC40" s="632"/>
      <c r="CD40" s="632"/>
      <c r="CE40" s="632"/>
      <c r="CF40" s="632"/>
      <c r="CG40" s="632"/>
      <c r="CH40" s="632"/>
      <c r="CI40" s="632"/>
      <c r="CJ40" s="632"/>
      <c r="CK40" s="632"/>
      <c r="CL40" s="632"/>
      <c r="CM40" s="632"/>
      <c r="CN40" s="179"/>
      <c r="CO40" s="631">
        <f t="shared" si="3"/>
        <v>24</v>
      </c>
      <c r="CP40" s="631"/>
      <c r="CQ40" s="632" t="str">
        <f>IF('各会計、関係団体の財政状況及び健全化判断比率'!BS13="","",'各会計、関係団体の財政状況及び健全化判断比率'!BS13)</f>
        <v>（公社）長崎県林業公社</v>
      </c>
      <c r="CR40" s="632"/>
      <c r="CS40" s="632"/>
      <c r="CT40" s="632"/>
      <c r="CU40" s="632"/>
      <c r="CV40" s="632"/>
      <c r="CW40" s="632"/>
      <c r="CX40" s="632"/>
      <c r="CY40" s="632"/>
      <c r="CZ40" s="632"/>
      <c r="DA40" s="632"/>
      <c r="DB40" s="632"/>
      <c r="DC40" s="632"/>
      <c r="DD40" s="632"/>
      <c r="DE40" s="632"/>
      <c r="DG40" s="633" t="str">
        <f>IF('各会計、関係団体の財政状況及び健全化判断比率'!BR13="","",'各会計、関係団体の財政状況及び健全化判断比率'!BR13)</f>
        <v/>
      </c>
      <c r="DH40" s="633"/>
      <c r="DI40" s="206"/>
    </row>
    <row r="41" spans="1:113" ht="32.25" customHeight="1" x14ac:dyDescent="0.15">
      <c r="A41" s="179"/>
      <c r="B41" s="203"/>
      <c r="C41" s="631" t="str">
        <f t="shared" si="5"/>
        <v/>
      </c>
      <c r="D41" s="631"/>
      <c r="E41" s="632" t="str">
        <f>IF('各会計、関係団体の財政状況及び健全化判断比率'!B14="","",'各会計、関係団体の財政状況及び健全化判断比率'!B14)</f>
        <v/>
      </c>
      <c r="F41" s="632"/>
      <c r="G41" s="632"/>
      <c r="H41" s="632"/>
      <c r="I41" s="632"/>
      <c r="J41" s="632"/>
      <c r="K41" s="632"/>
      <c r="L41" s="632"/>
      <c r="M41" s="632"/>
      <c r="N41" s="632"/>
      <c r="O41" s="632"/>
      <c r="P41" s="632"/>
      <c r="Q41" s="632"/>
      <c r="R41" s="632"/>
      <c r="S41" s="632"/>
      <c r="T41" s="179"/>
      <c r="U41" s="631" t="str">
        <f t="shared" si="4"/>
        <v/>
      </c>
      <c r="V41" s="631"/>
      <c r="W41" s="632"/>
      <c r="X41" s="632"/>
      <c r="Y41" s="632"/>
      <c r="Z41" s="632"/>
      <c r="AA41" s="632"/>
      <c r="AB41" s="632"/>
      <c r="AC41" s="632"/>
      <c r="AD41" s="632"/>
      <c r="AE41" s="632"/>
      <c r="AF41" s="632"/>
      <c r="AG41" s="632"/>
      <c r="AH41" s="632"/>
      <c r="AI41" s="632"/>
      <c r="AJ41" s="632"/>
      <c r="AK41" s="632"/>
      <c r="AL41" s="179"/>
      <c r="AM41" s="631" t="str">
        <f t="shared" si="0"/>
        <v/>
      </c>
      <c r="AN41" s="631"/>
      <c r="AO41" s="632"/>
      <c r="AP41" s="632"/>
      <c r="AQ41" s="632"/>
      <c r="AR41" s="632"/>
      <c r="AS41" s="632"/>
      <c r="AT41" s="632"/>
      <c r="AU41" s="632"/>
      <c r="AV41" s="632"/>
      <c r="AW41" s="632"/>
      <c r="AX41" s="632"/>
      <c r="AY41" s="632"/>
      <c r="AZ41" s="632"/>
      <c r="BA41" s="632"/>
      <c r="BB41" s="632"/>
      <c r="BC41" s="632"/>
      <c r="BD41" s="179"/>
      <c r="BE41" s="631" t="str">
        <f t="shared" si="1"/>
        <v/>
      </c>
      <c r="BF41" s="631"/>
      <c r="BG41" s="632"/>
      <c r="BH41" s="632"/>
      <c r="BI41" s="632"/>
      <c r="BJ41" s="632"/>
      <c r="BK41" s="632"/>
      <c r="BL41" s="632"/>
      <c r="BM41" s="632"/>
      <c r="BN41" s="632"/>
      <c r="BO41" s="632"/>
      <c r="BP41" s="632"/>
      <c r="BQ41" s="632"/>
      <c r="BR41" s="632"/>
      <c r="BS41" s="632"/>
      <c r="BT41" s="632"/>
      <c r="BU41" s="632"/>
      <c r="BV41" s="179"/>
      <c r="BW41" s="631">
        <f t="shared" si="2"/>
        <v>16</v>
      </c>
      <c r="BX41" s="631"/>
      <c r="BY41" s="632" t="str">
        <f>IF('各会計、関係団体の財政状況及び健全化判断比率'!B75="","",'各会計、関係団体の財政状況及び健全化判断比率'!B75)</f>
        <v>　うち普通会計</v>
      </c>
      <c r="BZ41" s="632"/>
      <c r="CA41" s="632"/>
      <c r="CB41" s="632"/>
      <c r="CC41" s="632"/>
      <c r="CD41" s="632"/>
      <c r="CE41" s="632"/>
      <c r="CF41" s="632"/>
      <c r="CG41" s="632"/>
      <c r="CH41" s="632"/>
      <c r="CI41" s="632"/>
      <c r="CJ41" s="632"/>
      <c r="CK41" s="632"/>
      <c r="CL41" s="632"/>
      <c r="CM41" s="632"/>
      <c r="CN41" s="179"/>
      <c r="CO41" s="631" t="str">
        <f t="shared" si="3"/>
        <v/>
      </c>
      <c r="CP41" s="631"/>
      <c r="CQ41" s="632" t="str">
        <f>IF('各会計、関係団体の財政状況及び健全化判断比率'!BS14="","",'各会計、関係団体の財政状況及び健全化判断比率'!BS14)</f>
        <v/>
      </c>
      <c r="CR41" s="632"/>
      <c r="CS41" s="632"/>
      <c r="CT41" s="632"/>
      <c r="CU41" s="632"/>
      <c r="CV41" s="632"/>
      <c r="CW41" s="632"/>
      <c r="CX41" s="632"/>
      <c r="CY41" s="632"/>
      <c r="CZ41" s="632"/>
      <c r="DA41" s="632"/>
      <c r="DB41" s="632"/>
      <c r="DC41" s="632"/>
      <c r="DD41" s="632"/>
      <c r="DE41" s="632"/>
      <c r="DG41" s="633" t="str">
        <f>IF('各会計、関係団体の財政状況及び健全化判断比率'!BR14="","",'各会計、関係団体の財政状況及び健全化判断比率'!BR14)</f>
        <v/>
      </c>
      <c r="DH41" s="633"/>
      <c r="DI41" s="206"/>
    </row>
    <row r="42" spans="1:113" ht="32.25" customHeight="1" x14ac:dyDescent="0.15">
      <c r="B42" s="203"/>
      <c r="C42" s="631" t="str">
        <f t="shared" si="5"/>
        <v/>
      </c>
      <c r="D42" s="631"/>
      <c r="E42" s="632" t="str">
        <f>IF('各会計、関係団体の財政状況及び健全化判断比率'!B15="","",'各会計、関係団体の財政状況及び健全化判断比率'!B15)</f>
        <v/>
      </c>
      <c r="F42" s="632"/>
      <c r="G42" s="632"/>
      <c r="H42" s="632"/>
      <c r="I42" s="632"/>
      <c r="J42" s="632"/>
      <c r="K42" s="632"/>
      <c r="L42" s="632"/>
      <c r="M42" s="632"/>
      <c r="N42" s="632"/>
      <c r="O42" s="632"/>
      <c r="P42" s="632"/>
      <c r="Q42" s="632"/>
      <c r="R42" s="632"/>
      <c r="S42" s="632"/>
      <c r="T42" s="179"/>
      <c r="U42" s="631" t="str">
        <f t="shared" si="4"/>
        <v/>
      </c>
      <c r="V42" s="631"/>
      <c r="W42" s="632"/>
      <c r="X42" s="632"/>
      <c r="Y42" s="632"/>
      <c r="Z42" s="632"/>
      <c r="AA42" s="632"/>
      <c r="AB42" s="632"/>
      <c r="AC42" s="632"/>
      <c r="AD42" s="632"/>
      <c r="AE42" s="632"/>
      <c r="AF42" s="632"/>
      <c r="AG42" s="632"/>
      <c r="AH42" s="632"/>
      <c r="AI42" s="632"/>
      <c r="AJ42" s="632"/>
      <c r="AK42" s="632"/>
      <c r="AL42" s="179"/>
      <c r="AM42" s="631" t="str">
        <f t="shared" si="0"/>
        <v/>
      </c>
      <c r="AN42" s="631"/>
      <c r="AO42" s="632"/>
      <c r="AP42" s="632"/>
      <c r="AQ42" s="632"/>
      <c r="AR42" s="632"/>
      <c r="AS42" s="632"/>
      <c r="AT42" s="632"/>
      <c r="AU42" s="632"/>
      <c r="AV42" s="632"/>
      <c r="AW42" s="632"/>
      <c r="AX42" s="632"/>
      <c r="AY42" s="632"/>
      <c r="AZ42" s="632"/>
      <c r="BA42" s="632"/>
      <c r="BB42" s="632"/>
      <c r="BC42" s="632"/>
      <c r="BD42" s="179"/>
      <c r="BE42" s="631" t="str">
        <f t="shared" si="1"/>
        <v/>
      </c>
      <c r="BF42" s="631"/>
      <c r="BG42" s="632"/>
      <c r="BH42" s="632"/>
      <c r="BI42" s="632"/>
      <c r="BJ42" s="632"/>
      <c r="BK42" s="632"/>
      <c r="BL42" s="632"/>
      <c r="BM42" s="632"/>
      <c r="BN42" s="632"/>
      <c r="BO42" s="632"/>
      <c r="BP42" s="632"/>
      <c r="BQ42" s="632"/>
      <c r="BR42" s="632"/>
      <c r="BS42" s="632"/>
      <c r="BT42" s="632"/>
      <c r="BU42" s="632"/>
      <c r="BV42" s="179"/>
      <c r="BW42" s="631">
        <f t="shared" si="2"/>
        <v>17</v>
      </c>
      <c r="BX42" s="631"/>
      <c r="BY42" s="632" t="str">
        <f>IF('各会計、関係団体の財政状況及び健全化判断比率'!B76="","",'各会計、関係団体の財政状況及び健全化判断比率'!B76)</f>
        <v>　うち事業会計</v>
      </c>
      <c r="BZ42" s="632"/>
      <c r="CA42" s="632"/>
      <c r="CB42" s="632"/>
      <c r="CC42" s="632"/>
      <c r="CD42" s="632"/>
      <c r="CE42" s="632"/>
      <c r="CF42" s="632"/>
      <c r="CG42" s="632"/>
      <c r="CH42" s="632"/>
      <c r="CI42" s="632"/>
      <c r="CJ42" s="632"/>
      <c r="CK42" s="632"/>
      <c r="CL42" s="632"/>
      <c r="CM42" s="632"/>
      <c r="CN42" s="179"/>
      <c r="CO42" s="631" t="str">
        <f t="shared" si="3"/>
        <v/>
      </c>
      <c r="CP42" s="631"/>
      <c r="CQ42" s="632" t="str">
        <f>IF('各会計、関係団体の財政状況及び健全化判断比率'!BS15="","",'各会計、関係団体の財政状況及び健全化判断比率'!BS15)</f>
        <v/>
      </c>
      <c r="CR42" s="632"/>
      <c r="CS42" s="632"/>
      <c r="CT42" s="632"/>
      <c r="CU42" s="632"/>
      <c r="CV42" s="632"/>
      <c r="CW42" s="632"/>
      <c r="CX42" s="632"/>
      <c r="CY42" s="632"/>
      <c r="CZ42" s="632"/>
      <c r="DA42" s="632"/>
      <c r="DB42" s="632"/>
      <c r="DC42" s="632"/>
      <c r="DD42" s="632"/>
      <c r="DE42" s="632"/>
      <c r="DG42" s="633" t="str">
        <f>IF('各会計、関係団体の財政状況及び健全化判断比率'!BR15="","",'各会計、関係団体の財政状況及び健全化判断比率'!BR15)</f>
        <v/>
      </c>
      <c r="DH42" s="633"/>
      <c r="DI42" s="206"/>
    </row>
    <row r="43" spans="1:113" ht="32.25" customHeight="1" x14ac:dyDescent="0.15">
      <c r="B43" s="203"/>
      <c r="C43" s="631" t="str">
        <f t="shared" si="5"/>
        <v/>
      </c>
      <c r="D43" s="631"/>
      <c r="E43" s="632" t="str">
        <f>IF('各会計、関係団体の財政状況及び健全化判断比率'!B16="","",'各会計、関係団体の財政状況及び健全化判断比率'!B16)</f>
        <v/>
      </c>
      <c r="F43" s="632"/>
      <c r="G43" s="632"/>
      <c r="H43" s="632"/>
      <c r="I43" s="632"/>
      <c r="J43" s="632"/>
      <c r="K43" s="632"/>
      <c r="L43" s="632"/>
      <c r="M43" s="632"/>
      <c r="N43" s="632"/>
      <c r="O43" s="632"/>
      <c r="P43" s="632"/>
      <c r="Q43" s="632"/>
      <c r="R43" s="632"/>
      <c r="S43" s="632"/>
      <c r="T43" s="179"/>
      <c r="U43" s="631" t="str">
        <f t="shared" si="4"/>
        <v/>
      </c>
      <c r="V43" s="631"/>
      <c r="W43" s="632"/>
      <c r="X43" s="632"/>
      <c r="Y43" s="632"/>
      <c r="Z43" s="632"/>
      <c r="AA43" s="632"/>
      <c r="AB43" s="632"/>
      <c r="AC43" s="632"/>
      <c r="AD43" s="632"/>
      <c r="AE43" s="632"/>
      <c r="AF43" s="632"/>
      <c r="AG43" s="632"/>
      <c r="AH43" s="632"/>
      <c r="AI43" s="632"/>
      <c r="AJ43" s="632"/>
      <c r="AK43" s="632"/>
      <c r="AL43" s="179"/>
      <c r="AM43" s="631" t="str">
        <f t="shared" si="0"/>
        <v/>
      </c>
      <c r="AN43" s="631"/>
      <c r="AO43" s="632"/>
      <c r="AP43" s="632"/>
      <c r="AQ43" s="632"/>
      <c r="AR43" s="632"/>
      <c r="AS43" s="632"/>
      <c r="AT43" s="632"/>
      <c r="AU43" s="632"/>
      <c r="AV43" s="632"/>
      <c r="AW43" s="632"/>
      <c r="AX43" s="632"/>
      <c r="AY43" s="632"/>
      <c r="AZ43" s="632"/>
      <c r="BA43" s="632"/>
      <c r="BB43" s="632"/>
      <c r="BC43" s="632"/>
      <c r="BD43" s="179"/>
      <c r="BE43" s="631" t="str">
        <f t="shared" si="1"/>
        <v/>
      </c>
      <c r="BF43" s="631"/>
      <c r="BG43" s="632"/>
      <c r="BH43" s="632"/>
      <c r="BI43" s="632"/>
      <c r="BJ43" s="632"/>
      <c r="BK43" s="632"/>
      <c r="BL43" s="632"/>
      <c r="BM43" s="632"/>
      <c r="BN43" s="632"/>
      <c r="BO43" s="632"/>
      <c r="BP43" s="632"/>
      <c r="BQ43" s="632"/>
      <c r="BR43" s="632"/>
      <c r="BS43" s="632"/>
      <c r="BT43" s="632"/>
      <c r="BU43" s="632"/>
      <c r="BV43" s="179"/>
      <c r="BW43" s="631" t="str">
        <f t="shared" si="2"/>
        <v/>
      </c>
      <c r="BX43" s="631"/>
      <c r="BY43" s="632" t="str">
        <f>IF('各会計、関係団体の財政状況及び健全化判断比率'!B77="","",'各会計、関係団体の財政状況及び健全化判断比率'!B77)</f>
        <v/>
      </c>
      <c r="BZ43" s="632"/>
      <c r="CA43" s="632"/>
      <c r="CB43" s="632"/>
      <c r="CC43" s="632"/>
      <c r="CD43" s="632"/>
      <c r="CE43" s="632"/>
      <c r="CF43" s="632"/>
      <c r="CG43" s="632"/>
      <c r="CH43" s="632"/>
      <c r="CI43" s="632"/>
      <c r="CJ43" s="632"/>
      <c r="CK43" s="632"/>
      <c r="CL43" s="632"/>
      <c r="CM43" s="632"/>
      <c r="CN43" s="179"/>
      <c r="CO43" s="631" t="str">
        <f t="shared" si="3"/>
        <v/>
      </c>
      <c r="CP43" s="631"/>
      <c r="CQ43" s="632" t="str">
        <f>IF('各会計、関係団体の財政状況及び健全化判断比率'!BS16="","",'各会計、関係団体の財政状況及び健全化判断比率'!BS16)</f>
        <v/>
      </c>
      <c r="CR43" s="632"/>
      <c r="CS43" s="632"/>
      <c r="CT43" s="632"/>
      <c r="CU43" s="632"/>
      <c r="CV43" s="632"/>
      <c r="CW43" s="632"/>
      <c r="CX43" s="632"/>
      <c r="CY43" s="632"/>
      <c r="CZ43" s="632"/>
      <c r="DA43" s="632"/>
      <c r="DB43" s="632"/>
      <c r="DC43" s="632"/>
      <c r="DD43" s="632"/>
      <c r="DE43" s="632"/>
      <c r="DG43" s="633" t="str">
        <f>IF('各会計、関係団体の財政状況及び健全化判断比率'!BR16="","",'各会計、関係団体の財政状況及び健全化判断比率'!BR16)</f>
        <v/>
      </c>
      <c r="DH43" s="633"/>
      <c r="DI43" s="206"/>
    </row>
    <row r="44" spans="1:113" ht="13.5" customHeight="1" thickBot="1" x14ac:dyDescent="0.2">
      <c r="B44" s="207"/>
      <c r="C44" s="208"/>
      <c r="D44" s="208"/>
      <c r="E44" s="208"/>
      <c r="F44" s="208"/>
      <c r="G44" s="208"/>
      <c r="H44" s="208"/>
      <c r="I44" s="208"/>
      <c r="J44" s="208"/>
      <c r="K44" s="208"/>
      <c r="L44" s="208"/>
      <c r="M44" s="208"/>
      <c r="N44" s="208"/>
      <c r="O44" s="208"/>
      <c r="P44" s="208"/>
      <c r="Q44" s="208"/>
      <c r="R44" s="208"/>
      <c r="S44" s="208"/>
      <c r="T44" s="208"/>
      <c r="U44" s="208"/>
      <c r="V44" s="208"/>
      <c r="W44" s="208"/>
      <c r="X44" s="208"/>
      <c r="Y44" s="208"/>
      <c r="Z44" s="208"/>
      <c r="AA44" s="208"/>
      <c r="AB44" s="208"/>
      <c r="AC44" s="208"/>
      <c r="AD44" s="208"/>
      <c r="AE44" s="208"/>
      <c r="AF44" s="208"/>
      <c r="AG44" s="208"/>
      <c r="AH44" s="208"/>
      <c r="AI44" s="208"/>
      <c r="AJ44" s="208"/>
      <c r="AK44" s="208"/>
      <c r="AL44" s="208"/>
      <c r="AM44" s="208"/>
      <c r="AN44" s="208"/>
      <c r="AO44" s="208"/>
      <c r="AP44" s="208"/>
      <c r="AQ44" s="208"/>
      <c r="AR44" s="208"/>
      <c r="AS44" s="208"/>
      <c r="AT44" s="208"/>
      <c r="AU44" s="208"/>
      <c r="AV44" s="208"/>
      <c r="AW44" s="208"/>
      <c r="AX44" s="208"/>
      <c r="AY44" s="208"/>
      <c r="AZ44" s="208"/>
      <c r="BA44" s="208"/>
      <c r="BB44" s="208"/>
      <c r="BC44" s="208"/>
      <c r="BD44" s="208"/>
      <c r="BE44" s="208"/>
      <c r="BF44" s="208"/>
      <c r="BG44" s="208"/>
      <c r="BH44" s="208"/>
      <c r="BI44" s="208"/>
      <c r="BJ44" s="208"/>
      <c r="BK44" s="208"/>
      <c r="BL44" s="208"/>
      <c r="BM44" s="208"/>
      <c r="BN44" s="208"/>
      <c r="BO44" s="208"/>
      <c r="BP44" s="208"/>
      <c r="BQ44" s="208"/>
      <c r="BR44" s="208"/>
      <c r="BS44" s="208"/>
      <c r="BT44" s="208"/>
      <c r="BU44" s="208"/>
      <c r="BV44" s="208"/>
      <c r="BW44" s="208"/>
      <c r="BX44" s="208"/>
      <c r="BY44" s="208"/>
      <c r="BZ44" s="208"/>
      <c r="CA44" s="208"/>
      <c r="CB44" s="208"/>
      <c r="CC44" s="208"/>
      <c r="CD44" s="208"/>
      <c r="CE44" s="208"/>
      <c r="CF44" s="208"/>
      <c r="CG44" s="208"/>
      <c r="CH44" s="208"/>
      <c r="CI44" s="208"/>
      <c r="CJ44" s="208"/>
      <c r="CK44" s="208"/>
      <c r="CL44" s="208"/>
      <c r="CM44" s="208"/>
      <c r="CN44" s="208"/>
      <c r="CO44" s="208"/>
      <c r="CP44" s="208"/>
      <c r="CQ44" s="208"/>
      <c r="CR44" s="208"/>
      <c r="CS44" s="208"/>
      <c r="CT44" s="208"/>
      <c r="CU44" s="208"/>
      <c r="CV44" s="208"/>
      <c r="CW44" s="208"/>
      <c r="CX44" s="208"/>
      <c r="CY44" s="208"/>
      <c r="CZ44" s="208"/>
      <c r="DA44" s="208"/>
      <c r="DB44" s="208"/>
      <c r="DC44" s="208"/>
      <c r="DD44" s="208"/>
      <c r="DE44" s="208"/>
      <c r="DF44" s="208"/>
      <c r="DG44" s="208"/>
      <c r="DH44" s="208"/>
      <c r="DI44" s="209"/>
    </row>
    <row r="45" spans="1:113" x14ac:dyDescent="0.15"/>
    <row r="46" spans="1:113" x14ac:dyDescent="0.15">
      <c r="B46" s="178" t="s">
        <v>208</v>
      </c>
      <c r="E46" s="634" t="s">
        <v>209</v>
      </c>
      <c r="F46" s="634"/>
      <c r="G46" s="634"/>
      <c r="H46" s="634"/>
      <c r="I46" s="634"/>
      <c r="J46" s="634"/>
      <c r="K46" s="634"/>
      <c r="L46" s="634"/>
      <c r="M46" s="634"/>
      <c r="N46" s="634"/>
      <c r="O46" s="634"/>
      <c r="P46" s="634"/>
      <c r="Q46" s="634"/>
      <c r="R46" s="634"/>
      <c r="S46" s="634"/>
      <c r="T46" s="634"/>
      <c r="U46" s="634"/>
      <c r="V46" s="634"/>
      <c r="W46" s="634"/>
      <c r="X46" s="634"/>
      <c r="Y46" s="634"/>
      <c r="Z46" s="634"/>
      <c r="AA46" s="634"/>
      <c r="AB46" s="634"/>
      <c r="AC46" s="634"/>
      <c r="AD46" s="634"/>
      <c r="AE46" s="634"/>
      <c r="AF46" s="634"/>
      <c r="AG46" s="634"/>
      <c r="AH46" s="634"/>
      <c r="AI46" s="634"/>
      <c r="AJ46" s="634"/>
      <c r="AK46" s="634"/>
      <c r="AL46" s="634"/>
      <c r="AM46" s="634"/>
      <c r="AN46" s="634"/>
      <c r="AO46" s="634"/>
      <c r="AP46" s="634"/>
      <c r="AQ46" s="634"/>
      <c r="AR46" s="634"/>
      <c r="AS46" s="634"/>
      <c r="AT46" s="634"/>
      <c r="AU46" s="634"/>
      <c r="AV46" s="634"/>
      <c r="AW46" s="634"/>
      <c r="AX46" s="634"/>
      <c r="AY46" s="634"/>
      <c r="AZ46" s="634"/>
      <c r="BA46" s="634"/>
      <c r="BB46" s="634"/>
      <c r="BC46" s="634"/>
      <c r="BD46" s="634"/>
      <c r="BE46" s="634"/>
      <c r="BF46" s="634"/>
      <c r="BG46" s="634"/>
      <c r="BH46" s="634"/>
      <c r="BI46" s="634"/>
      <c r="BJ46" s="634"/>
      <c r="BK46" s="634"/>
      <c r="BL46" s="634"/>
      <c r="BM46" s="634"/>
      <c r="BN46" s="634"/>
      <c r="BO46" s="634"/>
      <c r="BP46" s="634"/>
      <c r="BQ46" s="634"/>
      <c r="BR46" s="634"/>
      <c r="BS46" s="634"/>
      <c r="BT46" s="634"/>
      <c r="BU46" s="634"/>
      <c r="BV46" s="634"/>
      <c r="BW46" s="634"/>
      <c r="BX46" s="634"/>
      <c r="BY46" s="634"/>
      <c r="BZ46" s="634"/>
      <c r="CA46" s="634"/>
      <c r="CB46" s="634"/>
      <c r="CC46" s="634"/>
      <c r="CD46" s="634"/>
      <c r="CE46" s="634"/>
      <c r="CF46" s="634"/>
      <c r="CG46" s="634"/>
      <c r="CH46" s="634"/>
      <c r="CI46" s="634"/>
      <c r="CJ46" s="634"/>
      <c r="CK46" s="634"/>
      <c r="CL46" s="634"/>
      <c r="CM46" s="634"/>
      <c r="CN46" s="634"/>
      <c r="CO46" s="634"/>
      <c r="CP46" s="634"/>
      <c r="CQ46" s="634"/>
      <c r="CR46" s="634"/>
      <c r="CS46" s="634"/>
      <c r="CT46" s="634"/>
      <c r="CU46" s="634"/>
      <c r="CV46" s="634"/>
      <c r="CW46" s="634"/>
      <c r="CX46" s="634"/>
      <c r="CY46" s="634"/>
      <c r="CZ46" s="634"/>
      <c r="DA46" s="634"/>
      <c r="DB46" s="634"/>
      <c r="DC46" s="634"/>
      <c r="DD46" s="634"/>
      <c r="DE46" s="634"/>
      <c r="DF46" s="634"/>
      <c r="DG46" s="634"/>
      <c r="DH46" s="634"/>
      <c r="DI46" s="634"/>
    </row>
    <row r="47" spans="1:113" x14ac:dyDescent="0.15">
      <c r="E47" s="634" t="s">
        <v>210</v>
      </c>
      <c r="F47" s="634"/>
      <c r="G47" s="634"/>
      <c r="H47" s="634"/>
      <c r="I47" s="634"/>
      <c r="J47" s="634"/>
      <c r="K47" s="634"/>
      <c r="L47" s="634"/>
      <c r="M47" s="634"/>
      <c r="N47" s="634"/>
      <c r="O47" s="634"/>
      <c r="P47" s="634"/>
      <c r="Q47" s="634"/>
      <c r="R47" s="634"/>
      <c r="S47" s="634"/>
      <c r="T47" s="634"/>
      <c r="U47" s="634"/>
      <c r="V47" s="634"/>
      <c r="W47" s="634"/>
      <c r="X47" s="634"/>
      <c r="Y47" s="634"/>
      <c r="Z47" s="634"/>
      <c r="AA47" s="634"/>
      <c r="AB47" s="634"/>
      <c r="AC47" s="634"/>
      <c r="AD47" s="634"/>
      <c r="AE47" s="634"/>
      <c r="AF47" s="634"/>
      <c r="AG47" s="634"/>
      <c r="AH47" s="634"/>
      <c r="AI47" s="634"/>
      <c r="AJ47" s="634"/>
      <c r="AK47" s="634"/>
      <c r="AL47" s="634"/>
      <c r="AM47" s="634"/>
      <c r="AN47" s="634"/>
      <c r="AO47" s="634"/>
      <c r="AP47" s="634"/>
      <c r="AQ47" s="634"/>
      <c r="AR47" s="634"/>
      <c r="AS47" s="634"/>
      <c r="AT47" s="634"/>
      <c r="AU47" s="634"/>
      <c r="AV47" s="634"/>
      <c r="AW47" s="634"/>
      <c r="AX47" s="634"/>
      <c r="AY47" s="634"/>
      <c r="AZ47" s="634"/>
      <c r="BA47" s="634"/>
      <c r="BB47" s="634"/>
      <c r="BC47" s="634"/>
      <c r="BD47" s="634"/>
      <c r="BE47" s="634"/>
      <c r="BF47" s="634"/>
      <c r="BG47" s="634"/>
      <c r="BH47" s="634"/>
      <c r="BI47" s="634"/>
      <c r="BJ47" s="634"/>
      <c r="BK47" s="634"/>
      <c r="BL47" s="634"/>
      <c r="BM47" s="634"/>
      <c r="BN47" s="634"/>
      <c r="BO47" s="634"/>
      <c r="BP47" s="634"/>
      <c r="BQ47" s="634"/>
      <c r="BR47" s="634"/>
      <c r="BS47" s="634"/>
      <c r="BT47" s="634"/>
      <c r="BU47" s="634"/>
      <c r="BV47" s="634"/>
      <c r="BW47" s="634"/>
      <c r="BX47" s="634"/>
      <c r="BY47" s="634"/>
      <c r="BZ47" s="634"/>
      <c r="CA47" s="634"/>
      <c r="CB47" s="634"/>
      <c r="CC47" s="634"/>
      <c r="CD47" s="634"/>
      <c r="CE47" s="634"/>
      <c r="CF47" s="634"/>
      <c r="CG47" s="634"/>
      <c r="CH47" s="634"/>
      <c r="CI47" s="634"/>
      <c r="CJ47" s="634"/>
      <c r="CK47" s="634"/>
      <c r="CL47" s="634"/>
      <c r="CM47" s="634"/>
      <c r="CN47" s="634"/>
      <c r="CO47" s="634"/>
      <c r="CP47" s="634"/>
      <c r="CQ47" s="634"/>
      <c r="CR47" s="634"/>
      <c r="CS47" s="634"/>
      <c r="CT47" s="634"/>
      <c r="CU47" s="634"/>
      <c r="CV47" s="634"/>
      <c r="CW47" s="634"/>
      <c r="CX47" s="634"/>
      <c r="CY47" s="634"/>
      <c r="CZ47" s="634"/>
      <c r="DA47" s="634"/>
      <c r="DB47" s="634"/>
      <c r="DC47" s="634"/>
      <c r="DD47" s="634"/>
      <c r="DE47" s="634"/>
      <c r="DF47" s="634"/>
      <c r="DG47" s="634"/>
      <c r="DH47" s="634"/>
      <c r="DI47" s="634"/>
    </row>
    <row r="48" spans="1:113" x14ac:dyDescent="0.15">
      <c r="E48" s="634" t="s">
        <v>211</v>
      </c>
      <c r="F48" s="634"/>
      <c r="G48" s="634"/>
      <c r="H48" s="634"/>
      <c r="I48" s="634"/>
      <c r="J48" s="634"/>
      <c r="K48" s="634"/>
      <c r="L48" s="634"/>
      <c r="M48" s="634"/>
      <c r="N48" s="634"/>
      <c r="O48" s="634"/>
      <c r="P48" s="634"/>
      <c r="Q48" s="634"/>
      <c r="R48" s="634"/>
      <c r="S48" s="634"/>
      <c r="T48" s="634"/>
      <c r="U48" s="634"/>
      <c r="V48" s="634"/>
      <c r="W48" s="634"/>
      <c r="X48" s="634"/>
      <c r="Y48" s="634"/>
      <c r="Z48" s="634"/>
      <c r="AA48" s="634"/>
      <c r="AB48" s="634"/>
      <c r="AC48" s="634"/>
      <c r="AD48" s="634"/>
      <c r="AE48" s="634"/>
      <c r="AF48" s="634"/>
      <c r="AG48" s="634"/>
      <c r="AH48" s="634"/>
      <c r="AI48" s="634"/>
      <c r="AJ48" s="634"/>
      <c r="AK48" s="634"/>
      <c r="AL48" s="634"/>
      <c r="AM48" s="634"/>
      <c r="AN48" s="634"/>
      <c r="AO48" s="634"/>
      <c r="AP48" s="634"/>
      <c r="AQ48" s="634"/>
      <c r="AR48" s="634"/>
      <c r="AS48" s="634"/>
      <c r="AT48" s="634"/>
      <c r="AU48" s="634"/>
      <c r="AV48" s="634"/>
      <c r="AW48" s="634"/>
      <c r="AX48" s="634"/>
      <c r="AY48" s="634"/>
      <c r="AZ48" s="634"/>
      <c r="BA48" s="634"/>
      <c r="BB48" s="634"/>
      <c r="BC48" s="634"/>
      <c r="BD48" s="634"/>
      <c r="BE48" s="634"/>
      <c r="BF48" s="634"/>
      <c r="BG48" s="634"/>
      <c r="BH48" s="634"/>
      <c r="BI48" s="634"/>
      <c r="BJ48" s="634"/>
      <c r="BK48" s="634"/>
      <c r="BL48" s="634"/>
      <c r="BM48" s="634"/>
      <c r="BN48" s="634"/>
      <c r="BO48" s="634"/>
      <c r="BP48" s="634"/>
      <c r="BQ48" s="634"/>
      <c r="BR48" s="634"/>
      <c r="BS48" s="634"/>
      <c r="BT48" s="634"/>
      <c r="BU48" s="634"/>
      <c r="BV48" s="634"/>
      <c r="BW48" s="634"/>
      <c r="BX48" s="634"/>
      <c r="BY48" s="634"/>
      <c r="BZ48" s="634"/>
      <c r="CA48" s="634"/>
      <c r="CB48" s="634"/>
      <c r="CC48" s="634"/>
      <c r="CD48" s="634"/>
      <c r="CE48" s="634"/>
      <c r="CF48" s="634"/>
      <c r="CG48" s="634"/>
      <c r="CH48" s="634"/>
      <c r="CI48" s="634"/>
      <c r="CJ48" s="634"/>
      <c r="CK48" s="634"/>
      <c r="CL48" s="634"/>
      <c r="CM48" s="634"/>
      <c r="CN48" s="634"/>
      <c r="CO48" s="634"/>
      <c r="CP48" s="634"/>
      <c r="CQ48" s="634"/>
      <c r="CR48" s="634"/>
      <c r="CS48" s="634"/>
      <c r="CT48" s="634"/>
      <c r="CU48" s="634"/>
      <c r="CV48" s="634"/>
      <c r="CW48" s="634"/>
      <c r="CX48" s="634"/>
      <c r="CY48" s="634"/>
      <c r="CZ48" s="634"/>
      <c r="DA48" s="634"/>
      <c r="DB48" s="634"/>
      <c r="DC48" s="634"/>
      <c r="DD48" s="634"/>
      <c r="DE48" s="634"/>
      <c r="DF48" s="634"/>
      <c r="DG48" s="634"/>
      <c r="DH48" s="634"/>
      <c r="DI48" s="634"/>
    </row>
    <row r="49" spans="5:113" x14ac:dyDescent="0.15">
      <c r="E49" s="635" t="s">
        <v>212</v>
      </c>
      <c r="F49" s="635"/>
      <c r="G49" s="635"/>
      <c r="H49" s="635"/>
      <c r="I49" s="635"/>
      <c r="J49" s="635"/>
      <c r="K49" s="635"/>
      <c r="L49" s="635"/>
      <c r="M49" s="635"/>
      <c r="N49" s="635"/>
      <c r="O49" s="635"/>
      <c r="P49" s="635"/>
      <c r="Q49" s="635"/>
      <c r="R49" s="635"/>
      <c r="S49" s="635"/>
      <c r="T49" s="635"/>
      <c r="U49" s="635"/>
      <c r="V49" s="635"/>
      <c r="W49" s="635"/>
      <c r="X49" s="635"/>
      <c r="Y49" s="635"/>
      <c r="Z49" s="635"/>
      <c r="AA49" s="635"/>
      <c r="AB49" s="635"/>
      <c r="AC49" s="635"/>
      <c r="AD49" s="635"/>
      <c r="AE49" s="635"/>
      <c r="AF49" s="635"/>
      <c r="AG49" s="635"/>
      <c r="AH49" s="635"/>
      <c r="AI49" s="635"/>
      <c r="AJ49" s="635"/>
      <c r="AK49" s="635"/>
      <c r="AL49" s="635"/>
      <c r="AM49" s="635"/>
      <c r="AN49" s="635"/>
      <c r="AO49" s="635"/>
      <c r="AP49" s="635"/>
      <c r="AQ49" s="635"/>
      <c r="AR49" s="635"/>
      <c r="AS49" s="635"/>
      <c r="AT49" s="635"/>
      <c r="AU49" s="635"/>
      <c r="AV49" s="635"/>
      <c r="AW49" s="635"/>
      <c r="AX49" s="635"/>
      <c r="AY49" s="635"/>
      <c r="AZ49" s="635"/>
      <c r="BA49" s="635"/>
      <c r="BB49" s="635"/>
      <c r="BC49" s="635"/>
      <c r="BD49" s="635"/>
      <c r="BE49" s="635"/>
      <c r="BF49" s="635"/>
      <c r="BG49" s="635"/>
      <c r="BH49" s="635"/>
      <c r="BI49" s="635"/>
      <c r="BJ49" s="635"/>
      <c r="BK49" s="635"/>
      <c r="BL49" s="635"/>
      <c r="BM49" s="635"/>
      <c r="BN49" s="635"/>
      <c r="BO49" s="635"/>
      <c r="BP49" s="635"/>
      <c r="BQ49" s="635"/>
      <c r="BR49" s="635"/>
      <c r="BS49" s="635"/>
      <c r="BT49" s="635"/>
      <c r="BU49" s="635"/>
      <c r="BV49" s="635"/>
      <c r="BW49" s="635"/>
      <c r="BX49" s="635"/>
      <c r="BY49" s="635"/>
      <c r="BZ49" s="635"/>
      <c r="CA49" s="635"/>
      <c r="CB49" s="635"/>
      <c r="CC49" s="635"/>
      <c r="CD49" s="635"/>
      <c r="CE49" s="635"/>
      <c r="CF49" s="635"/>
      <c r="CG49" s="635"/>
      <c r="CH49" s="635"/>
      <c r="CI49" s="635"/>
      <c r="CJ49" s="635"/>
      <c r="CK49" s="635"/>
      <c r="CL49" s="635"/>
      <c r="CM49" s="635"/>
      <c r="CN49" s="635"/>
      <c r="CO49" s="635"/>
      <c r="CP49" s="635"/>
      <c r="CQ49" s="635"/>
      <c r="CR49" s="635"/>
      <c r="CS49" s="635"/>
      <c r="CT49" s="635"/>
      <c r="CU49" s="635"/>
      <c r="CV49" s="635"/>
      <c r="CW49" s="635"/>
      <c r="CX49" s="635"/>
      <c r="CY49" s="635"/>
      <c r="CZ49" s="635"/>
      <c r="DA49" s="635"/>
      <c r="DB49" s="635"/>
      <c r="DC49" s="635"/>
      <c r="DD49" s="635"/>
      <c r="DE49" s="635"/>
      <c r="DF49" s="635"/>
      <c r="DG49" s="635"/>
      <c r="DH49" s="635"/>
      <c r="DI49" s="635"/>
    </row>
    <row r="50" spans="5:113" x14ac:dyDescent="0.15">
      <c r="E50" s="634" t="s">
        <v>213</v>
      </c>
      <c r="F50" s="634"/>
      <c r="G50" s="634"/>
      <c r="H50" s="634"/>
      <c r="I50" s="634"/>
      <c r="J50" s="634"/>
      <c r="K50" s="634"/>
      <c r="L50" s="634"/>
      <c r="M50" s="634"/>
      <c r="N50" s="634"/>
      <c r="O50" s="634"/>
      <c r="P50" s="634"/>
      <c r="Q50" s="634"/>
      <c r="R50" s="634"/>
      <c r="S50" s="634"/>
      <c r="T50" s="634"/>
      <c r="U50" s="634"/>
      <c r="V50" s="634"/>
      <c r="W50" s="634"/>
      <c r="X50" s="634"/>
      <c r="Y50" s="634"/>
      <c r="Z50" s="634"/>
      <c r="AA50" s="634"/>
      <c r="AB50" s="634"/>
      <c r="AC50" s="634"/>
      <c r="AD50" s="634"/>
      <c r="AE50" s="634"/>
      <c r="AF50" s="634"/>
      <c r="AG50" s="634"/>
      <c r="AH50" s="634"/>
      <c r="AI50" s="634"/>
      <c r="AJ50" s="634"/>
      <c r="AK50" s="634"/>
      <c r="AL50" s="634"/>
      <c r="AM50" s="634"/>
      <c r="AN50" s="634"/>
      <c r="AO50" s="634"/>
      <c r="AP50" s="634"/>
      <c r="AQ50" s="634"/>
      <c r="AR50" s="634"/>
      <c r="AS50" s="634"/>
      <c r="AT50" s="634"/>
      <c r="AU50" s="634"/>
      <c r="AV50" s="634"/>
      <c r="AW50" s="634"/>
      <c r="AX50" s="634"/>
      <c r="AY50" s="634"/>
      <c r="AZ50" s="634"/>
      <c r="BA50" s="634"/>
      <c r="BB50" s="634"/>
      <c r="BC50" s="634"/>
      <c r="BD50" s="634"/>
      <c r="BE50" s="634"/>
      <c r="BF50" s="634"/>
      <c r="BG50" s="634"/>
      <c r="BH50" s="634"/>
      <c r="BI50" s="634"/>
      <c r="BJ50" s="634"/>
      <c r="BK50" s="634"/>
      <c r="BL50" s="634"/>
      <c r="BM50" s="634"/>
      <c r="BN50" s="634"/>
      <c r="BO50" s="634"/>
      <c r="BP50" s="634"/>
      <c r="BQ50" s="634"/>
      <c r="BR50" s="634"/>
      <c r="BS50" s="634"/>
      <c r="BT50" s="634"/>
      <c r="BU50" s="634"/>
      <c r="BV50" s="634"/>
      <c r="BW50" s="634"/>
      <c r="BX50" s="634"/>
      <c r="BY50" s="634"/>
      <c r="BZ50" s="634"/>
      <c r="CA50" s="634"/>
      <c r="CB50" s="634"/>
      <c r="CC50" s="634"/>
      <c r="CD50" s="634"/>
      <c r="CE50" s="634"/>
      <c r="CF50" s="634"/>
      <c r="CG50" s="634"/>
      <c r="CH50" s="634"/>
      <c r="CI50" s="634"/>
      <c r="CJ50" s="634"/>
      <c r="CK50" s="634"/>
      <c r="CL50" s="634"/>
      <c r="CM50" s="634"/>
      <c r="CN50" s="634"/>
      <c r="CO50" s="634"/>
      <c r="CP50" s="634"/>
      <c r="CQ50" s="634"/>
      <c r="CR50" s="634"/>
      <c r="CS50" s="634"/>
      <c r="CT50" s="634"/>
      <c r="CU50" s="634"/>
      <c r="CV50" s="634"/>
      <c r="CW50" s="634"/>
      <c r="CX50" s="634"/>
      <c r="CY50" s="634"/>
      <c r="CZ50" s="634"/>
      <c r="DA50" s="634"/>
      <c r="DB50" s="634"/>
      <c r="DC50" s="634"/>
      <c r="DD50" s="634"/>
      <c r="DE50" s="634"/>
      <c r="DF50" s="634"/>
      <c r="DG50" s="634"/>
      <c r="DH50" s="634"/>
      <c r="DI50" s="634"/>
    </row>
    <row r="51" spans="5:113" x14ac:dyDescent="0.15">
      <c r="E51" s="634" t="s">
        <v>214</v>
      </c>
      <c r="F51" s="634"/>
      <c r="G51" s="634"/>
      <c r="H51" s="634"/>
      <c r="I51" s="634"/>
      <c r="J51" s="634"/>
      <c r="K51" s="634"/>
      <c r="L51" s="634"/>
      <c r="M51" s="634"/>
      <c r="N51" s="634"/>
      <c r="O51" s="634"/>
      <c r="P51" s="634"/>
      <c r="Q51" s="634"/>
      <c r="R51" s="634"/>
      <c r="S51" s="634"/>
      <c r="T51" s="634"/>
      <c r="U51" s="634"/>
      <c r="V51" s="634"/>
      <c r="W51" s="634"/>
      <c r="X51" s="634"/>
      <c r="Y51" s="634"/>
      <c r="Z51" s="634"/>
      <c r="AA51" s="634"/>
      <c r="AB51" s="634"/>
      <c r="AC51" s="634"/>
      <c r="AD51" s="634"/>
      <c r="AE51" s="634"/>
      <c r="AF51" s="634"/>
      <c r="AG51" s="634"/>
      <c r="AH51" s="634"/>
      <c r="AI51" s="634"/>
      <c r="AJ51" s="634"/>
      <c r="AK51" s="634"/>
      <c r="AL51" s="634"/>
      <c r="AM51" s="634"/>
      <c r="AN51" s="634"/>
      <c r="AO51" s="634"/>
      <c r="AP51" s="634"/>
      <c r="AQ51" s="634"/>
      <c r="AR51" s="634"/>
      <c r="AS51" s="634"/>
      <c r="AT51" s="634"/>
      <c r="AU51" s="634"/>
      <c r="AV51" s="634"/>
      <c r="AW51" s="634"/>
      <c r="AX51" s="634"/>
      <c r="AY51" s="634"/>
      <c r="AZ51" s="634"/>
      <c r="BA51" s="634"/>
      <c r="BB51" s="634"/>
      <c r="BC51" s="634"/>
      <c r="BD51" s="634"/>
      <c r="BE51" s="634"/>
      <c r="BF51" s="634"/>
      <c r="BG51" s="634"/>
      <c r="BH51" s="634"/>
      <c r="BI51" s="634"/>
      <c r="BJ51" s="634"/>
      <c r="BK51" s="634"/>
      <c r="BL51" s="634"/>
      <c r="BM51" s="634"/>
      <c r="BN51" s="634"/>
      <c r="BO51" s="634"/>
      <c r="BP51" s="634"/>
      <c r="BQ51" s="634"/>
      <c r="BR51" s="634"/>
      <c r="BS51" s="634"/>
      <c r="BT51" s="634"/>
      <c r="BU51" s="634"/>
      <c r="BV51" s="634"/>
      <c r="BW51" s="634"/>
      <c r="BX51" s="634"/>
      <c r="BY51" s="634"/>
      <c r="BZ51" s="634"/>
      <c r="CA51" s="634"/>
      <c r="CB51" s="634"/>
      <c r="CC51" s="634"/>
      <c r="CD51" s="634"/>
      <c r="CE51" s="634"/>
      <c r="CF51" s="634"/>
      <c r="CG51" s="634"/>
      <c r="CH51" s="634"/>
      <c r="CI51" s="634"/>
      <c r="CJ51" s="634"/>
      <c r="CK51" s="634"/>
      <c r="CL51" s="634"/>
      <c r="CM51" s="634"/>
      <c r="CN51" s="634"/>
      <c r="CO51" s="634"/>
      <c r="CP51" s="634"/>
      <c r="CQ51" s="634"/>
      <c r="CR51" s="634"/>
      <c r="CS51" s="634"/>
      <c r="CT51" s="634"/>
      <c r="CU51" s="634"/>
      <c r="CV51" s="634"/>
      <c r="CW51" s="634"/>
      <c r="CX51" s="634"/>
      <c r="CY51" s="634"/>
      <c r="CZ51" s="634"/>
      <c r="DA51" s="634"/>
      <c r="DB51" s="634"/>
      <c r="DC51" s="634"/>
      <c r="DD51" s="634"/>
      <c r="DE51" s="634"/>
      <c r="DF51" s="634"/>
      <c r="DG51" s="634"/>
      <c r="DH51" s="634"/>
      <c r="DI51" s="634"/>
    </row>
    <row r="52" spans="5:113" x14ac:dyDescent="0.15">
      <c r="E52" s="634" t="s">
        <v>215</v>
      </c>
      <c r="F52" s="634"/>
      <c r="G52" s="634"/>
      <c r="H52" s="634"/>
      <c r="I52" s="634"/>
      <c r="J52" s="634"/>
      <c r="K52" s="634"/>
      <c r="L52" s="634"/>
      <c r="M52" s="634"/>
      <c r="N52" s="634"/>
      <c r="O52" s="634"/>
      <c r="P52" s="634"/>
      <c r="Q52" s="634"/>
      <c r="R52" s="634"/>
      <c r="S52" s="634"/>
      <c r="T52" s="634"/>
      <c r="U52" s="634"/>
      <c r="V52" s="634"/>
      <c r="W52" s="634"/>
      <c r="X52" s="634"/>
      <c r="Y52" s="634"/>
      <c r="Z52" s="634"/>
      <c r="AA52" s="634"/>
      <c r="AB52" s="634"/>
      <c r="AC52" s="634"/>
      <c r="AD52" s="634"/>
      <c r="AE52" s="634"/>
      <c r="AF52" s="634"/>
      <c r="AG52" s="634"/>
      <c r="AH52" s="634"/>
      <c r="AI52" s="634"/>
      <c r="AJ52" s="634"/>
      <c r="AK52" s="634"/>
      <c r="AL52" s="634"/>
      <c r="AM52" s="634"/>
      <c r="AN52" s="634"/>
      <c r="AO52" s="634"/>
      <c r="AP52" s="634"/>
      <c r="AQ52" s="634"/>
      <c r="AR52" s="634"/>
      <c r="AS52" s="634"/>
      <c r="AT52" s="634"/>
      <c r="AU52" s="634"/>
      <c r="AV52" s="634"/>
      <c r="AW52" s="634"/>
      <c r="AX52" s="634"/>
      <c r="AY52" s="634"/>
      <c r="AZ52" s="634"/>
      <c r="BA52" s="634"/>
      <c r="BB52" s="634"/>
      <c r="BC52" s="634"/>
      <c r="BD52" s="634"/>
      <c r="BE52" s="634"/>
      <c r="BF52" s="634"/>
      <c r="BG52" s="634"/>
      <c r="BH52" s="634"/>
      <c r="BI52" s="634"/>
      <c r="BJ52" s="634"/>
      <c r="BK52" s="634"/>
      <c r="BL52" s="634"/>
      <c r="BM52" s="634"/>
      <c r="BN52" s="634"/>
      <c r="BO52" s="634"/>
      <c r="BP52" s="634"/>
      <c r="BQ52" s="634"/>
      <c r="BR52" s="634"/>
      <c r="BS52" s="634"/>
      <c r="BT52" s="634"/>
      <c r="BU52" s="634"/>
      <c r="BV52" s="634"/>
      <c r="BW52" s="634"/>
      <c r="BX52" s="634"/>
      <c r="BY52" s="634"/>
      <c r="BZ52" s="634"/>
      <c r="CA52" s="634"/>
      <c r="CB52" s="634"/>
      <c r="CC52" s="634"/>
      <c r="CD52" s="634"/>
      <c r="CE52" s="634"/>
      <c r="CF52" s="634"/>
      <c r="CG52" s="634"/>
      <c r="CH52" s="634"/>
      <c r="CI52" s="634"/>
      <c r="CJ52" s="634"/>
      <c r="CK52" s="634"/>
      <c r="CL52" s="634"/>
      <c r="CM52" s="634"/>
      <c r="CN52" s="634"/>
      <c r="CO52" s="634"/>
      <c r="CP52" s="634"/>
      <c r="CQ52" s="634"/>
      <c r="CR52" s="634"/>
      <c r="CS52" s="634"/>
      <c r="CT52" s="634"/>
      <c r="CU52" s="634"/>
      <c r="CV52" s="634"/>
      <c r="CW52" s="634"/>
      <c r="CX52" s="634"/>
      <c r="CY52" s="634"/>
      <c r="CZ52" s="634"/>
      <c r="DA52" s="634"/>
      <c r="DB52" s="634"/>
      <c r="DC52" s="634"/>
      <c r="DD52" s="634"/>
      <c r="DE52" s="634"/>
      <c r="DF52" s="634"/>
      <c r="DG52" s="634"/>
      <c r="DH52" s="634"/>
      <c r="DI52" s="634"/>
    </row>
    <row r="53" spans="5:113" x14ac:dyDescent="0.15">
      <c r="E53" s="634" t="s">
        <v>216</v>
      </c>
      <c r="F53" s="634"/>
      <c r="G53" s="634"/>
      <c r="H53" s="634"/>
      <c r="I53" s="634"/>
      <c r="J53" s="634"/>
      <c r="K53" s="634"/>
      <c r="L53" s="634"/>
      <c r="M53" s="634"/>
      <c r="N53" s="634"/>
      <c r="O53" s="634"/>
      <c r="P53" s="634"/>
      <c r="Q53" s="634"/>
      <c r="R53" s="634"/>
      <c r="S53" s="634"/>
      <c r="T53" s="634"/>
      <c r="U53" s="634"/>
      <c r="V53" s="634"/>
      <c r="W53" s="634"/>
      <c r="X53" s="634"/>
      <c r="Y53" s="634"/>
      <c r="Z53" s="634"/>
      <c r="AA53" s="634"/>
      <c r="AB53" s="634"/>
      <c r="AC53" s="634"/>
      <c r="AD53" s="634"/>
      <c r="AE53" s="634"/>
      <c r="AF53" s="634"/>
      <c r="AG53" s="634"/>
      <c r="AH53" s="634"/>
      <c r="AI53" s="634"/>
      <c r="AJ53" s="634"/>
      <c r="AK53" s="634"/>
      <c r="AL53" s="634"/>
      <c r="AM53" s="634"/>
      <c r="AN53" s="634"/>
      <c r="AO53" s="634"/>
      <c r="AP53" s="634"/>
      <c r="AQ53" s="634"/>
      <c r="AR53" s="634"/>
      <c r="AS53" s="634"/>
      <c r="AT53" s="634"/>
      <c r="AU53" s="634"/>
      <c r="AV53" s="634"/>
      <c r="AW53" s="634"/>
      <c r="AX53" s="634"/>
      <c r="AY53" s="634"/>
      <c r="AZ53" s="634"/>
      <c r="BA53" s="634"/>
      <c r="BB53" s="634"/>
      <c r="BC53" s="634"/>
      <c r="BD53" s="634"/>
      <c r="BE53" s="634"/>
      <c r="BF53" s="634"/>
      <c r="BG53" s="634"/>
      <c r="BH53" s="634"/>
      <c r="BI53" s="634"/>
      <c r="BJ53" s="634"/>
      <c r="BK53" s="634"/>
      <c r="BL53" s="634"/>
      <c r="BM53" s="634"/>
      <c r="BN53" s="634"/>
      <c r="BO53" s="634"/>
      <c r="BP53" s="634"/>
      <c r="BQ53" s="634"/>
      <c r="BR53" s="634"/>
      <c r="BS53" s="634"/>
      <c r="BT53" s="634"/>
      <c r="BU53" s="634"/>
      <c r="BV53" s="634"/>
      <c r="BW53" s="634"/>
      <c r="BX53" s="634"/>
      <c r="BY53" s="634"/>
      <c r="BZ53" s="634"/>
      <c r="CA53" s="634"/>
      <c r="CB53" s="634"/>
      <c r="CC53" s="634"/>
      <c r="CD53" s="634"/>
      <c r="CE53" s="634"/>
      <c r="CF53" s="634"/>
      <c r="CG53" s="634"/>
      <c r="CH53" s="634"/>
      <c r="CI53" s="634"/>
      <c r="CJ53" s="634"/>
      <c r="CK53" s="634"/>
      <c r="CL53" s="634"/>
      <c r="CM53" s="634"/>
      <c r="CN53" s="634"/>
      <c r="CO53" s="634"/>
      <c r="CP53" s="634"/>
      <c r="CQ53" s="634"/>
      <c r="CR53" s="634"/>
      <c r="CS53" s="634"/>
      <c r="CT53" s="634"/>
      <c r="CU53" s="634"/>
      <c r="CV53" s="634"/>
      <c r="CW53" s="634"/>
      <c r="CX53" s="634"/>
      <c r="CY53" s="634"/>
      <c r="CZ53" s="634"/>
      <c r="DA53" s="634"/>
      <c r="DB53" s="634"/>
      <c r="DC53" s="634"/>
      <c r="DD53" s="634"/>
      <c r="DE53" s="634"/>
      <c r="DF53" s="634"/>
      <c r="DG53" s="634"/>
      <c r="DH53" s="634"/>
      <c r="DI53" s="634"/>
    </row>
    <row r="54" spans="5:113" x14ac:dyDescent="0.15"/>
    <row r="55" spans="5:113" x14ac:dyDescent="0.15"/>
    <row r="56" spans="5:113" x14ac:dyDescent="0.15"/>
  </sheetData>
  <sheetProtection algorithmName="SHA-512" hashValue="e5EH1rI4uYKowA2h3FipgiDUybms5dsgkV/VYIL0Agqqs7iHv63aWWGipjRudrQjOSYX4JcLsER4X27GP1V4ZA==" saltValue="oXrlzDnHPrkrZoWG65pad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555</v>
      </c>
      <c r="G33" s="29" t="s">
        <v>556</v>
      </c>
      <c r="H33" s="29" t="s">
        <v>557</v>
      </c>
      <c r="I33" s="29" t="s">
        <v>558</v>
      </c>
      <c r="J33" s="30" t="s">
        <v>559</v>
      </c>
      <c r="K33" s="22"/>
      <c r="L33" s="22"/>
      <c r="M33" s="22"/>
      <c r="N33" s="22"/>
      <c r="O33" s="22"/>
      <c r="P33" s="22"/>
    </row>
    <row r="34" spans="1:16" ht="39" customHeight="1" x14ac:dyDescent="0.15">
      <c r="A34" s="22"/>
      <c r="B34" s="31"/>
      <c r="C34" s="1185" t="s">
        <v>563</v>
      </c>
      <c r="D34" s="1185"/>
      <c r="E34" s="1186"/>
      <c r="F34" s="32">
        <v>4.67</v>
      </c>
      <c r="G34" s="33">
        <v>4.6900000000000004</v>
      </c>
      <c r="H34" s="33">
        <v>5.17</v>
      </c>
      <c r="I34" s="33">
        <v>5.79</v>
      </c>
      <c r="J34" s="34">
        <v>6.3</v>
      </c>
      <c r="K34" s="22"/>
      <c r="L34" s="22"/>
      <c r="M34" s="22"/>
      <c r="N34" s="22"/>
      <c r="O34" s="22"/>
      <c r="P34" s="22"/>
    </row>
    <row r="35" spans="1:16" ht="39" customHeight="1" x14ac:dyDescent="0.15">
      <c r="A35" s="22"/>
      <c r="B35" s="35"/>
      <c r="C35" s="1179" t="s">
        <v>564</v>
      </c>
      <c r="D35" s="1180"/>
      <c r="E35" s="1181"/>
      <c r="F35" s="36">
        <v>4.07</v>
      </c>
      <c r="G35" s="37">
        <v>4.13</v>
      </c>
      <c r="H35" s="37">
        <v>3.72</v>
      </c>
      <c r="I35" s="37">
        <v>4.62</v>
      </c>
      <c r="J35" s="38">
        <v>4.1900000000000004</v>
      </c>
      <c r="K35" s="22"/>
      <c r="L35" s="22"/>
      <c r="M35" s="22"/>
      <c r="N35" s="22"/>
      <c r="O35" s="22"/>
      <c r="P35" s="22"/>
    </row>
    <row r="36" spans="1:16" ht="39" customHeight="1" x14ac:dyDescent="0.15">
      <c r="A36" s="22"/>
      <c r="B36" s="35"/>
      <c r="C36" s="1179" t="s">
        <v>565</v>
      </c>
      <c r="D36" s="1180"/>
      <c r="E36" s="1181"/>
      <c r="F36" s="36">
        <v>0.87</v>
      </c>
      <c r="G36" s="37">
        <v>0.54</v>
      </c>
      <c r="H36" s="37">
        <v>0.49</v>
      </c>
      <c r="I36" s="37">
        <v>0.41</v>
      </c>
      <c r="J36" s="38">
        <v>0.41</v>
      </c>
      <c r="K36" s="22"/>
      <c r="L36" s="22"/>
      <c r="M36" s="22"/>
      <c r="N36" s="22"/>
      <c r="O36" s="22"/>
      <c r="P36" s="22"/>
    </row>
    <row r="37" spans="1:16" ht="39" customHeight="1" x14ac:dyDescent="0.15">
      <c r="A37" s="22"/>
      <c r="B37" s="35"/>
      <c r="C37" s="1179" t="s">
        <v>566</v>
      </c>
      <c r="D37" s="1180"/>
      <c r="E37" s="1181"/>
      <c r="F37" s="36">
        <v>0.62</v>
      </c>
      <c r="G37" s="37">
        <v>0.06</v>
      </c>
      <c r="H37" s="37">
        <v>0.15</v>
      </c>
      <c r="I37" s="37">
        <v>0.22</v>
      </c>
      <c r="J37" s="38">
        <v>0.11</v>
      </c>
      <c r="K37" s="22"/>
      <c r="L37" s="22"/>
      <c r="M37" s="22"/>
      <c r="N37" s="22"/>
      <c r="O37" s="22"/>
      <c r="P37" s="22"/>
    </row>
    <row r="38" spans="1:16" ht="39" customHeight="1" x14ac:dyDescent="0.15">
      <c r="A38" s="22"/>
      <c r="B38" s="35"/>
      <c r="C38" s="1179" t="s">
        <v>567</v>
      </c>
      <c r="D38" s="1180"/>
      <c r="E38" s="1181"/>
      <c r="F38" s="36">
        <v>0.01</v>
      </c>
      <c r="G38" s="37">
        <v>0.01</v>
      </c>
      <c r="H38" s="37">
        <v>0</v>
      </c>
      <c r="I38" s="37">
        <v>0</v>
      </c>
      <c r="J38" s="38">
        <v>0.01</v>
      </c>
      <c r="K38" s="22"/>
      <c r="L38" s="22"/>
      <c r="M38" s="22"/>
      <c r="N38" s="22"/>
      <c r="O38" s="22"/>
      <c r="P38" s="22"/>
    </row>
    <row r="39" spans="1:16" ht="39" customHeight="1" x14ac:dyDescent="0.15">
      <c r="A39" s="22"/>
      <c r="B39" s="35"/>
      <c r="C39" s="1179" t="s">
        <v>568</v>
      </c>
      <c r="D39" s="1180"/>
      <c r="E39" s="1181"/>
      <c r="F39" s="36">
        <v>0</v>
      </c>
      <c r="G39" s="37">
        <v>0</v>
      </c>
      <c r="H39" s="37">
        <v>0</v>
      </c>
      <c r="I39" s="37">
        <v>0</v>
      </c>
      <c r="J39" s="38">
        <v>0</v>
      </c>
      <c r="K39" s="22"/>
      <c r="L39" s="22"/>
      <c r="M39" s="22"/>
      <c r="N39" s="22"/>
      <c r="O39" s="22"/>
      <c r="P39" s="22"/>
    </row>
    <row r="40" spans="1:16" ht="39" customHeight="1" x14ac:dyDescent="0.15">
      <c r="A40" s="22"/>
      <c r="B40" s="35"/>
      <c r="C40" s="1179" t="s">
        <v>569</v>
      </c>
      <c r="D40" s="1180"/>
      <c r="E40" s="1181"/>
      <c r="F40" s="36">
        <v>0</v>
      </c>
      <c r="G40" s="37">
        <v>0</v>
      </c>
      <c r="H40" s="37">
        <v>0</v>
      </c>
      <c r="I40" s="37">
        <v>0</v>
      </c>
      <c r="J40" s="38">
        <v>0</v>
      </c>
      <c r="K40" s="22"/>
      <c r="L40" s="22"/>
      <c r="M40" s="22"/>
      <c r="N40" s="22"/>
      <c r="O40" s="22"/>
      <c r="P40" s="22"/>
    </row>
    <row r="41" spans="1:16" ht="39" customHeight="1" x14ac:dyDescent="0.15">
      <c r="A41" s="22"/>
      <c r="B41" s="35"/>
      <c r="C41" s="1179" t="s">
        <v>570</v>
      </c>
      <c r="D41" s="1180"/>
      <c r="E41" s="1181"/>
      <c r="F41" s="36">
        <v>0</v>
      </c>
      <c r="G41" s="37">
        <v>0</v>
      </c>
      <c r="H41" s="37">
        <v>0</v>
      </c>
      <c r="I41" s="37">
        <v>0</v>
      </c>
      <c r="J41" s="38">
        <v>0</v>
      </c>
      <c r="K41" s="22"/>
      <c r="L41" s="22"/>
      <c r="M41" s="22"/>
      <c r="N41" s="22"/>
      <c r="O41" s="22"/>
      <c r="P41" s="22"/>
    </row>
    <row r="42" spans="1:16" ht="39" customHeight="1" x14ac:dyDescent="0.15">
      <c r="A42" s="22"/>
      <c r="B42" s="39"/>
      <c r="C42" s="1179" t="s">
        <v>571</v>
      </c>
      <c r="D42" s="1180"/>
      <c r="E42" s="1181"/>
      <c r="F42" s="36" t="s">
        <v>514</v>
      </c>
      <c r="G42" s="37" t="s">
        <v>514</v>
      </c>
      <c r="H42" s="37" t="s">
        <v>514</v>
      </c>
      <c r="I42" s="37" t="s">
        <v>514</v>
      </c>
      <c r="J42" s="38" t="s">
        <v>514</v>
      </c>
      <c r="K42" s="22"/>
      <c r="L42" s="22"/>
      <c r="M42" s="22"/>
      <c r="N42" s="22"/>
      <c r="O42" s="22"/>
      <c r="P42" s="22"/>
    </row>
    <row r="43" spans="1:16" ht="39" customHeight="1" thickBot="1" x14ac:dyDescent="0.2">
      <c r="A43" s="22"/>
      <c r="B43" s="40"/>
      <c r="C43" s="1182" t="s">
        <v>572</v>
      </c>
      <c r="D43" s="1183"/>
      <c r="E43" s="1184"/>
      <c r="F43" s="41">
        <v>0</v>
      </c>
      <c r="G43" s="42" t="s">
        <v>514</v>
      </c>
      <c r="H43" s="42" t="s">
        <v>514</v>
      </c>
      <c r="I43" s="42" t="s">
        <v>514</v>
      </c>
      <c r="J43" s="43" t="s">
        <v>514</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Xg0OEyie57eVm/JxYSb2tb7d1Zr+c0YQNib1Q4v9vdvwTPWtFxP6FrnWOYp7FpdZdNKwqz07hpxTts9XxPThUg==" saltValue="qnVDVxt2mBWq0K9f47XYK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x14ac:dyDescent="0.15">
      <c r="A45" s="48"/>
      <c r="B45" s="1187" t="s">
        <v>10</v>
      </c>
      <c r="C45" s="1188"/>
      <c r="D45" s="58"/>
      <c r="E45" s="1193" t="s">
        <v>11</v>
      </c>
      <c r="F45" s="1193"/>
      <c r="G45" s="1193"/>
      <c r="H45" s="1193"/>
      <c r="I45" s="1193"/>
      <c r="J45" s="1194"/>
      <c r="K45" s="59">
        <v>4402</v>
      </c>
      <c r="L45" s="60">
        <v>4544</v>
      </c>
      <c r="M45" s="60">
        <v>4528</v>
      </c>
      <c r="N45" s="60">
        <v>4612</v>
      </c>
      <c r="O45" s="61">
        <v>4730</v>
      </c>
      <c r="P45" s="48"/>
      <c r="Q45" s="48"/>
      <c r="R45" s="48"/>
      <c r="S45" s="48"/>
      <c r="T45" s="48"/>
      <c r="U45" s="48"/>
    </row>
    <row r="46" spans="1:21" ht="30.75" customHeight="1" x14ac:dyDescent="0.15">
      <c r="A46" s="48"/>
      <c r="B46" s="1189"/>
      <c r="C46" s="1190"/>
      <c r="D46" s="62"/>
      <c r="E46" s="1195" t="s">
        <v>12</v>
      </c>
      <c r="F46" s="1195"/>
      <c r="G46" s="1195"/>
      <c r="H46" s="1195"/>
      <c r="I46" s="1195"/>
      <c r="J46" s="1196"/>
      <c r="K46" s="63" t="s">
        <v>514</v>
      </c>
      <c r="L46" s="64" t="s">
        <v>514</v>
      </c>
      <c r="M46" s="64" t="s">
        <v>514</v>
      </c>
      <c r="N46" s="64" t="s">
        <v>514</v>
      </c>
      <c r="O46" s="65" t="s">
        <v>514</v>
      </c>
      <c r="P46" s="48"/>
      <c r="Q46" s="48"/>
      <c r="R46" s="48"/>
      <c r="S46" s="48"/>
      <c r="T46" s="48"/>
      <c r="U46" s="48"/>
    </row>
    <row r="47" spans="1:21" ht="30.75" customHeight="1" x14ac:dyDescent="0.15">
      <c r="A47" s="48"/>
      <c r="B47" s="1189"/>
      <c r="C47" s="1190"/>
      <c r="D47" s="62"/>
      <c r="E47" s="1195" t="s">
        <v>13</v>
      </c>
      <c r="F47" s="1195"/>
      <c r="G47" s="1195"/>
      <c r="H47" s="1195"/>
      <c r="I47" s="1195"/>
      <c r="J47" s="1196"/>
      <c r="K47" s="63" t="s">
        <v>514</v>
      </c>
      <c r="L47" s="64" t="s">
        <v>514</v>
      </c>
      <c r="M47" s="64" t="s">
        <v>514</v>
      </c>
      <c r="N47" s="64" t="s">
        <v>514</v>
      </c>
      <c r="O47" s="65" t="s">
        <v>514</v>
      </c>
      <c r="P47" s="48"/>
      <c r="Q47" s="48"/>
      <c r="R47" s="48"/>
      <c r="S47" s="48"/>
      <c r="T47" s="48"/>
      <c r="U47" s="48"/>
    </row>
    <row r="48" spans="1:21" ht="30.75" customHeight="1" x14ac:dyDescent="0.15">
      <c r="A48" s="48"/>
      <c r="B48" s="1189"/>
      <c r="C48" s="1190"/>
      <c r="D48" s="62"/>
      <c r="E48" s="1195" t="s">
        <v>14</v>
      </c>
      <c r="F48" s="1195"/>
      <c r="G48" s="1195"/>
      <c r="H48" s="1195"/>
      <c r="I48" s="1195"/>
      <c r="J48" s="1196"/>
      <c r="K48" s="63">
        <v>266</v>
      </c>
      <c r="L48" s="64">
        <v>248</v>
      </c>
      <c r="M48" s="64">
        <v>250</v>
      </c>
      <c r="N48" s="64">
        <v>241</v>
      </c>
      <c r="O48" s="65">
        <v>240</v>
      </c>
      <c r="P48" s="48"/>
      <c r="Q48" s="48"/>
      <c r="R48" s="48"/>
      <c r="S48" s="48"/>
      <c r="T48" s="48"/>
      <c r="U48" s="48"/>
    </row>
    <row r="49" spans="1:21" ht="30.75" customHeight="1" x14ac:dyDescent="0.15">
      <c r="A49" s="48"/>
      <c r="B49" s="1189"/>
      <c r="C49" s="1190"/>
      <c r="D49" s="62"/>
      <c r="E49" s="1195" t="s">
        <v>15</v>
      </c>
      <c r="F49" s="1195"/>
      <c r="G49" s="1195"/>
      <c r="H49" s="1195"/>
      <c r="I49" s="1195"/>
      <c r="J49" s="1196"/>
      <c r="K49" s="63">
        <v>83</v>
      </c>
      <c r="L49" s="64">
        <v>73</v>
      </c>
      <c r="M49" s="64">
        <v>69</v>
      </c>
      <c r="N49" s="64">
        <v>100</v>
      </c>
      <c r="O49" s="65">
        <v>138</v>
      </c>
      <c r="P49" s="48"/>
      <c r="Q49" s="48"/>
      <c r="R49" s="48"/>
      <c r="S49" s="48"/>
      <c r="T49" s="48"/>
      <c r="U49" s="48"/>
    </row>
    <row r="50" spans="1:21" ht="30.75" customHeight="1" x14ac:dyDescent="0.15">
      <c r="A50" s="48"/>
      <c r="B50" s="1189"/>
      <c r="C50" s="1190"/>
      <c r="D50" s="62"/>
      <c r="E50" s="1195" t="s">
        <v>16</v>
      </c>
      <c r="F50" s="1195"/>
      <c r="G50" s="1195"/>
      <c r="H50" s="1195"/>
      <c r="I50" s="1195"/>
      <c r="J50" s="1196"/>
      <c r="K50" s="63" t="s">
        <v>514</v>
      </c>
      <c r="L50" s="64" t="s">
        <v>514</v>
      </c>
      <c r="M50" s="64" t="s">
        <v>514</v>
      </c>
      <c r="N50" s="64" t="s">
        <v>514</v>
      </c>
      <c r="O50" s="65" t="s">
        <v>514</v>
      </c>
      <c r="P50" s="48"/>
      <c r="Q50" s="48"/>
      <c r="R50" s="48"/>
      <c r="S50" s="48"/>
      <c r="T50" s="48"/>
      <c r="U50" s="48"/>
    </row>
    <row r="51" spans="1:21" ht="30.75" customHeight="1" x14ac:dyDescent="0.15">
      <c r="A51" s="48"/>
      <c r="B51" s="1191"/>
      <c r="C51" s="1192"/>
      <c r="D51" s="66"/>
      <c r="E51" s="1195" t="s">
        <v>17</v>
      </c>
      <c r="F51" s="1195"/>
      <c r="G51" s="1195"/>
      <c r="H51" s="1195"/>
      <c r="I51" s="1195"/>
      <c r="J51" s="1196"/>
      <c r="K51" s="63">
        <v>1</v>
      </c>
      <c r="L51" s="64">
        <v>1</v>
      </c>
      <c r="M51" s="64">
        <v>1</v>
      </c>
      <c r="N51" s="64">
        <v>1</v>
      </c>
      <c r="O51" s="65">
        <v>1</v>
      </c>
      <c r="P51" s="48"/>
      <c r="Q51" s="48"/>
      <c r="R51" s="48"/>
      <c r="S51" s="48"/>
      <c r="T51" s="48"/>
      <c r="U51" s="48"/>
    </row>
    <row r="52" spans="1:21" ht="30.75" customHeight="1" x14ac:dyDescent="0.15">
      <c r="A52" s="48"/>
      <c r="B52" s="1197" t="s">
        <v>18</v>
      </c>
      <c r="C52" s="1198"/>
      <c r="D52" s="66"/>
      <c r="E52" s="1195" t="s">
        <v>19</v>
      </c>
      <c r="F52" s="1195"/>
      <c r="G52" s="1195"/>
      <c r="H52" s="1195"/>
      <c r="I52" s="1195"/>
      <c r="J52" s="1196"/>
      <c r="K52" s="63">
        <v>3992</v>
      </c>
      <c r="L52" s="64">
        <v>4072</v>
      </c>
      <c r="M52" s="64">
        <v>4021</v>
      </c>
      <c r="N52" s="64">
        <v>3878</v>
      </c>
      <c r="O52" s="65">
        <v>3859</v>
      </c>
      <c r="P52" s="48"/>
      <c r="Q52" s="48"/>
      <c r="R52" s="48"/>
      <c r="S52" s="48"/>
      <c r="T52" s="48"/>
      <c r="U52" s="48"/>
    </row>
    <row r="53" spans="1:21" ht="30.75" customHeight="1" thickBot="1" x14ac:dyDescent="0.2">
      <c r="A53" s="48"/>
      <c r="B53" s="1199" t="s">
        <v>20</v>
      </c>
      <c r="C53" s="1200"/>
      <c r="D53" s="67"/>
      <c r="E53" s="1201" t="s">
        <v>21</v>
      </c>
      <c r="F53" s="1201"/>
      <c r="G53" s="1201"/>
      <c r="H53" s="1201"/>
      <c r="I53" s="1201"/>
      <c r="J53" s="1202"/>
      <c r="K53" s="68">
        <v>760</v>
      </c>
      <c r="L53" s="69">
        <v>794</v>
      </c>
      <c r="M53" s="69">
        <v>827</v>
      </c>
      <c r="N53" s="69">
        <v>1076</v>
      </c>
      <c r="O53" s="70">
        <v>1250</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24</v>
      </c>
      <c r="C56" s="73"/>
      <c r="D56" s="73"/>
      <c r="E56" s="73"/>
      <c r="F56" s="73"/>
      <c r="G56" s="73"/>
      <c r="H56" s="73"/>
      <c r="I56" s="73"/>
      <c r="J56" s="73"/>
      <c r="K56" s="74"/>
      <c r="L56" s="74"/>
      <c r="M56" s="74"/>
      <c r="N56" s="74"/>
      <c r="O56" s="75" t="s">
        <v>573</v>
      </c>
      <c r="P56" s="48"/>
      <c r="Q56" s="48"/>
      <c r="R56" s="48"/>
      <c r="S56" s="48"/>
      <c r="T56" s="48"/>
      <c r="U56" s="48"/>
    </row>
    <row r="57" spans="1:21" ht="31.5" customHeight="1" thickBot="1" x14ac:dyDescent="0.2">
      <c r="A57" s="48"/>
      <c r="B57" s="76"/>
      <c r="C57" s="77"/>
      <c r="D57" s="77"/>
      <c r="E57" s="78"/>
      <c r="F57" s="78"/>
      <c r="G57" s="78"/>
      <c r="H57" s="78"/>
      <c r="I57" s="78"/>
      <c r="J57" s="79" t="s">
        <v>2</v>
      </c>
      <c r="K57" s="80" t="s">
        <v>574</v>
      </c>
      <c r="L57" s="81" t="s">
        <v>575</v>
      </c>
      <c r="M57" s="81" t="s">
        <v>576</v>
      </c>
      <c r="N57" s="81" t="s">
        <v>577</v>
      </c>
      <c r="O57" s="82" t="s">
        <v>578</v>
      </c>
      <c r="P57" s="48"/>
      <c r="Q57" s="48"/>
      <c r="R57" s="48"/>
      <c r="S57" s="48"/>
      <c r="T57" s="48"/>
      <c r="U57" s="48"/>
    </row>
    <row r="58" spans="1:21" ht="31.5" customHeight="1" x14ac:dyDescent="0.15">
      <c r="B58" s="1203" t="s">
        <v>25</v>
      </c>
      <c r="C58" s="1204"/>
      <c r="D58" s="1209" t="s">
        <v>26</v>
      </c>
      <c r="E58" s="1210"/>
      <c r="F58" s="1210"/>
      <c r="G58" s="1210"/>
      <c r="H58" s="1210"/>
      <c r="I58" s="1210"/>
      <c r="J58" s="1211"/>
      <c r="K58" s="83" t="s">
        <v>601</v>
      </c>
      <c r="L58" s="84" t="s">
        <v>601</v>
      </c>
      <c r="M58" s="84" t="s">
        <v>601</v>
      </c>
      <c r="N58" s="84" t="s">
        <v>601</v>
      </c>
      <c r="O58" s="85" t="s">
        <v>601</v>
      </c>
    </row>
    <row r="59" spans="1:21" ht="31.5" customHeight="1" x14ac:dyDescent="0.15">
      <c r="B59" s="1205"/>
      <c r="C59" s="1206"/>
      <c r="D59" s="1212" t="s">
        <v>27</v>
      </c>
      <c r="E59" s="1213"/>
      <c r="F59" s="1213"/>
      <c r="G59" s="1213"/>
      <c r="H59" s="1213"/>
      <c r="I59" s="1213"/>
      <c r="J59" s="1214"/>
      <c r="K59" s="86" t="s">
        <v>601</v>
      </c>
      <c r="L59" s="87" t="s">
        <v>601</v>
      </c>
      <c r="M59" s="87" t="s">
        <v>601</v>
      </c>
      <c r="N59" s="87" t="s">
        <v>601</v>
      </c>
      <c r="O59" s="88" t="s">
        <v>601</v>
      </c>
    </row>
    <row r="60" spans="1:21" ht="31.5" customHeight="1" thickBot="1" x14ac:dyDescent="0.2">
      <c r="B60" s="1207"/>
      <c r="C60" s="1208"/>
      <c r="D60" s="1215" t="s">
        <v>28</v>
      </c>
      <c r="E60" s="1216"/>
      <c r="F60" s="1216"/>
      <c r="G60" s="1216"/>
      <c r="H60" s="1216"/>
      <c r="I60" s="1216"/>
      <c r="J60" s="1217"/>
      <c r="K60" s="89" t="s">
        <v>601</v>
      </c>
      <c r="L60" s="90" t="s">
        <v>601</v>
      </c>
      <c r="M60" s="90" t="s">
        <v>601</v>
      </c>
      <c r="N60" s="90" t="s">
        <v>601</v>
      </c>
      <c r="O60" s="91" t="s">
        <v>601</v>
      </c>
    </row>
    <row r="61" spans="1:21" ht="24" customHeight="1" x14ac:dyDescent="0.15">
      <c r="B61" s="92"/>
      <c r="C61" s="92"/>
      <c r="D61" s="93" t="s">
        <v>29</v>
      </c>
      <c r="E61" s="94"/>
      <c r="F61" s="94"/>
      <c r="G61" s="94"/>
      <c r="H61" s="94"/>
      <c r="I61" s="94"/>
      <c r="J61" s="94"/>
      <c r="K61" s="94"/>
      <c r="L61" s="94"/>
      <c r="M61" s="94"/>
      <c r="N61" s="94"/>
      <c r="O61" s="94"/>
    </row>
    <row r="62" spans="1:21" ht="24" customHeight="1" x14ac:dyDescent="0.15">
      <c r="B62" s="95"/>
      <c r="C62" s="95"/>
      <c r="D62" s="93" t="s">
        <v>30</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q/Gjk/fwKRUVAdTWeiGpO5e/w3fpAPG85AUwPaWIO9CxaFjAKYyKJMUmCWr1uHrpUhwDDkb26EpHJZFgvnN4Kw==" saltValue="uA6c8DE6eqzE06yqiqeAc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8</v>
      </c>
    </row>
    <row r="40" spans="2:13" ht="27.75" customHeight="1" thickBot="1" x14ac:dyDescent="0.2">
      <c r="B40" s="98" t="s">
        <v>9</v>
      </c>
      <c r="C40" s="99"/>
      <c r="D40" s="99"/>
      <c r="E40" s="100"/>
      <c r="F40" s="100"/>
      <c r="G40" s="100"/>
      <c r="H40" s="101" t="s">
        <v>2</v>
      </c>
      <c r="I40" s="102" t="s">
        <v>555</v>
      </c>
      <c r="J40" s="103" t="s">
        <v>556</v>
      </c>
      <c r="K40" s="103" t="s">
        <v>557</v>
      </c>
      <c r="L40" s="103" t="s">
        <v>558</v>
      </c>
      <c r="M40" s="104" t="s">
        <v>559</v>
      </c>
    </row>
    <row r="41" spans="2:13" ht="27.75" customHeight="1" x14ac:dyDescent="0.15">
      <c r="B41" s="1218" t="s">
        <v>31</v>
      </c>
      <c r="C41" s="1219"/>
      <c r="D41" s="105"/>
      <c r="E41" s="1224" t="s">
        <v>32</v>
      </c>
      <c r="F41" s="1224"/>
      <c r="G41" s="1224"/>
      <c r="H41" s="1225"/>
      <c r="I41" s="353">
        <v>44196</v>
      </c>
      <c r="J41" s="354">
        <v>44442</v>
      </c>
      <c r="K41" s="354">
        <v>43761</v>
      </c>
      <c r="L41" s="354">
        <v>42843</v>
      </c>
      <c r="M41" s="355">
        <v>41339</v>
      </c>
    </row>
    <row r="42" spans="2:13" ht="27.75" customHeight="1" x14ac:dyDescent="0.15">
      <c r="B42" s="1220"/>
      <c r="C42" s="1221"/>
      <c r="D42" s="106"/>
      <c r="E42" s="1226" t="s">
        <v>33</v>
      </c>
      <c r="F42" s="1226"/>
      <c r="G42" s="1226"/>
      <c r="H42" s="1227"/>
      <c r="I42" s="356">
        <v>148</v>
      </c>
      <c r="J42" s="357">
        <v>137</v>
      </c>
      <c r="K42" s="357">
        <v>126</v>
      </c>
      <c r="L42" s="357">
        <v>115</v>
      </c>
      <c r="M42" s="358">
        <v>104</v>
      </c>
    </row>
    <row r="43" spans="2:13" ht="27.75" customHeight="1" x14ac:dyDescent="0.15">
      <c r="B43" s="1220"/>
      <c r="C43" s="1221"/>
      <c r="D43" s="106"/>
      <c r="E43" s="1226" t="s">
        <v>34</v>
      </c>
      <c r="F43" s="1226"/>
      <c r="G43" s="1226"/>
      <c r="H43" s="1227"/>
      <c r="I43" s="356">
        <v>2480</v>
      </c>
      <c r="J43" s="357">
        <v>2376</v>
      </c>
      <c r="K43" s="357">
        <v>2278</v>
      </c>
      <c r="L43" s="357">
        <v>2106</v>
      </c>
      <c r="M43" s="358">
        <v>1948</v>
      </c>
    </row>
    <row r="44" spans="2:13" ht="27.75" customHeight="1" x14ac:dyDescent="0.15">
      <c r="B44" s="1220"/>
      <c r="C44" s="1221"/>
      <c r="D44" s="106"/>
      <c r="E44" s="1226" t="s">
        <v>35</v>
      </c>
      <c r="F44" s="1226"/>
      <c r="G44" s="1226"/>
      <c r="H44" s="1227"/>
      <c r="I44" s="356">
        <v>1084</v>
      </c>
      <c r="J44" s="357">
        <v>1093</v>
      </c>
      <c r="K44" s="357">
        <v>1048</v>
      </c>
      <c r="L44" s="357">
        <v>1181</v>
      </c>
      <c r="M44" s="358">
        <v>1080</v>
      </c>
    </row>
    <row r="45" spans="2:13" ht="27.75" customHeight="1" x14ac:dyDescent="0.15">
      <c r="B45" s="1220"/>
      <c r="C45" s="1221"/>
      <c r="D45" s="106"/>
      <c r="E45" s="1226" t="s">
        <v>36</v>
      </c>
      <c r="F45" s="1226"/>
      <c r="G45" s="1226"/>
      <c r="H45" s="1227"/>
      <c r="I45" s="356">
        <v>2058</v>
      </c>
      <c r="J45" s="357">
        <v>2085</v>
      </c>
      <c r="K45" s="357">
        <v>2235</v>
      </c>
      <c r="L45" s="357">
        <v>2579</v>
      </c>
      <c r="M45" s="358">
        <v>2926</v>
      </c>
    </row>
    <row r="46" spans="2:13" ht="27.75" customHeight="1" x14ac:dyDescent="0.15">
      <c r="B46" s="1220"/>
      <c r="C46" s="1221"/>
      <c r="D46" s="107"/>
      <c r="E46" s="1226" t="s">
        <v>37</v>
      </c>
      <c r="F46" s="1226"/>
      <c r="G46" s="1226"/>
      <c r="H46" s="1227"/>
      <c r="I46" s="356">
        <v>112</v>
      </c>
      <c r="J46" s="357">
        <v>106</v>
      </c>
      <c r="K46" s="357">
        <v>99</v>
      </c>
      <c r="L46" s="357">
        <v>91</v>
      </c>
      <c r="M46" s="358">
        <v>85</v>
      </c>
    </row>
    <row r="47" spans="2:13" ht="27.75" customHeight="1" x14ac:dyDescent="0.15">
      <c r="B47" s="1220"/>
      <c r="C47" s="1221"/>
      <c r="D47" s="108"/>
      <c r="E47" s="1228" t="s">
        <v>38</v>
      </c>
      <c r="F47" s="1229"/>
      <c r="G47" s="1229"/>
      <c r="H47" s="1230"/>
      <c r="I47" s="356" t="s">
        <v>514</v>
      </c>
      <c r="J47" s="357" t="s">
        <v>514</v>
      </c>
      <c r="K47" s="357" t="s">
        <v>514</v>
      </c>
      <c r="L47" s="357" t="s">
        <v>514</v>
      </c>
      <c r="M47" s="358" t="s">
        <v>514</v>
      </c>
    </row>
    <row r="48" spans="2:13" ht="27.75" customHeight="1" x14ac:dyDescent="0.15">
      <c r="B48" s="1220"/>
      <c r="C48" s="1221"/>
      <c r="D48" s="106"/>
      <c r="E48" s="1226" t="s">
        <v>39</v>
      </c>
      <c r="F48" s="1226"/>
      <c r="G48" s="1226"/>
      <c r="H48" s="1227"/>
      <c r="I48" s="356" t="s">
        <v>514</v>
      </c>
      <c r="J48" s="357" t="s">
        <v>514</v>
      </c>
      <c r="K48" s="357" t="s">
        <v>514</v>
      </c>
      <c r="L48" s="357" t="s">
        <v>514</v>
      </c>
      <c r="M48" s="358" t="s">
        <v>514</v>
      </c>
    </row>
    <row r="49" spans="2:13" ht="27.75" customHeight="1" x14ac:dyDescent="0.15">
      <c r="B49" s="1222"/>
      <c r="C49" s="1223"/>
      <c r="D49" s="106"/>
      <c r="E49" s="1226" t="s">
        <v>40</v>
      </c>
      <c r="F49" s="1226"/>
      <c r="G49" s="1226"/>
      <c r="H49" s="1227"/>
      <c r="I49" s="356" t="s">
        <v>514</v>
      </c>
      <c r="J49" s="357" t="s">
        <v>514</v>
      </c>
      <c r="K49" s="357" t="s">
        <v>514</v>
      </c>
      <c r="L49" s="357" t="s">
        <v>514</v>
      </c>
      <c r="M49" s="358" t="s">
        <v>514</v>
      </c>
    </row>
    <row r="50" spans="2:13" ht="27.75" customHeight="1" x14ac:dyDescent="0.15">
      <c r="B50" s="1231" t="s">
        <v>41</v>
      </c>
      <c r="C50" s="1232"/>
      <c r="D50" s="109"/>
      <c r="E50" s="1226" t="s">
        <v>42</v>
      </c>
      <c r="F50" s="1226"/>
      <c r="G50" s="1226"/>
      <c r="H50" s="1227"/>
      <c r="I50" s="356">
        <v>11243</v>
      </c>
      <c r="J50" s="357">
        <v>11689</v>
      </c>
      <c r="K50" s="357">
        <v>12530</v>
      </c>
      <c r="L50" s="357">
        <v>13303</v>
      </c>
      <c r="M50" s="358">
        <v>13341</v>
      </c>
    </row>
    <row r="51" spans="2:13" ht="27.75" customHeight="1" x14ac:dyDescent="0.15">
      <c r="B51" s="1220"/>
      <c r="C51" s="1221"/>
      <c r="D51" s="106"/>
      <c r="E51" s="1226" t="s">
        <v>43</v>
      </c>
      <c r="F51" s="1226"/>
      <c r="G51" s="1226"/>
      <c r="H51" s="1227"/>
      <c r="I51" s="356">
        <v>1143</v>
      </c>
      <c r="J51" s="357">
        <v>1074</v>
      </c>
      <c r="K51" s="357">
        <v>1978</v>
      </c>
      <c r="L51" s="357">
        <v>1891</v>
      </c>
      <c r="M51" s="358">
        <v>1929</v>
      </c>
    </row>
    <row r="52" spans="2:13" ht="27.75" customHeight="1" x14ac:dyDescent="0.15">
      <c r="B52" s="1222"/>
      <c r="C52" s="1223"/>
      <c r="D52" s="106"/>
      <c r="E52" s="1226" t="s">
        <v>44</v>
      </c>
      <c r="F52" s="1226"/>
      <c r="G52" s="1226"/>
      <c r="H52" s="1227"/>
      <c r="I52" s="356">
        <v>35329</v>
      </c>
      <c r="J52" s="357">
        <v>35113</v>
      </c>
      <c r="K52" s="357">
        <v>33626</v>
      </c>
      <c r="L52" s="357">
        <v>32114</v>
      </c>
      <c r="M52" s="358">
        <v>30226</v>
      </c>
    </row>
    <row r="53" spans="2:13" ht="27.75" customHeight="1" thickBot="1" x14ac:dyDescent="0.2">
      <c r="B53" s="1233" t="s">
        <v>45</v>
      </c>
      <c r="C53" s="1234"/>
      <c r="D53" s="110"/>
      <c r="E53" s="1235" t="s">
        <v>46</v>
      </c>
      <c r="F53" s="1235"/>
      <c r="G53" s="1235"/>
      <c r="H53" s="1236"/>
      <c r="I53" s="359">
        <v>2363</v>
      </c>
      <c r="J53" s="360">
        <v>2362</v>
      </c>
      <c r="K53" s="360">
        <v>1414</v>
      </c>
      <c r="L53" s="360">
        <v>1607</v>
      </c>
      <c r="M53" s="361">
        <v>1988</v>
      </c>
    </row>
    <row r="54" spans="2:13" ht="27.75" customHeight="1" x14ac:dyDescent="0.15">
      <c r="B54" s="111" t="s">
        <v>47</v>
      </c>
      <c r="C54" s="112"/>
      <c r="D54" s="112"/>
      <c r="E54" s="113"/>
      <c r="F54" s="113"/>
      <c r="G54" s="113"/>
      <c r="H54" s="113"/>
      <c r="I54" s="114"/>
      <c r="J54" s="114"/>
      <c r="K54" s="114"/>
      <c r="L54" s="114"/>
      <c r="M54" s="114"/>
    </row>
    <row r="55" spans="2:13" x14ac:dyDescent="0.15"/>
  </sheetData>
  <sheetProtection algorithmName="SHA-512" hashValue="q5o1v9zzlQ2Sk+OHt2PsZ2QzOsWS0Q787oiNWLCAIS2/I6NAFltkCTG4LlE/ce5bLJIwZLO8qI0q5ZZQCnla8A==" saltValue="LzFAB70voWpR++1ictNcv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48</v>
      </c>
    </row>
    <row r="54" spans="2:8" ht="29.25" customHeight="1" thickBot="1" x14ac:dyDescent="0.25">
      <c r="B54" s="116" t="s">
        <v>1</v>
      </c>
      <c r="C54" s="117"/>
      <c r="D54" s="117"/>
      <c r="E54" s="118" t="s">
        <v>2</v>
      </c>
      <c r="F54" s="119" t="s">
        <v>557</v>
      </c>
      <c r="G54" s="119" t="s">
        <v>558</v>
      </c>
      <c r="H54" s="120" t="s">
        <v>559</v>
      </c>
    </row>
    <row r="55" spans="2:8" ht="52.5" customHeight="1" x14ac:dyDescent="0.15">
      <c r="B55" s="121"/>
      <c r="C55" s="1242" t="s">
        <v>49</v>
      </c>
      <c r="D55" s="1242"/>
      <c r="E55" s="1243"/>
      <c r="F55" s="122">
        <v>2807</v>
      </c>
      <c r="G55" s="122">
        <v>2747</v>
      </c>
      <c r="H55" s="123">
        <v>3158</v>
      </c>
    </row>
    <row r="56" spans="2:8" ht="52.5" customHeight="1" x14ac:dyDescent="0.15">
      <c r="B56" s="124"/>
      <c r="C56" s="1244" t="s">
        <v>50</v>
      </c>
      <c r="D56" s="1244"/>
      <c r="E56" s="1245"/>
      <c r="F56" s="125">
        <v>4510</v>
      </c>
      <c r="G56" s="125">
        <v>5010</v>
      </c>
      <c r="H56" s="126">
        <v>4510</v>
      </c>
    </row>
    <row r="57" spans="2:8" ht="53.25" customHeight="1" x14ac:dyDescent="0.15">
      <c r="B57" s="124"/>
      <c r="C57" s="1246" t="s">
        <v>51</v>
      </c>
      <c r="D57" s="1246"/>
      <c r="E57" s="1247"/>
      <c r="F57" s="127">
        <v>8717</v>
      </c>
      <c r="G57" s="127">
        <v>8759</v>
      </c>
      <c r="H57" s="128">
        <v>8691</v>
      </c>
    </row>
    <row r="58" spans="2:8" ht="45.75" customHeight="1" x14ac:dyDescent="0.15">
      <c r="B58" s="129"/>
      <c r="C58" s="1237" t="s">
        <v>603</v>
      </c>
      <c r="D58" s="1238"/>
      <c r="E58" s="1239"/>
      <c r="F58" s="130">
        <v>1765</v>
      </c>
      <c r="G58" s="130">
        <v>1896</v>
      </c>
      <c r="H58" s="131">
        <v>1956</v>
      </c>
    </row>
    <row r="59" spans="2:8" ht="45.75" customHeight="1" x14ac:dyDescent="0.15">
      <c r="B59" s="129"/>
      <c r="C59" s="1237" t="s">
        <v>602</v>
      </c>
      <c r="D59" s="1238"/>
      <c r="E59" s="1239"/>
      <c r="F59" s="130">
        <v>2536</v>
      </c>
      <c r="G59" s="130">
        <v>2172</v>
      </c>
      <c r="H59" s="131">
        <v>1905</v>
      </c>
    </row>
    <row r="60" spans="2:8" ht="45.75" customHeight="1" x14ac:dyDescent="0.15">
      <c r="B60" s="129"/>
      <c r="C60" s="1237" t="s">
        <v>604</v>
      </c>
      <c r="D60" s="1238"/>
      <c r="E60" s="1239"/>
      <c r="F60" s="130">
        <v>1747</v>
      </c>
      <c r="G60" s="130">
        <v>1511</v>
      </c>
      <c r="H60" s="131">
        <v>1465</v>
      </c>
    </row>
    <row r="61" spans="2:8" ht="45.75" customHeight="1" x14ac:dyDescent="0.15">
      <c r="B61" s="129"/>
      <c r="C61" s="1237" t="s">
        <v>606</v>
      </c>
      <c r="D61" s="1238"/>
      <c r="E61" s="1239"/>
      <c r="F61" s="130">
        <v>300</v>
      </c>
      <c r="G61" s="130">
        <v>800</v>
      </c>
      <c r="H61" s="131">
        <v>1000</v>
      </c>
    </row>
    <row r="62" spans="2:8" ht="45.75" customHeight="1" thickBot="1" x14ac:dyDescent="0.2">
      <c r="B62" s="132"/>
      <c r="C62" s="1237" t="s">
        <v>605</v>
      </c>
      <c r="D62" s="1238"/>
      <c r="E62" s="1239"/>
      <c r="F62" s="130">
        <v>1000</v>
      </c>
      <c r="G62" s="130">
        <v>1000</v>
      </c>
      <c r="H62" s="131">
        <v>1000</v>
      </c>
    </row>
    <row r="63" spans="2:8" ht="52.5" customHeight="1" thickBot="1" x14ac:dyDescent="0.2">
      <c r="B63" s="133"/>
      <c r="C63" s="1240" t="s">
        <v>52</v>
      </c>
      <c r="D63" s="1240"/>
      <c r="E63" s="1241"/>
      <c r="F63" s="134">
        <v>16034</v>
      </c>
      <c r="G63" s="134">
        <v>16516</v>
      </c>
      <c r="H63" s="135">
        <v>16359</v>
      </c>
    </row>
    <row r="64" spans="2:8" x14ac:dyDescent="0.15"/>
  </sheetData>
  <sheetProtection algorithmName="SHA-512" hashValue="f0Wixpr05YsIvE9brQ7wsQTvvAGCY5PTsesXEVD18yWqN/ECeEFSxyoLrnKOCys4LVtKgAQZLttZhChau198EQ==" saltValue="N9kOMemhNaIYDRXclZL5y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EA7AFE-50E4-4D57-8E85-C15102199D67}">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4" customWidth="1"/>
    <col min="2" max="107" width="2.5" style="364" customWidth="1"/>
    <col min="108" max="108" width="6.125" style="371" customWidth="1"/>
    <col min="109" max="109" width="5.875" style="370" customWidth="1"/>
    <col min="110" max="16384" width="8.625" style="364" hidden="1"/>
  </cols>
  <sheetData>
    <row r="1" spans="1:109" ht="42.75" customHeight="1" x14ac:dyDescent="0.15">
      <c r="A1" s="362"/>
      <c r="B1" s="363"/>
      <c r="DD1" s="364"/>
      <c r="DE1" s="364"/>
    </row>
    <row r="2" spans="1:109" ht="25.5" customHeight="1" x14ac:dyDescent="0.15">
      <c r="A2" s="365"/>
      <c r="C2" s="365"/>
      <c r="O2" s="365"/>
      <c r="P2" s="365"/>
      <c r="Q2" s="365"/>
      <c r="R2" s="365"/>
      <c r="S2" s="365"/>
      <c r="T2" s="365"/>
      <c r="U2" s="365"/>
      <c r="V2" s="365"/>
      <c r="W2" s="365"/>
      <c r="X2" s="365"/>
      <c r="Y2" s="365"/>
      <c r="Z2" s="365"/>
      <c r="AA2" s="365"/>
      <c r="AB2" s="365"/>
      <c r="AC2" s="365"/>
      <c r="AD2" s="365"/>
      <c r="AE2" s="365"/>
      <c r="AF2" s="365"/>
      <c r="AG2" s="365"/>
      <c r="AH2" s="365"/>
      <c r="AI2" s="365"/>
      <c r="AU2" s="365"/>
      <c r="BG2" s="365"/>
      <c r="BS2" s="365"/>
      <c r="CE2" s="365"/>
      <c r="CQ2" s="365"/>
      <c r="DD2" s="364"/>
      <c r="DE2" s="364"/>
    </row>
    <row r="3" spans="1:109" ht="25.5" customHeight="1" x14ac:dyDescent="0.15">
      <c r="A3" s="365"/>
      <c r="C3" s="365"/>
      <c r="O3" s="365"/>
      <c r="P3" s="365"/>
      <c r="Q3" s="365"/>
      <c r="R3" s="365"/>
      <c r="S3" s="365"/>
      <c r="T3" s="365"/>
      <c r="U3" s="365"/>
      <c r="V3" s="365"/>
      <c r="W3" s="365"/>
      <c r="X3" s="365"/>
      <c r="Y3" s="365"/>
      <c r="Z3" s="365"/>
      <c r="AA3" s="365"/>
      <c r="AB3" s="365"/>
      <c r="AC3" s="365"/>
      <c r="AD3" s="365"/>
      <c r="AE3" s="365"/>
      <c r="AF3" s="365"/>
      <c r="AG3" s="365"/>
      <c r="AH3" s="365"/>
      <c r="AI3" s="365"/>
      <c r="AU3" s="365"/>
      <c r="BG3" s="365"/>
      <c r="BS3" s="365"/>
      <c r="CE3" s="365"/>
      <c r="CQ3" s="365"/>
      <c r="DD3" s="364"/>
      <c r="DE3" s="364"/>
    </row>
    <row r="4" spans="1:109" s="257" customFormat="1" x14ac:dyDescent="0.15">
      <c r="A4" s="365"/>
      <c r="B4" s="365"/>
      <c r="C4" s="365"/>
      <c r="D4" s="365"/>
      <c r="E4" s="365"/>
      <c r="F4" s="365"/>
      <c r="G4" s="365"/>
      <c r="H4" s="365"/>
      <c r="I4" s="365"/>
      <c r="J4" s="365"/>
      <c r="K4" s="365"/>
      <c r="L4" s="365"/>
      <c r="M4" s="365"/>
      <c r="N4" s="365"/>
      <c r="O4" s="365"/>
      <c r="P4" s="365"/>
      <c r="Q4" s="365"/>
      <c r="R4" s="365"/>
      <c r="S4" s="365"/>
      <c r="T4" s="365"/>
      <c r="U4" s="365"/>
      <c r="V4" s="365"/>
      <c r="W4" s="365"/>
      <c r="X4" s="365"/>
      <c r="Y4" s="365"/>
      <c r="Z4" s="365"/>
      <c r="AA4" s="365"/>
      <c r="AB4" s="365"/>
      <c r="AC4" s="365"/>
      <c r="AD4" s="365"/>
      <c r="AE4" s="365"/>
      <c r="AF4" s="365"/>
      <c r="AG4" s="365"/>
      <c r="AH4" s="365"/>
      <c r="AI4" s="365"/>
      <c r="AJ4" s="365"/>
      <c r="AK4" s="365"/>
      <c r="AL4" s="365"/>
      <c r="AM4" s="365"/>
      <c r="AN4" s="365"/>
      <c r="AO4" s="365"/>
      <c r="AP4" s="365"/>
      <c r="AQ4" s="365"/>
      <c r="AR4" s="365"/>
      <c r="AS4" s="365"/>
      <c r="AT4" s="365"/>
      <c r="AU4" s="365"/>
      <c r="AV4" s="365"/>
      <c r="AW4" s="365"/>
      <c r="AX4" s="365"/>
      <c r="AY4" s="365"/>
      <c r="AZ4" s="365"/>
      <c r="BA4" s="365"/>
      <c r="BB4" s="365"/>
      <c r="BC4" s="365"/>
      <c r="BD4" s="365"/>
      <c r="BE4" s="365"/>
      <c r="BF4" s="365"/>
      <c r="BG4" s="365"/>
      <c r="BH4" s="365"/>
      <c r="BI4" s="365"/>
      <c r="BJ4" s="365"/>
      <c r="BK4" s="365"/>
      <c r="BL4" s="365"/>
      <c r="BM4" s="365"/>
      <c r="BN4" s="365"/>
      <c r="BO4" s="365"/>
      <c r="BP4" s="365"/>
      <c r="BQ4" s="365"/>
      <c r="BR4" s="365"/>
      <c r="BS4" s="365"/>
      <c r="BT4" s="365"/>
      <c r="BU4" s="365"/>
      <c r="BV4" s="365"/>
      <c r="BW4" s="365"/>
      <c r="BX4" s="365"/>
      <c r="BY4" s="365"/>
      <c r="BZ4" s="365"/>
      <c r="CA4" s="365"/>
      <c r="CB4" s="365"/>
      <c r="CC4" s="365"/>
      <c r="CD4" s="365"/>
      <c r="CE4" s="365"/>
      <c r="CF4" s="365"/>
      <c r="CG4" s="365"/>
      <c r="CH4" s="365"/>
      <c r="CI4" s="365"/>
      <c r="CJ4" s="365"/>
      <c r="CK4" s="365"/>
      <c r="CL4" s="365"/>
      <c r="CM4" s="365"/>
      <c r="CN4" s="365"/>
      <c r="CO4" s="365"/>
      <c r="CP4" s="365"/>
      <c r="CQ4" s="365"/>
      <c r="CR4" s="365"/>
      <c r="CS4" s="365"/>
      <c r="CT4" s="365"/>
      <c r="CU4" s="365"/>
      <c r="CV4" s="365"/>
      <c r="CW4" s="365"/>
      <c r="CX4" s="365"/>
      <c r="CY4" s="365"/>
      <c r="CZ4" s="365"/>
      <c r="DA4" s="365"/>
      <c r="DB4" s="365"/>
      <c r="DC4" s="365"/>
      <c r="DD4" s="365"/>
      <c r="DE4" s="365"/>
    </row>
    <row r="5" spans="1:109" s="257" customFormat="1" x14ac:dyDescent="0.15">
      <c r="A5" s="365"/>
      <c r="B5" s="365"/>
      <c r="C5" s="365"/>
      <c r="D5" s="365"/>
      <c r="E5" s="365"/>
      <c r="F5" s="365"/>
      <c r="G5" s="365"/>
      <c r="H5" s="365"/>
      <c r="I5" s="365"/>
      <c r="J5" s="365"/>
      <c r="K5" s="365"/>
      <c r="L5" s="365"/>
      <c r="M5" s="365"/>
      <c r="N5" s="365"/>
      <c r="O5" s="365"/>
      <c r="P5" s="365"/>
      <c r="Q5" s="365"/>
      <c r="R5" s="365"/>
      <c r="S5" s="365"/>
      <c r="T5" s="365"/>
      <c r="U5" s="365"/>
      <c r="V5" s="365"/>
      <c r="W5" s="365"/>
      <c r="X5" s="365"/>
      <c r="Y5" s="365"/>
      <c r="Z5" s="365"/>
      <c r="AA5" s="365"/>
      <c r="AB5" s="365"/>
      <c r="AC5" s="365"/>
      <c r="AD5" s="365"/>
      <c r="AE5" s="365"/>
      <c r="AF5" s="365"/>
      <c r="AG5" s="365"/>
      <c r="AH5" s="365"/>
      <c r="AI5" s="365"/>
      <c r="AJ5" s="365"/>
      <c r="AK5" s="365"/>
      <c r="AL5" s="365"/>
      <c r="AM5" s="365"/>
      <c r="AN5" s="365"/>
      <c r="AO5" s="365"/>
      <c r="AP5" s="365"/>
      <c r="AQ5" s="365"/>
      <c r="AR5" s="365"/>
      <c r="AS5" s="365"/>
      <c r="AT5" s="365"/>
      <c r="AU5" s="365"/>
      <c r="AV5" s="365"/>
      <c r="AW5" s="365"/>
      <c r="AX5" s="365"/>
      <c r="AY5" s="365"/>
      <c r="AZ5" s="365"/>
      <c r="BA5" s="365"/>
      <c r="BB5" s="365"/>
      <c r="BC5" s="365"/>
      <c r="BD5" s="365"/>
      <c r="BE5" s="365"/>
      <c r="BF5" s="365"/>
      <c r="BG5" s="365"/>
      <c r="BH5" s="365"/>
      <c r="BI5" s="365"/>
      <c r="BJ5" s="365"/>
      <c r="BK5" s="365"/>
      <c r="BL5" s="365"/>
      <c r="BM5" s="365"/>
      <c r="BN5" s="365"/>
      <c r="BO5" s="365"/>
      <c r="BP5" s="365"/>
      <c r="BQ5" s="365"/>
      <c r="BR5" s="365"/>
      <c r="BS5" s="365"/>
      <c r="BT5" s="365"/>
      <c r="BU5" s="365"/>
      <c r="BV5" s="365"/>
      <c r="BW5" s="365"/>
      <c r="BX5" s="365"/>
      <c r="BY5" s="365"/>
      <c r="BZ5" s="365"/>
      <c r="CA5" s="365"/>
      <c r="CB5" s="365"/>
      <c r="CC5" s="365"/>
      <c r="CD5" s="365"/>
      <c r="CE5" s="365"/>
      <c r="CF5" s="365"/>
      <c r="CG5" s="365"/>
      <c r="CH5" s="365"/>
      <c r="CI5" s="365"/>
      <c r="CJ5" s="365"/>
      <c r="CK5" s="365"/>
      <c r="CL5" s="365"/>
      <c r="CM5" s="365"/>
      <c r="CN5" s="365"/>
      <c r="CO5" s="365"/>
      <c r="CP5" s="365"/>
      <c r="CQ5" s="365"/>
      <c r="CR5" s="365"/>
      <c r="CS5" s="365"/>
      <c r="CT5" s="365"/>
      <c r="CU5" s="365"/>
      <c r="CV5" s="365"/>
      <c r="CW5" s="365"/>
      <c r="CX5" s="365"/>
      <c r="CY5" s="365"/>
      <c r="CZ5" s="365"/>
      <c r="DA5" s="365"/>
      <c r="DB5" s="365"/>
      <c r="DC5" s="365"/>
      <c r="DD5" s="365"/>
      <c r="DE5" s="365"/>
    </row>
    <row r="6" spans="1:109" s="257" customFormat="1" x14ac:dyDescent="0.15">
      <c r="A6" s="365"/>
      <c r="B6" s="365"/>
      <c r="C6" s="365"/>
      <c r="D6" s="365"/>
      <c r="E6" s="365"/>
      <c r="F6" s="365"/>
      <c r="G6" s="365"/>
      <c r="H6" s="365"/>
      <c r="I6" s="365"/>
      <c r="J6" s="365"/>
      <c r="K6" s="365"/>
      <c r="L6" s="365"/>
      <c r="M6" s="365"/>
      <c r="N6" s="365"/>
      <c r="O6" s="365"/>
      <c r="P6" s="365"/>
      <c r="Q6" s="365"/>
      <c r="R6" s="365"/>
      <c r="S6" s="365"/>
      <c r="T6" s="365"/>
      <c r="U6" s="365"/>
      <c r="V6" s="365"/>
      <c r="W6" s="365"/>
      <c r="X6" s="365"/>
      <c r="Y6" s="365"/>
      <c r="Z6" s="365"/>
      <c r="AA6" s="365"/>
      <c r="AB6" s="365"/>
      <c r="AC6" s="365"/>
      <c r="AD6" s="365"/>
      <c r="AE6" s="365"/>
      <c r="AF6" s="365"/>
      <c r="AG6" s="365"/>
      <c r="AH6" s="365"/>
      <c r="AI6" s="365"/>
      <c r="AJ6" s="365"/>
      <c r="AK6" s="365"/>
      <c r="AL6" s="365"/>
      <c r="AM6" s="365"/>
      <c r="AN6" s="365"/>
      <c r="AO6" s="365"/>
      <c r="AP6" s="365"/>
      <c r="AQ6" s="365"/>
      <c r="AR6" s="365"/>
      <c r="AS6" s="365"/>
      <c r="AT6" s="365"/>
      <c r="AU6" s="365"/>
      <c r="AV6" s="365"/>
      <c r="AW6" s="365"/>
      <c r="AX6" s="365"/>
      <c r="AY6" s="365"/>
      <c r="AZ6" s="365"/>
      <c r="BA6" s="365"/>
      <c r="BB6" s="365"/>
      <c r="BC6" s="365"/>
      <c r="BD6" s="365"/>
      <c r="BE6" s="365"/>
      <c r="BF6" s="365"/>
      <c r="BG6" s="365"/>
      <c r="BH6" s="365"/>
      <c r="BI6" s="365"/>
      <c r="BJ6" s="365"/>
      <c r="BK6" s="365"/>
      <c r="BL6" s="365"/>
      <c r="BM6" s="365"/>
      <c r="BN6" s="365"/>
      <c r="BO6" s="365"/>
      <c r="BP6" s="365"/>
      <c r="BQ6" s="365"/>
      <c r="BR6" s="365"/>
      <c r="BS6" s="365"/>
      <c r="BT6" s="365"/>
      <c r="BU6" s="365"/>
      <c r="BV6" s="365"/>
      <c r="BW6" s="365"/>
      <c r="BX6" s="365"/>
      <c r="BY6" s="365"/>
      <c r="BZ6" s="365"/>
      <c r="CA6" s="365"/>
      <c r="CB6" s="365"/>
      <c r="CC6" s="365"/>
      <c r="CD6" s="365"/>
      <c r="CE6" s="365"/>
      <c r="CF6" s="365"/>
      <c r="CG6" s="365"/>
      <c r="CH6" s="365"/>
      <c r="CI6" s="365"/>
      <c r="CJ6" s="365"/>
      <c r="CK6" s="365"/>
      <c r="CL6" s="365"/>
      <c r="CM6" s="365"/>
      <c r="CN6" s="365"/>
      <c r="CO6" s="365"/>
      <c r="CP6" s="365"/>
      <c r="CQ6" s="365"/>
      <c r="CR6" s="365"/>
      <c r="CS6" s="365"/>
      <c r="CT6" s="365"/>
      <c r="CU6" s="365"/>
      <c r="CV6" s="365"/>
      <c r="CW6" s="365"/>
      <c r="CX6" s="365"/>
      <c r="CY6" s="365"/>
      <c r="CZ6" s="365"/>
      <c r="DA6" s="365"/>
      <c r="DB6" s="365"/>
      <c r="DC6" s="365"/>
      <c r="DD6" s="365"/>
      <c r="DE6" s="365"/>
    </row>
    <row r="7" spans="1:109" s="257" customFormat="1" x14ac:dyDescent="0.15">
      <c r="A7" s="365"/>
      <c r="B7" s="365"/>
      <c r="C7" s="365"/>
      <c r="D7" s="365"/>
      <c r="E7" s="365"/>
      <c r="F7" s="365"/>
      <c r="G7" s="365"/>
      <c r="H7" s="365"/>
      <c r="I7" s="365"/>
      <c r="J7" s="365"/>
      <c r="K7" s="365"/>
      <c r="L7" s="365"/>
      <c r="M7" s="365"/>
      <c r="N7" s="365"/>
      <c r="O7" s="365"/>
      <c r="P7" s="365"/>
      <c r="Q7" s="365"/>
      <c r="R7" s="365"/>
      <c r="S7" s="365"/>
      <c r="T7" s="365"/>
      <c r="U7" s="365"/>
      <c r="V7" s="365"/>
      <c r="W7" s="365"/>
      <c r="X7" s="365"/>
      <c r="Y7" s="365"/>
      <c r="Z7" s="365"/>
      <c r="AA7" s="365"/>
      <c r="AB7" s="365"/>
      <c r="AC7" s="365"/>
      <c r="AD7" s="365"/>
      <c r="AE7" s="365"/>
      <c r="AF7" s="365"/>
      <c r="AG7" s="365"/>
      <c r="AH7" s="365"/>
      <c r="AI7" s="365"/>
      <c r="AJ7" s="365"/>
      <c r="AK7" s="365"/>
      <c r="AL7" s="365"/>
      <c r="AM7" s="365"/>
      <c r="AN7" s="365"/>
      <c r="AO7" s="365"/>
      <c r="AP7" s="365"/>
      <c r="AQ7" s="365"/>
      <c r="AR7" s="365"/>
      <c r="AS7" s="365"/>
      <c r="AT7" s="365"/>
      <c r="AU7" s="365"/>
      <c r="AV7" s="365"/>
      <c r="AW7" s="365"/>
      <c r="AX7" s="365"/>
      <c r="AY7" s="365"/>
      <c r="AZ7" s="365"/>
      <c r="BA7" s="365"/>
      <c r="BB7" s="365"/>
      <c r="BC7" s="365"/>
      <c r="BD7" s="365"/>
      <c r="BE7" s="365"/>
      <c r="BF7" s="365"/>
      <c r="BG7" s="365"/>
      <c r="BH7" s="365"/>
      <c r="BI7" s="365"/>
      <c r="BJ7" s="365"/>
      <c r="BK7" s="365"/>
      <c r="BL7" s="365"/>
      <c r="BM7" s="365"/>
      <c r="BN7" s="365"/>
      <c r="BO7" s="365"/>
      <c r="BP7" s="365"/>
      <c r="BQ7" s="365"/>
      <c r="BR7" s="365"/>
      <c r="BS7" s="365"/>
      <c r="BT7" s="365"/>
      <c r="BU7" s="365"/>
      <c r="BV7" s="365"/>
      <c r="BW7" s="365"/>
      <c r="BX7" s="365"/>
      <c r="BY7" s="365"/>
      <c r="BZ7" s="365"/>
      <c r="CA7" s="365"/>
      <c r="CB7" s="365"/>
      <c r="CC7" s="365"/>
      <c r="CD7" s="365"/>
      <c r="CE7" s="365"/>
      <c r="CF7" s="365"/>
      <c r="CG7" s="365"/>
      <c r="CH7" s="365"/>
      <c r="CI7" s="365"/>
      <c r="CJ7" s="365"/>
      <c r="CK7" s="365"/>
      <c r="CL7" s="365"/>
      <c r="CM7" s="365"/>
      <c r="CN7" s="365"/>
      <c r="CO7" s="365"/>
      <c r="CP7" s="365"/>
      <c r="CQ7" s="365"/>
      <c r="CR7" s="365"/>
      <c r="CS7" s="365"/>
      <c r="CT7" s="365"/>
      <c r="CU7" s="365"/>
      <c r="CV7" s="365"/>
      <c r="CW7" s="365"/>
      <c r="CX7" s="365"/>
      <c r="CY7" s="365"/>
      <c r="CZ7" s="365"/>
      <c r="DA7" s="365"/>
      <c r="DB7" s="365"/>
      <c r="DC7" s="365"/>
      <c r="DD7" s="365"/>
      <c r="DE7" s="365"/>
    </row>
    <row r="8" spans="1:109" s="257" customFormat="1" x14ac:dyDescent="0.15">
      <c r="A8" s="365"/>
      <c r="B8" s="365"/>
      <c r="C8" s="365"/>
      <c r="D8" s="365"/>
      <c r="E8" s="365"/>
      <c r="F8" s="365"/>
      <c r="G8" s="365"/>
      <c r="H8" s="365"/>
      <c r="I8" s="365"/>
      <c r="J8" s="365"/>
      <c r="K8" s="365"/>
      <c r="L8" s="365"/>
      <c r="M8" s="365"/>
      <c r="N8" s="365"/>
      <c r="O8" s="365"/>
      <c r="P8" s="365"/>
      <c r="Q8" s="365"/>
      <c r="R8" s="365"/>
      <c r="S8" s="365"/>
      <c r="T8" s="365"/>
      <c r="U8" s="365"/>
      <c r="V8" s="365"/>
      <c r="W8" s="365"/>
      <c r="X8" s="365"/>
      <c r="Y8" s="365"/>
      <c r="Z8" s="365"/>
      <c r="AA8" s="365"/>
      <c r="AB8" s="365"/>
      <c r="AC8" s="365"/>
      <c r="AD8" s="365"/>
      <c r="AE8" s="365"/>
      <c r="AF8" s="365"/>
      <c r="AG8" s="365"/>
      <c r="AH8" s="365"/>
      <c r="AI8" s="365"/>
      <c r="AJ8" s="365"/>
      <c r="AK8" s="365"/>
      <c r="AL8" s="365"/>
      <c r="AM8" s="365"/>
      <c r="AN8" s="365"/>
      <c r="AO8" s="365"/>
      <c r="AP8" s="365"/>
      <c r="AQ8" s="365"/>
      <c r="AR8" s="365"/>
      <c r="AS8" s="365"/>
      <c r="AT8" s="365"/>
      <c r="AU8" s="365"/>
      <c r="AV8" s="365"/>
      <c r="AW8" s="365"/>
      <c r="AX8" s="365"/>
      <c r="AY8" s="365"/>
      <c r="AZ8" s="365"/>
      <c r="BA8" s="365"/>
      <c r="BB8" s="365"/>
      <c r="BC8" s="365"/>
      <c r="BD8" s="365"/>
      <c r="BE8" s="365"/>
      <c r="BF8" s="365"/>
      <c r="BG8" s="365"/>
      <c r="BH8" s="365"/>
      <c r="BI8" s="365"/>
      <c r="BJ8" s="365"/>
      <c r="BK8" s="365"/>
      <c r="BL8" s="365"/>
      <c r="BM8" s="365"/>
      <c r="BN8" s="365"/>
      <c r="BO8" s="365"/>
      <c r="BP8" s="365"/>
      <c r="BQ8" s="365"/>
      <c r="BR8" s="365"/>
      <c r="BS8" s="365"/>
      <c r="BT8" s="365"/>
      <c r="BU8" s="365"/>
      <c r="BV8" s="365"/>
      <c r="BW8" s="365"/>
      <c r="BX8" s="365"/>
      <c r="BY8" s="365"/>
      <c r="BZ8" s="365"/>
      <c r="CA8" s="365"/>
      <c r="CB8" s="365"/>
      <c r="CC8" s="365"/>
      <c r="CD8" s="365"/>
      <c r="CE8" s="365"/>
      <c r="CF8" s="365"/>
      <c r="CG8" s="365"/>
      <c r="CH8" s="365"/>
      <c r="CI8" s="365"/>
      <c r="CJ8" s="365"/>
      <c r="CK8" s="365"/>
      <c r="CL8" s="365"/>
      <c r="CM8" s="365"/>
      <c r="CN8" s="365"/>
      <c r="CO8" s="365"/>
      <c r="CP8" s="365"/>
      <c r="CQ8" s="365"/>
      <c r="CR8" s="365"/>
      <c r="CS8" s="365"/>
      <c r="CT8" s="365"/>
      <c r="CU8" s="365"/>
      <c r="CV8" s="365"/>
      <c r="CW8" s="365"/>
      <c r="CX8" s="365"/>
      <c r="CY8" s="365"/>
      <c r="CZ8" s="365"/>
      <c r="DA8" s="365"/>
      <c r="DB8" s="365"/>
      <c r="DC8" s="365"/>
      <c r="DD8" s="365"/>
      <c r="DE8" s="365"/>
    </row>
    <row r="9" spans="1:109" s="257" customFormat="1" x14ac:dyDescent="0.15">
      <c r="A9" s="365"/>
      <c r="B9" s="365"/>
      <c r="C9" s="365"/>
      <c r="D9" s="365"/>
      <c r="E9" s="365"/>
      <c r="F9" s="365"/>
      <c r="G9" s="365"/>
      <c r="H9" s="365"/>
      <c r="I9" s="365"/>
      <c r="J9" s="365"/>
      <c r="K9" s="365"/>
      <c r="L9" s="365"/>
      <c r="M9" s="365"/>
      <c r="N9" s="365"/>
      <c r="O9" s="365"/>
      <c r="P9" s="365"/>
      <c r="Q9" s="365"/>
      <c r="R9" s="365"/>
      <c r="S9" s="365"/>
      <c r="T9" s="365"/>
      <c r="U9" s="365"/>
      <c r="V9" s="365"/>
      <c r="W9" s="365"/>
      <c r="X9" s="365"/>
      <c r="Y9" s="365"/>
      <c r="Z9" s="365"/>
      <c r="AA9" s="365"/>
      <c r="AB9" s="365"/>
      <c r="AC9" s="365"/>
      <c r="AD9" s="365"/>
      <c r="AE9" s="365"/>
      <c r="AF9" s="365"/>
      <c r="AG9" s="365"/>
      <c r="AH9" s="365"/>
      <c r="AI9" s="365"/>
      <c r="AJ9" s="365"/>
      <c r="AK9" s="365"/>
      <c r="AL9" s="365"/>
      <c r="AM9" s="365"/>
      <c r="AN9" s="365"/>
      <c r="AO9" s="365"/>
      <c r="AP9" s="365"/>
      <c r="AQ9" s="365"/>
      <c r="AR9" s="365"/>
      <c r="AS9" s="365"/>
      <c r="AT9" s="365"/>
      <c r="AU9" s="365"/>
      <c r="AV9" s="365"/>
      <c r="AW9" s="365"/>
      <c r="AX9" s="365"/>
      <c r="AY9" s="365"/>
      <c r="AZ9" s="365"/>
      <c r="BA9" s="365"/>
      <c r="BB9" s="365"/>
      <c r="BC9" s="365"/>
      <c r="BD9" s="365"/>
      <c r="BE9" s="365"/>
      <c r="BF9" s="365"/>
      <c r="BG9" s="365"/>
      <c r="BH9" s="365"/>
      <c r="BI9" s="365"/>
      <c r="BJ9" s="365"/>
      <c r="BK9" s="365"/>
      <c r="BL9" s="365"/>
      <c r="BM9" s="365"/>
      <c r="BN9" s="365"/>
      <c r="BO9" s="365"/>
      <c r="BP9" s="365"/>
      <c r="BQ9" s="365"/>
      <c r="BR9" s="365"/>
      <c r="BS9" s="365"/>
      <c r="BT9" s="365"/>
      <c r="BU9" s="365"/>
      <c r="BV9" s="365"/>
      <c r="BW9" s="365"/>
      <c r="BX9" s="365"/>
      <c r="BY9" s="365"/>
      <c r="BZ9" s="365"/>
      <c r="CA9" s="365"/>
      <c r="CB9" s="365"/>
      <c r="CC9" s="365"/>
      <c r="CD9" s="365"/>
      <c r="CE9" s="365"/>
      <c r="CF9" s="365"/>
      <c r="CG9" s="365"/>
      <c r="CH9" s="365"/>
      <c r="CI9" s="365"/>
      <c r="CJ9" s="365"/>
      <c r="CK9" s="365"/>
      <c r="CL9" s="365"/>
      <c r="CM9" s="365"/>
      <c r="CN9" s="365"/>
      <c r="CO9" s="365"/>
      <c r="CP9" s="365"/>
      <c r="CQ9" s="365"/>
      <c r="CR9" s="365"/>
      <c r="CS9" s="365"/>
      <c r="CT9" s="365"/>
      <c r="CU9" s="365"/>
      <c r="CV9" s="365"/>
      <c r="CW9" s="365"/>
      <c r="CX9" s="365"/>
      <c r="CY9" s="365"/>
      <c r="CZ9" s="365"/>
      <c r="DA9" s="365"/>
      <c r="DB9" s="365"/>
      <c r="DC9" s="365"/>
      <c r="DD9" s="365"/>
      <c r="DE9" s="365"/>
    </row>
    <row r="10" spans="1:109" s="257" customFormat="1" x14ac:dyDescent="0.15">
      <c r="A10" s="365"/>
      <c r="B10" s="365"/>
      <c r="C10" s="365"/>
      <c r="D10" s="365"/>
      <c r="E10" s="365"/>
      <c r="F10" s="365"/>
      <c r="G10" s="365"/>
      <c r="H10" s="365"/>
      <c r="I10" s="365"/>
      <c r="J10" s="365"/>
      <c r="K10" s="365"/>
      <c r="L10" s="365"/>
      <c r="M10" s="365"/>
      <c r="N10" s="365"/>
      <c r="O10" s="365"/>
      <c r="P10" s="365"/>
      <c r="Q10" s="365"/>
      <c r="R10" s="365"/>
      <c r="S10" s="365"/>
      <c r="T10" s="365"/>
      <c r="U10" s="365"/>
      <c r="V10" s="365"/>
      <c r="W10" s="365"/>
      <c r="X10" s="365"/>
      <c r="Y10" s="365"/>
      <c r="Z10" s="365"/>
      <c r="AA10" s="365"/>
      <c r="AB10" s="365"/>
      <c r="AC10" s="365"/>
      <c r="AD10" s="365"/>
      <c r="AE10" s="365"/>
      <c r="AF10" s="365"/>
      <c r="AG10" s="365"/>
      <c r="AH10" s="365"/>
      <c r="AI10" s="365"/>
      <c r="AJ10" s="365"/>
      <c r="AK10" s="365"/>
      <c r="AL10" s="365"/>
      <c r="AM10" s="365"/>
      <c r="AN10" s="365"/>
      <c r="AO10" s="365"/>
      <c r="AP10" s="365"/>
      <c r="AQ10" s="365"/>
      <c r="AR10" s="365"/>
      <c r="AS10" s="365"/>
      <c r="AT10" s="365"/>
      <c r="AU10" s="365"/>
      <c r="AV10" s="365"/>
      <c r="AW10" s="365"/>
      <c r="AX10" s="365"/>
      <c r="AY10" s="365"/>
      <c r="AZ10" s="365"/>
      <c r="BA10" s="365"/>
      <c r="BB10" s="365"/>
      <c r="BC10" s="365"/>
      <c r="BD10" s="365"/>
      <c r="BE10" s="365"/>
      <c r="BF10" s="365"/>
      <c r="BG10" s="365"/>
      <c r="BH10" s="365"/>
      <c r="BI10" s="365"/>
      <c r="BJ10" s="365"/>
      <c r="BK10" s="365"/>
      <c r="BL10" s="365"/>
      <c r="BM10" s="365"/>
      <c r="BN10" s="365"/>
      <c r="BO10" s="365"/>
      <c r="BP10" s="365"/>
      <c r="BQ10" s="365"/>
      <c r="BR10" s="365"/>
      <c r="BS10" s="365"/>
      <c r="BT10" s="365"/>
      <c r="BU10" s="365"/>
      <c r="BV10" s="365"/>
      <c r="BW10" s="365"/>
      <c r="BX10" s="365"/>
      <c r="BY10" s="365"/>
      <c r="BZ10" s="365"/>
      <c r="CA10" s="365"/>
      <c r="CB10" s="365"/>
      <c r="CC10" s="365"/>
      <c r="CD10" s="365"/>
      <c r="CE10" s="365"/>
      <c r="CF10" s="365"/>
      <c r="CG10" s="365"/>
      <c r="CH10" s="365"/>
      <c r="CI10" s="365"/>
      <c r="CJ10" s="365"/>
      <c r="CK10" s="365"/>
      <c r="CL10" s="365"/>
      <c r="CM10" s="365"/>
      <c r="CN10" s="365"/>
      <c r="CO10" s="365"/>
      <c r="CP10" s="365"/>
      <c r="CQ10" s="365"/>
      <c r="CR10" s="365"/>
      <c r="CS10" s="365"/>
      <c r="CT10" s="365"/>
      <c r="CU10" s="365"/>
      <c r="CV10" s="365"/>
      <c r="CW10" s="365"/>
      <c r="CX10" s="365"/>
      <c r="CY10" s="365"/>
      <c r="CZ10" s="365"/>
      <c r="DA10" s="365"/>
      <c r="DB10" s="365"/>
      <c r="DC10" s="365"/>
      <c r="DD10" s="365"/>
      <c r="DE10" s="365"/>
    </row>
    <row r="11" spans="1:109" s="257" customFormat="1" x14ac:dyDescent="0.15">
      <c r="A11" s="365"/>
      <c r="B11" s="365"/>
      <c r="C11" s="365"/>
      <c r="D11" s="365"/>
      <c r="E11" s="365"/>
      <c r="F11" s="365"/>
      <c r="G11" s="365"/>
      <c r="H11" s="365"/>
      <c r="I11" s="365"/>
      <c r="J11" s="365"/>
      <c r="K11" s="365"/>
      <c r="L11" s="365"/>
      <c r="M11" s="365"/>
      <c r="N11" s="365"/>
      <c r="O11" s="365"/>
      <c r="P11" s="365"/>
      <c r="Q11" s="365"/>
      <c r="R11" s="365"/>
      <c r="S11" s="365"/>
      <c r="T11" s="365"/>
      <c r="U11" s="365"/>
      <c r="V11" s="365"/>
      <c r="W11" s="365"/>
      <c r="X11" s="365"/>
      <c r="Y11" s="365"/>
      <c r="Z11" s="365"/>
      <c r="AA11" s="365"/>
      <c r="AB11" s="365"/>
      <c r="AC11" s="365"/>
      <c r="AD11" s="365"/>
      <c r="AE11" s="365"/>
      <c r="AF11" s="365"/>
      <c r="AG11" s="365"/>
      <c r="AH11" s="365"/>
      <c r="AI11" s="365"/>
      <c r="AJ11" s="365"/>
      <c r="AK11" s="365"/>
      <c r="AL11" s="365"/>
      <c r="AM11" s="365"/>
      <c r="AN11" s="365"/>
      <c r="AO11" s="365"/>
      <c r="AP11" s="365"/>
      <c r="AQ11" s="365"/>
      <c r="AR11" s="365"/>
      <c r="AS11" s="365"/>
      <c r="AT11" s="365"/>
      <c r="AU11" s="365"/>
      <c r="AV11" s="365"/>
      <c r="AW11" s="365"/>
      <c r="AX11" s="365"/>
      <c r="AY11" s="365"/>
      <c r="AZ11" s="365"/>
      <c r="BA11" s="365"/>
      <c r="BB11" s="365"/>
      <c r="BC11" s="365"/>
      <c r="BD11" s="365"/>
      <c r="BE11" s="365"/>
      <c r="BF11" s="365"/>
      <c r="BG11" s="365"/>
      <c r="BH11" s="365"/>
      <c r="BI11" s="365"/>
      <c r="BJ11" s="365"/>
      <c r="BK11" s="365"/>
      <c r="BL11" s="365"/>
      <c r="BM11" s="365"/>
      <c r="BN11" s="365"/>
      <c r="BO11" s="365"/>
      <c r="BP11" s="365"/>
      <c r="BQ11" s="365"/>
      <c r="BR11" s="365"/>
      <c r="BS11" s="365"/>
      <c r="BT11" s="365"/>
      <c r="BU11" s="365"/>
      <c r="BV11" s="365"/>
      <c r="BW11" s="365"/>
      <c r="BX11" s="365"/>
      <c r="BY11" s="365"/>
      <c r="BZ11" s="365"/>
      <c r="CA11" s="365"/>
      <c r="CB11" s="365"/>
      <c r="CC11" s="365"/>
      <c r="CD11" s="365"/>
      <c r="CE11" s="365"/>
      <c r="CF11" s="365"/>
      <c r="CG11" s="365"/>
      <c r="CH11" s="365"/>
      <c r="CI11" s="365"/>
      <c r="CJ11" s="365"/>
      <c r="CK11" s="365"/>
      <c r="CL11" s="365"/>
      <c r="CM11" s="365"/>
      <c r="CN11" s="365"/>
      <c r="CO11" s="365"/>
      <c r="CP11" s="365"/>
      <c r="CQ11" s="365"/>
      <c r="CR11" s="365"/>
      <c r="CS11" s="365"/>
      <c r="CT11" s="365"/>
      <c r="CU11" s="365"/>
      <c r="CV11" s="365"/>
      <c r="CW11" s="365"/>
      <c r="CX11" s="365"/>
      <c r="CY11" s="365"/>
      <c r="CZ11" s="365"/>
      <c r="DA11" s="365"/>
      <c r="DB11" s="365"/>
      <c r="DC11" s="365"/>
      <c r="DD11" s="365"/>
      <c r="DE11" s="365"/>
    </row>
    <row r="12" spans="1:109" s="257" customFormat="1" x14ac:dyDescent="0.15">
      <c r="A12" s="365"/>
      <c r="B12" s="365"/>
      <c r="C12" s="365"/>
      <c r="D12" s="365"/>
      <c r="E12" s="365"/>
      <c r="F12" s="365"/>
      <c r="G12" s="365"/>
      <c r="H12" s="365"/>
      <c r="I12" s="365"/>
      <c r="J12" s="365"/>
      <c r="K12" s="365"/>
      <c r="L12" s="365"/>
      <c r="M12" s="365"/>
      <c r="N12" s="365"/>
      <c r="O12" s="365"/>
      <c r="P12" s="365"/>
      <c r="Q12" s="365"/>
      <c r="R12" s="365"/>
      <c r="S12" s="365"/>
      <c r="T12" s="365"/>
      <c r="U12" s="365"/>
      <c r="V12" s="365"/>
      <c r="W12" s="365"/>
      <c r="X12" s="365"/>
      <c r="Y12" s="365"/>
      <c r="Z12" s="365"/>
      <c r="AA12" s="365"/>
      <c r="AB12" s="365"/>
      <c r="AC12" s="365"/>
      <c r="AD12" s="365"/>
      <c r="AE12" s="365"/>
      <c r="AF12" s="365"/>
      <c r="AG12" s="365"/>
      <c r="AH12" s="365"/>
      <c r="AI12" s="365"/>
      <c r="AJ12" s="365"/>
      <c r="AK12" s="365"/>
      <c r="AL12" s="365"/>
      <c r="AM12" s="365"/>
      <c r="AN12" s="365"/>
      <c r="AO12" s="365"/>
      <c r="AP12" s="365"/>
      <c r="AQ12" s="365"/>
      <c r="AR12" s="365"/>
      <c r="AS12" s="365"/>
      <c r="AT12" s="365"/>
      <c r="AU12" s="365"/>
      <c r="AV12" s="365"/>
      <c r="AW12" s="365"/>
      <c r="AX12" s="365"/>
      <c r="AY12" s="365"/>
      <c r="AZ12" s="365"/>
      <c r="BA12" s="365"/>
      <c r="BB12" s="365"/>
      <c r="BC12" s="365"/>
      <c r="BD12" s="365"/>
      <c r="BE12" s="365"/>
      <c r="BF12" s="365"/>
      <c r="BG12" s="365"/>
      <c r="BH12" s="365"/>
      <c r="BI12" s="365"/>
      <c r="BJ12" s="365"/>
      <c r="BK12" s="365"/>
      <c r="BL12" s="365"/>
      <c r="BM12" s="365"/>
      <c r="BN12" s="365"/>
      <c r="BO12" s="365"/>
      <c r="BP12" s="365"/>
      <c r="BQ12" s="365"/>
      <c r="BR12" s="365"/>
      <c r="BS12" s="365"/>
      <c r="BT12" s="365"/>
      <c r="BU12" s="365"/>
      <c r="BV12" s="365"/>
      <c r="BW12" s="365"/>
      <c r="BX12" s="365"/>
      <c r="BY12" s="365"/>
      <c r="BZ12" s="365"/>
      <c r="CA12" s="365"/>
      <c r="CB12" s="365"/>
      <c r="CC12" s="365"/>
      <c r="CD12" s="365"/>
      <c r="CE12" s="365"/>
      <c r="CF12" s="365"/>
      <c r="CG12" s="365"/>
      <c r="CH12" s="365"/>
      <c r="CI12" s="365"/>
      <c r="CJ12" s="365"/>
      <c r="CK12" s="365"/>
      <c r="CL12" s="365"/>
      <c r="CM12" s="365"/>
      <c r="CN12" s="365"/>
      <c r="CO12" s="365"/>
      <c r="CP12" s="365"/>
      <c r="CQ12" s="365"/>
      <c r="CR12" s="365"/>
      <c r="CS12" s="365"/>
      <c r="CT12" s="365"/>
      <c r="CU12" s="365"/>
      <c r="CV12" s="365"/>
      <c r="CW12" s="365"/>
      <c r="CX12" s="365"/>
      <c r="CY12" s="365"/>
      <c r="CZ12" s="365"/>
      <c r="DA12" s="365"/>
      <c r="DB12" s="365"/>
      <c r="DC12" s="365"/>
      <c r="DD12" s="365"/>
      <c r="DE12" s="365"/>
    </row>
    <row r="13" spans="1:109" s="257" customFormat="1" x14ac:dyDescent="0.15">
      <c r="A13" s="365"/>
      <c r="B13" s="365"/>
      <c r="C13" s="365"/>
      <c r="D13" s="365"/>
      <c r="E13" s="365"/>
      <c r="F13" s="365"/>
      <c r="G13" s="365"/>
      <c r="H13" s="365"/>
      <c r="I13" s="365"/>
      <c r="J13" s="365"/>
      <c r="K13" s="365"/>
      <c r="L13" s="365"/>
      <c r="M13" s="365"/>
      <c r="N13" s="365"/>
      <c r="O13" s="365"/>
      <c r="P13" s="365"/>
      <c r="Q13" s="365"/>
      <c r="R13" s="365"/>
      <c r="S13" s="365"/>
      <c r="T13" s="365"/>
      <c r="U13" s="365"/>
      <c r="V13" s="365"/>
      <c r="W13" s="365"/>
      <c r="X13" s="365"/>
      <c r="Y13" s="365"/>
      <c r="Z13" s="365"/>
      <c r="AA13" s="365"/>
      <c r="AB13" s="365"/>
      <c r="AC13" s="365"/>
      <c r="AD13" s="365"/>
      <c r="AE13" s="365"/>
      <c r="AF13" s="365"/>
      <c r="AG13" s="365"/>
      <c r="AH13" s="365"/>
      <c r="AI13" s="365"/>
      <c r="AJ13" s="365"/>
      <c r="AK13" s="365"/>
      <c r="AL13" s="365"/>
      <c r="AM13" s="365"/>
      <c r="AN13" s="365"/>
      <c r="AO13" s="365"/>
      <c r="AP13" s="365"/>
      <c r="AQ13" s="365"/>
      <c r="AR13" s="365"/>
      <c r="AS13" s="365"/>
      <c r="AT13" s="365"/>
      <c r="AU13" s="365"/>
      <c r="AV13" s="365"/>
      <c r="AW13" s="365"/>
      <c r="AX13" s="365"/>
      <c r="AY13" s="365"/>
      <c r="AZ13" s="365"/>
      <c r="BA13" s="365"/>
      <c r="BB13" s="365"/>
      <c r="BC13" s="365"/>
      <c r="BD13" s="365"/>
      <c r="BE13" s="365"/>
      <c r="BF13" s="365"/>
      <c r="BG13" s="365"/>
      <c r="BH13" s="365"/>
      <c r="BI13" s="365"/>
      <c r="BJ13" s="365"/>
      <c r="BK13" s="365"/>
      <c r="BL13" s="365"/>
      <c r="BM13" s="365"/>
      <c r="BN13" s="365"/>
      <c r="BO13" s="365"/>
      <c r="BP13" s="365"/>
      <c r="BQ13" s="365"/>
      <c r="BR13" s="365"/>
      <c r="BS13" s="365"/>
      <c r="BT13" s="365"/>
      <c r="BU13" s="365"/>
      <c r="BV13" s="365"/>
      <c r="BW13" s="365"/>
      <c r="BX13" s="365"/>
      <c r="BY13" s="365"/>
      <c r="BZ13" s="365"/>
      <c r="CA13" s="365"/>
      <c r="CB13" s="365"/>
      <c r="CC13" s="365"/>
      <c r="CD13" s="365"/>
      <c r="CE13" s="365"/>
      <c r="CF13" s="365"/>
      <c r="CG13" s="365"/>
      <c r="CH13" s="365"/>
      <c r="CI13" s="365"/>
      <c r="CJ13" s="365"/>
      <c r="CK13" s="365"/>
      <c r="CL13" s="365"/>
      <c r="CM13" s="365"/>
      <c r="CN13" s="365"/>
      <c r="CO13" s="365"/>
      <c r="CP13" s="365"/>
      <c r="CQ13" s="365"/>
      <c r="CR13" s="365"/>
      <c r="CS13" s="365"/>
      <c r="CT13" s="365"/>
      <c r="CU13" s="365"/>
      <c r="CV13" s="365"/>
      <c r="CW13" s="365"/>
      <c r="CX13" s="365"/>
      <c r="CY13" s="365"/>
      <c r="CZ13" s="365"/>
      <c r="DA13" s="365"/>
      <c r="DB13" s="365"/>
      <c r="DC13" s="365"/>
      <c r="DD13" s="365"/>
      <c r="DE13" s="365"/>
    </row>
    <row r="14" spans="1:109" s="257" customFormat="1" x14ac:dyDescent="0.15">
      <c r="A14" s="365"/>
      <c r="B14" s="365"/>
      <c r="C14" s="365"/>
      <c r="D14" s="365"/>
      <c r="E14" s="365"/>
      <c r="F14" s="365"/>
      <c r="G14" s="365"/>
      <c r="H14" s="365"/>
      <c r="I14" s="365"/>
      <c r="J14" s="365"/>
      <c r="K14" s="365"/>
      <c r="L14" s="365"/>
      <c r="M14" s="365"/>
      <c r="N14" s="365"/>
      <c r="O14" s="365"/>
      <c r="P14" s="365"/>
      <c r="Q14" s="365"/>
      <c r="R14" s="365"/>
      <c r="S14" s="365"/>
      <c r="T14" s="365"/>
      <c r="U14" s="365"/>
      <c r="V14" s="365"/>
      <c r="W14" s="365"/>
      <c r="X14" s="365"/>
      <c r="Y14" s="365"/>
      <c r="Z14" s="365"/>
      <c r="AA14" s="365"/>
      <c r="AB14" s="365"/>
      <c r="AC14" s="365"/>
      <c r="AD14" s="365"/>
      <c r="AE14" s="365"/>
      <c r="AF14" s="365"/>
      <c r="AG14" s="365"/>
      <c r="AH14" s="365"/>
      <c r="AI14" s="365"/>
      <c r="AJ14" s="365"/>
      <c r="AK14" s="365"/>
      <c r="AL14" s="365"/>
      <c r="AM14" s="365"/>
      <c r="AN14" s="365"/>
      <c r="AO14" s="365"/>
      <c r="AP14" s="365"/>
      <c r="AQ14" s="365"/>
      <c r="AR14" s="365"/>
      <c r="AS14" s="365"/>
      <c r="AT14" s="365"/>
      <c r="AU14" s="365"/>
      <c r="AV14" s="365"/>
      <c r="AW14" s="365"/>
      <c r="AX14" s="365"/>
      <c r="AY14" s="365"/>
      <c r="AZ14" s="365"/>
      <c r="BA14" s="365"/>
      <c r="BB14" s="365"/>
      <c r="BC14" s="365"/>
      <c r="BD14" s="365"/>
      <c r="BE14" s="365"/>
      <c r="BF14" s="365"/>
      <c r="BG14" s="365"/>
      <c r="BH14" s="365"/>
      <c r="BI14" s="365"/>
      <c r="BJ14" s="365"/>
      <c r="BK14" s="365"/>
      <c r="BL14" s="365"/>
      <c r="BM14" s="365"/>
      <c r="BN14" s="365"/>
      <c r="BO14" s="365"/>
      <c r="BP14" s="365"/>
      <c r="BQ14" s="365"/>
      <c r="BR14" s="365"/>
      <c r="BS14" s="365"/>
      <c r="BT14" s="365"/>
      <c r="BU14" s="365"/>
      <c r="BV14" s="365"/>
      <c r="BW14" s="365"/>
      <c r="BX14" s="365"/>
      <c r="BY14" s="365"/>
      <c r="BZ14" s="365"/>
      <c r="CA14" s="365"/>
      <c r="CB14" s="365"/>
      <c r="CC14" s="365"/>
      <c r="CD14" s="365"/>
      <c r="CE14" s="365"/>
      <c r="CF14" s="365"/>
      <c r="CG14" s="365"/>
      <c r="CH14" s="365"/>
      <c r="CI14" s="365"/>
      <c r="CJ14" s="365"/>
      <c r="CK14" s="365"/>
      <c r="CL14" s="365"/>
      <c r="CM14" s="365"/>
      <c r="CN14" s="365"/>
      <c r="CO14" s="365"/>
      <c r="CP14" s="365"/>
      <c r="CQ14" s="365"/>
      <c r="CR14" s="365"/>
      <c r="CS14" s="365"/>
      <c r="CT14" s="365"/>
      <c r="CU14" s="365"/>
      <c r="CV14" s="365"/>
      <c r="CW14" s="365"/>
      <c r="CX14" s="365"/>
      <c r="CY14" s="365"/>
      <c r="CZ14" s="365"/>
      <c r="DA14" s="365"/>
      <c r="DB14" s="365"/>
      <c r="DC14" s="365"/>
      <c r="DD14" s="365"/>
      <c r="DE14" s="365"/>
    </row>
    <row r="15" spans="1:109" s="257" customFormat="1" x14ac:dyDescent="0.15">
      <c r="A15" s="364"/>
      <c r="B15" s="365"/>
      <c r="C15" s="365"/>
      <c r="D15" s="365"/>
      <c r="E15" s="365"/>
      <c r="F15" s="365"/>
      <c r="G15" s="365"/>
      <c r="H15" s="365"/>
      <c r="I15" s="365"/>
      <c r="J15" s="365"/>
      <c r="K15" s="365"/>
      <c r="L15" s="365"/>
      <c r="M15" s="365"/>
      <c r="N15" s="365"/>
      <c r="O15" s="365"/>
      <c r="P15" s="365"/>
      <c r="Q15" s="365"/>
      <c r="R15" s="365"/>
      <c r="S15" s="365"/>
      <c r="T15" s="365"/>
      <c r="U15" s="365"/>
      <c r="V15" s="365"/>
      <c r="W15" s="365"/>
      <c r="X15" s="365"/>
      <c r="Y15" s="365"/>
      <c r="Z15" s="365"/>
      <c r="AA15" s="365"/>
      <c r="AB15" s="365"/>
      <c r="AC15" s="365"/>
      <c r="AD15" s="365"/>
      <c r="AE15" s="365"/>
      <c r="AF15" s="365"/>
      <c r="AG15" s="365"/>
      <c r="AH15" s="365"/>
      <c r="AI15" s="365"/>
      <c r="AJ15" s="365"/>
      <c r="AK15" s="365"/>
      <c r="AL15" s="365"/>
      <c r="AM15" s="365"/>
      <c r="AN15" s="365"/>
      <c r="AO15" s="365"/>
      <c r="AP15" s="365"/>
      <c r="AQ15" s="365"/>
      <c r="AR15" s="365"/>
      <c r="AS15" s="365"/>
      <c r="AT15" s="365"/>
      <c r="AU15" s="365"/>
      <c r="AV15" s="365"/>
      <c r="AW15" s="365"/>
      <c r="AX15" s="365"/>
      <c r="AY15" s="365"/>
      <c r="AZ15" s="365"/>
      <c r="BA15" s="365"/>
      <c r="BB15" s="365"/>
      <c r="BC15" s="365"/>
      <c r="BD15" s="365"/>
      <c r="BE15" s="365"/>
      <c r="BF15" s="365"/>
      <c r="BG15" s="365"/>
      <c r="BH15" s="365"/>
      <c r="BI15" s="365"/>
      <c r="BJ15" s="365"/>
      <c r="BK15" s="365"/>
      <c r="BL15" s="365"/>
      <c r="BM15" s="365"/>
      <c r="BN15" s="365"/>
      <c r="BO15" s="365"/>
      <c r="BP15" s="365"/>
      <c r="BQ15" s="365"/>
      <c r="BR15" s="365"/>
      <c r="BS15" s="365"/>
      <c r="BT15" s="365"/>
      <c r="BU15" s="365"/>
      <c r="BV15" s="365"/>
      <c r="BW15" s="365"/>
      <c r="BX15" s="365"/>
      <c r="BY15" s="365"/>
      <c r="BZ15" s="365"/>
      <c r="CA15" s="365"/>
      <c r="CB15" s="365"/>
      <c r="CC15" s="365"/>
      <c r="CD15" s="365"/>
      <c r="CE15" s="365"/>
      <c r="CF15" s="365"/>
      <c r="CG15" s="365"/>
      <c r="CH15" s="365"/>
      <c r="CI15" s="365"/>
      <c r="CJ15" s="365"/>
      <c r="CK15" s="365"/>
      <c r="CL15" s="365"/>
      <c r="CM15" s="365"/>
      <c r="CN15" s="365"/>
      <c r="CO15" s="365"/>
      <c r="CP15" s="365"/>
      <c r="CQ15" s="365"/>
      <c r="CR15" s="365"/>
      <c r="CS15" s="365"/>
      <c r="CT15" s="365"/>
      <c r="CU15" s="365"/>
      <c r="CV15" s="365"/>
      <c r="CW15" s="365"/>
      <c r="CX15" s="365"/>
      <c r="CY15" s="365"/>
      <c r="CZ15" s="365"/>
      <c r="DA15" s="365"/>
      <c r="DB15" s="365"/>
      <c r="DC15" s="365"/>
      <c r="DD15" s="365"/>
      <c r="DE15" s="365"/>
    </row>
    <row r="16" spans="1:109" s="257" customFormat="1" x14ac:dyDescent="0.15">
      <c r="A16" s="364"/>
      <c r="B16" s="365"/>
      <c r="C16" s="365"/>
      <c r="D16" s="365"/>
      <c r="E16" s="365"/>
      <c r="F16" s="365"/>
      <c r="G16" s="365"/>
      <c r="H16" s="365"/>
      <c r="I16" s="365"/>
      <c r="J16" s="365"/>
      <c r="K16" s="365"/>
      <c r="L16" s="365"/>
      <c r="M16" s="365"/>
      <c r="N16" s="365"/>
      <c r="O16" s="365"/>
      <c r="P16" s="365"/>
      <c r="Q16" s="365"/>
      <c r="R16" s="365"/>
      <c r="S16" s="365"/>
      <c r="T16" s="365"/>
      <c r="U16" s="365"/>
      <c r="V16" s="365"/>
      <c r="W16" s="365"/>
      <c r="X16" s="365"/>
      <c r="Y16" s="365"/>
      <c r="Z16" s="365"/>
      <c r="AA16" s="365"/>
      <c r="AB16" s="365"/>
      <c r="AC16" s="365"/>
      <c r="AD16" s="365"/>
      <c r="AE16" s="365"/>
      <c r="AF16" s="365"/>
      <c r="AG16" s="365"/>
      <c r="AH16" s="365"/>
      <c r="AI16" s="365"/>
      <c r="AJ16" s="365"/>
      <c r="AK16" s="365"/>
      <c r="AL16" s="365"/>
      <c r="AM16" s="365"/>
      <c r="AN16" s="365"/>
      <c r="AO16" s="365"/>
      <c r="AP16" s="365"/>
      <c r="AQ16" s="365"/>
      <c r="AR16" s="365"/>
      <c r="AS16" s="365"/>
      <c r="AT16" s="365"/>
      <c r="AU16" s="365"/>
      <c r="AV16" s="365"/>
      <c r="AW16" s="365"/>
      <c r="AX16" s="365"/>
      <c r="AY16" s="365"/>
      <c r="AZ16" s="365"/>
      <c r="BA16" s="365"/>
      <c r="BB16" s="365"/>
      <c r="BC16" s="365"/>
      <c r="BD16" s="365"/>
      <c r="BE16" s="365"/>
      <c r="BF16" s="365"/>
      <c r="BG16" s="365"/>
      <c r="BH16" s="365"/>
      <c r="BI16" s="365"/>
      <c r="BJ16" s="365"/>
      <c r="BK16" s="365"/>
      <c r="BL16" s="365"/>
      <c r="BM16" s="365"/>
      <c r="BN16" s="365"/>
      <c r="BO16" s="365"/>
      <c r="BP16" s="365"/>
      <c r="BQ16" s="365"/>
      <c r="BR16" s="365"/>
      <c r="BS16" s="365"/>
      <c r="BT16" s="365"/>
      <c r="BU16" s="365"/>
      <c r="BV16" s="365"/>
      <c r="BW16" s="365"/>
      <c r="BX16" s="365"/>
      <c r="BY16" s="365"/>
      <c r="BZ16" s="365"/>
      <c r="CA16" s="365"/>
      <c r="CB16" s="365"/>
      <c r="CC16" s="365"/>
      <c r="CD16" s="365"/>
      <c r="CE16" s="365"/>
      <c r="CF16" s="365"/>
      <c r="CG16" s="365"/>
      <c r="CH16" s="365"/>
      <c r="CI16" s="365"/>
      <c r="CJ16" s="365"/>
      <c r="CK16" s="365"/>
      <c r="CL16" s="365"/>
      <c r="CM16" s="365"/>
      <c r="CN16" s="365"/>
      <c r="CO16" s="365"/>
      <c r="CP16" s="365"/>
      <c r="CQ16" s="365"/>
      <c r="CR16" s="365"/>
      <c r="CS16" s="365"/>
      <c r="CT16" s="365"/>
      <c r="CU16" s="365"/>
      <c r="CV16" s="365"/>
      <c r="CW16" s="365"/>
      <c r="CX16" s="365"/>
      <c r="CY16" s="365"/>
      <c r="CZ16" s="365"/>
      <c r="DA16" s="365"/>
      <c r="DB16" s="365"/>
      <c r="DC16" s="365"/>
      <c r="DD16" s="365"/>
      <c r="DE16" s="365"/>
    </row>
    <row r="17" spans="1:109" s="257" customFormat="1" x14ac:dyDescent="0.15">
      <c r="A17" s="364"/>
      <c r="B17" s="365"/>
      <c r="C17" s="365"/>
      <c r="D17" s="365"/>
      <c r="E17" s="365"/>
      <c r="F17" s="365"/>
      <c r="G17" s="365"/>
      <c r="H17" s="365"/>
      <c r="I17" s="365"/>
      <c r="J17" s="365"/>
      <c r="K17" s="365"/>
      <c r="L17" s="365"/>
      <c r="M17" s="365"/>
      <c r="N17" s="365"/>
      <c r="O17" s="365"/>
      <c r="P17" s="365"/>
      <c r="Q17" s="365"/>
      <c r="R17" s="365"/>
      <c r="S17" s="365"/>
      <c r="T17" s="365"/>
      <c r="U17" s="365"/>
      <c r="V17" s="365"/>
      <c r="W17" s="365"/>
      <c r="X17" s="365"/>
      <c r="Y17" s="365"/>
      <c r="Z17" s="365"/>
      <c r="AA17" s="365"/>
      <c r="AB17" s="365"/>
      <c r="AC17" s="365"/>
      <c r="AD17" s="365"/>
      <c r="AE17" s="365"/>
      <c r="AF17" s="365"/>
      <c r="AG17" s="365"/>
      <c r="AH17" s="365"/>
      <c r="AI17" s="365"/>
      <c r="AJ17" s="365"/>
      <c r="AK17" s="365"/>
      <c r="AL17" s="365"/>
      <c r="AM17" s="365"/>
      <c r="AN17" s="365"/>
      <c r="AO17" s="365"/>
      <c r="AP17" s="365"/>
      <c r="AQ17" s="365"/>
      <c r="AR17" s="365"/>
      <c r="AS17" s="365"/>
      <c r="AT17" s="365"/>
      <c r="AU17" s="365"/>
      <c r="AV17" s="365"/>
      <c r="AW17" s="365"/>
      <c r="AX17" s="365"/>
      <c r="AY17" s="365"/>
      <c r="AZ17" s="365"/>
      <c r="BA17" s="365"/>
      <c r="BB17" s="365"/>
      <c r="BC17" s="365"/>
      <c r="BD17" s="365"/>
      <c r="BE17" s="365"/>
      <c r="BF17" s="365"/>
      <c r="BG17" s="365"/>
      <c r="BH17" s="365"/>
      <c r="BI17" s="365"/>
      <c r="BJ17" s="365"/>
      <c r="BK17" s="365"/>
      <c r="BL17" s="365"/>
      <c r="BM17" s="365"/>
      <c r="BN17" s="365"/>
      <c r="BO17" s="365"/>
      <c r="BP17" s="365"/>
      <c r="BQ17" s="365"/>
      <c r="BR17" s="365"/>
      <c r="BS17" s="365"/>
      <c r="BT17" s="365"/>
      <c r="BU17" s="365"/>
      <c r="BV17" s="365"/>
      <c r="BW17" s="365"/>
      <c r="BX17" s="365"/>
      <c r="BY17" s="365"/>
      <c r="BZ17" s="365"/>
      <c r="CA17" s="365"/>
      <c r="CB17" s="365"/>
      <c r="CC17" s="365"/>
      <c r="CD17" s="365"/>
      <c r="CE17" s="365"/>
      <c r="CF17" s="365"/>
      <c r="CG17" s="365"/>
      <c r="CH17" s="365"/>
      <c r="CI17" s="365"/>
      <c r="CJ17" s="365"/>
      <c r="CK17" s="365"/>
      <c r="CL17" s="365"/>
      <c r="CM17" s="365"/>
      <c r="CN17" s="365"/>
      <c r="CO17" s="365"/>
      <c r="CP17" s="365"/>
      <c r="CQ17" s="365"/>
      <c r="CR17" s="365"/>
      <c r="CS17" s="365"/>
      <c r="CT17" s="365"/>
      <c r="CU17" s="365"/>
      <c r="CV17" s="365"/>
      <c r="CW17" s="365"/>
      <c r="CX17" s="365"/>
      <c r="CY17" s="365"/>
      <c r="CZ17" s="365"/>
      <c r="DA17" s="365"/>
      <c r="DB17" s="365"/>
      <c r="DC17" s="365"/>
      <c r="DD17" s="365"/>
      <c r="DE17" s="365"/>
    </row>
    <row r="18" spans="1:109" s="257" customFormat="1" x14ac:dyDescent="0.15">
      <c r="A18" s="364"/>
      <c r="B18" s="365"/>
      <c r="C18" s="365"/>
      <c r="D18" s="365"/>
      <c r="E18" s="365"/>
      <c r="F18" s="365"/>
      <c r="G18" s="365"/>
      <c r="H18" s="365"/>
      <c r="I18" s="365"/>
      <c r="J18" s="365"/>
      <c r="K18" s="365"/>
      <c r="L18" s="365"/>
      <c r="M18" s="365"/>
      <c r="N18" s="365"/>
      <c r="O18" s="365"/>
      <c r="P18" s="365"/>
      <c r="Q18" s="365"/>
      <c r="R18" s="365"/>
      <c r="S18" s="365"/>
      <c r="T18" s="365"/>
      <c r="U18" s="365"/>
      <c r="V18" s="365"/>
      <c r="W18" s="365"/>
      <c r="X18" s="365"/>
      <c r="Y18" s="365"/>
      <c r="Z18" s="365"/>
      <c r="AA18" s="365"/>
      <c r="AB18" s="365"/>
      <c r="AC18" s="365"/>
      <c r="AD18" s="365"/>
      <c r="AE18" s="365"/>
      <c r="AF18" s="365"/>
      <c r="AG18" s="365"/>
      <c r="AH18" s="365"/>
      <c r="AI18" s="365"/>
      <c r="AJ18" s="365"/>
      <c r="AK18" s="365"/>
      <c r="AL18" s="365"/>
      <c r="AM18" s="365"/>
      <c r="AN18" s="365"/>
      <c r="AO18" s="365"/>
      <c r="AP18" s="365"/>
      <c r="AQ18" s="365"/>
      <c r="AR18" s="365"/>
      <c r="AS18" s="365"/>
      <c r="AT18" s="365"/>
      <c r="AU18" s="365"/>
      <c r="AV18" s="365"/>
      <c r="AW18" s="365"/>
      <c r="AX18" s="365"/>
      <c r="AY18" s="365"/>
      <c r="AZ18" s="365"/>
      <c r="BA18" s="365"/>
      <c r="BB18" s="365"/>
      <c r="BC18" s="365"/>
      <c r="BD18" s="365"/>
      <c r="BE18" s="365"/>
      <c r="BF18" s="365"/>
      <c r="BG18" s="365"/>
      <c r="BH18" s="365"/>
      <c r="BI18" s="365"/>
      <c r="BJ18" s="365"/>
      <c r="BK18" s="365"/>
      <c r="BL18" s="365"/>
      <c r="BM18" s="365"/>
      <c r="BN18" s="365"/>
      <c r="BO18" s="365"/>
      <c r="BP18" s="365"/>
      <c r="BQ18" s="365"/>
      <c r="BR18" s="365"/>
      <c r="BS18" s="365"/>
      <c r="BT18" s="365"/>
      <c r="BU18" s="365"/>
      <c r="BV18" s="365"/>
      <c r="BW18" s="365"/>
      <c r="BX18" s="365"/>
      <c r="BY18" s="365"/>
      <c r="BZ18" s="365"/>
      <c r="CA18" s="365"/>
      <c r="CB18" s="365"/>
      <c r="CC18" s="365"/>
      <c r="CD18" s="365"/>
      <c r="CE18" s="365"/>
      <c r="CF18" s="365"/>
      <c r="CG18" s="365"/>
      <c r="CH18" s="365"/>
      <c r="CI18" s="365"/>
      <c r="CJ18" s="365"/>
      <c r="CK18" s="365"/>
      <c r="CL18" s="365"/>
      <c r="CM18" s="365"/>
      <c r="CN18" s="365"/>
      <c r="CO18" s="365"/>
      <c r="CP18" s="365"/>
      <c r="CQ18" s="365"/>
      <c r="CR18" s="365"/>
      <c r="CS18" s="365"/>
      <c r="CT18" s="365"/>
      <c r="CU18" s="365"/>
      <c r="CV18" s="365"/>
      <c r="CW18" s="365"/>
      <c r="CX18" s="365"/>
      <c r="CY18" s="365"/>
      <c r="CZ18" s="365"/>
      <c r="DA18" s="365"/>
      <c r="DB18" s="365"/>
      <c r="DC18" s="365"/>
      <c r="DD18" s="365"/>
      <c r="DE18" s="365"/>
    </row>
    <row r="19" spans="1:109" x14ac:dyDescent="0.15">
      <c r="DD19" s="364"/>
      <c r="DE19" s="364"/>
    </row>
    <row r="20" spans="1:109" x14ac:dyDescent="0.15">
      <c r="DD20" s="364"/>
      <c r="DE20" s="364"/>
    </row>
    <row r="21" spans="1:109" ht="17.25" customHeight="1" x14ac:dyDescent="0.15">
      <c r="B21" s="366"/>
      <c r="C21" s="367"/>
      <c r="D21" s="367"/>
      <c r="E21" s="367"/>
      <c r="F21" s="367"/>
      <c r="G21" s="367"/>
      <c r="H21" s="367"/>
      <c r="I21" s="367"/>
      <c r="J21" s="367"/>
      <c r="K21" s="367"/>
      <c r="L21" s="367"/>
      <c r="M21" s="367"/>
      <c r="N21" s="368"/>
      <c r="O21" s="367"/>
      <c r="P21" s="367"/>
      <c r="Q21" s="367"/>
      <c r="R21" s="367"/>
      <c r="S21" s="367"/>
      <c r="T21" s="367"/>
      <c r="U21" s="367"/>
      <c r="V21" s="367"/>
      <c r="W21" s="367"/>
      <c r="X21" s="367"/>
      <c r="Y21" s="367"/>
      <c r="Z21" s="367"/>
      <c r="AA21" s="367"/>
      <c r="AB21" s="367"/>
      <c r="AC21" s="367"/>
      <c r="AD21" s="367"/>
      <c r="AE21" s="367"/>
      <c r="AF21" s="367"/>
      <c r="AG21" s="367"/>
      <c r="AH21" s="367"/>
      <c r="AI21" s="367"/>
      <c r="AJ21" s="367"/>
      <c r="AK21" s="367"/>
      <c r="AL21" s="367"/>
      <c r="AM21" s="367"/>
      <c r="AN21" s="367"/>
      <c r="AO21" s="367"/>
      <c r="AP21" s="367"/>
      <c r="AQ21" s="367"/>
      <c r="AR21" s="367"/>
      <c r="AS21" s="367"/>
      <c r="AT21" s="368"/>
      <c r="AU21" s="367"/>
      <c r="AV21" s="367"/>
      <c r="AW21" s="367"/>
      <c r="AX21" s="367"/>
      <c r="AY21" s="367"/>
      <c r="AZ21" s="367"/>
      <c r="BA21" s="367"/>
      <c r="BB21" s="367"/>
      <c r="BC21" s="367"/>
      <c r="BD21" s="367"/>
      <c r="BE21" s="367"/>
      <c r="BF21" s="368"/>
      <c r="BG21" s="367"/>
      <c r="BH21" s="367"/>
      <c r="BI21" s="367"/>
      <c r="BJ21" s="367"/>
      <c r="BK21" s="367"/>
      <c r="BL21" s="367"/>
      <c r="BM21" s="367"/>
      <c r="BN21" s="367"/>
      <c r="BO21" s="367"/>
      <c r="BP21" s="367"/>
      <c r="BQ21" s="367"/>
      <c r="BR21" s="368"/>
      <c r="BS21" s="367"/>
      <c r="BT21" s="367"/>
      <c r="BU21" s="367"/>
      <c r="BV21" s="367"/>
      <c r="BW21" s="367"/>
      <c r="BX21" s="367"/>
      <c r="BY21" s="367"/>
      <c r="BZ21" s="367"/>
      <c r="CA21" s="367"/>
      <c r="CB21" s="367"/>
      <c r="CC21" s="367"/>
      <c r="CD21" s="368"/>
      <c r="CE21" s="367"/>
      <c r="CF21" s="367"/>
      <c r="CG21" s="367"/>
      <c r="CH21" s="367"/>
      <c r="CI21" s="367"/>
      <c r="CJ21" s="367"/>
      <c r="CK21" s="367"/>
      <c r="CL21" s="367"/>
      <c r="CM21" s="367"/>
      <c r="CN21" s="367"/>
      <c r="CO21" s="367"/>
      <c r="CP21" s="368"/>
      <c r="CQ21" s="367"/>
      <c r="CR21" s="367"/>
      <c r="CS21" s="367"/>
      <c r="CT21" s="367"/>
      <c r="CU21" s="367"/>
      <c r="CV21" s="367"/>
      <c r="CW21" s="367"/>
      <c r="CX21" s="367"/>
      <c r="CY21" s="367"/>
      <c r="CZ21" s="367"/>
      <c r="DA21" s="367"/>
      <c r="DB21" s="368"/>
      <c r="DC21" s="367"/>
      <c r="DD21" s="369"/>
      <c r="DE21" s="364"/>
    </row>
    <row r="22" spans="1:109" ht="17.25" customHeight="1" x14ac:dyDescent="0.15">
      <c r="B22" s="370"/>
    </row>
    <row r="23" spans="1:109" x14ac:dyDescent="0.15">
      <c r="B23" s="370"/>
    </row>
    <row r="24" spans="1:109" x14ac:dyDescent="0.15">
      <c r="B24" s="370"/>
    </row>
    <row r="25" spans="1:109" x14ac:dyDescent="0.15">
      <c r="B25" s="370"/>
    </row>
    <row r="26" spans="1:109" x14ac:dyDescent="0.15">
      <c r="B26" s="370"/>
    </row>
    <row r="27" spans="1:109" x14ac:dyDescent="0.15">
      <c r="B27" s="370"/>
    </row>
    <row r="28" spans="1:109" x14ac:dyDescent="0.15">
      <c r="B28" s="370"/>
    </row>
    <row r="29" spans="1:109" x14ac:dyDescent="0.15">
      <c r="B29" s="370"/>
    </row>
    <row r="30" spans="1:109" x14ac:dyDescent="0.15">
      <c r="B30" s="370"/>
    </row>
    <row r="31" spans="1:109" x14ac:dyDescent="0.15">
      <c r="B31" s="370"/>
    </row>
    <row r="32" spans="1:109" x14ac:dyDescent="0.15">
      <c r="B32" s="370"/>
    </row>
    <row r="33" spans="2:109" x14ac:dyDescent="0.15">
      <c r="B33" s="370"/>
    </row>
    <row r="34" spans="2:109" x14ac:dyDescent="0.15">
      <c r="B34" s="370"/>
    </row>
    <row r="35" spans="2:109" x14ac:dyDescent="0.15">
      <c r="B35" s="370"/>
    </row>
    <row r="36" spans="2:109" x14ac:dyDescent="0.15">
      <c r="B36" s="370"/>
    </row>
    <row r="37" spans="2:109" x14ac:dyDescent="0.15">
      <c r="B37" s="370"/>
    </row>
    <row r="38" spans="2:109" x14ac:dyDescent="0.15">
      <c r="B38" s="370"/>
    </row>
    <row r="39" spans="2:109" x14ac:dyDescent="0.15">
      <c r="B39" s="372"/>
      <c r="C39" s="373"/>
      <c r="D39" s="373"/>
      <c r="E39" s="373"/>
      <c r="F39" s="373"/>
      <c r="G39" s="373"/>
      <c r="H39" s="373"/>
      <c r="I39" s="373"/>
      <c r="J39" s="373"/>
      <c r="K39" s="373"/>
      <c r="L39" s="373"/>
      <c r="M39" s="373"/>
      <c r="N39" s="373"/>
      <c r="O39" s="373"/>
      <c r="P39" s="373"/>
      <c r="Q39" s="373"/>
      <c r="R39" s="373"/>
      <c r="S39" s="373"/>
      <c r="T39" s="373"/>
      <c r="U39" s="373"/>
      <c r="V39" s="373"/>
      <c r="W39" s="373"/>
      <c r="X39" s="373"/>
      <c r="Y39" s="373"/>
      <c r="Z39" s="373"/>
      <c r="AA39" s="373"/>
      <c r="AB39" s="373"/>
      <c r="AC39" s="373"/>
      <c r="AD39" s="373"/>
      <c r="AE39" s="373"/>
      <c r="AF39" s="373"/>
      <c r="AG39" s="373"/>
      <c r="AH39" s="373"/>
      <c r="AI39" s="373"/>
      <c r="AJ39" s="373"/>
      <c r="AK39" s="373"/>
      <c r="AL39" s="373"/>
      <c r="AM39" s="373"/>
      <c r="AN39" s="373"/>
      <c r="AO39" s="373"/>
      <c r="AP39" s="373"/>
      <c r="AQ39" s="373"/>
      <c r="AR39" s="373"/>
      <c r="AS39" s="373"/>
      <c r="AT39" s="373"/>
      <c r="AU39" s="373"/>
      <c r="AV39" s="373"/>
      <c r="AW39" s="373"/>
      <c r="AX39" s="373"/>
      <c r="AY39" s="373"/>
      <c r="AZ39" s="373"/>
      <c r="BA39" s="373"/>
      <c r="BB39" s="373"/>
      <c r="BC39" s="373"/>
      <c r="BD39" s="373"/>
      <c r="BE39" s="373"/>
      <c r="BF39" s="373"/>
      <c r="BG39" s="373"/>
      <c r="BH39" s="373"/>
      <c r="BI39" s="373"/>
      <c r="BJ39" s="373"/>
      <c r="BK39" s="373"/>
      <c r="BL39" s="373"/>
      <c r="BM39" s="373"/>
      <c r="BN39" s="373"/>
      <c r="BO39" s="373"/>
      <c r="BP39" s="373"/>
      <c r="BQ39" s="373"/>
      <c r="BR39" s="373"/>
      <c r="BS39" s="373"/>
      <c r="BT39" s="373"/>
      <c r="BU39" s="373"/>
      <c r="BV39" s="373"/>
      <c r="BW39" s="373"/>
      <c r="BX39" s="373"/>
      <c r="BY39" s="373"/>
      <c r="BZ39" s="373"/>
      <c r="CA39" s="373"/>
      <c r="CB39" s="373"/>
      <c r="CC39" s="373"/>
      <c r="CD39" s="373"/>
      <c r="CE39" s="373"/>
      <c r="CF39" s="373"/>
      <c r="CG39" s="373"/>
      <c r="CH39" s="373"/>
      <c r="CI39" s="373"/>
      <c r="CJ39" s="373"/>
      <c r="CK39" s="373"/>
      <c r="CL39" s="373"/>
      <c r="CM39" s="373"/>
      <c r="CN39" s="373"/>
      <c r="CO39" s="373"/>
      <c r="CP39" s="373"/>
      <c r="CQ39" s="373"/>
      <c r="CR39" s="373"/>
      <c r="CS39" s="373"/>
      <c r="CT39" s="373"/>
      <c r="CU39" s="373"/>
      <c r="CV39" s="373"/>
      <c r="CW39" s="373"/>
      <c r="CX39" s="373"/>
      <c r="CY39" s="373"/>
      <c r="CZ39" s="373"/>
      <c r="DA39" s="373"/>
      <c r="DB39" s="373"/>
      <c r="DC39" s="373"/>
      <c r="DD39" s="374"/>
    </row>
    <row r="40" spans="2:109" x14ac:dyDescent="0.15">
      <c r="B40" s="375"/>
      <c r="DD40" s="375"/>
      <c r="DE40" s="364"/>
    </row>
    <row r="41" spans="2:109" ht="17.25" x14ac:dyDescent="0.15">
      <c r="B41" s="376" t="s">
        <v>607</v>
      </c>
      <c r="C41" s="367"/>
      <c r="D41" s="367"/>
      <c r="E41" s="367"/>
      <c r="F41" s="367"/>
      <c r="G41" s="367"/>
      <c r="H41" s="367"/>
      <c r="I41" s="367"/>
      <c r="J41" s="367"/>
      <c r="K41" s="367"/>
      <c r="L41" s="367"/>
      <c r="M41" s="367"/>
      <c r="N41" s="367"/>
      <c r="O41" s="367"/>
      <c r="P41" s="367"/>
      <c r="Q41" s="367"/>
      <c r="R41" s="367"/>
      <c r="S41" s="367"/>
      <c r="T41" s="367"/>
      <c r="U41" s="367"/>
      <c r="V41" s="367"/>
      <c r="W41" s="367"/>
      <c r="X41" s="367"/>
      <c r="Y41" s="367"/>
      <c r="Z41" s="367"/>
      <c r="AA41" s="367"/>
      <c r="AB41" s="367"/>
      <c r="AC41" s="367"/>
      <c r="AD41" s="367"/>
      <c r="AE41" s="367"/>
      <c r="AF41" s="367"/>
      <c r="AG41" s="367"/>
      <c r="AH41" s="367"/>
      <c r="AI41" s="367"/>
      <c r="AJ41" s="367"/>
      <c r="AK41" s="367"/>
      <c r="AL41" s="367"/>
      <c r="AM41" s="367"/>
      <c r="AN41" s="367"/>
      <c r="AO41" s="367"/>
      <c r="AP41" s="367"/>
      <c r="AQ41" s="367"/>
      <c r="AR41" s="367"/>
      <c r="AS41" s="367"/>
      <c r="AT41" s="367"/>
      <c r="AU41" s="367"/>
      <c r="AV41" s="367"/>
      <c r="AW41" s="367"/>
      <c r="AX41" s="367"/>
      <c r="AY41" s="367"/>
      <c r="AZ41" s="367"/>
      <c r="BA41" s="367"/>
      <c r="BB41" s="367"/>
      <c r="BC41" s="367"/>
      <c r="BD41" s="367"/>
      <c r="BE41" s="367"/>
      <c r="BF41" s="367"/>
      <c r="BG41" s="367"/>
      <c r="BH41" s="367"/>
      <c r="BI41" s="367"/>
      <c r="BJ41" s="367"/>
      <c r="BK41" s="367"/>
      <c r="BL41" s="367"/>
      <c r="BM41" s="367"/>
      <c r="BN41" s="367"/>
      <c r="BO41" s="367"/>
      <c r="BP41" s="367"/>
      <c r="BQ41" s="367"/>
      <c r="BR41" s="367"/>
      <c r="BS41" s="367"/>
      <c r="BT41" s="367"/>
      <c r="BU41" s="367"/>
      <c r="BV41" s="367"/>
      <c r="BW41" s="367"/>
      <c r="BX41" s="367"/>
      <c r="BY41" s="367"/>
      <c r="BZ41" s="367"/>
      <c r="CA41" s="367"/>
      <c r="CB41" s="367"/>
      <c r="CC41" s="367"/>
      <c r="CD41" s="367"/>
      <c r="CE41" s="367"/>
      <c r="CF41" s="367"/>
      <c r="CG41" s="367"/>
      <c r="CH41" s="367"/>
      <c r="CI41" s="367"/>
      <c r="CJ41" s="367"/>
      <c r="CK41" s="367"/>
      <c r="CL41" s="367"/>
      <c r="CM41" s="367"/>
      <c r="CN41" s="367"/>
      <c r="CO41" s="367"/>
      <c r="CP41" s="367"/>
      <c r="CQ41" s="367"/>
      <c r="CR41" s="367"/>
      <c r="CS41" s="367"/>
      <c r="CT41" s="367"/>
      <c r="CU41" s="367"/>
      <c r="CV41" s="367"/>
      <c r="CW41" s="367"/>
      <c r="CX41" s="367"/>
      <c r="CY41" s="367"/>
      <c r="CZ41" s="367"/>
      <c r="DA41" s="367"/>
      <c r="DB41" s="367"/>
      <c r="DC41" s="367"/>
      <c r="DD41" s="369"/>
    </row>
    <row r="42" spans="2:109" x14ac:dyDescent="0.15">
      <c r="B42" s="370"/>
      <c r="G42" s="377"/>
      <c r="I42" s="378"/>
      <c r="J42" s="378"/>
      <c r="K42" s="378"/>
      <c r="AM42" s="377"/>
      <c r="AN42" s="377" t="s">
        <v>608</v>
      </c>
      <c r="AP42" s="378"/>
      <c r="AQ42" s="378"/>
      <c r="AR42" s="378"/>
      <c r="AY42" s="377"/>
      <c r="BA42" s="378"/>
      <c r="BB42" s="378"/>
      <c r="BC42" s="378"/>
      <c r="BK42" s="377"/>
      <c r="BM42" s="378"/>
      <c r="BN42" s="378"/>
      <c r="BO42" s="378"/>
      <c r="BW42" s="377"/>
      <c r="BY42" s="378"/>
      <c r="BZ42" s="378"/>
      <c r="CA42" s="378"/>
      <c r="CI42" s="377"/>
      <c r="CK42" s="378"/>
      <c r="CL42" s="378"/>
      <c r="CM42" s="378"/>
      <c r="CU42" s="377"/>
      <c r="CW42" s="378"/>
      <c r="CX42" s="378"/>
      <c r="CY42" s="378"/>
    </row>
    <row r="43" spans="2:109" ht="13.5" customHeight="1" x14ac:dyDescent="0.15">
      <c r="B43" s="370"/>
      <c r="AN43" s="1260" t="s">
        <v>609</v>
      </c>
      <c r="AO43" s="1261"/>
      <c r="AP43" s="1261"/>
      <c r="AQ43" s="1261"/>
      <c r="AR43" s="1261"/>
      <c r="AS43" s="1261"/>
      <c r="AT43" s="1261"/>
      <c r="AU43" s="1261"/>
      <c r="AV43" s="1261"/>
      <c r="AW43" s="1261"/>
      <c r="AX43" s="1261"/>
      <c r="AY43" s="1261"/>
      <c r="AZ43" s="1261"/>
      <c r="BA43" s="1261"/>
      <c r="BB43" s="1261"/>
      <c r="BC43" s="1261"/>
      <c r="BD43" s="1261"/>
      <c r="BE43" s="1261"/>
      <c r="BF43" s="1261"/>
      <c r="BG43" s="1261"/>
      <c r="BH43" s="1261"/>
      <c r="BI43" s="1261"/>
      <c r="BJ43" s="1261"/>
      <c r="BK43" s="1261"/>
      <c r="BL43" s="1261"/>
      <c r="BM43" s="1261"/>
      <c r="BN43" s="1261"/>
      <c r="BO43" s="1261"/>
      <c r="BP43" s="1261"/>
      <c r="BQ43" s="1261"/>
      <c r="BR43" s="1261"/>
      <c r="BS43" s="1261"/>
      <c r="BT43" s="1261"/>
      <c r="BU43" s="1261"/>
      <c r="BV43" s="1261"/>
      <c r="BW43" s="1261"/>
      <c r="BX43" s="1261"/>
      <c r="BY43" s="1261"/>
      <c r="BZ43" s="1261"/>
      <c r="CA43" s="1261"/>
      <c r="CB43" s="1261"/>
      <c r="CC43" s="1261"/>
      <c r="CD43" s="1261"/>
      <c r="CE43" s="1261"/>
      <c r="CF43" s="1261"/>
      <c r="CG43" s="1261"/>
      <c r="CH43" s="1261"/>
      <c r="CI43" s="1261"/>
      <c r="CJ43" s="1261"/>
      <c r="CK43" s="1261"/>
      <c r="CL43" s="1261"/>
      <c r="CM43" s="1261"/>
      <c r="CN43" s="1261"/>
      <c r="CO43" s="1261"/>
      <c r="CP43" s="1261"/>
      <c r="CQ43" s="1261"/>
      <c r="CR43" s="1261"/>
      <c r="CS43" s="1261"/>
      <c r="CT43" s="1261"/>
      <c r="CU43" s="1261"/>
      <c r="CV43" s="1261"/>
      <c r="CW43" s="1261"/>
      <c r="CX43" s="1261"/>
      <c r="CY43" s="1261"/>
      <c r="CZ43" s="1261"/>
      <c r="DA43" s="1261"/>
      <c r="DB43" s="1261"/>
      <c r="DC43" s="1262"/>
    </row>
    <row r="44" spans="2:109" x14ac:dyDescent="0.15">
      <c r="B44" s="370"/>
      <c r="AN44" s="1263"/>
      <c r="AO44" s="1264"/>
      <c r="AP44" s="1264"/>
      <c r="AQ44" s="1264"/>
      <c r="AR44" s="1264"/>
      <c r="AS44" s="1264"/>
      <c r="AT44" s="1264"/>
      <c r="AU44" s="1264"/>
      <c r="AV44" s="1264"/>
      <c r="AW44" s="1264"/>
      <c r="AX44" s="1264"/>
      <c r="AY44" s="1264"/>
      <c r="AZ44" s="1264"/>
      <c r="BA44" s="1264"/>
      <c r="BB44" s="1264"/>
      <c r="BC44" s="1264"/>
      <c r="BD44" s="1264"/>
      <c r="BE44" s="1264"/>
      <c r="BF44" s="1264"/>
      <c r="BG44" s="1264"/>
      <c r="BH44" s="1264"/>
      <c r="BI44" s="1264"/>
      <c r="BJ44" s="1264"/>
      <c r="BK44" s="1264"/>
      <c r="BL44" s="1264"/>
      <c r="BM44" s="1264"/>
      <c r="BN44" s="1264"/>
      <c r="BO44" s="1264"/>
      <c r="BP44" s="1264"/>
      <c r="BQ44" s="1264"/>
      <c r="BR44" s="1264"/>
      <c r="BS44" s="1264"/>
      <c r="BT44" s="1264"/>
      <c r="BU44" s="1264"/>
      <c r="BV44" s="1264"/>
      <c r="BW44" s="1264"/>
      <c r="BX44" s="1264"/>
      <c r="BY44" s="1264"/>
      <c r="BZ44" s="1264"/>
      <c r="CA44" s="1264"/>
      <c r="CB44" s="1264"/>
      <c r="CC44" s="1264"/>
      <c r="CD44" s="1264"/>
      <c r="CE44" s="1264"/>
      <c r="CF44" s="1264"/>
      <c r="CG44" s="1264"/>
      <c r="CH44" s="1264"/>
      <c r="CI44" s="1264"/>
      <c r="CJ44" s="1264"/>
      <c r="CK44" s="1264"/>
      <c r="CL44" s="1264"/>
      <c r="CM44" s="1264"/>
      <c r="CN44" s="1264"/>
      <c r="CO44" s="1264"/>
      <c r="CP44" s="1264"/>
      <c r="CQ44" s="1264"/>
      <c r="CR44" s="1264"/>
      <c r="CS44" s="1264"/>
      <c r="CT44" s="1264"/>
      <c r="CU44" s="1264"/>
      <c r="CV44" s="1264"/>
      <c r="CW44" s="1264"/>
      <c r="CX44" s="1264"/>
      <c r="CY44" s="1264"/>
      <c r="CZ44" s="1264"/>
      <c r="DA44" s="1264"/>
      <c r="DB44" s="1264"/>
      <c r="DC44" s="1265"/>
    </row>
    <row r="45" spans="2:109" x14ac:dyDescent="0.15">
      <c r="B45" s="370"/>
      <c r="AN45" s="1263"/>
      <c r="AO45" s="1264"/>
      <c r="AP45" s="1264"/>
      <c r="AQ45" s="1264"/>
      <c r="AR45" s="1264"/>
      <c r="AS45" s="1264"/>
      <c r="AT45" s="1264"/>
      <c r="AU45" s="1264"/>
      <c r="AV45" s="1264"/>
      <c r="AW45" s="1264"/>
      <c r="AX45" s="1264"/>
      <c r="AY45" s="1264"/>
      <c r="AZ45" s="1264"/>
      <c r="BA45" s="1264"/>
      <c r="BB45" s="1264"/>
      <c r="BC45" s="1264"/>
      <c r="BD45" s="1264"/>
      <c r="BE45" s="1264"/>
      <c r="BF45" s="1264"/>
      <c r="BG45" s="1264"/>
      <c r="BH45" s="1264"/>
      <c r="BI45" s="1264"/>
      <c r="BJ45" s="1264"/>
      <c r="BK45" s="1264"/>
      <c r="BL45" s="1264"/>
      <c r="BM45" s="1264"/>
      <c r="BN45" s="1264"/>
      <c r="BO45" s="1264"/>
      <c r="BP45" s="1264"/>
      <c r="BQ45" s="1264"/>
      <c r="BR45" s="1264"/>
      <c r="BS45" s="1264"/>
      <c r="BT45" s="1264"/>
      <c r="BU45" s="1264"/>
      <c r="BV45" s="1264"/>
      <c r="BW45" s="1264"/>
      <c r="BX45" s="1264"/>
      <c r="BY45" s="1264"/>
      <c r="BZ45" s="1264"/>
      <c r="CA45" s="1264"/>
      <c r="CB45" s="1264"/>
      <c r="CC45" s="1264"/>
      <c r="CD45" s="1264"/>
      <c r="CE45" s="1264"/>
      <c r="CF45" s="1264"/>
      <c r="CG45" s="1264"/>
      <c r="CH45" s="1264"/>
      <c r="CI45" s="1264"/>
      <c r="CJ45" s="1264"/>
      <c r="CK45" s="1264"/>
      <c r="CL45" s="1264"/>
      <c r="CM45" s="1264"/>
      <c r="CN45" s="1264"/>
      <c r="CO45" s="1264"/>
      <c r="CP45" s="1264"/>
      <c r="CQ45" s="1264"/>
      <c r="CR45" s="1264"/>
      <c r="CS45" s="1264"/>
      <c r="CT45" s="1264"/>
      <c r="CU45" s="1264"/>
      <c r="CV45" s="1264"/>
      <c r="CW45" s="1264"/>
      <c r="CX45" s="1264"/>
      <c r="CY45" s="1264"/>
      <c r="CZ45" s="1264"/>
      <c r="DA45" s="1264"/>
      <c r="DB45" s="1264"/>
      <c r="DC45" s="1265"/>
    </row>
    <row r="46" spans="2:109" x14ac:dyDescent="0.15">
      <c r="B46" s="370"/>
      <c r="AN46" s="1263"/>
      <c r="AO46" s="1264"/>
      <c r="AP46" s="1264"/>
      <c r="AQ46" s="1264"/>
      <c r="AR46" s="1264"/>
      <c r="AS46" s="1264"/>
      <c r="AT46" s="1264"/>
      <c r="AU46" s="1264"/>
      <c r="AV46" s="1264"/>
      <c r="AW46" s="1264"/>
      <c r="AX46" s="1264"/>
      <c r="AY46" s="1264"/>
      <c r="AZ46" s="1264"/>
      <c r="BA46" s="1264"/>
      <c r="BB46" s="1264"/>
      <c r="BC46" s="1264"/>
      <c r="BD46" s="1264"/>
      <c r="BE46" s="1264"/>
      <c r="BF46" s="1264"/>
      <c r="BG46" s="1264"/>
      <c r="BH46" s="1264"/>
      <c r="BI46" s="1264"/>
      <c r="BJ46" s="1264"/>
      <c r="BK46" s="1264"/>
      <c r="BL46" s="1264"/>
      <c r="BM46" s="1264"/>
      <c r="BN46" s="1264"/>
      <c r="BO46" s="1264"/>
      <c r="BP46" s="1264"/>
      <c r="BQ46" s="1264"/>
      <c r="BR46" s="1264"/>
      <c r="BS46" s="1264"/>
      <c r="BT46" s="1264"/>
      <c r="BU46" s="1264"/>
      <c r="BV46" s="1264"/>
      <c r="BW46" s="1264"/>
      <c r="BX46" s="1264"/>
      <c r="BY46" s="1264"/>
      <c r="BZ46" s="1264"/>
      <c r="CA46" s="1264"/>
      <c r="CB46" s="1264"/>
      <c r="CC46" s="1264"/>
      <c r="CD46" s="1264"/>
      <c r="CE46" s="1264"/>
      <c r="CF46" s="1264"/>
      <c r="CG46" s="1264"/>
      <c r="CH46" s="1264"/>
      <c r="CI46" s="1264"/>
      <c r="CJ46" s="1264"/>
      <c r="CK46" s="1264"/>
      <c r="CL46" s="1264"/>
      <c r="CM46" s="1264"/>
      <c r="CN46" s="1264"/>
      <c r="CO46" s="1264"/>
      <c r="CP46" s="1264"/>
      <c r="CQ46" s="1264"/>
      <c r="CR46" s="1264"/>
      <c r="CS46" s="1264"/>
      <c r="CT46" s="1264"/>
      <c r="CU46" s="1264"/>
      <c r="CV46" s="1264"/>
      <c r="CW46" s="1264"/>
      <c r="CX46" s="1264"/>
      <c r="CY46" s="1264"/>
      <c r="CZ46" s="1264"/>
      <c r="DA46" s="1264"/>
      <c r="DB46" s="1264"/>
      <c r="DC46" s="1265"/>
    </row>
    <row r="47" spans="2:109" x14ac:dyDescent="0.15">
      <c r="B47" s="370"/>
      <c r="AN47" s="1266"/>
      <c r="AO47" s="1267"/>
      <c r="AP47" s="1267"/>
      <c r="AQ47" s="1267"/>
      <c r="AR47" s="1267"/>
      <c r="AS47" s="1267"/>
      <c r="AT47" s="1267"/>
      <c r="AU47" s="1267"/>
      <c r="AV47" s="1267"/>
      <c r="AW47" s="1267"/>
      <c r="AX47" s="1267"/>
      <c r="AY47" s="1267"/>
      <c r="AZ47" s="1267"/>
      <c r="BA47" s="1267"/>
      <c r="BB47" s="1267"/>
      <c r="BC47" s="1267"/>
      <c r="BD47" s="1267"/>
      <c r="BE47" s="1267"/>
      <c r="BF47" s="1267"/>
      <c r="BG47" s="1267"/>
      <c r="BH47" s="1267"/>
      <c r="BI47" s="1267"/>
      <c r="BJ47" s="1267"/>
      <c r="BK47" s="1267"/>
      <c r="BL47" s="1267"/>
      <c r="BM47" s="1267"/>
      <c r="BN47" s="1267"/>
      <c r="BO47" s="1267"/>
      <c r="BP47" s="1267"/>
      <c r="BQ47" s="1267"/>
      <c r="BR47" s="1267"/>
      <c r="BS47" s="1267"/>
      <c r="BT47" s="1267"/>
      <c r="BU47" s="1267"/>
      <c r="BV47" s="1267"/>
      <c r="BW47" s="1267"/>
      <c r="BX47" s="1267"/>
      <c r="BY47" s="1267"/>
      <c r="BZ47" s="1267"/>
      <c r="CA47" s="1267"/>
      <c r="CB47" s="1267"/>
      <c r="CC47" s="1267"/>
      <c r="CD47" s="1267"/>
      <c r="CE47" s="1267"/>
      <c r="CF47" s="1267"/>
      <c r="CG47" s="1267"/>
      <c r="CH47" s="1267"/>
      <c r="CI47" s="1267"/>
      <c r="CJ47" s="1267"/>
      <c r="CK47" s="1267"/>
      <c r="CL47" s="1267"/>
      <c r="CM47" s="1267"/>
      <c r="CN47" s="1267"/>
      <c r="CO47" s="1267"/>
      <c r="CP47" s="1267"/>
      <c r="CQ47" s="1267"/>
      <c r="CR47" s="1267"/>
      <c r="CS47" s="1267"/>
      <c r="CT47" s="1267"/>
      <c r="CU47" s="1267"/>
      <c r="CV47" s="1267"/>
      <c r="CW47" s="1267"/>
      <c r="CX47" s="1267"/>
      <c r="CY47" s="1267"/>
      <c r="CZ47" s="1267"/>
      <c r="DA47" s="1267"/>
      <c r="DB47" s="1267"/>
      <c r="DC47" s="1268"/>
    </row>
    <row r="48" spans="2:109" x14ac:dyDescent="0.15">
      <c r="B48" s="370"/>
      <c r="H48" s="379"/>
      <c r="I48" s="379"/>
      <c r="J48" s="379"/>
      <c r="AN48" s="379"/>
      <c r="AO48" s="379"/>
      <c r="AP48" s="379"/>
      <c r="AZ48" s="379"/>
      <c r="BA48" s="379"/>
      <c r="BB48" s="379"/>
      <c r="BL48" s="379"/>
      <c r="BM48" s="379"/>
      <c r="BN48" s="379"/>
      <c r="BX48" s="379"/>
      <c r="BY48" s="379"/>
      <c r="BZ48" s="379"/>
      <c r="CJ48" s="379"/>
      <c r="CK48" s="379"/>
      <c r="CL48" s="379"/>
      <c r="CV48" s="379"/>
      <c r="CW48" s="379"/>
      <c r="CX48" s="379"/>
    </row>
    <row r="49" spans="1:109" x14ac:dyDescent="0.15">
      <c r="B49" s="370"/>
      <c r="AN49" s="364" t="s">
        <v>610</v>
      </c>
    </row>
    <row r="50" spans="1:109" x14ac:dyDescent="0.15">
      <c r="B50" s="370"/>
      <c r="G50" s="1254"/>
      <c r="H50" s="1254"/>
      <c r="I50" s="1254"/>
      <c r="J50" s="1254"/>
      <c r="K50" s="380"/>
      <c r="L50" s="380"/>
      <c r="M50" s="381"/>
      <c r="N50" s="381"/>
      <c r="AN50" s="1257"/>
      <c r="AO50" s="1258"/>
      <c r="AP50" s="1258"/>
      <c r="AQ50" s="1258"/>
      <c r="AR50" s="1258"/>
      <c r="AS50" s="1258"/>
      <c r="AT50" s="1258"/>
      <c r="AU50" s="1258"/>
      <c r="AV50" s="1258"/>
      <c r="AW50" s="1258"/>
      <c r="AX50" s="1258"/>
      <c r="AY50" s="1258"/>
      <c r="AZ50" s="1258"/>
      <c r="BA50" s="1258"/>
      <c r="BB50" s="1258"/>
      <c r="BC50" s="1258"/>
      <c r="BD50" s="1258"/>
      <c r="BE50" s="1258"/>
      <c r="BF50" s="1258"/>
      <c r="BG50" s="1258"/>
      <c r="BH50" s="1258"/>
      <c r="BI50" s="1258"/>
      <c r="BJ50" s="1258"/>
      <c r="BK50" s="1258"/>
      <c r="BL50" s="1258"/>
      <c r="BM50" s="1258"/>
      <c r="BN50" s="1258"/>
      <c r="BO50" s="1259"/>
      <c r="BP50" s="1253" t="s">
        <v>555</v>
      </c>
      <c r="BQ50" s="1253"/>
      <c r="BR50" s="1253"/>
      <c r="BS50" s="1253"/>
      <c r="BT50" s="1253"/>
      <c r="BU50" s="1253"/>
      <c r="BV50" s="1253"/>
      <c r="BW50" s="1253"/>
      <c r="BX50" s="1253" t="s">
        <v>556</v>
      </c>
      <c r="BY50" s="1253"/>
      <c r="BZ50" s="1253"/>
      <c r="CA50" s="1253"/>
      <c r="CB50" s="1253"/>
      <c r="CC50" s="1253"/>
      <c r="CD50" s="1253"/>
      <c r="CE50" s="1253"/>
      <c r="CF50" s="1253" t="s">
        <v>557</v>
      </c>
      <c r="CG50" s="1253"/>
      <c r="CH50" s="1253"/>
      <c r="CI50" s="1253"/>
      <c r="CJ50" s="1253"/>
      <c r="CK50" s="1253"/>
      <c r="CL50" s="1253"/>
      <c r="CM50" s="1253"/>
      <c r="CN50" s="1253" t="s">
        <v>558</v>
      </c>
      <c r="CO50" s="1253"/>
      <c r="CP50" s="1253"/>
      <c r="CQ50" s="1253"/>
      <c r="CR50" s="1253"/>
      <c r="CS50" s="1253"/>
      <c r="CT50" s="1253"/>
      <c r="CU50" s="1253"/>
      <c r="CV50" s="1253" t="s">
        <v>559</v>
      </c>
      <c r="CW50" s="1253"/>
      <c r="CX50" s="1253"/>
      <c r="CY50" s="1253"/>
      <c r="CZ50" s="1253"/>
      <c r="DA50" s="1253"/>
      <c r="DB50" s="1253"/>
      <c r="DC50" s="1253"/>
    </row>
    <row r="51" spans="1:109" ht="13.5" customHeight="1" x14ac:dyDescent="0.15">
      <c r="B51" s="370"/>
      <c r="G51" s="1256"/>
      <c r="H51" s="1256"/>
      <c r="I51" s="1269"/>
      <c r="J51" s="1269"/>
      <c r="K51" s="1255"/>
      <c r="L51" s="1255"/>
      <c r="M51" s="1255"/>
      <c r="N51" s="1255"/>
      <c r="AM51" s="379"/>
      <c r="AN51" s="1251" t="s">
        <v>611</v>
      </c>
      <c r="AO51" s="1251"/>
      <c r="AP51" s="1251"/>
      <c r="AQ51" s="1251"/>
      <c r="AR51" s="1251"/>
      <c r="AS51" s="1251"/>
      <c r="AT51" s="1251"/>
      <c r="AU51" s="1251"/>
      <c r="AV51" s="1251"/>
      <c r="AW51" s="1251"/>
      <c r="AX51" s="1251"/>
      <c r="AY51" s="1251"/>
      <c r="AZ51" s="1251"/>
      <c r="BA51" s="1251"/>
      <c r="BB51" s="1251" t="s">
        <v>612</v>
      </c>
      <c r="BC51" s="1251"/>
      <c r="BD51" s="1251"/>
      <c r="BE51" s="1251"/>
      <c r="BF51" s="1251"/>
      <c r="BG51" s="1251"/>
      <c r="BH51" s="1251"/>
      <c r="BI51" s="1251"/>
      <c r="BJ51" s="1251"/>
      <c r="BK51" s="1251"/>
      <c r="BL51" s="1251"/>
      <c r="BM51" s="1251"/>
      <c r="BN51" s="1251"/>
      <c r="BO51" s="1251"/>
      <c r="BP51" s="1248">
        <v>17.899999999999999</v>
      </c>
      <c r="BQ51" s="1248"/>
      <c r="BR51" s="1248"/>
      <c r="BS51" s="1248"/>
      <c r="BT51" s="1248"/>
      <c r="BU51" s="1248"/>
      <c r="BV51" s="1248"/>
      <c r="BW51" s="1248"/>
      <c r="BX51" s="1248">
        <v>18.100000000000001</v>
      </c>
      <c r="BY51" s="1248"/>
      <c r="BZ51" s="1248"/>
      <c r="CA51" s="1248"/>
      <c r="CB51" s="1248"/>
      <c r="CC51" s="1248"/>
      <c r="CD51" s="1248"/>
      <c r="CE51" s="1248"/>
      <c r="CF51" s="1248">
        <v>10.5</v>
      </c>
      <c r="CG51" s="1248"/>
      <c r="CH51" s="1248"/>
      <c r="CI51" s="1248"/>
      <c r="CJ51" s="1248"/>
      <c r="CK51" s="1248"/>
      <c r="CL51" s="1248"/>
      <c r="CM51" s="1248"/>
      <c r="CN51" s="1248">
        <v>11.5</v>
      </c>
      <c r="CO51" s="1248"/>
      <c r="CP51" s="1248"/>
      <c r="CQ51" s="1248"/>
      <c r="CR51" s="1248"/>
      <c r="CS51" s="1248"/>
      <c r="CT51" s="1248"/>
      <c r="CU51" s="1248"/>
      <c r="CV51" s="1248">
        <v>14.8</v>
      </c>
      <c r="CW51" s="1248"/>
      <c r="CX51" s="1248"/>
      <c r="CY51" s="1248"/>
      <c r="CZ51" s="1248"/>
      <c r="DA51" s="1248"/>
      <c r="DB51" s="1248"/>
      <c r="DC51" s="1248"/>
    </row>
    <row r="52" spans="1:109" x14ac:dyDescent="0.15">
      <c r="B52" s="370"/>
      <c r="G52" s="1256"/>
      <c r="H52" s="1256"/>
      <c r="I52" s="1269"/>
      <c r="J52" s="1269"/>
      <c r="K52" s="1255"/>
      <c r="L52" s="1255"/>
      <c r="M52" s="1255"/>
      <c r="N52" s="1255"/>
      <c r="AM52" s="379"/>
      <c r="AN52" s="1251"/>
      <c r="AO52" s="1251"/>
      <c r="AP52" s="1251"/>
      <c r="AQ52" s="1251"/>
      <c r="AR52" s="1251"/>
      <c r="AS52" s="1251"/>
      <c r="AT52" s="1251"/>
      <c r="AU52" s="1251"/>
      <c r="AV52" s="1251"/>
      <c r="AW52" s="1251"/>
      <c r="AX52" s="1251"/>
      <c r="AY52" s="1251"/>
      <c r="AZ52" s="1251"/>
      <c r="BA52" s="1251"/>
      <c r="BB52" s="1251"/>
      <c r="BC52" s="1251"/>
      <c r="BD52" s="1251"/>
      <c r="BE52" s="1251"/>
      <c r="BF52" s="1251"/>
      <c r="BG52" s="1251"/>
      <c r="BH52" s="1251"/>
      <c r="BI52" s="1251"/>
      <c r="BJ52" s="1251"/>
      <c r="BK52" s="1251"/>
      <c r="BL52" s="1251"/>
      <c r="BM52" s="1251"/>
      <c r="BN52" s="1251"/>
      <c r="BO52" s="1251"/>
      <c r="BP52" s="1248"/>
      <c r="BQ52" s="1248"/>
      <c r="BR52" s="1248"/>
      <c r="BS52" s="1248"/>
      <c r="BT52" s="1248"/>
      <c r="BU52" s="1248"/>
      <c r="BV52" s="1248"/>
      <c r="BW52" s="1248"/>
      <c r="BX52" s="1248"/>
      <c r="BY52" s="1248"/>
      <c r="BZ52" s="1248"/>
      <c r="CA52" s="1248"/>
      <c r="CB52" s="1248"/>
      <c r="CC52" s="1248"/>
      <c r="CD52" s="1248"/>
      <c r="CE52" s="1248"/>
      <c r="CF52" s="1248"/>
      <c r="CG52" s="1248"/>
      <c r="CH52" s="1248"/>
      <c r="CI52" s="1248"/>
      <c r="CJ52" s="1248"/>
      <c r="CK52" s="1248"/>
      <c r="CL52" s="1248"/>
      <c r="CM52" s="1248"/>
      <c r="CN52" s="1248"/>
      <c r="CO52" s="1248"/>
      <c r="CP52" s="1248"/>
      <c r="CQ52" s="1248"/>
      <c r="CR52" s="1248"/>
      <c r="CS52" s="1248"/>
      <c r="CT52" s="1248"/>
      <c r="CU52" s="1248"/>
      <c r="CV52" s="1248"/>
      <c r="CW52" s="1248"/>
      <c r="CX52" s="1248"/>
      <c r="CY52" s="1248"/>
      <c r="CZ52" s="1248"/>
      <c r="DA52" s="1248"/>
      <c r="DB52" s="1248"/>
      <c r="DC52" s="1248"/>
    </row>
    <row r="53" spans="1:109" x14ac:dyDescent="0.15">
      <c r="A53" s="378"/>
      <c r="B53" s="370"/>
      <c r="G53" s="1256"/>
      <c r="H53" s="1256"/>
      <c r="I53" s="1254"/>
      <c r="J53" s="1254"/>
      <c r="K53" s="1255"/>
      <c r="L53" s="1255"/>
      <c r="M53" s="1255"/>
      <c r="N53" s="1255"/>
      <c r="AM53" s="379"/>
      <c r="AN53" s="1251"/>
      <c r="AO53" s="1251"/>
      <c r="AP53" s="1251"/>
      <c r="AQ53" s="1251"/>
      <c r="AR53" s="1251"/>
      <c r="AS53" s="1251"/>
      <c r="AT53" s="1251"/>
      <c r="AU53" s="1251"/>
      <c r="AV53" s="1251"/>
      <c r="AW53" s="1251"/>
      <c r="AX53" s="1251"/>
      <c r="AY53" s="1251"/>
      <c r="AZ53" s="1251"/>
      <c r="BA53" s="1251"/>
      <c r="BB53" s="1251" t="s">
        <v>613</v>
      </c>
      <c r="BC53" s="1251"/>
      <c r="BD53" s="1251"/>
      <c r="BE53" s="1251"/>
      <c r="BF53" s="1251"/>
      <c r="BG53" s="1251"/>
      <c r="BH53" s="1251"/>
      <c r="BI53" s="1251"/>
      <c r="BJ53" s="1251"/>
      <c r="BK53" s="1251"/>
      <c r="BL53" s="1251"/>
      <c r="BM53" s="1251"/>
      <c r="BN53" s="1251"/>
      <c r="BO53" s="1251"/>
      <c r="BP53" s="1248">
        <v>50.5</v>
      </c>
      <c r="BQ53" s="1248"/>
      <c r="BR53" s="1248"/>
      <c r="BS53" s="1248"/>
      <c r="BT53" s="1248"/>
      <c r="BU53" s="1248"/>
      <c r="BV53" s="1248"/>
      <c r="BW53" s="1248"/>
      <c r="BX53" s="1248">
        <v>51.5</v>
      </c>
      <c r="BY53" s="1248"/>
      <c r="BZ53" s="1248"/>
      <c r="CA53" s="1248"/>
      <c r="CB53" s="1248"/>
      <c r="CC53" s="1248"/>
      <c r="CD53" s="1248"/>
      <c r="CE53" s="1248"/>
      <c r="CF53" s="1248">
        <v>52.7</v>
      </c>
      <c r="CG53" s="1248"/>
      <c r="CH53" s="1248"/>
      <c r="CI53" s="1248"/>
      <c r="CJ53" s="1248"/>
      <c r="CK53" s="1248"/>
      <c r="CL53" s="1248"/>
      <c r="CM53" s="1248"/>
      <c r="CN53" s="1248">
        <v>53.6</v>
      </c>
      <c r="CO53" s="1248"/>
      <c r="CP53" s="1248"/>
      <c r="CQ53" s="1248"/>
      <c r="CR53" s="1248"/>
      <c r="CS53" s="1248"/>
      <c r="CT53" s="1248"/>
      <c r="CU53" s="1248"/>
      <c r="CV53" s="1248">
        <v>55.2</v>
      </c>
      <c r="CW53" s="1248"/>
      <c r="CX53" s="1248"/>
      <c r="CY53" s="1248"/>
      <c r="CZ53" s="1248"/>
      <c r="DA53" s="1248"/>
      <c r="DB53" s="1248"/>
      <c r="DC53" s="1248"/>
    </row>
    <row r="54" spans="1:109" x14ac:dyDescent="0.15">
      <c r="A54" s="378"/>
      <c r="B54" s="370"/>
      <c r="G54" s="1256"/>
      <c r="H54" s="1256"/>
      <c r="I54" s="1254"/>
      <c r="J54" s="1254"/>
      <c r="K54" s="1255"/>
      <c r="L54" s="1255"/>
      <c r="M54" s="1255"/>
      <c r="N54" s="1255"/>
      <c r="AM54" s="379"/>
      <c r="AN54" s="1251"/>
      <c r="AO54" s="1251"/>
      <c r="AP54" s="1251"/>
      <c r="AQ54" s="1251"/>
      <c r="AR54" s="1251"/>
      <c r="AS54" s="1251"/>
      <c r="AT54" s="1251"/>
      <c r="AU54" s="1251"/>
      <c r="AV54" s="1251"/>
      <c r="AW54" s="1251"/>
      <c r="AX54" s="1251"/>
      <c r="AY54" s="1251"/>
      <c r="AZ54" s="1251"/>
      <c r="BA54" s="1251"/>
      <c r="BB54" s="1251"/>
      <c r="BC54" s="1251"/>
      <c r="BD54" s="1251"/>
      <c r="BE54" s="1251"/>
      <c r="BF54" s="1251"/>
      <c r="BG54" s="1251"/>
      <c r="BH54" s="1251"/>
      <c r="BI54" s="1251"/>
      <c r="BJ54" s="1251"/>
      <c r="BK54" s="1251"/>
      <c r="BL54" s="1251"/>
      <c r="BM54" s="1251"/>
      <c r="BN54" s="1251"/>
      <c r="BO54" s="1251"/>
      <c r="BP54" s="1248"/>
      <c r="BQ54" s="1248"/>
      <c r="BR54" s="1248"/>
      <c r="BS54" s="1248"/>
      <c r="BT54" s="1248"/>
      <c r="BU54" s="1248"/>
      <c r="BV54" s="1248"/>
      <c r="BW54" s="1248"/>
      <c r="BX54" s="1248"/>
      <c r="BY54" s="1248"/>
      <c r="BZ54" s="1248"/>
      <c r="CA54" s="1248"/>
      <c r="CB54" s="1248"/>
      <c r="CC54" s="1248"/>
      <c r="CD54" s="1248"/>
      <c r="CE54" s="1248"/>
      <c r="CF54" s="1248"/>
      <c r="CG54" s="1248"/>
      <c r="CH54" s="1248"/>
      <c r="CI54" s="1248"/>
      <c r="CJ54" s="1248"/>
      <c r="CK54" s="1248"/>
      <c r="CL54" s="1248"/>
      <c r="CM54" s="1248"/>
      <c r="CN54" s="1248"/>
      <c r="CO54" s="1248"/>
      <c r="CP54" s="1248"/>
      <c r="CQ54" s="1248"/>
      <c r="CR54" s="1248"/>
      <c r="CS54" s="1248"/>
      <c r="CT54" s="1248"/>
      <c r="CU54" s="1248"/>
      <c r="CV54" s="1248"/>
      <c r="CW54" s="1248"/>
      <c r="CX54" s="1248"/>
      <c r="CY54" s="1248"/>
      <c r="CZ54" s="1248"/>
      <c r="DA54" s="1248"/>
      <c r="DB54" s="1248"/>
      <c r="DC54" s="1248"/>
    </row>
    <row r="55" spans="1:109" x14ac:dyDescent="0.15">
      <c r="A55" s="378"/>
      <c r="B55" s="370"/>
      <c r="G55" s="1254"/>
      <c r="H55" s="1254"/>
      <c r="I55" s="1254"/>
      <c r="J55" s="1254"/>
      <c r="K55" s="1255"/>
      <c r="L55" s="1255"/>
      <c r="M55" s="1255"/>
      <c r="N55" s="1255"/>
      <c r="AN55" s="1253" t="s">
        <v>614</v>
      </c>
      <c r="AO55" s="1253"/>
      <c r="AP55" s="1253"/>
      <c r="AQ55" s="1253"/>
      <c r="AR55" s="1253"/>
      <c r="AS55" s="1253"/>
      <c r="AT55" s="1253"/>
      <c r="AU55" s="1253"/>
      <c r="AV55" s="1253"/>
      <c r="AW55" s="1253"/>
      <c r="AX55" s="1253"/>
      <c r="AY55" s="1253"/>
      <c r="AZ55" s="1253"/>
      <c r="BA55" s="1253"/>
      <c r="BB55" s="1251" t="s">
        <v>612</v>
      </c>
      <c r="BC55" s="1251"/>
      <c r="BD55" s="1251"/>
      <c r="BE55" s="1251"/>
      <c r="BF55" s="1251"/>
      <c r="BG55" s="1251"/>
      <c r="BH55" s="1251"/>
      <c r="BI55" s="1251"/>
      <c r="BJ55" s="1251"/>
      <c r="BK55" s="1251"/>
      <c r="BL55" s="1251"/>
      <c r="BM55" s="1251"/>
      <c r="BN55" s="1251"/>
      <c r="BO55" s="1251"/>
      <c r="BP55" s="1248">
        <v>48</v>
      </c>
      <c r="BQ55" s="1248"/>
      <c r="BR55" s="1248"/>
      <c r="BS55" s="1248"/>
      <c r="BT55" s="1248"/>
      <c r="BU55" s="1248"/>
      <c r="BV55" s="1248"/>
      <c r="BW55" s="1248"/>
      <c r="BX55" s="1248">
        <v>49.1</v>
      </c>
      <c r="BY55" s="1248"/>
      <c r="BZ55" s="1248"/>
      <c r="CA55" s="1248"/>
      <c r="CB55" s="1248"/>
      <c r="CC55" s="1248"/>
      <c r="CD55" s="1248"/>
      <c r="CE55" s="1248"/>
      <c r="CF55" s="1248">
        <v>41.5</v>
      </c>
      <c r="CG55" s="1248"/>
      <c r="CH55" s="1248"/>
      <c r="CI55" s="1248"/>
      <c r="CJ55" s="1248"/>
      <c r="CK55" s="1248"/>
      <c r="CL55" s="1248"/>
      <c r="CM55" s="1248"/>
      <c r="CN55" s="1248">
        <v>25.2</v>
      </c>
      <c r="CO55" s="1248"/>
      <c r="CP55" s="1248"/>
      <c r="CQ55" s="1248"/>
      <c r="CR55" s="1248"/>
      <c r="CS55" s="1248"/>
      <c r="CT55" s="1248"/>
      <c r="CU55" s="1248"/>
      <c r="CV55" s="1248">
        <v>15.7</v>
      </c>
      <c r="CW55" s="1248"/>
      <c r="CX55" s="1248"/>
      <c r="CY55" s="1248"/>
      <c r="CZ55" s="1248"/>
      <c r="DA55" s="1248"/>
      <c r="DB55" s="1248"/>
      <c r="DC55" s="1248"/>
    </row>
    <row r="56" spans="1:109" x14ac:dyDescent="0.15">
      <c r="A56" s="378"/>
      <c r="B56" s="370"/>
      <c r="G56" s="1254"/>
      <c r="H56" s="1254"/>
      <c r="I56" s="1254"/>
      <c r="J56" s="1254"/>
      <c r="K56" s="1255"/>
      <c r="L56" s="1255"/>
      <c r="M56" s="1255"/>
      <c r="N56" s="1255"/>
      <c r="AN56" s="1253"/>
      <c r="AO56" s="1253"/>
      <c r="AP56" s="1253"/>
      <c r="AQ56" s="1253"/>
      <c r="AR56" s="1253"/>
      <c r="AS56" s="1253"/>
      <c r="AT56" s="1253"/>
      <c r="AU56" s="1253"/>
      <c r="AV56" s="1253"/>
      <c r="AW56" s="1253"/>
      <c r="AX56" s="1253"/>
      <c r="AY56" s="1253"/>
      <c r="AZ56" s="1253"/>
      <c r="BA56" s="1253"/>
      <c r="BB56" s="1251"/>
      <c r="BC56" s="1251"/>
      <c r="BD56" s="1251"/>
      <c r="BE56" s="1251"/>
      <c r="BF56" s="1251"/>
      <c r="BG56" s="1251"/>
      <c r="BH56" s="1251"/>
      <c r="BI56" s="1251"/>
      <c r="BJ56" s="1251"/>
      <c r="BK56" s="1251"/>
      <c r="BL56" s="1251"/>
      <c r="BM56" s="1251"/>
      <c r="BN56" s="1251"/>
      <c r="BO56" s="1251"/>
      <c r="BP56" s="1248"/>
      <c r="BQ56" s="1248"/>
      <c r="BR56" s="1248"/>
      <c r="BS56" s="1248"/>
      <c r="BT56" s="1248"/>
      <c r="BU56" s="1248"/>
      <c r="BV56" s="1248"/>
      <c r="BW56" s="1248"/>
      <c r="BX56" s="1248"/>
      <c r="BY56" s="1248"/>
      <c r="BZ56" s="1248"/>
      <c r="CA56" s="1248"/>
      <c r="CB56" s="1248"/>
      <c r="CC56" s="1248"/>
      <c r="CD56" s="1248"/>
      <c r="CE56" s="1248"/>
      <c r="CF56" s="1248"/>
      <c r="CG56" s="1248"/>
      <c r="CH56" s="1248"/>
      <c r="CI56" s="1248"/>
      <c r="CJ56" s="1248"/>
      <c r="CK56" s="1248"/>
      <c r="CL56" s="1248"/>
      <c r="CM56" s="1248"/>
      <c r="CN56" s="1248"/>
      <c r="CO56" s="1248"/>
      <c r="CP56" s="1248"/>
      <c r="CQ56" s="1248"/>
      <c r="CR56" s="1248"/>
      <c r="CS56" s="1248"/>
      <c r="CT56" s="1248"/>
      <c r="CU56" s="1248"/>
      <c r="CV56" s="1248"/>
      <c r="CW56" s="1248"/>
      <c r="CX56" s="1248"/>
      <c r="CY56" s="1248"/>
      <c r="CZ56" s="1248"/>
      <c r="DA56" s="1248"/>
      <c r="DB56" s="1248"/>
      <c r="DC56" s="1248"/>
    </row>
    <row r="57" spans="1:109" s="378" customFormat="1" x14ac:dyDescent="0.15">
      <c r="B57" s="382"/>
      <c r="G57" s="1254"/>
      <c r="H57" s="1254"/>
      <c r="I57" s="1249"/>
      <c r="J57" s="1249"/>
      <c r="K57" s="1255"/>
      <c r="L57" s="1255"/>
      <c r="M57" s="1255"/>
      <c r="N57" s="1255"/>
      <c r="AM57" s="364"/>
      <c r="AN57" s="1253"/>
      <c r="AO57" s="1253"/>
      <c r="AP57" s="1253"/>
      <c r="AQ57" s="1253"/>
      <c r="AR57" s="1253"/>
      <c r="AS57" s="1253"/>
      <c r="AT57" s="1253"/>
      <c r="AU57" s="1253"/>
      <c r="AV57" s="1253"/>
      <c r="AW57" s="1253"/>
      <c r="AX57" s="1253"/>
      <c r="AY57" s="1253"/>
      <c r="AZ57" s="1253"/>
      <c r="BA57" s="1253"/>
      <c r="BB57" s="1251" t="s">
        <v>613</v>
      </c>
      <c r="BC57" s="1251"/>
      <c r="BD57" s="1251"/>
      <c r="BE57" s="1251"/>
      <c r="BF57" s="1251"/>
      <c r="BG57" s="1251"/>
      <c r="BH57" s="1251"/>
      <c r="BI57" s="1251"/>
      <c r="BJ57" s="1251"/>
      <c r="BK57" s="1251"/>
      <c r="BL57" s="1251"/>
      <c r="BM57" s="1251"/>
      <c r="BN57" s="1251"/>
      <c r="BO57" s="1251"/>
      <c r="BP57" s="1248">
        <v>60.8</v>
      </c>
      <c r="BQ57" s="1248"/>
      <c r="BR57" s="1248"/>
      <c r="BS57" s="1248"/>
      <c r="BT57" s="1248"/>
      <c r="BU57" s="1248"/>
      <c r="BV57" s="1248"/>
      <c r="BW57" s="1248"/>
      <c r="BX57" s="1248">
        <v>61</v>
      </c>
      <c r="BY57" s="1248"/>
      <c r="BZ57" s="1248"/>
      <c r="CA57" s="1248"/>
      <c r="CB57" s="1248"/>
      <c r="CC57" s="1248"/>
      <c r="CD57" s="1248"/>
      <c r="CE57" s="1248"/>
      <c r="CF57" s="1248">
        <v>61.7</v>
      </c>
      <c r="CG57" s="1248"/>
      <c r="CH57" s="1248"/>
      <c r="CI57" s="1248"/>
      <c r="CJ57" s="1248"/>
      <c r="CK57" s="1248"/>
      <c r="CL57" s="1248"/>
      <c r="CM57" s="1248"/>
      <c r="CN57" s="1248">
        <v>62.5</v>
      </c>
      <c r="CO57" s="1248"/>
      <c r="CP57" s="1248"/>
      <c r="CQ57" s="1248"/>
      <c r="CR57" s="1248"/>
      <c r="CS57" s="1248"/>
      <c r="CT57" s="1248"/>
      <c r="CU57" s="1248"/>
      <c r="CV57" s="1248">
        <v>65</v>
      </c>
      <c r="CW57" s="1248"/>
      <c r="CX57" s="1248"/>
      <c r="CY57" s="1248"/>
      <c r="CZ57" s="1248"/>
      <c r="DA57" s="1248"/>
      <c r="DB57" s="1248"/>
      <c r="DC57" s="1248"/>
      <c r="DD57" s="383"/>
      <c r="DE57" s="382"/>
    </row>
    <row r="58" spans="1:109" s="378" customFormat="1" x14ac:dyDescent="0.15">
      <c r="A58" s="364"/>
      <c r="B58" s="382"/>
      <c r="G58" s="1254"/>
      <c r="H58" s="1254"/>
      <c r="I58" s="1249"/>
      <c r="J58" s="1249"/>
      <c r="K58" s="1255"/>
      <c r="L58" s="1255"/>
      <c r="M58" s="1255"/>
      <c r="N58" s="1255"/>
      <c r="AM58" s="364"/>
      <c r="AN58" s="1253"/>
      <c r="AO58" s="1253"/>
      <c r="AP58" s="1253"/>
      <c r="AQ58" s="1253"/>
      <c r="AR58" s="1253"/>
      <c r="AS58" s="1253"/>
      <c r="AT58" s="1253"/>
      <c r="AU58" s="1253"/>
      <c r="AV58" s="1253"/>
      <c r="AW58" s="1253"/>
      <c r="AX58" s="1253"/>
      <c r="AY58" s="1253"/>
      <c r="AZ58" s="1253"/>
      <c r="BA58" s="1253"/>
      <c r="BB58" s="1251"/>
      <c r="BC58" s="1251"/>
      <c r="BD58" s="1251"/>
      <c r="BE58" s="1251"/>
      <c r="BF58" s="1251"/>
      <c r="BG58" s="1251"/>
      <c r="BH58" s="1251"/>
      <c r="BI58" s="1251"/>
      <c r="BJ58" s="1251"/>
      <c r="BK58" s="1251"/>
      <c r="BL58" s="1251"/>
      <c r="BM58" s="1251"/>
      <c r="BN58" s="1251"/>
      <c r="BO58" s="1251"/>
      <c r="BP58" s="1248"/>
      <c r="BQ58" s="1248"/>
      <c r="BR58" s="1248"/>
      <c r="BS58" s="1248"/>
      <c r="BT58" s="1248"/>
      <c r="BU58" s="1248"/>
      <c r="BV58" s="1248"/>
      <c r="BW58" s="1248"/>
      <c r="BX58" s="1248"/>
      <c r="BY58" s="1248"/>
      <c r="BZ58" s="1248"/>
      <c r="CA58" s="1248"/>
      <c r="CB58" s="1248"/>
      <c r="CC58" s="1248"/>
      <c r="CD58" s="1248"/>
      <c r="CE58" s="1248"/>
      <c r="CF58" s="1248"/>
      <c r="CG58" s="1248"/>
      <c r="CH58" s="1248"/>
      <c r="CI58" s="1248"/>
      <c r="CJ58" s="1248"/>
      <c r="CK58" s="1248"/>
      <c r="CL58" s="1248"/>
      <c r="CM58" s="1248"/>
      <c r="CN58" s="1248"/>
      <c r="CO58" s="1248"/>
      <c r="CP58" s="1248"/>
      <c r="CQ58" s="1248"/>
      <c r="CR58" s="1248"/>
      <c r="CS58" s="1248"/>
      <c r="CT58" s="1248"/>
      <c r="CU58" s="1248"/>
      <c r="CV58" s="1248"/>
      <c r="CW58" s="1248"/>
      <c r="CX58" s="1248"/>
      <c r="CY58" s="1248"/>
      <c r="CZ58" s="1248"/>
      <c r="DA58" s="1248"/>
      <c r="DB58" s="1248"/>
      <c r="DC58" s="1248"/>
      <c r="DD58" s="383"/>
      <c r="DE58" s="382"/>
    </row>
    <row r="59" spans="1:109" s="378" customFormat="1" x14ac:dyDescent="0.15">
      <c r="A59" s="364"/>
      <c r="B59" s="382"/>
      <c r="K59" s="384"/>
      <c r="L59" s="384"/>
      <c r="M59" s="384"/>
      <c r="N59" s="384"/>
      <c r="AQ59" s="384"/>
      <c r="AR59" s="384"/>
      <c r="AS59" s="384"/>
      <c r="AT59" s="384"/>
      <c r="BC59" s="384"/>
      <c r="BD59" s="384"/>
      <c r="BE59" s="384"/>
      <c r="BF59" s="384"/>
      <c r="BO59" s="384"/>
      <c r="BP59" s="384"/>
      <c r="BQ59" s="384"/>
      <c r="BR59" s="384"/>
      <c r="CA59" s="384"/>
      <c r="CB59" s="384"/>
      <c r="CC59" s="384"/>
      <c r="CD59" s="384"/>
      <c r="CM59" s="384"/>
      <c r="CN59" s="384"/>
      <c r="CO59" s="384"/>
      <c r="CP59" s="384"/>
      <c r="CY59" s="384"/>
      <c r="CZ59" s="384"/>
      <c r="DA59" s="384"/>
      <c r="DB59" s="384"/>
      <c r="DC59" s="384"/>
      <c r="DD59" s="383"/>
      <c r="DE59" s="382"/>
    </row>
    <row r="60" spans="1:109" s="378" customFormat="1" x14ac:dyDescent="0.15">
      <c r="A60" s="364"/>
      <c r="B60" s="382"/>
      <c r="K60" s="384"/>
      <c r="L60" s="384"/>
      <c r="M60" s="384"/>
      <c r="N60" s="384"/>
      <c r="AQ60" s="384"/>
      <c r="AR60" s="384"/>
      <c r="AS60" s="384"/>
      <c r="AT60" s="384"/>
      <c r="BC60" s="384"/>
      <c r="BD60" s="384"/>
      <c r="BE60" s="384"/>
      <c r="BF60" s="384"/>
      <c r="BO60" s="384"/>
      <c r="BP60" s="384"/>
      <c r="BQ60" s="384"/>
      <c r="BR60" s="384"/>
      <c r="CA60" s="384"/>
      <c r="CB60" s="384"/>
      <c r="CC60" s="384"/>
      <c r="CD60" s="384"/>
      <c r="CM60" s="384"/>
      <c r="CN60" s="384"/>
      <c r="CO60" s="384"/>
      <c r="CP60" s="384"/>
      <c r="CY60" s="384"/>
      <c r="CZ60" s="384"/>
      <c r="DA60" s="384"/>
      <c r="DB60" s="384"/>
      <c r="DC60" s="384"/>
      <c r="DD60" s="383"/>
      <c r="DE60" s="382"/>
    </row>
    <row r="61" spans="1:109" s="378" customFormat="1" x14ac:dyDescent="0.15">
      <c r="A61" s="364"/>
      <c r="B61" s="385"/>
      <c r="C61" s="386"/>
      <c r="D61" s="386"/>
      <c r="E61" s="386"/>
      <c r="F61" s="386"/>
      <c r="G61" s="386"/>
      <c r="H61" s="386"/>
      <c r="I61" s="386"/>
      <c r="J61" s="386"/>
      <c r="K61" s="386"/>
      <c r="L61" s="386"/>
      <c r="M61" s="387"/>
      <c r="N61" s="387"/>
      <c r="O61" s="386"/>
      <c r="P61" s="386"/>
      <c r="Q61" s="386"/>
      <c r="R61" s="386"/>
      <c r="S61" s="386"/>
      <c r="T61" s="386"/>
      <c r="U61" s="386"/>
      <c r="V61" s="386"/>
      <c r="W61" s="386"/>
      <c r="X61" s="386"/>
      <c r="Y61" s="386"/>
      <c r="Z61" s="386"/>
      <c r="AA61" s="386"/>
      <c r="AB61" s="386"/>
      <c r="AC61" s="386"/>
      <c r="AD61" s="386"/>
      <c r="AE61" s="386"/>
      <c r="AF61" s="386"/>
      <c r="AG61" s="386"/>
      <c r="AH61" s="386"/>
      <c r="AI61" s="386"/>
      <c r="AJ61" s="386"/>
      <c r="AK61" s="386"/>
      <c r="AL61" s="386"/>
      <c r="AM61" s="386"/>
      <c r="AN61" s="386"/>
      <c r="AO61" s="386"/>
      <c r="AP61" s="386"/>
      <c r="AQ61" s="386"/>
      <c r="AR61" s="386"/>
      <c r="AS61" s="387"/>
      <c r="AT61" s="387"/>
      <c r="AU61" s="386"/>
      <c r="AV61" s="386"/>
      <c r="AW61" s="386"/>
      <c r="AX61" s="386"/>
      <c r="AY61" s="386"/>
      <c r="AZ61" s="386"/>
      <c r="BA61" s="386"/>
      <c r="BB61" s="386"/>
      <c r="BC61" s="386"/>
      <c r="BD61" s="386"/>
      <c r="BE61" s="387"/>
      <c r="BF61" s="387"/>
      <c r="BG61" s="386"/>
      <c r="BH61" s="386"/>
      <c r="BI61" s="386"/>
      <c r="BJ61" s="386"/>
      <c r="BK61" s="386"/>
      <c r="BL61" s="386"/>
      <c r="BM61" s="386"/>
      <c r="BN61" s="386"/>
      <c r="BO61" s="386"/>
      <c r="BP61" s="386"/>
      <c r="BQ61" s="387"/>
      <c r="BR61" s="387"/>
      <c r="BS61" s="386"/>
      <c r="BT61" s="386"/>
      <c r="BU61" s="386"/>
      <c r="BV61" s="386"/>
      <c r="BW61" s="386"/>
      <c r="BX61" s="386"/>
      <c r="BY61" s="386"/>
      <c r="BZ61" s="386"/>
      <c r="CA61" s="386"/>
      <c r="CB61" s="386"/>
      <c r="CC61" s="387"/>
      <c r="CD61" s="387"/>
      <c r="CE61" s="386"/>
      <c r="CF61" s="386"/>
      <c r="CG61" s="386"/>
      <c r="CH61" s="386"/>
      <c r="CI61" s="386"/>
      <c r="CJ61" s="386"/>
      <c r="CK61" s="386"/>
      <c r="CL61" s="386"/>
      <c r="CM61" s="386"/>
      <c r="CN61" s="386"/>
      <c r="CO61" s="387"/>
      <c r="CP61" s="387"/>
      <c r="CQ61" s="386"/>
      <c r="CR61" s="386"/>
      <c r="CS61" s="386"/>
      <c r="CT61" s="386"/>
      <c r="CU61" s="386"/>
      <c r="CV61" s="386"/>
      <c r="CW61" s="386"/>
      <c r="CX61" s="386"/>
      <c r="CY61" s="386"/>
      <c r="CZ61" s="386"/>
      <c r="DA61" s="387"/>
      <c r="DB61" s="387"/>
      <c r="DC61" s="387"/>
      <c r="DD61" s="388"/>
      <c r="DE61" s="382"/>
    </row>
    <row r="62" spans="1:109" x14ac:dyDescent="0.15">
      <c r="B62" s="375"/>
      <c r="C62" s="375"/>
      <c r="D62" s="375"/>
      <c r="E62" s="375"/>
      <c r="F62" s="375"/>
      <c r="G62" s="375"/>
      <c r="H62" s="375"/>
      <c r="I62" s="375"/>
      <c r="J62" s="375"/>
      <c r="K62" s="375"/>
      <c r="L62" s="375"/>
      <c r="M62" s="375"/>
      <c r="N62" s="375"/>
      <c r="O62" s="375"/>
      <c r="P62" s="375"/>
      <c r="Q62" s="375"/>
      <c r="R62" s="375"/>
      <c r="S62" s="375"/>
      <c r="T62" s="375"/>
      <c r="U62" s="375"/>
      <c r="V62" s="375"/>
      <c r="W62" s="375"/>
      <c r="X62" s="375"/>
      <c r="Y62" s="375"/>
      <c r="Z62" s="375"/>
      <c r="AA62" s="375"/>
      <c r="AB62" s="375"/>
      <c r="AC62" s="375"/>
      <c r="AD62" s="375"/>
      <c r="AE62" s="375"/>
      <c r="AF62" s="375"/>
      <c r="AG62" s="375"/>
      <c r="AH62" s="375"/>
      <c r="AI62" s="375"/>
      <c r="AJ62" s="375"/>
      <c r="AK62" s="375"/>
      <c r="AL62" s="375"/>
      <c r="AM62" s="375"/>
      <c r="AN62" s="375"/>
      <c r="AO62" s="375"/>
      <c r="AP62" s="375"/>
      <c r="AQ62" s="375"/>
      <c r="AR62" s="375"/>
      <c r="AS62" s="375"/>
      <c r="AT62" s="375"/>
      <c r="AU62" s="375"/>
      <c r="AV62" s="375"/>
      <c r="AW62" s="375"/>
      <c r="AX62" s="375"/>
      <c r="AY62" s="375"/>
      <c r="AZ62" s="375"/>
      <c r="BA62" s="375"/>
      <c r="BB62" s="375"/>
      <c r="BC62" s="375"/>
      <c r="BD62" s="375"/>
      <c r="BE62" s="375"/>
      <c r="BF62" s="375"/>
      <c r="BG62" s="375"/>
      <c r="BH62" s="375"/>
      <c r="BI62" s="375"/>
      <c r="BJ62" s="375"/>
      <c r="BK62" s="375"/>
      <c r="BL62" s="375"/>
      <c r="BM62" s="375"/>
      <c r="BN62" s="375"/>
      <c r="BO62" s="375"/>
      <c r="BP62" s="375"/>
      <c r="BQ62" s="375"/>
      <c r="BR62" s="375"/>
      <c r="BS62" s="375"/>
      <c r="BT62" s="375"/>
      <c r="BU62" s="375"/>
      <c r="BV62" s="375"/>
      <c r="BW62" s="375"/>
      <c r="BX62" s="375"/>
      <c r="BY62" s="375"/>
      <c r="BZ62" s="375"/>
      <c r="CA62" s="375"/>
      <c r="CB62" s="375"/>
      <c r="CC62" s="375"/>
      <c r="CD62" s="375"/>
      <c r="CE62" s="375"/>
      <c r="CF62" s="375"/>
      <c r="CG62" s="375"/>
      <c r="CH62" s="375"/>
      <c r="CI62" s="375"/>
      <c r="CJ62" s="375"/>
      <c r="CK62" s="375"/>
      <c r="CL62" s="375"/>
      <c r="CM62" s="375"/>
      <c r="CN62" s="375"/>
      <c r="CO62" s="375"/>
      <c r="CP62" s="375"/>
      <c r="CQ62" s="375"/>
      <c r="CR62" s="375"/>
      <c r="CS62" s="375"/>
      <c r="CT62" s="375"/>
      <c r="CU62" s="375"/>
      <c r="CV62" s="375"/>
      <c r="CW62" s="375"/>
      <c r="CX62" s="375"/>
      <c r="CY62" s="375"/>
      <c r="CZ62" s="375"/>
      <c r="DA62" s="375"/>
      <c r="DB62" s="375"/>
      <c r="DC62" s="375"/>
      <c r="DD62" s="375"/>
      <c r="DE62" s="364"/>
    </row>
    <row r="63" spans="1:109" ht="17.25" x14ac:dyDescent="0.15">
      <c r="B63" s="389" t="s">
        <v>615</v>
      </c>
    </row>
    <row r="64" spans="1:109" x14ac:dyDescent="0.15">
      <c r="B64" s="370"/>
      <c r="G64" s="377"/>
      <c r="I64" s="390"/>
      <c r="J64" s="390"/>
      <c r="K64" s="390"/>
      <c r="L64" s="390"/>
      <c r="M64" s="390"/>
      <c r="N64" s="391"/>
      <c r="AM64" s="377"/>
      <c r="AN64" s="377" t="s">
        <v>608</v>
      </c>
      <c r="AP64" s="378"/>
      <c r="AQ64" s="378"/>
      <c r="AR64" s="378"/>
      <c r="AY64" s="377"/>
      <c r="BA64" s="378"/>
      <c r="BB64" s="378"/>
      <c r="BC64" s="378"/>
      <c r="BK64" s="377"/>
      <c r="BM64" s="378"/>
      <c r="BN64" s="378"/>
      <c r="BO64" s="378"/>
      <c r="BW64" s="377"/>
      <c r="BY64" s="378"/>
      <c r="BZ64" s="378"/>
      <c r="CA64" s="378"/>
      <c r="CI64" s="377"/>
      <c r="CK64" s="378"/>
      <c r="CL64" s="378"/>
      <c r="CM64" s="378"/>
      <c r="CU64" s="377"/>
      <c r="CW64" s="378"/>
      <c r="CX64" s="378"/>
      <c r="CY64" s="378"/>
    </row>
    <row r="65" spans="2:107" x14ac:dyDescent="0.15">
      <c r="B65" s="370"/>
      <c r="AN65" s="1260" t="s">
        <v>616</v>
      </c>
      <c r="AO65" s="1261"/>
      <c r="AP65" s="1261"/>
      <c r="AQ65" s="1261"/>
      <c r="AR65" s="1261"/>
      <c r="AS65" s="1261"/>
      <c r="AT65" s="1261"/>
      <c r="AU65" s="1261"/>
      <c r="AV65" s="1261"/>
      <c r="AW65" s="1261"/>
      <c r="AX65" s="1261"/>
      <c r="AY65" s="1261"/>
      <c r="AZ65" s="1261"/>
      <c r="BA65" s="1261"/>
      <c r="BB65" s="1261"/>
      <c r="BC65" s="1261"/>
      <c r="BD65" s="1261"/>
      <c r="BE65" s="1261"/>
      <c r="BF65" s="1261"/>
      <c r="BG65" s="1261"/>
      <c r="BH65" s="1261"/>
      <c r="BI65" s="1261"/>
      <c r="BJ65" s="1261"/>
      <c r="BK65" s="1261"/>
      <c r="BL65" s="1261"/>
      <c r="BM65" s="1261"/>
      <c r="BN65" s="1261"/>
      <c r="BO65" s="1261"/>
      <c r="BP65" s="1261"/>
      <c r="BQ65" s="1261"/>
      <c r="BR65" s="1261"/>
      <c r="BS65" s="1261"/>
      <c r="BT65" s="1261"/>
      <c r="BU65" s="1261"/>
      <c r="BV65" s="1261"/>
      <c r="BW65" s="1261"/>
      <c r="BX65" s="1261"/>
      <c r="BY65" s="1261"/>
      <c r="BZ65" s="1261"/>
      <c r="CA65" s="1261"/>
      <c r="CB65" s="1261"/>
      <c r="CC65" s="1261"/>
      <c r="CD65" s="1261"/>
      <c r="CE65" s="1261"/>
      <c r="CF65" s="1261"/>
      <c r="CG65" s="1261"/>
      <c r="CH65" s="1261"/>
      <c r="CI65" s="1261"/>
      <c r="CJ65" s="1261"/>
      <c r="CK65" s="1261"/>
      <c r="CL65" s="1261"/>
      <c r="CM65" s="1261"/>
      <c r="CN65" s="1261"/>
      <c r="CO65" s="1261"/>
      <c r="CP65" s="1261"/>
      <c r="CQ65" s="1261"/>
      <c r="CR65" s="1261"/>
      <c r="CS65" s="1261"/>
      <c r="CT65" s="1261"/>
      <c r="CU65" s="1261"/>
      <c r="CV65" s="1261"/>
      <c r="CW65" s="1261"/>
      <c r="CX65" s="1261"/>
      <c r="CY65" s="1261"/>
      <c r="CZ65" s="1261"/>
      <c r="DA65" s="1261"/>
      <c r="DB65" s="1261"/>
      <c r="DC65" s="1262"/>
    </row>
    <row r="66" spans="2:107" x14ac:dyDescent="0.15">
      <c r="B66" s="370"/>
      <c r="AN66" s="1263"/>
      <c r="AO66" s="1264"/>
      <c r="AP66" s="1264"/>
      <c r="AQ66" s="1264"/>
      <c r="AR66" s="1264"/>
      <c r="AS66" s="1264"/>
      <c r="AT66" s="1264"/>
      <c r="AU66" s="1264"/>
      <c r="AV66" s="1264"/>
      <c r="AW66" s="1264"/>
      <c r="AX66" s="1264"/>
      <c r="AY66" s="1264"/>
      <c r="AZ66" s="1264"/>
      <c r="BA66" s="1264"/>
      <c r="BB66" s="1264"/>
      <c r="BC66" s="1264"/>
      <c r="BD66" s="1264"/>
      <c r="BE66" s="1264"/>
      <c r="BF66" s="1264"/>
      <c r="BG66" s="1264"/>
      <c r="BH66" s="1264"/>
      <c r="BI66" s="1264"/>
      <c r="BJ66" s="1264"/>
      <c r="BK66" s="1264"/>
      <c r="BL66" s="1264"/>
      <c r="BM66" s="1264"/>
      <c r="BN66" s="1264"/>
      <c r="BO66" s="1264"/>
      <c r="BP66" s="1264"/>
      <c r="BQ66" s="1264"/>
      <c r="BR66" s="1264"/>
      <c r="BS66" s="1264"/>
      <c r="BT66" s="1264"/>
      <c r="BU66" s="1264"/>
      <c r="BV66" s="1264"/>
      <c r="BW66" s="1264"/>
      <c r="BX66" s="1264"/>
      <c r="BY66" s="1264"/>
      <c r="BZ66" s="1264"/>
      <c r="CA66" s="1264"/>
      <c r="CB66" s="1264"/>
      <c r="CC66" s="1264"/>
      <c r="CD66" s="1264"/>
      <c r="CE66" s="1264"/>
      <c r="CF66" s="1264"/>
      <c r="CG66" s="1264"/>
      <c r="CH66" s="1264"/>
      <c r="CI66" s="1264"/>
      <c r="CJ66" s="1264"/>
      <c r="CK66" s="1264"/>
      <c r="CL66" s="1264"/>
      <c r="CM66" s="1264"/>
      <c r="CN66" s="1264"/>
      <c r="CO66" s="1264"/>
      <c r="CP66" s="1264"/>
      <c r="CQ66" s="1264"/>
      <c r="CR66" s="1264"/>
      <c r="CS66" s="1264"/>
      <c r="CT66" s="1264"/>
      <c r="CU66" s="1264"/>
      <c r="CV66" s="1264"/>
      <c r="CW66" s="1264"/>
      <c r="CX66" s="1264"/>
      <c r="CY66" s="1264"/>
      <c r="CZ66" s="1264"/>
      <c r="DA66" s="1264"/>
      <c r="DB66" s="1264"/>
      <c r="DC66" s="1265"/>
    </row>
    <row r="67" spans="2:107" x14ac:dyDescent="0.15">
      <c r="B67" s="370"/>
      <c r="AN67" s="1263"/>
      <c r="AO67" s="1264"/>
      <c r="AP67" s="1264"/>
      <c r="AQ67" s="1264"/>
      <c r="AR67" s="1264"/>
      <c r="AS67" s="1264"/>
      <c r="AT67" s="1264"/>
      <c r="AU67" s="1264"/>
      <c r="AV67" s="1264"/>
      <c r="AW67" s="1264"/>
      <c r="AX67" s="1264"/>
      <c r="AY67" s="1264"/>
      <c r="AZ67" s="1264"/>
      <c r="BA67" s="1264"/>
      <c r="BB67" s="1264"/>
      <c r="BC67" s="1264"/>
      <c r="BD67" s="1264"/>
      <c r="BE67" s="1264"/>
      <c r="BF67" s="1264"/>
      <c r="BG67" s="1264"/>
      <c r="BH67" s="1264"/>
      <c r="BI67" s="1264"/>
      <c r="BJ67" s="1264"/>
      <c r="BK67" s="1264"/>
      <c r="BL67" s="1264"/>
      <c r="BM67" s="1264"/>
      <c r="BN67" s="1264"/>
      <c r="BO67" s="1264"/>
      <c r="BP67" s="1264"/>
      <c r="BQ67" s="1264"/>
      <c r="BR67" s="1264"/>
      <c r="BS67" s="1264"/>
      <c r="BT67" s="1264"/>
      <c r="BU67" s="1264"/>
      <c r="BV67" s="1264"/>
      <c r="BW67" s="1264"/>
      <c r="BX67" s="1264"/>
      <c r="BY67" s="1264"/>
      <c r="BZ67" s="1264"/>
      <c r="CA67" s="1264"/>
      <c r="CB67" s="1264"/>
      <c r="CC67" s="1264"/>
      <c r="CD67" s="1264"/>
      <c r="CE67" s="1264"/>
      <c r="CF67" s="1264"/>
      <c r="CG67" s="1264"/>
      <c r="CH67" s="1264"/>
      <c r="CI67" s="1264"/>
      <c r="CJ67" s="1264"/>
      <c r="CK67" s="1264"/>
      <c r="CL67" s="1264"/>
      <c r="CM67" s="1264"/>
      <c r="CN67" s="1264"/>
      <c r="CO67" s="1264"/>
      <c r="CP67" s="1264"/>
      <c r="CQ67" s="1264"/>
      <c r="CR67" s="1264"/>
      <c r="CS67" s="1264"/>
      <c r="CT67" s="1264"/>
      <c r="CU67" s="1264"/>
      <c r="CV67" s="1264"/>
      <c r="CW67" s="1264"/>
      <c r="CX67" s="1264"/>
      <c r="CY67" s="1264"/>
      <c r="CZ67" s="1264"/>
      <c r="DA67" s="1264"/>
      <c r="DB67" s="1264"/>
      <c r="DC67" s="1265"/>
    </row>
    <row r="68" spans="2:107" x14ac:dyDescent="0.15">
      <c r="B68" s="370"/>
      <c r="AN68" s="1263"/>
      <c r="AO68" s="1264"/>
      <c r="AP68" s="1264"/>
      <c r="AQ68" s="1264"/>
      <c r="AR68" s="1264"/>
      <c r="AS68" s="1264"/>
      <c r="AT68" s="1264"/>
      <c r="AU68" s="1264"/>
      <c r="AV68" s="1264"/>
      <c r="AW68" s="1264"/>
      <c r="AX68" s="1264"/>
      <c r="AY68" s="1264"/>
      <c r="AZ68" s="1264"/>
      <c r="BA68" s="1264"/>
      <c r="BB68" s="1264"/>
      <c r="BC68" s="1264"/>
      <c r="BD68" s="1264"/>
      <c r="BE68" s="1264"/>
      <c r="BF68" s="1264"/>
      <c r="BG68" s="1264"/>
      <c r="BH68" s="1264"/>
      <c r="BI68" s="1264"/>
      <c r="BJ68" s="1264"/>
      <c r="BK68" s="1264"/>
      <c r="BL68" s="1264"/>
      <c r="BM68" s="1264"/>
      <c r="BN68" s="1264"/>
      <c r="BO68" s="1264"/>
      <c r="BP68" s="1264"/>
      <c r="BQ68" s="1264"/>
      <c r="BR68" s="1264"/>
      <c r="BS68" s="1264"/>
      <c r="BT68" s="1264"/>
      <c r="BU68" s="1264"/>
      <c r="BV68" s="1264"/>
      <c r="BW68" s="1264"/>
      <c r="BX68" s="1264"/>
      <c r="BY68" s="1264"/>
      <c r="BZ68" s="1264"/>
      <c r="CA68" s="1264"/>
      <c r="CB68" s="1264"/>
      <c r="CC68" s="1264"/>
      <c r="CD68" s="1264"/>
      <c r="CE68" s="1264"/>
      <c r="CF68" s="1264"/>
      <c r="CG68" s="1264"/>
      <c r="CH68" s="1264"/>
      <c r="CI68" s="1264"/>
      <c r="CJ68" s="1264"/>
      <c r="CK68" s="1264"/>
      <c r="CL68" s="1264"/>
      <c r="CM68" s="1264"/>
      <c r="CN68" s="1264"/>
      <c r="CO68" s="1264"/>
      <c r="CP68" s="1264"/>
      <c r="CQ68" s="1264"/>
      <c r="CR68" s="1264"/>
      <c r="CS68" s="1264"/>
      <c r="CT68" s="1264"/>
      <c r="CU68" s="1264"/>
      <c r="CV68" s="1264"/>
      <c r="CW68" s="1264"/>
      <c r="CX68" s="1264"/>
      <c r="CY68" s="1264"/>
      <c r="CZ68" s="1264"/>
      <c r="DA68" s="1264"/>
      <c r="DB68" s="1264"/>
      <c r="DC68" s="1265"/>
    </row>
    <row r="69" spans="2:107" x14ac:dyDescent="0.15">
      <c r="B69" s="370"/>
      <c r="AN69" s="1266"/>
      <c r="AO69" s="1267"/>
      <c r="AP69" s="1267"/>
      <c r="AQ69" s="1267"/>
      <c r="AR69" s="1267"/>
      <c r="AS69" s="1267"/>
      <c r="AT69" s="1267"/>
      <c r="AU69" s="1267"/>
      <c r="AV69" s="1267"/>
      <c r="AW69" s="1267"/>
      <c r="AX69" s="1267"/>
      <c r="AY69" s="1267"/>
      <c r="AZ69" s="1267"/>
      <c r="BA69" s="1267"/>
      <c r="BB69" s="1267"/>
      <c r="BC69" s="1267"/>
      <c r="BD69" s="1267"/>
      <c r="BE69" s="1267"/>
      <c r="BF69" s="1267"/>
      <c r="BG69" s="1267"/>
      <c r="BH69" s="1267"/>
      <c r="BI69" s="1267"/>
      <c r="BJ69" s="1267"/>
      <c r="BK69" s="1267"/>
      <c r="BL69" s="1267"/>
      <c r="BM69" s="1267"/>
      <c r="BN69" s="1267"/>
      <c r="BO69" s="1267"/>
      <c r="BP69" s="1267"/>
      <c r="BQ69" s="1267"/>
      <c r="BR69" s="1267"/>
      <c r="BS69" s="1267"/>
      <c r="BT69" s="1267"/>
      <c r="BU69" s="1267"/>
      <c r="BV69" s="1267"/>
      <c r="BW69" s="1267"/>
      <c r="BX69" s="1267"/>
      <c r="BY69" s="1267"/>
      <c r="BZ69" s="1267"/>
      <c r="CA69" s="1267"/>
      <c r="CB69" s="1267"/>
      <c r="CC69" s="1267"/>
      <c r="CD69" s="1267"/>
      <c r="CE69" s="1267"/>
      <c r="CF69" s="1267"/>
      <c r="CG69" s="1267"/>
      <c r="CH69" s="1267"/>
      <c r="CI69" s="1267"/>
      <c r="CJ69" s="1267"/>
      <c r="CK69" s="1267"/>
      <c r="CL69" s="1267"/>
      <c r="CM69" s="1267"/>
      <c r="CN69" s="1267"/>
      <c r="CO69" s="1267"/>
      <c r="CP69" s="1267"/>
      <c r="CQ69" s="1267"/>
      <c r="CR69" s="1267"/>
      <c r="CS69" s="1267"/>
      <c r="CT69" s="1267"/>
      <c r="CU69" s="1267"/>
      <c r="CV69" s="1267"/>
      <c r="CW69" s="1267"/>
      <c r="CX69" s="1267"/>
      <c r="CY69" s="1267"/>
      <c r="CZ69" s="1267"/>
      <c r="DA69" s="1267"/>
      <c r="DB69" s="1267"/>
      <c r="DC69" s="1268"/>
    </row>
    <row r="70" spans="2:107" x14ac:dyDescent="0.15">
      <c r="B70" s="370"/>
      <c r="H70" s="392"/>
      <c r="I70" s="392"/>
      <c r="J70" s="393"/>
      <c r="K70" s="393"/>
      <c r="L70" s="394"/>
      <c r="M70" s="393"/>
      <c r="N70" s="394"/>
      <c r="AN70" s="379"/>
      <c r="AO70" s="379"/>
      <c r="AP70" s="379"/>
      <c r="AZ70" s="379"/>
      <c r="BA70" s="379"/>
      <c r="BB70" s="379"/>
      <c r="BL70" s="379"/>
      <c r="BM70" s="379"/>
      <c r="BN70" s="379"/>
      <c r="BX70" s="379"/>
      <c r="BY70" s="379"/>
      <c r="BZ70" s="379"/>
      <c r="CJ70" s="379"/>
      <c r="CK70" s="379"/>
      <c r="CL70" s="379"/>
      <c r="CV70" s="379"/>
      <c r="CW70" s="379"/>
      <c r="CX70" s="379"/>
    </row>
    <row r="71" spans="2:107" x14ac:dyDescent="0.15">
      <c r="B71" s="370"/>
      <c r="G71" s="395"/>
      <c r="I71" s="396"/>
      <c r="J71" s="393"/>
      <c r="K71" s="393"/>
      <c r="L71" s="394"/>
      <c r="M71" s="393"/>
      <c r="N71" s="394"/>
      <c r="AM71" s="395"/>
      <c r="AN71" s="364" t="s">
        <v>610</v>
      </c>
    </row>
    <row r="72" spans="2:107" x14ac:dyDescent="0.15">
      <c r="B72" s="370"/>
      <c r="G72" s="1254"/>
      <c r="H72" s="1254"/>
      <c r="I72" s="1254"/>
      <c r="J72" s="1254"/>
      <c r="K72" s="380"/>
      <c r="L72" s="380"/>
      <c r="M72" s="381"/>
      <c r="N72" s="381"/>
      <c r="AN72" s="1257"/>
      <c r="AO72" s="1258"/>
      <c r="AP72" s="1258"/>
      <c r="AQ72" s="1258"/>
      <c r="AR72" s="1258"/>
      <c r="AS72" s="1258"/>
      <c r="AT72" s="1258"/>
      <c r="AU72" s="1258"/>
      <c r="AV72" s="1258"/>
      <c r="AW72" s="1258"/>
      <c r="AX72" s="1258"/>
      <c r="AY72" s="1258"/>
      <c r="AZ72" s="1258"/>
      <c r="BA72" s="1258"/>
      <c r="BB72" s="1258"/>
      <c r="BC72" s="1258"/>
      <c r="BD72" s="1258"/>
      <c r="BE72" s="1258"/>
      <c r="BF72" s="1258"/>
      <c r="BG72" s="1258"/>
      <c r="BH72" s="1258"/>
      <c r="BI72" s="1258"/>
      <c r="BJ72" s="1258"/>
      <c r="BK72" s="1258"/>
      <c r="BL72" s="1258"/>
      <c r="BM72" s="1258"/>
      <c r="BN72" s="1258"/>
      <c r="BO72" s="1259"/>
      <c r="BP72" s="1253" t="s">
        <v>555</v>
      </c>
      <c r="BQ72" s="1253"/>
      <c r="BR72" s="1253"/>
      <c r="BS72" s="1253"/>
      <c r="BT72" s="1253"/>
      <c r="BU72" s="1253"/>
      <c r="BV72" s="1253"/>
      <c r="BW72" s="1253"/>
      <c r="BX72" s="1253" t="s">
        <v>556</v>
      </c>
      <c r="BY72" s="1253"/>
      <c r="BZ72" s="1253"/>
      <c r="CA72" s="1253"/>
      <c r="CB72" s="1253"/>
      <c r="CC72" s="1253"/>
      <c r="CD72" s="1253"/>
      <c r="CE72" s="1253"/>
      <c r="CF72" s="1253" t="s">
        <v>557</v>
      </c>
      <c r="CG72" s="1253"/>
      <c r="CH72" s="1253"/>
      <c r="CI72" s="1253"/>
      <c r="CJ72" s="1253"/>
      <c r="CK72" s="1253"/>
      <c r="CL72" s="1253"/>
      <c r="CM72" s="1253"/>
      <c r="CN72" s="1253" t="s">
        <v>558</v>
      </c>
      <c r="CO72" s="1253"/>
      <c r="CP72" s="1253"/>
      <c r="CQ72" s="1253"/>
      <c r="CR72" s="1253"/>
      <c r="CS72" s="1253"/>
      <c r="CT72" s="1253"/>
      <c r="CU72" s="1253"/>
      <c r="CV72" s="1253" t="s">
        <v>559</v>
      </c>
      <c r="CW72" s="1253"/>
      <c r="CX72" s="1253"/>
      <c r="CY72" s="1253"/>
      <c r="CZ72" s="1253"/>
      <c r="DA72" s="1253"/>
      <c r="DB72" s="1253"/>
      <c r="DC72" s="1253"/>
    </row>
    <row r="73" spans="2:107" x14ac:dyDescent="0.15">
      <c r="B73" s="370"/>
      <c r="G73" s="1256"/>
      <c r="H73" s="1256"/>
      <c r="I73" s="1256"/>
      <c r="J73" s="1256"/>
      <c r="K73" s="1252"/>
      <c r="L73" s="1252"/>
      <c r="M73" s="1252"/>
      <c r="N73" s="1252"/>
      <c r="AM73" s="379"/>
      <c r="AN73" s="1251" t="s">
        <v>611</v>
      </c>
      <c r="AO73" s="1251"/>
      <c r="AP73" s="1251"/>
      <c r="AQ73" s="1251"/>
      <c r="AR73" s="1251"/>
      <c r="AS73" s="1251"/>
      <c r="AT73" s="1251"/>
      <c r="AU73" s="1251"/>
      <c r="AV73" s="1251"/>
      <c r="AW73" s="1251"/>
      <c r="AX73" s="1251"/>
      <c r="AY73" s="1251"/>
      <c r="AZ73" s="1251"/>
      <c r="BA73" s="1251"/>
      <c r="BB73" s="1251" t="s">
        <v>612</v>
      </c>
      <c r="BC73" s="1251"/>
      <c r="BD73" s="1251"/>
      <c r="BE73" s="1251"/>
      <c r="BF73" s="1251"/>
      <c r="BG73" s="1251"/>
      <c r="BH73" s="1251"/>
      <c r="BI73" s="1251"/>
      <c r="BJ73" s="1251"/>
      <c r="BK73" s="1251"/>
      <c r="BL73" s="1251"/>
      <c r="BM73" s="1251"/>
      <c r="BN73" s="1251"/>
      <c r="BO73" s="1251"/>
      <c r="BP73" s="1248">
        <v>17.899999999999999</v>
      </c>
      <c r="BQ73" s="1248"/>
      <c r="BR73" s="1248"/>
      <c r="BS73" s="1248"/>
      <c r="BT73" s="1248"/>
      <c r="BU73" s="1248"/>
      <c r="BV73" s="1248"/>
      <c r="BW73" s="1248"/>
      <c r="BX73" s="1248">
        <v>18.100000000000001</v>
      </c>
      <c r="BY73" s="1248"/>
      <c r="BZ73" s="1248"/>
      <c r="CA73" s="1248"/>
      <c r="CB73" s="1248"/>
      <c r="CC73" s="1248"/>
      <c r="CD73" s="1248"/>
      <c r="CE73" s="1248"/>
      <c r="CF73" s="1248">
        <v>10.5</v>
      </c>
      <c r="CG73" s="1248"/>
      <c r="CH73" s="1248"/>
      <c r="CI73" s="1248"/>
      <c r="CJ73" s="1248"/>
      <c r="CK73" s="1248"/>
      <c r="CL73" s="1248"/>
      <c r="CM73" s="1248"/>
      <c r="CN73" s="1248">
        <v>11.5</v>
      </c>
      <c r="CO73" s="1248"/>
      <c r="CP73" s="1248"/>
      <c r="CQ73" s="1248"/>
      <c r="CR73" s="1248"/>
      <c r="CS73" s="1248"/>
      <c r="CT73" s="1248"/>
      <c r="CU73" s="1248"/>
      <c r="CV73" s="1248">
        <v>14.8</v>
      </c>
      <c r="CW73" s="1248"/>
      <c r="CX73" s="1248"/>
      <c r="CY73" s="1248"/>
      <c r="CZ73" s="1248"/>
      <c r="DA73" s="1248"/>
      <c r="DB73" s="1248"/>
      <c r="DC73" s="1248"/>
    </row>
    <row r="74" spans="2:107" x14ac:dyDescent="0.15">
      <c r="B74" s="370"/>
      <c r="G74" s="1256"/>
      <c r="H74" s="1256"/>
      <c r="I74" s="1256"/>
      <c r="J74" s="1256"/>
      <c r="K74" s="1252"/>
      <c r="L74" s="1252"/>
      <c r="M74" s="1252"/>
      <c r="N74" s="1252"/>
      <c r="AM74" s="379"/>
      <c r="AN74" s="1251"/>
      <c r="AO74" s="1251"/>
      <c r="AP74" s="1251"/>
      <c r="AQ74" s="1251"/>
      <c r="AR74" s="1251"/>
      <c r="AS74" s="1251"/>
      <c r="AT74" s="1251"/>
      <c r="AU74" s="1251"/>
      <c r="AV74" s="1251"/>
      <c r="AW74" s="1251"/>
      <c r="AX74" s="1251"/>
      <c r="AY74" s="1251"/>
      <c r="AZ74" s="1251"/>
      <c r="BA74" s="1251"/>
      <c r="BB74" s="1251"/>
      <c r="BC74" s="1251"/>
      <c r="BD74" s="1251"/>
      <c r="BE74" s="1251"/>
      <c r="BF74" s="1251"/>
      <c r="BG74" s="1251"/>
      <c r="BH74" s="1251"/>
      <c r="BI74" s="1251"/>
      <c r="BJ74" s="1251"/>
      <c r="BK74" s="1251"/>
      <c r="BL74" s="1251"/>
      <c r="BM74" s="1251"/>
      <c r="BN74" s="1251"/>
      <c r="BO74" s="1251"/>
      <c r="BP74" s="1248"/>
      <c r="BQ74" s="1248"/>
      <c r="BR74" s="1248"/>
      <c r="BS74" s="1248"/>
      <c r="BT74" s="1248"/>
      <c r="BU74" s="1248"/>
      <c r="BV74" s="1248"/>
      <c r="BW74" s="1248"/>
      <c r="BX74" s="1248"/>
      <c r="BY74" s="1248"/>
      <c r="BZ74" s="1248"/>
      <c r="CA74" s="1248"/>
      <c r="CB74" s="1248"/>
      <c r="CC74" s="1248"/>
      <c r="CD74" s="1248"/>
      <c r="CE74" s="1248"/>
      <c r="CF74" s="1248"/>
      <c r="CG74" s="1248"/>
      <c r="CH74" s="1248"/>
      <c r="CI74" s="1248"/>
      <c r="CJ74" s="1248"/>
      <c r="CK74" s="1248"/>
      <c r="CL74" s="1248"/>
      <c r="CM74" s="1248"/>
      <c r="CN74" s="1248"/>
      <c r="CO74" s="1248"/>
      <c r="CP74" s="1248"/>
      <c r="CQ74" s="1248"/>
      <c r="CR74" s="1248"/>
      <c r="CS74" s="1248"/>
      <c r="CT74" s="1248"/>
      <c r="CU74" s="1248"/>
      <c r="CV74" s="1248"/>
      <c r="CW74" s="1248"/>
      <c r="CX74" s="1248"/>
      <c r="CY74" s="1248"/>
      <c r="CZ74" s="1248"/>
      <c r="DA74" s="1248"/>
      <c r="DB74" s="1248"/>
      <c r="DC74" s="1248"/>
    </row>
    <row r="75" spans="2:107" x14ac:dyDescent="0.15">
      <c r="B75" s="370"/>
      <c r="G75" s="1256"/>
      <c r="H75" s="1256"/>
      <c r="I75" s="1254"/>
      <c r="J75" s="1254"/>
      <c r="K75" s="1255"/>
      <c r="L75" s="1255"/>
      <c r="M75" s="1255"/>
      <c r="N75" s="1255"/>
      <c r="AM75" s="379"/>
      <c r="AN75" s="1251"/>
      <c r="AO75" s="1251"/>
      <c r="AP75" s="1251"/>
      <c r="AQ75" s="1251"/>
      <c r="AR75" s="1251"/>
      <c r="AS75" s="1251"/>
      <c r="AT75" s="1251"/>
      <c r="AU75" s="1251"/>
      <c r="AV75" s="1251"/>
      <c r="AW75" s="1251"/>
      <c r="AX75" s="1251"/>
      <c r="AY75" s="1251"/>
      <c r="AZ75" s="1251"/>
      <c r="BA75" s="1251"/>
      <c r="BB75" s="1251" t="s">
        <v>617</v>
      </c>
      <c r="BC75" s="1251"/>
      <c r="BD75" s="1251"/>
      <c r="BE75" s="1251"/>
      <c r="BF75" s="1251"/>
      <c r="BG75" s="1251"/>
      <c r="BH75" s="1251"/>
      <c r="BI75" s="1251"/>
      <c r="BJ75" s="1251"/>
      <c r="BK75" s="1251"/>
      <c r="BL75" s="1251"/>
      <c r="BM75" s="1251"/>
      <c r="BN75" s="1251"/>
      <c r="BO75" s="1251"/>
      <c r="BP75" s="1248">
        <v>6.6</v>
      </c>
      <c r="BQ75" s="1248"/>
      <c r="BR75" s="1248"/>
      <c r="BS75" s="1248"/>
      <c r="BT75" s="1248"/>
      <c r="BU75" s="1248"/>
      <c r="BV75" s="1248"/>
      <c r="BW75" s="1248"/>
      <c r="BX75" s="1248">
        <v>5.8</v>
      </c>
      <c r="BY75" s="1248"/>
      <c r="BZ75" s="1248"/>
      <c r="CA75" s="1248"/>
      <c r="CB75" s="1248"/>
      <c r="CC75" s="1248"/>
      <c r="CD75" s="1248"/>
      <c r="CE75" s="1248"/>
      <c r="CF75" s="1248">
        <v>6</v>
      </c>
      <c r="CG75" s="1248"/>
      <c r="CH75" s="1248"/>
      <c r="CI75" s="1248"/>
      <c r="CJ75" s="1248"/>
      <c r="CK75" s="1248"/>
      <c r="CL75" s="1248"/>
      <c r="CM75" s="1248"/>
      <c r="CN75" s="1248">
        <v>6.6</v>
      </c>
      <c r="CO75" s="1248"/>
      <c r="CP75" s="1248"/>
      <c r="CQ75" s="1248"/>
      <c r="CR75" s="1248"/>
      <c r="CS75" s="1248"/>
      <c r="CT75" s="1248"/>
      <c r="CU75" s="1248"/>
      <c r="CV75" s="1248">
        <v>7.7</v>
      </c>
      <c r="CW75" s="1248"/>
      <c r="CX75" s="1248"/>
      <c r="CY75" s="1248"/>
      <c r="CZ75" s="1248"/>
      <c r="DA75" s="1248"/>
      <c r="DB75" s="1248"/>
      <c r="DC75" s="1248"/>
    </row>
    <row r="76" spans="2:107" x14ac:dyDescent="0.15">
      <c r="B76" s="370"/>
      <c r="G76" s="1256"/>
      <c r="H76" s="1256"/>
      <c r="I76" s="1254"/>
      <c r="J76" s="1254"/>
      <c r="K76" s="1255"/>
      <c r="L76" s="1255"/>
      <c r="M76" s="1255"/>
      <c r="N76" s="1255"/>
      <c r="AM76" s="379"/>
      <c r="AN76" s="1251"/>
      <c r="AO76" s="1251"/>
      <c r="AP76" s="1251"/>
      <c r="AQ76" s="1251"/>
      <c r="AR76" s="1251"/>
      <c r="AS76" s="1251"/>
      <c r="AT76" s="1251"/>
      <c r="AU76" s="1251"/>
      <c r="AV76" s="1251"/>
      <c r="AW76" s="1251"/>
      <c r="AX76" s="1251"/>
      <c r="AY76" s="1251"/>
      <c r="AZ76" s="1251"/>
      <c r="BA76" s="1251"/>
      <c r="BB76" s="1251"/>
      <c r="BC76" s="1251"/>
      <c r="BD76" s="1251"/>
      <c r="BE76" s="1251"/>
      <c r="BF76" s="1251"/>
      <c r="BG76" s="1251"/>
      <c r="BH76" s="1251"/>
      <c r="BI76" s="1251"/>
      <c r="BJ76" s="1251"/>
      <c r="BK76" s="1251"/>
      <c r="BL76" s="1251"/>
      <c r="BM76" s="1251"/>
      <c r="BN76" s="1251"/>
      <c r="BO76" s="1251"/>
      <c r="BP76" s="1248"/>
      <c r="BQ76" s="1248"/>
      <c r="BR76" s="1248"/>
      <c r="BS76" s="1248"/>
      <c r="BT76" s="1248"/>
      <c r="BU76" s="1248"/>
      <c r="BV76" s="1248"/>
      <c r="BW76" s="1248"/>
      <c r="BX76" s="1248"/>
      <c r="BY76" s="1248"/>
      <c r="BZ76" s="1248"/>
      <c r="CA76" s="1248"/>
      <c r="CB76" s="1248"/>
      <c r="CC76" s="1248"/>
      <c r="CD76" s="1248"/>
      <c r="CE76" s="1248"/>
      <c r="CF76" s="1248"/>
      <c r="CG76" s="1248"/>
      <c r="CH76" s="1248"/>
      <c r="CI76" s="1248"/>
      <c r="CJ76" s="1248"/>
      <c r="CK76" s="1248"/>
      <c r="CL76" s="1248"/>
      <c r="CM76" s="1248"/>
      <c r="CN76" s="1248"/>
      <c r="CO76" s="1248"/>
      <c r="CP76" s="1248"/>
      <c r="CQ76" s="1248"/>
      <c r="CR76" s="1248"/>
      <c r="CS76" s="1248"/>
      <c r="CT76" s="1248"/>
      <c r="CU76" s="1248"/>
      <c r="CV76" s="1248"/>
      <c r="CW76" s="1248"/>
      <c r="CX76" s="1248"/>
      <c r="CY76" s="1248"/>
      <c r="CZ76" s="1248"/>
      <c r="DA76" s="1248"/>
      <c r="DB76" s="1248"/>
      <c r="DC76" s="1248"/>
    </row>
    <row r="77" spans="2:107" x14ac:dyDescent="0.15">
      <c r="B77" s="370"/>
      <c r="G77" s="1254"/>
      <c r="H77" s="1254"/>
      <c r="I77" s="1254"/>
      <c r="J77" s="1254"/>
      <c r="K77" s="1252"/>
      <c r="L77" s="1252"/>
      <c r="M77" s="1252"/>
      <c r="N77" s="1252"/>
      <c r="AN77" s="1253" t="s">
        <v>614</v>
      </c>
      <c r="AO77" s="1253"/>
      <c r="AP77" s="1253"/>
      <c r="AQ77" s="1253"/>
      <c r="AR77" s="1253"/>
      <c r="AS77" s="1253"/>
      <c r="AT77" s="1253"/>
      <c r="AU77" s="1253"/>
      <c r="AV77" s="1253"/>
      <c r="AW77" s="1253"/>
      <c r="AX77" s="1253"/>
      <c r="AY77" s="1253"/>
      <c r="AZ77" s="1253"/>
      <c r="BA77" s="1253"/>
      <c r="BB77" s="1251" t="s">
        <v>612</v>
      </c>
      <c r="BC77" s="1251"/>
      <c r="BD77" s="1251"/>
      <c r="BE77" s="1251"/>
      <c r="BF77" s="1251"/>
      <c r="BG77" s="1251"/>
      <c r="BH77" s="1251"/>
      <c r="BI77" s="1251"/>
      <c r="BJ77" s="1251"/>
      <c r="BK77" s="1251"/>
      <c r="BL77" s="1251"/>
      <c r="BM77" s="1251"/>
      <c r="BN77" s="1251"/>
      <c r="BO77" s="1251"/>
      <c r="BP77" s="1248">
        <v>48</v>
      </c>
      <c r="BQ77" s="1248"/>
      <c r="BR77" s="1248"/>
      <c r="BS77" s="1248"/>
      <c r="BT77" s="1248"/>
      <c r="BU77" s="1248"/>
      <c r="BV77" s="1248"/>
      <c r="BW77" s="1248"/>
      <c r="BX77" s="1248">
        <v>49.1</v>
      </c>
      <c r="BY77" s="1248"/>
      <c r="BZ77" s="1248"/>
      <c r="CA77" s="1248"/>
      <c r="CB77" s="1248"/>
      <c r="CC77" s="1248"/>
      <c r="CD77" s="1248"/>
      <c r="CE77" s="1248"/>
      <c r="CF77" s="1248">
        <v>41.5</v>
      </c>
      <c r="CG77" s="1248"/>
      <c r="CH77" s="1248"/>
      <c r="CI77" s="1248"/>
      <c r="CJ77" s="1248"/>
      <c r="CK77" s="1248"/>
      <c r="CL77" s="1248"/>
      <c r="CM77" s="1248"/>
      <c r="CN77" s="1248">
        <v>25.2</v>
      </c>
      <c r="CO77" s="1248"/>
      <c r="CP77" s="1248"/>
      <c r="CQ77" s="1248"/>
      <c r="CR77" s="1248"/>
      <c r="CS77" s="1248"/>
      <c r="CT77" s="1248"/>
      <c r="CU77" s="1248"/>
      <c r="CV77" s="1248">
        <v>15.7</v>
      </c>
      <c r="CW77" s="1248"/>
      <c r="CX77" s="1248"/>
      <c r="CY77" s="1248"/>
      <c r="CZ77" s="1248"/>
      <c r="DA77" s="1248"/>
      <c r="DB77" s="1248"/>
      <c r="DC77" s="1248"/>
    </row>
    <row r="78" spans="2:107" x14ac:dyDescent="0.15">
      <c r="B78" s="370"/>
      <c r="G78" s="1254"/>
      <c r="H78" s="1254"/>
      <c r="I78" s="1254"/>
      <c r="J78" s="1254"/>
      <c r="K78" s="1252"/>
      <c r="L78" s="1252"/>
      <c r="M78" s="1252"/>
      <c r="N78" s="1252"/>
      <c r="AN78" s="1253"/>
      <c r="AO78" s="1253"/>
      <c r="AP78" s="1253"/>
      <c r="AQ78" s="1253"/>
      <c r="AR78" s="1253"/>
      <c r="AS78" s="1253"/>
      <c r="AT78" s="1253"/>
      <c r="AU78" s="1253"/>
      <c r="AV78" s="1253"/>
      <c r="AW78" s="1253"/>
      <c r="AX78" s="1253"/>
      <c r="AY78" s="1253"/>
      <c r="AZ78" s="1253"/>
      <c r="BA78" s="1253"/>
      <c r="BB78" s="1251"/>
      <c r="BC78" s="1251"/>
      <c r="BD78" s="1251"/>
      <c r="BE78" s="1251"/>
      <c r="BF78" s="1251"/>
      <c r="BG78" s="1251"/>
      <c r="BH78" s="1251"/>
      <c r="BI78" s="1251"/>
      <c r="BJ78" s="1251"/>
      <c r="BK78" s="1251"/>
      <c r="BL78" s="1251"/>
      <c r="BM78" s="1251"/>
      <c r="BN78" s="1251"/>
      <c r="BO78" s="1251"/>
      <c r="BP78" s="1248"/>
      <c r="BQ78" s="1248"/>
      <c r="BR78" s="1248"/>
      <c r="BS78" s="1248"/>
      <c r="BT78" s="1248"/>
      <c r="BU78" s="1248"/>
      <c r="BV78" s="1248"/>
      <c r="BW78" s="1248"/>
      <c r="BX78" s="1248"/>
      <c r="BY78" s="1248"/>
      <c r="BZ78" s="1248"/>
      <c r="CA78" s="1248"/>
      <c r="CB78" s="1248"/>
      <c r="CC78" s="1248"/>
      <c r="CD78" s="1248"/>
      <c r="CE78" s="1248"/>
      <c r="CF78" s="1248"/>
      <c r="CG78" s="1248"/>
      <c r="CH78" s="1248"/>
      <c r="CI78" s="1248"/>
      <c r="CJ78" s="1248"/>
      <c r="CK78" s="1248"/>
      <c r="CL78" s="1248"/>
      <c r="CM78" s="1248"/>
      <c r="CN78" s="1248"/>
      <c r="CO78" s="1248"/>
      <c r="CP78" s="1248"/>
      <c r="CQ78" s="1248"/>
      <c r="CR78" s="1248"/>
      <c r="CS78" s="1248"/>
      <c r="CT78" s="1248"/>
      <c r="CU78" s="1248"/>
      <c r="CV78" s="1248"/>
      <c r="CW78" s="1248"/>
      <c r="CX78" s="1248"/>
      <c r="CY78" s="1248"/>
      <c r="CZ78" s="1248"/>
      <c r="DA78" s="1248"/>
      <c r="DB78" s="1248"/>
      <c r="DC78" s="1248"/>
    </row>
    <row r="79" spans="2:107" x14ac:dyDescent="0.15">
      <c r="B79" s="370"/>
      <c r="G79" s="1254"/>
      <c r="H79" s="1254"/>
      <c r="I79" s="1249"/>
      <c r="J79" s="1249"/>
      <c r="K79" s="1250"/>
      <c r="L79" s="1250"/>
      <c r="M79" s="1250"/>
      <c r="N79" s="1250"/>
      <c r="AN79" s="1253"/>
      <c r="AO79" s="1253"/>
      <c r="AP79" s="1253"/>
      <c r="AQ79" s="1253"/>
      <c r="AR79" s="1253"/>
      <c r="AS79" s="1253"/>
      <c r="AT79" s="1253"/>
      <c r="AU79" s="1253"/>
      <c r="AV79" s="1253"/>
      <c r="AW79" s="1253"/>
      <c r="AX79" s="1253"/>
      <c r="AY79" s="1253"/>
      <c r="AZ79" s="1253"/>
      <c r="BA79" s="1253"/>
      <c r="BB79" s="1251" t="s">
        <v>617</v>
      </c>
      <c r="BC79" s="1251"/>
      <c r="BD79" s="1251"/>
      <c r="BE79" s="1251"/>
      <c r="BF79" s="1251"/>
      <c r="BG79" s="1251"/>
      <c r="BH79" s="1251"/>
      <c r="BI79" s="1251"/>
      <c r="BJ79" s="1251"/>
      <c r="BK79" s="1251"/>
      <c r="BL79" s="1251"/>
      <c r="BM79" s="1251"/>
      <c r="BN79" s="1251"/>
      <c r="BO79" s="1251"/>
      <c r="BP79" s="1248">
        <v>9.6</v>
      </c>
      <c r="BQ79" s="1248"/>
      <c r="BR79" s="1248"/>
      <c r="BS79" s="1248"/>
      <c r="BT79" s="1248"/>
      <c r="BU79" s="1248"/>
      <c r="BV79" s="1248"/>
      <c r="BW79" s="1248"/>
      <c r="BX79" s="1248">
        <v>9.5</v>
      </c>
      <c r="BY79" s="1248"/>
      <c r="BZ79" s="1248"/>
      <c r="CA79" s="1248"/>
      <c r="CB79" s="1248"/>
      <c r="CC79" s="1248"/>
      <c r="CD79" s="1248"/>
      <c r="CE79" s="1248"/>
      <c r="CF79" s="1248">
        <v>9.1999999999999993</v>
      </c>
      <c r="CG79" s="1248"/>
      <c r="CH79" s="1248"/>
      <c r="CI79" s="1248"/>
      <c r="CJ79" s="1248"/>
      <c r="CK79" s="1248"/>
      <c r="CL79" s="1248"/>
      <c r="CM79" s="1248"/>
      <c r="CN79" s="1248">
        <v>8.9</v>
      </c>
      <c r="CO79" s="1248"/>
      <c r="CP79" s="1248"/>
      <c r="CQ79" s="1248"/>
      <c r="CR79" s="1248"/>
      <c r="CS79" s="1248"/>
      <c r="CT79" s="1248"/>
      <c r="CU79" s="1248"/>
      <c r="CV79" s="1248">
        <v>8.9</v>
      </c>
      <c r="CW79" s="1248"/>
      <c r="CX79" s="1248"/>
      <c r="CY79" s="1248"/>
      <c r="CZ79" s="1248"/>
      <c r="DA79" s="1248"/>
      <c r="DB79" s="1248"/>
      <c r="DC79" s="1248"/>
    </row>
    <row r="80" spans="2:107" x14ac:dyDescent="0.15">
      <c r="B80" s="370"/>
      <c r="G80" s="1254"/>
      <c r="H80" s="1254"/>
      <c r="I80" s="1249"/>
      <c r="J80" s="1249"/>
      <c r="K80" s="1250"/>
      <c r="L80" s="1250"/>
      <c r="M80" s="1250"/>
      <c r="N80" s="1250"/>
      <c r="AN80" s="1253"/>
      <c r="AO80" s="1253"/>
      <c r="AP80" s="1253"/>
      <c r="AQ80" s="1253"/>
      <c r="AR80" s="1253"/>
      <c r="AS80" s="1253"/>
      <c r="AT80" s="1253"/>
      <c r="AU80" s="1253"/>
      <c r="AV80" s="1253"/>
      <c r="AW80" s="1253"/>
      <c r="AX80" s="1253"/>
      <c r="AY80" s="1253"/>
      <c r="AZ80" s="1253"/>
      <c r="BA80" s="1253"/>
      <c r="BB80" s="1251"/>
      <c r="BC80" s="1251"/>
      <c r="BD80" s="1251"/>
      <c r="BE80" s="1251"/>
      <c r="BF80" s="1251"/>
      <c r="BG80" s="1251"/>
      <c r="BH80" s="1251"/>
      <c r="BI80" s="1251"/>
      <c r="BJ80" s="1251"/>
      <c r="BK80" s="1251"/>
      <c r="BL80" s="1251"/>
      <c r="BM80" s="1251"/>
      <c r="BN80" s="1251"/>
      <c r="BO80" s="1251"/>
      <c r="BP80" s="1248"/>
      <c r="BQ80" s="1248"/>
      <c r="BR80" s="1248"/>
      <c r="BS80" s="1248"/>
      <c r="BT80" s="1248"/>
      <c r="BU80" s="1248"/>
      <c r="BV80" s="1248"/>
      <c r="BW80" s="1248"/>
      <c r="BX80" s="1248"/>
      <c r="BY80" s="1248"/>
      <c r="BZ80" s="1248"/>
      <c r="CA80" s="1248"/>
      <c r="CB80" s="1248"/>
      <c r="CC80" s="1248"/>
      <c r="CD80" s="1248"/>
      <c r="CE80" s="1248"/>
      <c r="CF80" s="1248"/>
      <c r="CG80" s="1248"/>
      <c r="CH80" s="1248"/>
      <c r="CI80" s="1248"/>
      <c r="CJ80" s="1248"/>
      <c r="CK80" s="1248"/>
      <c r="CL80" s="1248"/>
      <c r="CM80" s="1248"/>
      <c r="CN80" s="1248"/>
      <c r="CO80" s="1248"/>
      <c r="CP80" s="1248"/>
      <c r="CQ80" s="1248"/>
      <c r="CR80" s="1248"/>
      <c r="CS80" s="1248"/>
      <c r="CT80" s="1248"/>
      <c r="CU80" s="1248"/>
      <c r="CV80" s="1248"/>
      <c r="CW80" s="1248"/>
      <c r="CX80" s="1248"/>
      <c r="CY80" s="1248"/>
      <c r="CZ80" s="1248"/>
      <c r="DA80" s="1248"/>
      <c r="DB80" s="1248"/>
      <c r="DC80" s="1248"/>
    </row>
    <row r="81" spans="2:109" x14ac:dyDescent="0.15">
      <c r="B81" s="370"/>
    </row>
    <row r="82" spans="2:109" ht="17.25" x14ac:dyDescent="0.15">
      <c r="B82" s="370"/>
      <c r="K82" s="397"/>
      <c r="L82" s="397"/>
      <c r="M82" s="397"/>
      <c r="N82" s="397"/>
      <c r="AQ82" s="397"/>
      <c r="AR82" s="397"/>
      <c r="AS82" s="397"/>
      <c r="AT82" s="397"/>
      <c r="BC82" s="397"/>
      <c r="BD82" s="397"/>
      <c r="BE82" s="397"/>
      <c r="BF82" s="397"/>
      <c r="BO82" s="397"/>
      <c r="BP82" s="397"/>
      <c r="BQ82" s="397"/>
      <c r="BR82" s="397"/>
      <c r="CA82" s="397"/>
      <c r="CB82" s="397"/>
      <c r="CC82" s="397"/>
      <c r="CD82" s="397"/>
      <c r="CM82" s="397"/>
      <c r="CN82" s="397"/>
      <c r="CO82" s="397"/>
      <c r="CP82" s="397"/>
      <c r="CY82" s="397"/>
      <c r="CZ82" s="397"/>
      <c r="DA82" s="397"/>
      <c r="DB82" s="397"/>
      <c r="DC82" s="397"/>
    </row>
    <row r="83" spans="2:109" x14ac:dyDescent="0.15">
      <c r="B83" s="372"/>
      <c r="C83" s="373"/>
      <c r="D83" s="373"/>
      <c r="E83" s="373"/>
      <c r="F83" s="373"/>
      <c r="G83" s="373"/>
      <c r="H83" s="373"/>
      <c r="I83" s="373"/>
      <c r="J83" s="373"/>
      <c r="K83" s="373"/>
      <c r="L83" s="373"/>
      <c r="M83" s="373"/>
      <c r="N83" s="373"/>
      <c r="O83" s="373"/>
      <c r="P83" s="373"/>
      <c r="Q83" s="373"/>
      <c r="R83" s="373"/>
      <c r="S83" s="373"/>
      <c r="T83" s="373"/>
      <c r="U83" s="373"/>
      <c r="V83" s="373"/>
      <c r="W83" s="373"/>
      <c r="X83" s="373"/>
      <c r="Y83" s="373"/>
      <c r="Z83" s="373"/>
      <c r="AA83" s="373"/>
      <c r="AB83" s="373"/>
      <c r="AC83" s="373"/>
      <c r="AD83" s="373"/>
      <c r="AE83" s="373"/>
      <c r="AF83" s="373"/>
      <c r="AG83" s="373"/>
      <c r="AH83" s="373"/>
      <c r="AI83" s="373"/>
      <c r="AJ83" s="373"/>
      <c r="AK83" s="373"/>
      <c r="AL83" s="373"/>
      <c r="AM83" s="373"/>
      <c r="AN83" s="373"/>
      <c r="AO83" s="373"/>
      <c r="AP83" s="373"/>
      <c r="AQ83" s="373"/>
      <c r="AR83" s="373"/>
      <c r="AS83" s="373"/>
      <c r="AT83" s="373"/>
      <c r="AU83" s="373"/>
      <c r="AV83" s="373"/>
      <c r="AW83" s="373"/>
      <c r="AX83" s="373"/>
      <c r="AY83" s="373"/>
      <c r="AZ83" s="373"/>
      <c r="BA83" s="373"/>
      <c r="BB83" s="373"/>
      <c r="BC83" s="373"/>
      <c r="BD83" s="373"/>
      <c r="BE83" s="373"/>
      <c r="BF83" s="373"/>
      <c r="BG83" s="373"/>
      <c r="BH83" s="373"/>
      <c r="BI83" s="373"/>
      <c r="BJ83" s="373"/>
      <c r="BK83" s="373"/>
      <c r="BL83" s="373"/>
      <c r="BM83" s="373"/>
      <c r="BN83" s="373"/>
      <c r="BO83" s="373"/>
      <c r="BP83" s="373"/>
      <c r="BQ83" s="373"/>
      <c r="BR83" s="373"/>
      <c r="BS83" s="373"/>
      <c r="BT83" s="373"/>
      <c r="BU83" s="373"/>
      <c r="BV83" s="373"/>
      <c r="BW83" s="373"/>
      <c r="BX83" s="373"/>
      <c r="BY83" s="373"/>
      <c r="BZ83" s="373"/>
      <c r="CA83" s="373"/>
      <c r="CB83" s="373"/>
      <c r="CC83" s="373"/>
      <c r="CD83" s="373"/>
      <c r="CE83" s="373"/>
      <c r="CF83" s="373"/>
      <c r="CG83" s="373"/>
      <c r="CH83" s="373"/>
      <c r="CI83" s="373"/>
      <c r="CJ83" s="373"/>
      <c r="CK83" s="373"/>
      <c r="CL83" s="373"/>
      <c r="CM83" s="373"/>
      <c r="CN83" s="373"/>
      <c r="CO83" s="373"/>
      <c r="CP83" s="373"/>
      <c r="CQ83" s="373"/>
      <c r="CR83" s="373"/>
      <c r="CS83" s="373"/>
      <c r="CT83" s="373"/>
      <c r="CU83" s="373"/>
      <c r="CV83" s="373"/>
      <c r="CW83" s="373"/>
      <c r="CX83" s="373"/>
      <c r="CY83" s="373"/>
      <c r="CZ83" s="373"/>
      <c r="DA83" s="373"/>
      <c r="DB83" s="373"/>
      <c r="DC83" s="373"/>
      <c r="DD83" s="374"/>
    </row>
    <row r="84" spans="2:109" x14ac:dyDescent="0.15">
      <c r="DD84" s="364"/>
      <c r="DE84" s="364"/>
    </row>
    <row r="85" spans="2:109" x14ac:dyDescent="0.15">
      <c r="DD85" s="364"/>
      <c r="DE85" s="364"/>
    </row>
  </sheetData>
  <sheetProtection algorithmName="SHA-512" hashValue="6dgCOXYmcqJLkJoX0+VGDK9Dbdk1QqIljM5Wgqwy//gXcazgyVj/x1cvaRuZtnjmfsmwcE86yHqNsHYquLEoWw==" saltValue="zemca6+RnqSBgd7mwigPY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C5625F-CAF1-43A7-9C19-0DB474AD8FAB}">
  <sheetPr>
    <pageSetUpPr fitToPage="1"/>
  </sheetPr>
  <dimension ref="A1:DR125"/>
  <sheetViews>
    <sheetView showGridLines="0" topLeftCell="AE1" zoomScaleNormal="100" zoomScaleSheetLayoutView="70" workbookViewId="0"/>
  </sheetViews>
  <sheetFormatPr defaultColWidth="0" defaultRowHeight="13.5" customHeight="1" zeroHeight="1" x14ac:dyDescent="0.15"/>
  <cols>
    <col min="1" max="34" width="2.5" style="258" customWidth="1"/>
    <col min="35" max="122" width="2.5" style="257" customWidth="1"/>
    <col min="123" max="16384" width="2.5" style="257" hidden="1"/>
  </cols>
  <sheetData>
    <row r="1" spans="1:34" ht="13.5" customHeight="1" x14ac:dyDescent="0.15">
      <c r="A1" s="257"/>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row>
    <row r="2" spans="1:34" x14ac:dyDescent="0.15">
      <c r="S2" s="257"/>
      <c r="AH2" s="257"/>
    </row>
    <row r="3" spans="1:34" x14ac:dyDescent="0.15">
      <c r="C3" s="257"/>
      <c r="D3" s="257"/>
      <c r="E3" s="257"/>
      <c r="F3" s="257"/>
      <c r="G3" s="257"/>
      <c r="H3" s="257"/>
      <c r="I3" s="257"/>
      <c r="J3" s="257"/>
      <c r="K3" s="257"/>
      <c r="L3" s="257"/>
      <c r="M3" s="257"/>
      <c r="N3" s="257"/>
      <c r="O3" s="257"/>
      <c r="P3" s="257"/>
      <c r="Q3" s="257"/>
      <c r="R3" s="257"/>
      <c r="S3" s="257"/>
      <c r="U3" s="257"/>
      <c r="V3" s="257"/>
      <c r="W3" s="257"/>
      <c r="X3" s="257"/>
      <c r="Y3" s="257"/>
      <c r="Z3" s="257"/>
      <c r="AA3" s="257"/>
      <c r="AB3" s="257"/>
      <c r="AC3" s="257"/>
      <c r="AD3" s="257"/>
      <c r="AE3" s="257"/>
      <c r="AF3" s="257"/>
      <c r="AG3" s="257"/>
      <c r="AH3" s="257"/>
    </row>
    <row r="4" spans="1:34" x14ac:dyDescent="0.15"/>
    <row r="5" spans="1:34" x14ac:dyDescent="0.15"/>
    <row r="6" spans="1:34" x14ac:dyDescent="0.15"/>
    <row r="7" spans="1:34" x14ac:dyDescent="0.15"/>
    <row r="8" spans="1:34" x14ac:dyDescent="0.15"/>
    <row r="9" spans="1:34" x14ac:dyDescent="0.15">
      <c r="AH9" s="257"/>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7"/>
    </row>
    <row r="18" spans="12:34" x14ac:dyDescent="0.15"/>
    <row r="19" spans="12:34" x14ac:dyDescent="0.15"/>
    <row r="20" spans="12:34" x14ac:dyDescent="0.15">
      <c r="AH20" s="257"/>
    </row>
    <row r="21" spans="12:34" x14ac:dyDescent="0.15">
      <c r="AH21" s="257"/>
    </row>
    <row r="22" spans="12:34" x14ac:dyDescent="0.15"/>
    <row r="23" spans="12:34" x14ac:dyDescent="0.15"/>
    <row r="24" spans="12:34" x14ac:dyDescent="0.15">
      <c r="Q24" s="257"/>
    </row>
    <row r="25" spans="12:34" x14ac:dyDescent="0.15"/>
    <row r="26" spans="12:34" x14ac:dyDescent="0.15"/>
    <row r="27" spans="12:34" x14ac:dyDescent="0.15"/>
    <row r="28" spans="12:34" x14ac:dyDescent="0.15">
      <c r="O28" s="257"/>
      <c r="T28" s="257"/>
      <c r="AH28" s="257"/>
    </row>
    <row r="29" spans="12:34" x14ac:dyDescent="0.15"/>
    <row r="30" spans="12:34" x14ac:dyDescent="0.15"/>
    <row r="31" spans="12:34" x14ac:dyDescent="0.15">
      <c r="Q31" s="257"/>
    </row>
    <row r="32" spans="12:34" x14ac:dyDescent="0.15">
      <c r="L32" s="257"/>
    </row>
    <row r="33" spans="2:34" x14ac:dyDescent="0.15">
      <c r="C33" s="257"/>
      <c r="E33" s="257"/>
      <c r="G33" s="257"/>
      <c r="I33" s="257"/>
      <c r="X33" s="257"/>
    </row>
    <row r="34" spans="2:34" x14ac:dyDescent="0.15">
      <c r="B34" s="257"/>
      <c r="P34" s="257"/>
      <c r="R34" s="257"/>
      <c r="T34" s="257"/>
    </row>
    <row r="35" spans="2:34" x14ac:dyDescent="0.15">
      <c r="D35" s="257"/>
      <c r="W35" s="257"/>
      <c r="AC35" s="257"/>
      <c r="AD35" s="257"/>
      <c r="AE35" s="257"/>
      <c r="AF35" s="257"/>
      <c r="AG35" s="257"/>
      <c r="AH35" s="257"/>
    </row>
    <row r="36" spans="2:34" x14ac:dyDescent="0.15">
      <c r="H36" s="257"/>
      <c r="J36" s="257"/>
      <c r="K36" s="257"/>
      <c r="M36" s="257"/>
      <c r="Y36" s="257"/>
      <c r="Z36" s="257"/>
      <c r="AA36" s="257"/>
      <c r="AB36" s="257"/>
      <c r="AC36" s="257"/>
      <c r="AD36" s="257"/>
      <c r="AE36" s="257"/>
      <c r="AF36" s="257"/>
      <c r="AG36" s="257"/>
      <c r="AH36" s="257"/>
    </row>
    <row r="37" spans="2:34" x14ac:dyDescent="0.15">
      <c r="AH37" s="257"/>
    </row>
    <row r="38" spans="2:34" x14ac:dyDescent="0.15">
      <c r="AG38" s="257"/>
      <c r="AH38" s="257"/>
    </row>
    <row r="39" spans="2:34" x14ac:dyDescent="0.15"/>
    <row r="40" spans="2:34" x14ac:dyDescent="0.15">
      <c r="X40" s="257"/>
    </row>
    <row r="41" spans="2:34" x14ac:dyDescent="0.15">
      <c r="R41" s="257"/>
    </row>
    <row r="42" spans="2:34" x14ac:dyDescent="0.15">
      <c r="W42" s="257"/>
    </row>
    <row r="43" spans="2:34" x14ac:dyDescent="0.15">
      <c r="Y43" s="257"/>
      <c r="Z43" s="257"/>
      <c r="AA43" s="257"/>
      <c r="AB43" s="257"/>
      <c r="AC43" s="257"/>
      <c r="AD43" s="257"/>
      <c r="AE43" s="257"/>
      <c r="AF43" s="257"/>
      <c r="AG43" s="257"/>
      <c r="AH43" s="257"/>
    </row>
    <row r="44" spans="2:34" x14ac:dyDescent="0.15">
      <c r="AH44" s="257"/>
    </row>
    <row r="45" spans="2:34" x14ac:dyDescent="0.15">
      <c r="X45" s="257"/>
    </row>
    <row r="46" spans="2:34" x14ac:dyDescent="0.15"/>
    <row r="47" spans="2:34" x14ac:dyDescent="0.15"/>
    <row r="48" spans="2:34" x14ac:dyDescent="0.15">
      <c r="W48" s="257"/>
      <c r="Y48" s="257"/>
      <c r="Z48" s="257"/>
      <c r="AA48" s="257"/>
      <c r="AB48" s="257"/>
      <c r="AC48" s="257"/>
      <c r="AD48" s="257"/>
      <c r="AE48" s="257"/>
      <c r="AF48" s="257"/>
      <c r="AG48" s="257"/>
      <c r="AH48" s="257"/>
    </row>
    <row r="49" spans="28:34" x14ac:dyDescent="0.15"/>
    <row r="50" spans="28:34" x14ac:dyDescent="0.15">
      <c r="AE50" s="257"/>
      <c r="AF50" s="257"/>
      <c r="AG50" s="257"/>
      <c r="AH50" s="257"/>
    </row>
    <row r="51" spans="28:34" x14ac:dyDescent="0.15">
      <c r="AC51" s="257"/>
      <c r="AD51" s="257"/>
      <c r="AE51" s="257"/>
      <c r="AF51" s="257"/>
      <c r="AG51" s="257"/>
      <c r="AH51" s="257"/>
    </row>
    <row r="52" spans="28:34" x14ac:dyDescent="0.15"/>
    <row r="53" spans="28:34" x14ac:dyDescent="0.15">
      <c r="AF53" s="257"/>
      <c r="AG53" s="257"/>
      <c r="AH53" s="257"/>
    </row>
    <row r="54" spans="28:34" x14ac:dyDescent="0.15">
      <c r="AH54" s="257"/>
    </row>
    <row r="55" spans="28:34" x14ac:dyDescent="0.15"/>
    <row r="56" spans="28:34" x14ac:dyDescent="0.15">
      <c r="AB56" s="257"/>
      <c r="AC56" s="257"/>
      <c r="AD56" s="257"/>
      <c r="AE56" s="257"/>
      <c r="AF56" s="257"/>
      <c r="AG56" s="257"/>
      <c r="AH56" s="257"/>
    </row>
    <row r="57" spans="28:34" x14ac:dyDescent="0.15">
      <c r="AH57" s="257"/>
    </row>
    <row r="58" spans="28:34" x14ac:dyDescent="0.15">
      <c r="AH58" s="257"/>
    </row>
    <row r="59" spans="28:34" x14ac:dyDescent="0.15"/>
    <row r="60" spans="28:34" x14ac:dyDescent="0.15"/>
    <row r="61" spans="28:34" x14ac:dyDescent="0.15"/>
    <row r="62" spans="28:34" x14ac:dyDescent="0.15"/>
    <row r="63" spans="28:34" x14ac:dyDescent="0.15">
      <c r="AH63" s="257"/>
    </row>
    <row r="64" spans="28:34" x14ac:dyDescent="0.15">
      <c r="AG64" s="257"/>
      <c r="AH64" s="257"/>
    </row>
    <row r="65" spans="28:34" x14ac:dyDescent="0.15"/>
    <row r="66" spans="28:34" x14ac:dyDescent="0.15"/>
    <row r="67" spans="28:34" x14ac:dyDescent="0.15"/>
    <row r="68" spans="28:34" x14ac:dyDescent="0.15">
      <c r="AB68" s="257"/>
      <c r="AC68" s="257"/>
      <c r="AD68" s="257"/>
      <c r="AE68" s="257"/>
      <c r="AF68" s="257"/>
      <c r="AG68" s="257"/>
      <c r="AH68" s="257"/>
    </row>
    <row r="69" spans="28:34" x14ac:dyDescent="0.15">
      <c r="AF69" s="257"/>
      <c r="AG69" s="257"/>
      <c r="AH69" s="257"/>
    </row>
    <row r="70" spans="28:34" x14ac:dyDescent="0.15"/>
    <row r="71" spans="28:34" x14ac:dyDescent="0.15"/>
    <row r="72" spans="28:34" x14ac:dyDescent="0.15"/>
    <row r="73" spans="28:34" x14ac:dyDescent="0.15"/>
    <row r="74" spans="28:34" x14ac:dyDescent="0.15"/>
    <row r="75" spans="28:34" x14ac:dyDescent="0.15">
      <c r="AH75" s="257"/>
    </row>
    <row r="76" spans="28:34" x14ac:dyDescent="0.15">
      <c r="AF76" s="257"/>
      <c r="AG76" s="257"/>
      <c r="AH76" s="257"/>
    </row>
    <row r="77" spans="28:34" x14ac:dyDescent="0.15">
      <c r="AG77" s="257"/>
      <c r="AH77" s="257"/>
    </row>
    <row r="78" spans="28:34" x14ac:dyDescent="0.15"/>
    <row r="79" spans="28:34" x14ac:dyDescent="0.15"/>
    <row r="80" spans="28:34" x14ac:dyDescent="0.15"/>
    <row r="81" spans="25:34" x14ac:dyDescent="0.15"/>
    <row r="82" spans="25:34" x14ac:dyDescent="0.15">
      <c r="Y82" s="257"/>
    </row>
    <row r="83" spans="25:34" x14ac:dyDescent="0.15">
      <c r="Y83" s="257"/>
      <c r="Z83" s="257"/>
      <c r="AA83" s="257"/>
      <c r="AB83" s="257"/>
      <c r="AC83" s="257"/>
      <c r="AD83" s="257"/>
      <c r="AE83" s="257"/>
      <c r="AF83" s="257"/>
      <c r="AG83" s="257"/>
      <c r="AH83" s="257"/>
    </row>
    <row r="84" spans="25:34" x14ac:dyDescent="0.15"/>
    <row r="85" spans="25:34" x14ac:dyDescent="0.15"/>
    <row r="86" spans="25:34" x14ac:dyDescent="0.15"/>
    <row r="87" spans="25:34" x14ac:dyDescent="0.15"/>
    <row r="88" spans="25:34" x14ac:dyDescent="0.15">
      <c r="AH88" s="257"/>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7"/>
      <c r="AG94" s="257"/>
      <c r="AH94" s="257"/>
    </row>
    <row r="95" spans="25:34" ht="13.5" customHeight="1" x14ac:dyDescent="0.15">
      <c r="AH95" s="257"/>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7"/>
    </row>
    <row r="102" spans="33:34" ht="13.5" customHeight="1" x14ac:dyDescent="0.15"/>
    <row r="103" spans="33:34" ht="13.5" customHeight="1" x14ac:dyDescent="0.15"/>
    <row r="104" spans="33:34" ht="13.5" customHeight="1" x14ac:dyDescent="0.15">
      <c r="AG104" s="257"/>
      <c r="AH104" s="257"/>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7"/>
    </row>
    <row r="117" spans="34:122" ht="13.5" customHeight="1" x14ac:dyDescent="0.15"/>
    <row r="118" spans="34:122" ht="13.5" customHeight="1" x14ac:dyDescent="0.15"/>
    <row r="119" spans="34:122" ht="13.5" customHeight="1" x14ac:dyDescent="0.15"/>
    <row r="120" spans="34:122" ht="13.5" customHeight="1" x14ac:dyDescent="0.15">
      <c r="AH120" s="257"/>
    </row>
    <row r="121" spans="34:122" ht="13.5" customHeight="1" x14ac:dyDescent="0.15">
      <c r="AH121" s="257"/>
    </row>
    <row r="122" spans="34:122" ht="13.5" customHeight="1" x14ac:dyDescent="0.15"/>
    <row r="123" spans="34:122" ht="13.5" customHeight="1" x14ac:dyDescent="0.15"/>
    <row r="124" spans="34:122" ht="13.5" customHeight="1" x14ac:dyDescent="0.15"/>
    <row r="125" spans="34:122" ht="13.5" customHeight="1" x14ac:dyDescent="0.15">
      <c r="DR125" s="257" t="s">
        <v>502</v>
      </c>
    </row>
  </sheetData>
  <sheetProtection algorithmName="SHA-512" hashValue="4667G/By+Mcpig6DVP+GYYPFaggvbN1Z1vqmm6AKvTvn89z1OwbCKSIv63NoTJoVORYVMZ6DKF1VBr1eV3ieaA==" saltValue="8W2ZiFATaD/Pw9LWPFdONw=="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2284D7-162B-439F-ACA0-ECA748FE38BE}">
  <sheetPr>
    <pageSetUpPr fitToPage="1"/>
  </sheetPr>
  <dimension ref="A1:DR125"/>
  <sheetViews>
    <sheetView showGridLines="0" topLeftCell="Z1" zoomScaleNormal="100" zoomScaleSheetLayoutView="55" workbookViewId="0"/>
  </sheetViews>
  <sheetFormatPr defaultColWidth="0" defaultRowHeight="13.5" customHeight="1" zeroHeight="1" x14ac:dyDescent="0.15"/>
  <cols>
    <col min="1" max="34" width="2.5" style="258" customWidth="1"/>
    <col min="35" max="122" width="2.5" style="257" customWidth="1"/>
    <col min="123" max="16384" width="2.5" style="257" hidden="1"/>
  </cols>
  <sheetData>
    <row r="1" spans="2:34" ht="13.5" customHeight="1" x14ac:dyDescent="0.15">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row>
    <row r="2" spans="2:34" x14ac:dyDescent="0.15">
      <c r="S2" s="257"/>
      <c r="AH2" s="257"/>
    </row>
    <row r="3" spans="2:34" x14ac:dyDescent="0.15">
      <c r="C3" s="257"/>
      <c r="D3" s="257"/>
      <c r="E3" s="257"/>
      <c r="F3" s="257"/>
      <c r="G3" s="257"/>
      <c r="H3" s="257"/>
      <c r="I3" s="257"/>
      <c r="J3" s="257"/>
      <c r="K3" s="257"/>
      <c r="L3" s="257"/>
      <c r="M3" s="257"/>
      <c r="N3" s="257"/>
      <c r="O3" s="257"/>
      <c r="P3" s="257"/>
      <c r="Q3" s="257"/>
      <c r="R3" s="257"/>
      <c r="S3" s="257"/>
      <c r="U3" s="257"/>
      <c r="V3" s="257"/>
      <c r="W3" s="257"/>
      <c r="X3" s="257"/>
      <c r="Y3" s="257"/>
      <c r="Z3" s="257"/>
      <c r="AA3" s="257"/>
      <c r="AB3" s="257"/>
      <c r="AC3" s="257"/>
      <c r="AD3" s="257"/>
      <c r="AE3" s="257"/>
      <c r="AF3" s="257"/>
      <c r="AG3" s="257"/>
      <c r="AH3" s="257"/>
    </row>
    <row r="4" spans="2:34" x14ac:dyDescent="0.15"/>
    <row r="5" spans="2:34" x14ac:dyDescent="0.15"/>
    <row r="6" spans="2:34" x14ac:dyDescent="0.15"/>
    <row r="7" spans="2:34" x14ac:dyDescent="0.15"/>
    <row r="8" spans="2:34" x14ac:dyDescent="0.15"/>
    <row r="9" spans="2:34" x14ac:dyDescent="0.15">
      <c r="AH9" s="257"/>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7"/>
    </row>
    <row r="18" spans="12:34" x14ac:dyDescent="0.15"/>
    <row r="19" spans="12:34" x14ac:dyDescent="0.15"/>
    <row r="20" spans="12:34" x14ac:dyDescent="0.15">
      <c r="AH20" s="257"/>
    </row>
    <row r="21" spans="12:34" x14ac:dyDescent="0.15">
      <c r="AH21" s="257"/>
    </row>
    <row r="22" spans="12:34" x14ac:dyDescent="0.15"/>
    <row r="23" spans="12:34" x14ac:dyDescent="0.15"/>
    <row r="24" spans="12:34" x14ac:dyDescent="0.15">
      <c r="Q24" s="257"/>
    </row>
    <row r="25" spans="12:34" x14ac:dyDescent="0.15"/>
    <row r="26" spans="12:34" x14ac:dyDescent="0.15"/>
    <row r="27" spans="12:34" x14ac:dyDescent="0.15"/>
    <row r="28" spans="12:34" x14ac:dyDescent="0.15">
      <c r="O28" s="257"/>
      <c r="T28" s="257"/>
      <c r="AH28" s="257"/>
    </row>
    <row r="29" spans="12:34" x14ac:dyDescent="0.15"/>
    <row r="30" spans="12:34" x14ac:dyDescent="0.15"/>
    <row r="31" spans="12:34" x14ac:dyDescent="0.15">
      <c r="Q31" s="257"/>
    </row>
    <row r="32" spans="12:34" x14ac:dyDescent="0.15">
      <c r="L32" s="257"/>
    </row>
    <row r="33" spans="2:34" x14ac:dyDescent="0.15">
      <c r="C33" s="257"/>
      <c r="E33" s="257"/>
      <c r="G33" s="257"/>
      <c r="I33" s="257"/>
      <c r="X33" s="257"/>
    </row>
    <row r="34" spans="2:34" x14ac:dyDescent="0.15">
      <c r="B34" s="257"/>
      <c r="P34" s="257"/>
      <c r="R34" s="257"/>
      <c r="T34" s="257"/>
    </row>
    <row r="35" spans="2:34" x14ac:dyDescent="0.15">
      <c r="D35" s="257"/>
      <c r="W35" s="257"/>
      <c r="AC35" s="257"/>
      <c r="AD35" s="257"/>
      <c r="AE35" s="257"/>
      <c r="AF35" s="257"/>
      <c r="AG35" s="257"/>
      <c r="AH35" s="257"/>
    </row>
    <row r="36" spans="2:34" x14ac:dyDescent="0.15">
      <c r="H36" s="257"/>
      <c r="J36" s="257"/>
      <c r="K36" s="257"/>
      <c r="M36" s="257"/>
      <c r="Y36" s="257"/>
      <c r="Z36" s="257"/>
      <c r="AA36" s="257"/>
      <c r="AB36" s="257"/>
      <c r="AC36" s="257"/>
      <c r="AD36" s="257"/>
      <c r="AE36" s="257"/>
      <c r="AF36" s="257"/>
      <c r="AG36" s="257"/>
      <c r="AH36" s="257"/>
    </row>
    <row r="37" spans="2:34" x14ac:dyDescent="0.15">
      <c r="AH37" s="257"/>
    </row>
    <row r="38" spans="2:34" x14ac:dyDescent="0.15">
      <c r="AG38" s="257"/>
      <c r="AH38" s="257"/>
    </row>
    <row r="39" spans="2:34" x14ac:dyDescent="0.15"/>
    <row r="40" spans="2:34" x14ac:dyDescent="0.15">
      <c r="X40" s="257"/>
    </row>
    <row r="41" spans="2:34" x14ac:dyDescent="0.15">
      <c r="R41" s="257"/>
    </row>
    <row r="42" spans="2:34" x14ac:dyDescent="0.15">
      <c r="W42" s="257"/>
    </row>
    <row r="43" spans="2:34" x14ac:dyDescent="0.15">
      <c r="Y43" s="257"/>
      <c r="Z43" s="257"/>
      <c r="AA43" s="257"/>
      <c r="AB43" s="257"/>
      <c r="AC43" s="257"/>
      <c r="AD43" s="257"/>
      <c r="AE43" s="257"/>
      <c r="AF43" s="257"/>
      <c r="AG43" s="257"/>
      <c r="AH43" s="257"/>
    </row>
    <row r="44" spans="2:34" x14ac:dyDescent="0.15">
      <c r="AH44" s="257"/>
    </row>
    <row r="45" spans="2:34" x14ac:dyDescent="0.15">
      <c r="X45" s="257"/>
    </row>
    <row r="46" spans="2:34" x14ac:dyDescent="0.15"/>
    <row r="47" spans="2:34" x14ac:dyDescent="0.15"/>
    <row r="48" spans="2:34" x14ac:dyDescent="0.15">
      <c r="W48" s="257"/>
      <c r="Y48" s="257"/>
      <c r="Z48" s="257"/>
      <c r="AA48" s="257"/>
      <c r="AB48" s="257"/>
      <c r="AC48" s="257"/>
      <c r="AD48" s="257"/>
      <c r="AE48" s="257"/>
      <c r="AF48" s="257"/>
      <c r="AG48" s="257"/>
      <c r="AH48" s="257"/>
    </row>
    <row r="49" spans="28:34" x14ac:dyDescent="0.15"/>
    <row r="50" spans="28:34" x14ac:dyDescent="0.15">
      <c r="AE50" s="257"/>
      <c r="AF50" s="257"/>
      <c r="AG50" s="257"/>
      <c r="AH50" s="257"/>
    </row>
    <row r="51" spans="28:34" x14ac:dyDescent="0.15">
      <c r="AC51" s="257"/>
      <c r="AD51" s="257"/>
      <c r="AE51" s="257"/>
      <c r="AF51" s="257"/>
      <c r="AG51" s="257"/>
      <c r="AH51" s="257"/>
    </row>
    <row r="52" spans="28:34" x14ac:dyDescent="0.15"/>
    <row r="53" spans="28:34" x14ac:dyDescent="0.15">
      <c r="AF53" s="257"/>
      <c r="AG53" s="257"/>
      <c r="AH53" s="257"/>
    </row>
    <row r="54" spans="28:34" x14ac:dyDescent="0.15">
      <c r="AH54" s="257"/>
    </row>
    <row r="55" spans="28:34" x14ac:dyDescent="0.15"/>
    <row r="56" spans="28:34" x14ac:dyDescent="0.15">
      <c r="AB56" s="257"/>
      <c r="AC56" s="257"/>
      <c r="AD56" s="257"/>
      <c r="AE56" s="257"/>
      <c r="AF56" s="257"/>
      <c r="AG56" s="257"/>
      <c r="AH56" s="257"/>
    </row>
    <row r="57" spans="28:34" x14ac:dyDescent="0.15">
      <c r="AH57" s="257"/>
    </row>
    <row r="58" spans="28:34" x14ac:dyDescent="0.15">
      <c r="AH58" s="257"/>
    </row>
    <row r="59" spans="28:34" x14ac:dyDescent="0.15">
      <c r="AG59" s="257"/>
      <c r="AH59" s="257"/>
    </row>
    <row r="60" spans="28:34" x14ac:dyDescent="0.15"/>
    <row r="61" spans="28:34" x14ac:dyDescent="0.15"/>
    <row r="62" spans="28:34" x14ac:dyDescent="0.15"/>
    <row r="63" spans="28:34" x14ac:dyDescent="0.15">
      <c r="AH63" s="257"/>
    </row>
    <row r="64" spans="28:34" x14ac:dyDescent="0.15">
      <c r="AG64" s="257"/>
      <c r="AH64" s="257"/>
    </row>
    <row r="65" spans="28:34" x14ac:dyDescent="0.15"/>
    <row r="66" spans="28:34" x14ac:dyDescent="0.15"/>
    <row r="67" spans="28:34" x14ac:dyDescent="0.15"/>
    <row r="68" spans="28:34" x14ac:dyDescent="0.15">
      <c r="AB68" s="257"/>
      <c r="AC68" s="257"/>
      <c r="AD68" s="257"/>
      <c r="AE68" s="257"/>
      <c r="AF68" s="257"/>
      <c r="AG68" s="257"/>
      <c r="AH68" s="257"/>
    </row>
    <row r="69" spans="28:34" x14ac:dyDescent="0.15">
      <c r="AF69" s="257"/>
      <c r="AG69" s="257"/>
      <c r="AH69" s="257"/>
    </row>
    <row r="70" spans="28:34" x14ac:dyDescent="0.15"/>
    <row r="71" spans="28:34" x14ac:dyDescent="0.15"/>
    <row r="72" spans="28:34" x14ac:dyDescent="0.15"/>
    <row r="73" spans="28:34" x14ac:dyDescent="0.15"/>
    <row r="74" spans="28:34" x14ac:dyDescent="0.15"/>
    <row r="75" spans="28:34" x14ac:dyDescent="0.15">
      <c r="AH75" s="257"/>
    </row>
    <row r="76" spans="28:34" x14ac:dyDescent="0.15">
      <c r="AF76" s="257"/>
      <c r="AG76" s="257"/>
      <c r="AH76" s="257"/>
    </row>
    <row r="77" spans="28:34" x14ac:dyDescent="0.15">
      <c r="AG77" s="257"/>
      <c r="AH77" s="257"/>
    </row>
    <row r="78" spans="28:34" x14ac:dyDescent="0.15"/>
    <row r="79" spans="28:34" x14ac:dyDescent="0.15"/>
    <row r="80" spans="28:34" x14ac:dyDescent="0.15"/>
    <row r="81" spans="25:34" x14ac:dyDescent="0.15"/>
    <row r="82" spans="25:34" x14ac:dyDescent="0.15">
      <c r="Y82" s="257"/>
    </row>
    <row r="83" spans="25:34" x14ac:dyDescent="0.15">
      <c r="Y83" s="257"/>
      <c r="Z83" s="257"/>
      <c r="AA83" s="257"/>
      <c r="AB83" s="257"/>
      <c r="AC83" s="257"/>
      <c r="AD83" s="257"/>
      <c r="AE83" s="257"/>
      <c r="AF83" s="257"/>
      <c r="AG83" s="257"/>
      <c r="AH83" s="257"/>
    </row>
    <row r="84" spans="25:34" x14ac:dyDescent="0.15"/>
    <row r="85" spans="25:34" x14ac:dyDescent="0.15"/>
    <row r="86" spans="25:34" x14ac:dyDescent="0.15"/>
    <row r="87" spans="25:34" x14ac:dyDescent="0.15"/>
    <row r="88" spans="25:34" x14ac:dyDescent="0.15">
      <c r="AH88" s="257"/>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7"/>
      <c r="AG94" s="257"/>
      <c r="AH94" s="257"/>
    </row>
    <row r="95" spans="25:34" ht="13.5" customHeight="1" x14ac:dyDescent="0.15">
      <c r="AH95" s="257"/>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7"/>
    </row>
    <row r="102" spans="33:34" ht="13.5" customHeight="1" x14ac:dyDescent="0.15"/>
    <row r="103" spans="33:34" ht="13.5" customHeight="1" x14ac:dyDescent="0.15"/>
    <row r="104" spans="33:34" ht="13.5" customHeight="1" x14ac:dyDescent="0.15">
      <c r="AG104" s="257"/>
      <c r="AH104" s="257"/>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7"/>
    </row>
    <row r="117" spans="34:122" ht="13.5" customHeight="1" x14ac:dyDescent="0.15"/>
    <row r="118" spans="34:122" ht="13.5" customHeight="1" x14ac:dyDescent="0.15"/>
    <row r="119" spans="34:122" ht="13.5" customHeight="1" x14ac:dyDescent="0.15"/>
    <row r="120" spans="34:122" ht="13.5" customHeight="1" x14ac:dyDescent="0.15">
      <c r="AH120" s="257"/>
    </row>
    <row r="121" spans="34:122" ht="13.5" customHeight="1" x14ac:dyDescent="0.15">
      <c r="AH121" s="257"/>
    </row>
    <row r="122" spans="34:122" ht="13.5" customHeight="1" x14ac:dyDescent="0.15"/>
    <row r="123" spans="34:122" ht="13.5" customHeight="1" x14ac:dyDescent="0.15"/>
    <row r="124" spans="34:122" ht="13.5" customHeight="1" x14ac:dyDescent="0.15"/>
    <row r="125" spans="34:122" ht="13.5" customHeight="1" x14ac:dyDescent="0.15">
      <c r="DR125" s="257" t="s">
        <v>502</v>
      </c>
    </row>
  </sheetData>
  <sheetProtection algorithmName="SHA-512" hashValue="tAIf83PcpCD7Gh+WYJaRFgM/dhn7k8H+vm/5+M+FdhUz5iGbuyRfzj/zpT26HYawpJYkuejNvdzqcxyt33gADw==" saltValue="k3sJk+6eXA+P65f6almA4A=="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53</v>
      </c>
      <c r="E2" s="147"/>
      <c r="F2" s="148" t="s">
        <v>552</v>
      </c>
      <c r="G2" s="149"/>
      <c r="H2" s="150"/>
    </row>
    <row r="3" spans="1:8" x14ac:dyDescent="0.15">
      <c r="A3" s="146" t="s">
        <v>545</v>
      </c>
      <c r="B3" s="151"/>
      <c r="C3" s="152"/>
      <c r="D3" s="153">
        <v>228057</v>
      </c>
      <c r="E3" s="154"/>
      <c r="F3" s="155">
        <v>85173</v>
      </c>
      <c r="G3" s="156"/>
      <c r="H3" s="157"/>
    </row>
    <row r="4" spans="1:8" x14ac:dyDescent="0.15">
      <c r="A4" s="158"/>
      <c r="B4" s="159"/>
      <c r="C4" s="160"/>
      <c r="D4" s="161">
        <v>88295</v>
      </c>
      <c r="E4" s="162"/>
      <c r="F4" s="163">
        <v>43913</v>
      </c>
      <c r="G4" s="164"/>
      <c r="H4" s="165"/>
    </row>
    <row r="5" spans="1:8" x14ac:dyDescent="0.15">
      <c r="A5" s="146" t="s">
        <v>547</v>
      </c>
      <c r="B5" s="151"/>
      <c r="C5" s="152"/>
      <c r="D5" s="153">
        <v>247637</v>
      </c>
      <c r="E5" s="154"/>
      <c r="F5" s="155">
        <v>94081</v>
      </c>
      <c r="G5" s="156"/>
      <c r="H5" s="157"/>
    </row>
    <row r="6" spans="1:8" x14ac:dyDescent="0.15">
      <c r="A6" s="158"/>
      <c r="B6" s="159"/>
      <c r="C6" s="160"/>
      <c r="D6" s="161">
        <v>110490</v>
      </c>
      <c r="E6" s="162"/>
      <c r="F6" s="163">
        <v>48949</v>
      </c>
      <c r="G6" s="164"/>
      <c r="H6" s="165"/>
    </row>
    <row r="7" spans="1:8" x14ac:dyDescent="0.15">
      <c r="A7" s="146" t="s">
        <v>548</v>
      </c>
      <c r="B7" s="151"/>
      <c r="C7" s="152"/>
      <c r="D7" s="153">
        <v>194244</v>
      </c>
      <c r="E7" s="154"/>
      <c r="F7" s="155">
        <v>92632</v>
      </c>
      <c r="G7" s="156"/>
      <c r="H7" s="157"/>
    </row>
    <row r="8" spans="1:8" x14ac:dyDescent="0.15">
      <c r="A8" s="158"/>
      <c r="B8" s="159"/>
      <c r="C8" s="160"/>
      <c r="D8" s="161">
        <v>73672</v>
      </c>
      <c r="E8" s="162"/>
      <c r="F8" s="163">
        <v>47978</v>
      </c>
      <c r="G8" s="164"/>
      <c r="H8" s="165"/>
    </row>
    <row r="9" spans="1:8" x14ac:dyDescent="0.15">
      <c r="A9" s="146" t="s">
        <v>549</v>
      </c>
      <c r="B9" s="151"/>
      <c r="C9" s="152"/>
      <c r="D9" s="153">
        <v>191321</v>
      </c>
      <c r="E9" s="154"/>
      <c r="F9" s="155">
        <v>96469</v>
      </c>
      <c r="G9" s="156"/>
      <c r="H9" s="157"/>
    </row>
    <row r="10" spans="1:8" x14ac:dyDescent="0.15">
      <c r="A10" s="158"/>
      <c r="B10" s="159"/>
      <c r="C10" s="160"/>
      <c r="D10" s="161">
        <v>100224</v>
      </c>
      <c r="E10" s="162"/>
      <c r="F10" s="163">
        <v>49775</v>
      </c>
      <c r="G10" s="164"/>
      <c r="H10" s="165"/>
    </row>
    <row r="11" spans="1:8" x14ac:dyDescent="0.15">
      <c r="A11" s="146" t="s">
        <v>550</v>
      </c>
      <c r="B11" s="151"/>
      <c r="C11" s="152"/>
      <c r="D11" s="153">
        <v>228353</v>
      </c>
      <c r="E11" s="154"/>
      <c r="F11" s="155">
        <v>85743</v>
      </c>
      <c r="G11" s="156"/>
      <c r="H11" s="157"/>
    </row>
    <row r="12" spans="1:8" x14ac:dyDescent="0.15">
      <c r="A12" s="158"/>
      <c r="B12" s="159"/>
      <c r="C12" s="166"/>
      <c r="D12" s="161">
        <v>89212</v>
      </c>
      <c r="E12" s="162"/>
      <c r="F12" s="163">
        <v>45231</v>
      </c>
      <c r="G12" s="164"/>
      <c r="H12" s="165"/>
    </row>
    <row r="13" spans="1:8" x14ac:dyDescent="0.15">
      <c r="A13" s="146"/>
      <c r="B13" s="151"/>
      <c r="C13" s="167"/>
      <c r="D13" s="168">
        <v>217922</v>
      </c>
      <c r="E13" s="169"/>
      <c r="F13" s="170">
        <v>90820</v>
      </c>
      <c r="G13" s="171"/>
      <c r="H13" s="157"/>
    </row>
    <row r="14" spans="1:8" x14ac:dyDescent="0.15">
      <c r="A14" s="158"/>
      <c r="B14" s="159"/>
      <c r="C14" s="160"/>
      <c r="D14" s="161">
        <v>92379</v>
      </c>
      <c r="E14" s="162"/>
      <c r="F14" s="163">
        <v>47169</v>
      </c>
      <c r="G14" s="164"/>
      <c r="H14" s="165"/>
    </row>
    <row r="17" spans="1:11" x14ac:dyDescent="0.15">
      <c r="A17" s="142" t="s">
        <v>54</v>
      </c>
    </row>
    <row r="18" spans="1:11" x14ac:dyDescent="0.15">
      <c r="A18" s="172"/>
      <c r="B18" s="172" t="str">
        <f>実質収支比率等に係る経年分析!F$46</f>
        <v>H30</v>
      </c>
      <c r="C18" s="172" t="str">
        <f>実質収支比率等に係る経年分析!G$46</f>
        <v>R01</v>
      </c>
      <c r="D18" s="172" t="str">
        <f>実質収支比率等に係る経年分析!H$46</f>
        <v>R02</v>
      </c>
      <c r="E18" s="172" t="str">
        <f>実質収支比率等に係る経年分析!I$46</f>
        <v>R03</v>
      </c>
      <c r="F18" s="172" t="str">
        <f>実質収支比率等に係る経年分析!J$46</f>
        <v>R04</v>
      </c>
    </row>
    <row r="19" spans="1:11" x14ac:dyDescent="0.15">
      <c r="A19" s="172" t="s">
        <v>55</v>
      </c>
      <c r="B19" s="172">
        <f>ROUND(VALUE(SUBSTITUTE(実質収支比率等に係る経年分析!F$48,"▲","-")),2)</f>
        <v>4.08</v>
      </c>
      <c r="C19" s="172">
        <f>ROUND(VALUE(SUBSTITUTE(実質収支比率等に係る経年分析!G$48,"▲","-")),2)</f>
        <v>4.1500000000000004</v>
      </c>
      <c r="D19" s="172">
        <f>ROUND(VALUE(SUBSTITUTE(実質収支比率等に係る経年分析!H$48,"▲","-")),2)</f>
        <v>3.74</v>
      </c>
      <c r="E19" s="172">
        <f>ROUND(VALUE(SUBSTITUTE(実質収支比率等に係る経年分析!I$48,"▲","-")),2)</f>
        <v>4.63</v>
      </c>
      <c r="F19" s="172">
        <f>ROUND(VALUE(SUBSTITUTE(実質収支比率等に係る経年分析!J$48,"▲","-")),2)</f>
        <v>4.21</v>
      </c>
    </row>
    <row r="20" spans="1:11" x14ac:dyDescent="0.15">
      <c r="A20" s="172" t="s">
        <v>56</v>
      </c>
      <c r="B20" s="172">
        <f>ROUND(VALUE(SUBSTITUTE(実質収支比率等に係る経年分析!F$47,"▲","-")),2)</f>
        <v>13.19</v>
      </c>
      <c r="C20" s="172">
        <f>ROUND(VALUE(SUBSTITUTE(実質収支比率等に係る経年分析!G$47,"▲","-")),2)</f>
        <v>14.31</v>
      </c>
      <c r="D20" s="172">
        <f>ROUND(VALUE(SUBSTITUTE(実質収支比率等に係る経年分析!H$47,"▲","-")),2)</f>
        <v>16.29</v>
      </c>
      <c r="E20" s="172">
        <f>ROUND(VALUE(SUBSTITUTE(実質収支比率等に係る経年分析!I$47,"▲","-")),2)</f>
        <v>15.63</v>
      </c>
      <c r="F20" s="172">
        <f>ROUND(VALUE(SUBSTITUTE(実質収支比率等に係る経年分析!J$47,"▲","-")),2)</f>
        <v>18.559999999999999</v>
      </c>
    </row>
    <row r="21" spans="1:11" x14ac:dyDescent="0.15">
      <c r="A21" s="172" t="s">
        <v>57</v>
      </c>
      <c r="B21" s="172">
        <f>IF(ISNUMBER(VALUE(SUBSTITUTE(実質収支比率等に係る経年分析!F$49,"▲","-"))),ROUND(VALUE(SUBSTITUTE(実質収支比率等に係る経年分析!F$49,"▲","-")),2),NA())</f>
        <v>-0.43</v>
      </c>
      <c r="C21" s="172">
        <f>IF(ISNUMBER(VALUE(SUBSTITUTE(実質収支比率等に係る経年分析!G$49,"▲","-"))),ROUND(VALUE(SUBSTITUTE(実質収支比率等に係る経年分析!G$49,"▲","-")),2),NA())</f>
        <v>1.03</v>
      </c>
      <c r="D21" s="172">
        <f>IF(ISNUMBER(VALUE(SUBSTITUTE(実質収支比率等に係る経年分析!H$49,"▲","-"))),ROUND(VALUE(SUBSTITUTE(実質収支比率等に係る経年分析!H$49,"▲","-")),2),NA())</f>
        <v>-0.15</v>
      </c>
      <c r="E21" s="172">
        <f>IF(ISNUMBER(VALUE(SUBSTITUTE(実質収支比率等に係る経年分析!I$49,"▲","-"))),ROUND(VALUE(SUBSTITUTE(実質収支比率等に係る経年分析!I$49,"▲","-")),2),NA())</f>
        <v>0.63</v>
      </c>
      <c r="F21" s="172">
        <f>IF(ISNUMBER(VALUE(SUBSTITUTE(実質収支比率等に係る経年分析!J$49,"▲","-"))),ROUND(VALUE(SUBSTITUTE(実質収支比率等に係る経年分析!J$49,"▲","-")),2),NA())</f>
        <v>-0.57999999999999996</v>
      </c>
    </row>
    <row r="24" spans="1:11" x14ac:dyDescent="0.15">
      <c r="A24" s="142" t="s">
        <v>58</v>
      </c>
    </row>
    <row r="25" spans="1:11" x14ac:dyDescent="0.15">
      <c r="A25" s="173"/>
      <c r="B25" s="173" t="str">
        <f>連結実質赤字比率に係る赤字・黒字の構成分析!F$33</f>
        <v>H30</v>
      </c>
      <c r="C25" s="173"/>
      <c r="D25" s="173" t="str">
        <f>連結実質赤字比率に係る赤字・黒字の構成分析!G$33</f>
        <v>R01</v>
      </c>
      <c r="E25" s="173"/>
      <c r="F25" s="173" t="str">
        <f>連結実質赤字比率に係る赤字・黒字の構成分析!H$33</f>
        <v>R02</v>
      </c>
      <c r="G25" s="173"/>
      <c r="H25" s="173" t="str">
        <f>連結実質赤字比率に係る赤字・黒字の構成分析!I$33</f>
        <v>R03</v>
      </c>
      <c r="I25" s="173"/>
      <c r="J25" s="173" t="str">
        <f>連結実質赤字比率に係る赤字・黒字の構成分析!J$33</f>
        <v>R04</v>
      </c>
      <c r="K25" s="173"/>
    </row>
    <row r="26" spans="1:11" x14ac:dyDescent="0.15">
      <c r="A26" s="173"/>
      <c r="B26" s="173" t="s">
        <v>59</v>
      </c>
      <c r="C26" s="173" t="s">
        <v>60</v>
      </c>
      <c r="D26" s="173" t="s">
        <v>59</v>
      </c>
      <c r="E26" s="173" t="s">
        <v>60</v>
      </c>
      <c r="F26" s="173" t="s">
        <v>59</v>
      </c>
      <c r="G26" s="173" t="s">
        <v>60</v>
      </c>
      <c r="H26" s="173" t="s">
        <v>59</v>
      </c>
      <c r="I26" s="173" t="s">
        <v>60</v>
      </c>
      <c r="J26" s="173" t="s">
        <v>59</v>
      </c>
      <c r="K26" s="173" t="s">
        <v>60</v>
      </c>
    </row>
    <row r="27" spans="1:11" x14ac:dyDescent="0.15">
      <c r="A27" s="173" t="str">
        <f>IF(連結実質赤字比率に係る赤字・黒字の構成分析!C$43="",NA(),連結実質赤字比率に係る赤字・黒字の構成分析!C$43)</f>
        <v>その他会計（黒字）</v>
      </c>
      <c r="B27" s="173" t="e">
        <f>IF(ROUND(VALUE(SUBSTITUTE(連結実質赤字比率に係る赤字・黒字の構成分析!F$43,"▲", "-")), 2) &lt; 0, ABS(ROUND(VALUE(SUBSTITUTE(連結実質赤字比率に係る赤字・黒字の構成分析!F$43,"▲", "-")), 2)), NA())</f>
        <v>#N/A</v>
      </c>
      <c r="C27" s="173">
        <f>IF(ROUND(VALUE(SUBSTITUTE(連結実質赤字比率に係る赤字・黒字の構成分析!F$43,"▲", "-")), 2) &gt;= 0, ABS(ROUND(VALUE(SUBSTITUTE(連結実質赤字比率に係る赤字・黒字の構成分析!F$43,"▲", "-")), 2)), NA())</f>
        <v>0</v>
      </c>
      <c r="D27" s="173" t="e">
        <f>IF(ROUND(VALUE(SUBSTITUTE(連結実質赤字比率に係る赤字・黒字の構成分析!G$43,"▲", "-")), 2) &lt; 0, ABS(ROUND(VALUE(SUBSTITUTE(連結実質赤字比率に係る赤字・黒字の構成分析!G$43,"▲", "-")), 2)), NA())</f>
        <v>#VALUE!</v>
      </c>
      <c r="E27" s="173" t="e">
        <f>IF(ROUND(VALUE(SUBSTITUTE(連結実質赤字比率に係る赤字・黒字の構成分析!G$43,"▲", "-")), 2) &gt;= 0, ABS(ROUND(VALUE(SUBSTITUTE(連結実質赤字比率に係る赤字・黒字の構成分析!G$43,"▲", "-")), 2)), NA())</f>
        <v>#VALUE!</v>
      </c>
      <c r="F27" s="173" t="e">
        <f>IF(ROUND(VALUE(SUBSTITUTE(連結実質赤字比率に係る赤字・黒字の構成分析!H$43,"▲", "-")), 2) &lt; 0, ABS(ROUND(VALUE(SUBSTITUTE(連結実質赤字比率に係る赤字・黒字の構成分析!H$43,"▲", "-")), 2)), NA())</f>
        <v>#VALUE!</v>
      </c>
      <c r="G27" s="173" t="e">
        <f>IF(ROUND(VALUE(SUBSTITUTE(連結実質赤字比率に係る赤字・黒字の構成分析!H$43,"▲", "-")), 2) &gt;= 0, ABS(ROUND(VALUE(SUBSTITUTE(連結実質赤字比率に係る赤字・黒字の構成分析!H$43,"▲", "-")), 2)), NA())</f>
        <v>#VALUE!</v>
      </c>
      <c r="H27" s="173" t="e">
        <f>IF(ROUND(VALUE(SUBSTITUTE(連結実質赤字比率に係る赤字・黒字の構成分析!I$43,"▲", "-")), 2) &lt; 0, ABS(ROUND(VALUE(SUBSTITUTE(連結実質赤字比率に係る赤字・黒字の構成分析!I$43,"▲", "-")), 2)), NA())</f>
        <v>#VALUE!</v>
      </c>
      <c r="I27" s="173" t="e">
        <f>IF(ROUND(VALUE(SUBSTITUTE(連結実質赤字比率に係る赤字・黒字の構成分析!I$43,"▲", "-")), 2) &gt;= 0, ABS(ROUND(VALUE(SUBSTITUTE(連結実質赤字比率に係る赤字・黒字の構成分析!I$43,"▲", "-")), 2)), NA())</f>
        <v>#VALUE!</v>
      </c>
      <c r="J27" s="173" t="e">
        <f>IF(ROUND(VALUE(SUBSTITUTE(連結実質赤字比率に係る赤字・黒字の構成分析!J$43,"▲", "-")), 2) &lt; 0, ABS(ROUND(VALUE(SUBSTITUTE(連結実質赤字比率に係る赤字・黒字の構成分析!J$43,"▲", "-")), 2)), NA())</f>
        <v>#VALUE!</v>
      </c>
      <c r="K27" s="173" t="e">
        <f>IF(ROUND(VALUE(SUBSTITUTE(連結実質赤字比率に係る赤字・黒字の構成分析!J$43,"▲", "-")), 2) &gt;= 0, ABS(ROUND(VALUE(SUBSTITUTE(連結実質赤字比率に係る赤字・黒字の構成分析!J$43,"▲", "-")), 2)), NA())</f>
        <v>#VALUE!</v>
      </c>
    </row>
    <row r="28" spans="1:11" x14ac:dyDescent="0.15">
      <c r="A28" s="173" t="str">
        <f>IF(連結実質赤字比率に係る赤字・黒字の構成分析!C$42="",NA(),連結実質赤字比率に係る赤字・黒字の構成分析!C$42)</f>
        <v>その他会計（赤字）</v>
      </c>
      <c r="B28" s="173" t="e">
        <f>IF(ROUND(VALUE(SUBSTITUTE(連結実質赤字比率に係る赤字・黒字の構成分析!F$42,"▲", "-")), 2) &lt; 0, ABS(ROUND(VALUE(SUBSTITUTE(連結実質赤字比率に係る赤字・黒字の構成分析!F$42,"▲", "-")), 2)), NA())</f>
        <v>#VALUE!</v>
      </c>
      <c r="C28" s="173" t="e">
        <f>IF(ROUND(VALUE(SUBSTITUTE(連結実質赤字比率に係る赤字・黒字の構成分析!F$42,"▲", "-")), 2) &gt;= 0, ABS(ROUND(VALUE(SUBSTITUTE(連結実質赤字比率に係る赤字・黒字の構成分析!F$42,"▲", "-")), 2)), NA())</f>
        <v>#VALUE!</v>
      </c>
      <c r="D28" s="173" t="e">
        <f>IF(ROUND(VALUE(SUBSTITUTE(連結実質赤字比率に係る赤字・黒字の構成分析!G$42,"▲", "-")), 2) &lt; 0, ABS(ROUND(VALUE(SUBSTITUTE(連結実質赤字比率に係る赤字・黒字の構成分析!G$42,"▲", "-")), 2)), NA())</f>
        <v>#VALUE!</v>
      </c>
      <c r="E28" s="173" t="e">
        <f>IF(ROUND(VALUE(SUBSTITUTE(連結実質赤字比率に係る赤字・黒字の構成分析!G$42,"▲", "-")), 2) &gt;= 0, ABS(ROUND(VALUE(SUBSTITUTE(連結実質赤字比率に係る赤字・黒字の構成分析!G$42,"▲", "-")), 2)), NA())</f>
        <v>#VALUE!</v>
      </c>
      <c r="F28" s="173" t="e">
        <f>IF(ROUND(VALUE(SUBSTITUTE(連結実質赤字比率に係る赤字・黒字の構成分析!H$42,"▲", "-")), 2) &lt; 0, ABS(ROUND(VALUE(SUBSTITUTE(連結実質赤字比率に係る赤字・黒字の構成分析!H$42,"▲", "-")), 2)), NA())</f>
        <v>#VALUE!</v>
      </c>
      <c r="G28" s="173" t="e">
        <f>IF(ROUND(VALUE(SUBSTITUTE(連結実質赤字比率に係る赤字・黒字の構成分析!H$42,"▲", "-")), 2) &gt;= 0, ABS(ROUND(VALUE(SUBSTITUTE(連結実質赤字比率に係る赤字・黒字の構成分析!H$42,"▲", "-")), 2)), NA())</f>
        <v>#VALUE!</v>
      </c>
      <c r="H28" s="173" t="e">
        <f>IF(ROUND(VALUE(SUBSTITUTE(連結実質赤字比率に係る赤字・黒字の構成分析!I$42,"▲", "-")), 2) &lt; 0, ABS(ROUND(VALUE(SUBSTITUTE(連結実質赤字比率に係る赤字・黒字の構成分析!I$42,"▲", "-")), 2)), NA())</f>
        <v>#VALUE!</v>
      </c>
      <c r="I28" s="173" t="e">
        <f>IF(ROUND(VALUE(SUBSTITUTE(連結実質赤字比率に係る赤字・黒字の構成分析!I$42,"▲", "-")), 2) &gt;= 0, ABS(ROUND(VALUE(SUBSTITUTE(連結実質赤字比率に係る赤字・黒字の構成分析!I$42,"▲", "-")), 2)), NA())</f>
        <v>#VALUE!</v>
      </c>
      <c r="J28" s="173" t="e">
        <f>IF(ROUND(VALUE(SUBSTITUTE(連結実質赤字比率に係る赤字・黒字の構成分析!J$42,"▲", "-")), 2) &lt; 0, ABS(ROUND(VALUE(SUBSTITUTE(連結実質赤字比率に係る赤字・黒字の構成分析!J$42,"▲", "-")), 2)), NA())</f>
        <v>#VALUE!</v>
      </c>
      <c r="K28" s="173" t="e">
        <f>IF(ROUND(VALUE(SUBSTITUTE(連結実質赤字比率に係る赤字・黒字の構成分析!J$42,"▲", "-")), 2) &gt;= 0, ABS(ROUND(VALUE(SUBSTITUTE(連結実質赤字比率に係る赤字・黒字の構成分析!J$42,"▲", "-")), 2)), NA())</f>
        <v>#VALUE!</v>
      </c>
    </row>
    <row r="29" spans="1:11" x14ac:dyDescent="0.15">
      <c r="A29" s="173" t="str">
        <f>IF(連結実質赤字比率に係る赤字・黒字の構成分析!C$41="",NA(),連結実質赤字比率に係る赤字・黒字の構成分析!C$41)</f>
        <v>集落排水処理施設特別会計</v>
      </c>
      <c r="B29" s="173" t="e">
        <f>IF(ROUND(VALUE(SUBSTITUTE(連結実質赤字比率に係る赤字・黒字の構成分析!F$41,"▲", "-")), 2) &lt; 0, ABS(ROUND(VALUE(SUBSTITUTE(連結実質赤字比率に係る赤字・黒字の構成分析!F$41,"▲", "-")), 2)), NA())</f>
        <v>#N/A</v>
      </c>
      <c r="C29" s="173">
        <f>IF(ROUND(VALUE(SUBSTITUTE(連結実質赤字比率に係る赤字・黒字の構成分析!F$41,"▲", "-")), 2) &gt;= 0, ABS(ROUND(VALUE(SUBSTITUTE(連結実質赤字比率に係る赤字・黒字の構成分析!F$41,"▲", "-")), 2)), NA())</f>
        <v>0</v>
      </c>
      <c r="D29" s="173" t="e">
        <f>IF(ROUND(VALUE(SUBSTITUTE(連結実質赤字比率に係る赤字・黒字の構成分析!G$41,"▲", "-")), 2) &lt; 0, ABS(ROUND(VALUE(SUBSTITUTE(連結実質赤字比率に係る赤字・黒字の構成分析!G$41,"▲", "-")), 2)), NA())</f>
        <v>#N/A</v>
      </c>
      <c r="E29" s="173">
        <f>IF(ROUND(VALUE(SUBSTITUTE(連結実質赤字比率に係る赤字・黒字の構成分析!G$41,"▲", "-")), 2) &gt;= 0, ABS(ROUND(VALUE(SUBSTITUTE(連結実質赤字比率に係る赤字・黒字の構成分析!G$41,"▲", "-")), 2)), NA())</f>
        <v>0</v>
      </c>
      <c r="F29" s="173" t="e">
        <f>IF(ROUND(VALUE(SUBSTITUTE(連結実質赤字比率に係る赤字・黒字の構成分析!H$41,"▲", "-")), 2) &lt; 0, ABS(ROUND(VALUE(SUBSTITUTE(連結実質赤字比率に係る赤字・黒字の構成分析!H$41,"▲", "-")), 2)), NA())</f>
        <v>#N/A</v>
      </c>
      <c r="G29" s="173">
        <f>IF(ROUND(VALUE(SUBSTITUTE(連結実質赤字比率に係る赤字・黒字の構成分析!H$41,"▲", "-")), 2) &gt;= 0, ABS(ROUND(VALUE(SUBSTITUTE(連結実質赤字比率に係る赤字・黒字の構成分析!H$41,"▲", "-")), 2)), NA())</f>
        <v>0</v>
      </c>
      <c r="H29" s="173" t="e">
        <f>IF(ROUND(VALUE(SUBSTITUTE(連結実質赤字比率に係る赤字・黒字の構成分析!I$41,"▲", "-")), 2) &lt; 0, ABS(ROUND(VALUE(SUBSTITUTE(連結実質赤字比率に係る赤字・黒字の構成分析!I$41,"▲", "-")), 2)), NA())</f>
        <v>#N/A</v>
      </c>
      <c r="I29" s="173">
        <f>IF(ROUND(VALUE(SUBSTITUTE(連結実質赤字比率に係る赤字・黒字の構成分析!I$41,"▲", "-")), 2) &gt;= 0, ABS(ROUND(VALUE(SUBSTITUTE(連結実質赤字比率に係る赤字・黒字の構成分析!I$41,"▲", "-")), 2)), NA())</f>
        <v>0</v>
      </c>
      <c r="J29" s="173" t="e">
        <f>IF(ROUND(VALUE(SUBSTITUTE(連結実質赤字比率に係る赤字・黒字の構成分析!J$41,"▲", "-")), 2) &lt; 0, ABS(ROUND(VALUE(SUBSTITUTE(連結実質赤字比率に係る赤字・黒字の構成分析!J$41,"▲", "-")), 2)), NA())</f>
        <v>#N/A</v>
      </c>
      <c r="K29" s="173">
        <f>IF(ROUND(VALUE(SUBSTITUTE(連結実質赤字比率に係る赤字・黒字の構成分析!J$41,"▲", "-")), 2) &gt;= 0, ABS(ROUND(VALUE(SUBSTITUTE(連結実質赤字比率に係る赤字・黒字の構成分析!J$41,"▲", "-")), 2)), NA())</f>
        <v>0</v>
      </c>
    </row>
    <row r="30" spans="1:11" x14ac:dyDescent="0.15">
      <c r="A30" s="173" t="str">
        <f>IF(連結実質赤字比率に係る赤字・黒字の構成分析!C$40="",NA(),連結実質赤字比率に係る赤字・黒字の構成分析!C$40)</f>
        <v>旅客定期航路事業特別会計</v>
      </c>
      <c r="B30" s="173" t="e">
        <f>IF(ROUND(VALUE(SUBSTITUTE(連結実質赤字比率に係る赤字・黒字の構成分析!F$40,"▲", "-")), 2) &lt; 0, ABS(ROUND(VALUE(SUBSTITUTE(連結実質赤字比率に係る赤字・黒字の構成分析!F$40,"▲", "-")), 2)), NA())</f>
        <v>#N/A</v>
      </c>
      <c r="C30" s="173">
        <f>IF(ROUND(VALUE(SUBSTITUTE(連結実質赤字比率に係る赤字・黒字の構成分析!F$40,"▲", "-")), 2) &gt;= 0, ABS(ROUND(VALUE(SUBSTITUTE(連結実質赤字比率に係る赤字・黒字の構成分析!F$40,"▲", "-")), 2)), NA())</f>
        <v>0</v>
      </c>
      <c r="D30" s="173" t="e">
        <f>IF(ROUND(VALUE(SUBSTITUTE(連結実質赤字比率に係る赤字・黒字の構成分析!G$40,"▲", "-")), 2) &lt; 0, ABS(ROUND(VALUE(SUBSTITUTE(連結実質赤字比率に係る赤字・黒字の構成分析!G$40,"▲", "-")), 2)), NA())</f>
        <v>#N/A</v>
      </c>
      <c r="E30" s="173">
        <f>IF(ROUND(VALUE(SUBSTITUTE(連結実質赤字比率に係る赤字・黒字の構成分析!G$40,"▲", "-")), 2) &gt;= 0, ABS(ROUND(VALUE(SUBSTITUTE(連結実質赤字比率に係る赤字・黒字の構成分析!G$40,"▲", "-")), 2)), NA())</f>
        <v>0</v>
      </c>
      <c r="F30" s="173" t="e">
        <f>IF(ROUND(VALUE(SUBSTITUTE(連結実質赤字比率に係る赤字・黒字の構成分析!H$40,"▲", "-")), 2) &lt; 0, ABS(ROUND(VALUE(SUBSTITUTE(連結実質赤字比率に係る赤字・黒字の構成分析!H$40,"▲", "-")), 2)), NA())</f>
        <v>#N/A</v>
      </c>
      <c r="G30" s="173">
        <f>IF(ROUND(VALUE(SUBSTITUTE(連結実質赤字比率に係る赤字・黒字の構成分析!H$40,"▲", "-")), 2) &gt;= 0, ABS(ROUND(VALUE(SUBSTITUTE(連結実質赤字比率に係る赤字・黒字の構成分析!H$40,"▲", "-")), 2)), NA())</f>
        <v>0</v>
      </c>
      <c r="H30" s="173" t="e">
        <f>IF(ROUND(VALUE(SUBSTITUTE(連結実質赤字比率に係る赤字・黒字の構成分析!I$40,"▲", "-")), 2) &lt; 0, ABS(ROUND(VALUE(SUBSTITUTE(連結実質赤字比率に係る赤字・黒字の構成分析!I$40,"▲", "-")), 2)), NA())</f>
        <v>#N/A</v>
      </c>
      <c r="I30" s="173">
        <f>IF(ROUND(VALUE(SUBSTITUTE(連結実質赤字比率に係る赤字・黒字の構成分析!I$40,"▲", "-")), 2) &gt;= 0, ABS(ROUND(VALUE(SUBSTITUTE(連結実質赤字比率に係る赤字・黒字の構成分析!I$40,"▲", "-")), 2)), NA())</f>
        <v>0</v>
      </c>
      <c r="J30" s="173" t="e">
        <f>IF(ROUND(VALUE(SUBSTITUTE(連結実質赤字比率に係る赤字・黒字の構成分析!J$40,"▲", "-")), 2) &lt; 0, ABS(ROUND(VALUE(SUBSTITUTE(連結実質赤字比率に係る赤字・黒字の構成分析!J$40,"▲", "-")), 2)), NA())</f>
        <v>#N/A</v>
      </c>
      <c r="K30" s="173">
        <f>IF(ROUND(VALUE(SUBSTITUTE(連結実質赤字比率に係る赤字・黒字の構成分析!J$40,"▲", "-")), 2) &gt;= 0, ABS(ROUND(VALUE(SUBSTITUTE(連結実質赤字比率に係る赤字・黒字の構成分析!J$40,"▲", "-")), 2)), NA())</f>
        <v>0</v>
      </c>
    </row>
    <row r="31" spans="1:11" x14ac:dyDescent="0.15">
      <c r="A31" s="173" t="str">
        <f>IF(連結実質赤字比率に係る赤字・黒字の構成分析!C$39="",NA(),連結実質赤字比率に係る赤字・黒字の構成分析!C$39)</f>
        <v>診療所特別会計</v>
      </c>
      <c r="B31" s="173" t="e">
        <f>IF(ROUND(VALUE(SUBSTITUTE(連結実質赤字比率に係る赤字・黒字の構成分析!F$39,"▲", "-")), 2) &lt; 0, ABS(ROUND(VALUE(SUBSTITUTE(連結実質赤字比率に係る赤字・黒字の構成分析!F$39,"▲", "-")), 2)), NA())</f>
        <v>#N/A</v>
      </c>
      <c r="C31" s="173">
        <f>IF(ROUND(VALUE(SUBSTITUTE(連結実質赤字比率に係る赤字・黒字の構成分析!F$39,"▲", "-")), 2) &gt;= 0, ABS(ROUND(VALUE(SUBSTITUTE(連結実質赤字比率に係る赤字・黒字の構成分析!F$39,"▲", "-")), 2)), NA())</f>
        <v>0</v>
      </c>
      <c r="D31" s="173" t="e">
        <f>IF(ROUND(VALUE(SUBSTITUTE(連結実質赤字比率に係る赤字・黒字の構成分析!G$39,"▲", "-")), 2) &lt; 0, ABS(ROUND(VALUE(SUBSTITUTE(連結実質赤字比率に係る赤字・黒字の構成分析!G$39,"▲", "-")), 2)), NA())</f>
        <v>#N/A</v>
      </c>
      <c r="E31" s="173">
        <f>IF(ROUND(VALUE(SUBSTITUTE(連結実質赤字比率に係る赤字・黒字の構成分析!G$39,"▲", "-")), 2) &gt;= 0, ABS(ROUND(VALUE(SUBSTITUTE(連結実質赤字比率に係る赤字・黒字の構成分析!G$39,"▲", "-")), 2)), NA())</f>
        <v>0</v>
      </c>
      <c r="F31" s="173" t="e">
        <f>IF(ROUND(VALUE(SUBSTITUTE(連結実質赤字比率に係る赤字・黒字の構成分析!H$39,"▲", "-")), 2) &lt; 0, ABS(ROUND(VALUE(SUBSTITUTE(連結実質赤字比率に係る赤字・黒字の構成分析!H$39,"▲", "-")), 2)), NA())</f>
        <v>#N/A</v>
      </c>
      <c r="G31" s="173">
        <f>IF(ROUND(VALUE(SUBSTITUTE(連結実質赤字比率に係る赤字・黒字の構成分析!H$39,"▲", "-")), 2) &gt;= 0, ABS(ROUND(VALUE(SUBSTITUTE(連結実質赤字比率に係る赤字・黒字の構成分析!H$39,"▲", "-")), 2)), NA())</f>
        <v>0</v>
      </c>
      <c r="H31" s="173" t="e">
        <f>IF(ROUND(VALUE(SUBSTITUTE(連結実質赤字比率に係る赤字・黒字の構成分析!I$39,"▲", "-")), 2) &lt; 0, ABS(ROUND(VALUE(SUBSTITUTE(連結実質赤字比率に係る赤字・黒字の構成分析!I$39,"▲", "-")), 2)), NA())</f>
        <v>#N/A</v>
      </c>
      <c r="I31" s="173">
        <f>IF(ROUND(VALUE(SUBSTITUTE(連結実質赤字比率に係る赤字・黒字の構成分析!I$39,"▲", "-")), 2) &gt;= 0, ABS(ROUND(VALUE(SUBSTITUTE(連結実質赤字比率に係る赤字・黒字の構成分析!I$39,"▲", "-")), 2)), NA())</f>
        <v>0</v>
      </c>
      <c r="J31" s="173" t="e">
        <f>IF(ROUND(VALUE(SUBSTITUTE(連結実質赤字比率に係る赤字・黒字の構成分析!J$39,"▲", "-")), 2) &lt; 0, ABS(ROUND(VALUE(SUBSTITUTE(連結実質赤字比率に係る赤字・黒字の構成分析!J$39,"▲", "-")), 2)), NA())</f>
        <v>#N/A</v>
      </c>
      <c r="K31" s="173">
        <f>IF(ROUND(VALUE(SUBSTITUTE(連結実質赤字比率に係る赤字・黒字の構成分析!J$39,"▲", "-")), 2) &gt;= 0, ABS(ROUND(VALUE(SUBSTITUTE(連結実質赤字比率に係る赤字・黒字の構成分析!J$39,"▲", "-")), 2)), NA())</f>
        <v>0</v>
      </c>
    </row>
    <row r="32" spans="1:11" x14ac:dyDescent="0.15">
      <c r="A32" s="173" t="str">
        <f>IF(連結実質赤字比率に係る赤字・黒字の構成分析!C$38="",NA(),連結実質赤字比率に係る赤字・黒字の構成分析!C$38)</f>
        <v>後期高齢者医療特別会計</v>
      </c>
      <c r="B32" s="173" t="e">
        <f>IF(ROUND(VALUE(SUBSTITUTE(連結実質赤字比率に係る赤字・黒字の構成分析!F$38,"▲", "-")), 2) &lt; 0, ABS(ROUND(VALUE(SUBSTITUTE(連結実質赤字比率に係る赤字・黒字の構成分析!F$38,"▲", "-")), 2)), NA())</f>
        <v>#N/A</v>
      </c>
      <c r="C32" s="173">
        <f>IF(ROUND(VALUE(SUBSTITUTE(連結実質赤字比率に係る赤字・黒字の構成分析!F$38,"▲", "-")), 2) &gt;= 0, ABS(ROUND(VALUE(SUBSTITUTE(連結実質赤字比率に係る赤字・黒字の構成分析!F$38,"▲", "-")), 2)), NA())</f>
        <v>0.01</v>
      </c>
      <c r="D32" s="173" t="e">
        <f>IF(ROUND(VALUE(SUBSTITUTE(連結実質赤字比率に係る赤字・黒字の構成分析!G$38,"▲", "-")), 2) &lt; 0, ABS(ROUND(VALUE(SUBSTITUTE(連結実質赤字比率に係る赤字・黒字の構成分析!G$38,"▲", "-")), 2)), NA())</f>
        <v>#N/A</v>
      </c>
      <c r="E32" s="173">
        <f>IF(ROUND(VALUE(SUBSTITUTE(連結実質赤字比率に係る赤字・黒字の構成分析!G$38,"▲", "-")), 2) &gt;= 0, ABS(ROUND(VALUE(SUBSTITUTE(連結実質赤字比率に係る赤字・黒字の構成分析!G$38,"▲", "-")), 2)), NA())</f>
        <v>0.01</v>
      </c>
      <c r="F32" s="173" t="e">
        <f>IF(ROUND(VALUE(SUBSTITUTE(連結実質赤字比率に係る赤字・黒字の構成分析!H$38,"▲", "-")), 2) &lt; 0, ABS(ROUND(VALUE(SUBSTITUTE(連結実質赤字比率に係る赤字・黒字の構成分析!H$38,"▲", "-")), 2)), NA())</f>
        <v>#N/A</v>
      </c>
      <c r="G32" s="173">
        <f>IF(ROUND(VALUE(SUBSTITUTE(連結実質赤字比率に係る赤字・黒字の構成分析!H$38,"▲", "-")), 2) &gt;= 0, ABS(ROUND(VALUE(SUBSTITUTE(連結実質赤字比率に係る赤字・黒字の構成分析!H$38,"▲", "-")), 2)), NA())</f>
        <v>0</v>
      </c>
      <c r="H32" s="173" t="e">
        <f>IF(ROUND(VALUE(SUBSTITUTE(連結実質赤字比率に係る赤字・黒字の構成分析!I$38,"▲", "-")), 2) &lt; 0, ABS(ROUND(VALUE(SUBSTITUTE(連結実質赤字比率に係る赤字・黒字の構成分析!I$38,"▲", "-")), 2)), NA())</f>
        <v>#N/A</v>
      </c>
      <c r="I32" s="173">
        <f>IF(ROUND(VALUE(SUBSTITUTE(連結実質赤字比率に係る赤字・黒字の構成分析!I$38,"▲", "-")), 2) &gt;= 0, ABS(ROUND(VALUE(SUBSTITUTE(連結実質赤字比率に係る赤字・黒字の構成分析!I$38,"▲", "-")), 2)), NA())</f>
        <v>0</v>
      </c>
      <c r="J32" s="173" t="e">
        <f>IF(ROUND(VALUE(SUBSTITUTE(連結実質赤字比率に係る赤字・黒字の構成分析!J$38,"▲", "-")), 2) &lt; 0, ABS(ROUND(VALUE(SUBSTITUTE(連結実質赤字比率に係る赤字・黒字の構成分析!J$38,"▲", "-")), 2)), NA())</f>
        <v>#N/A</v>
      </c>
      <c r="K32" s="173">
        <f>IF(ROUND(VALUE(SUBSTITUTE(連結実質赤字比率に係る赤字・黒字の構成分析!J$38,"▲", "-")), 2) &gt;= 0, ABS(ROUND(VALUE(SUBSTITUTE(連結実質赤字比率に係る赤字・黒字の構成分析!J$38,"▲", "-")), 2)), NA())</f>
        <v>0.01</v>
      </c>
    </row>
    <row r="33" spans="1:16" x14ac:dyDescent="0.15">
      <c r="A33" s="173" t="str">
        <f>IF(連結実質赤字比率に係る赤字・黒字の構成分析!C$37="",NA(),連結実質赤字比率に係る赤字・黒字の構成分析!C$37)</f>
        <v>国民健康保険特別会計</v>
      </c>
      <c r="B33" s="173" t="e">
        <f>IF(ROUND(VALUE(SUBSTITUTE(連結実質赤字比率に係る赤字・黒字の構成分析!F$37,"▲", "-")), 2) &lt; 0, ABS(ROUND(VALUE(SUBSTITUTE(連結実質赤字比率に係る赤字・黒字の構成分析!F$37,"▲", "-")), 2)), NA())</f>
        <v>#N/A</v>
      </c>
      <c r="C33" s="173">
        <f>IF(ROUND(VALUE(SUBSTITUTE(連結実質赤字比率に係る赤字・黒字の構成分析!F$37,"▲", "-")), 2) &gt;= 0, ABS(ROUND(VALUE(SUBSTITUTE(連結実質赤字比率に係る赤字・黒字の構成分析!F$37,"▲", "-")), 2)), NA())</f>
        <v>0.62</v>
      </c>
      <c r="D33" s="173" t="e">
        <f>IF(ROUND(VALUE(SUBSTITUTE(連結実質赤字比率に係る赤字・黒字の構成分析!G$37,"▲", "-")), 2) &lt; 0, ABS(ROUND(VALUE(SUBSTITUTE(連結実質赤字比率に係る赤字・黒字の構成分析!G$37,"▲", "-")), 2)), NA())</f>
        <v>#N/A</v>
      </c>
      <c r="E33" s="173">
        <f>IF(ROUND(VALUE(SUBSTITUTE(連結実質赤字比率に係る赤字・黒字の構成分析!G$37,"▲", "-")), 2) &gt;= 0, ABS(ROUND(VALUE(SUBSTITUTE(連結実質赤字比率に係る赤字・黒字の構成分析!G$37,"▲", "-")), 2)), NA())</f>
        <v>0.06</v>
      </c>
      <c r="F33" s="173" t="e">
        <f>IF(ROUND(VALUE(SUBSTITUTE(連結実質赤字比率に係る赤字・黒字の構成分析!H$37,"▲", "-")), 2) &lt; 0, ABS(ROUND(VALUE(SUBSTITUTE(連結実質赤字比率に係る赤字・黒字の構成分析!H$37,"▲", "-")), 2)), NA())</f>
        <v>#N/A</v>
      </c>
      <c r="G33" s="173">
        <f>IF(ROUND(VALUE(SUBSTITUTE(連結実質赤字比率に係る赤字・黒字の構成分析!H$37,"▲", "-")), 2) &gt;= 0, ABS(ROUND(VALUE(SUBSTITUTE(連結実質赤字比率に係る赤字・黒字の構成分析!H$37,"▲", "-")), 2)), NA())</f>
        <v>0.15</v>
      </c>
      <c r="H33" s="173" t="e">
        <f>IF(ROUND(VALUE(SUBSTITUTE(連結実質赤字比率に係る赤字・黒字の構成分析!I$37,"▲", "-")), 2) &lt; 0, ABS(ROUND(VALUE(SUBSTITUTE(連結実質赤字比率に係る赤字・黒字の構成分析!I$37,"▲", "-")), 2)), NA())</f>
        <v>#N/A</v>
      </c>
      <c r="I33" s="173">
        <f>IF(ROUND(VALUE(SUBSTITUTE(連結実質赤字比率に係る赤字・黒字の構成分析!I$37,"▲", "-")), 2) &gt;= 0, ABS(ROUND(VALUE(SUBSTITUTE(連結実質赤字比率に係る赤字・黒字の構成分析!I$37,"▲", "-")), 2)), NA())</f>
        <v>0.22</v>
      </c>
      <c r="J33" s="173" t="e">
        <f>IF(ROUND(VALUE(SUBSTITUTE(連結実質赤字比率に係る赤字・黒字の構成分析!J$37,"▲", "-")), 2) &lt; 0, ABS(ROUND(VALUE(SUBSTITUTE(連結実質赤字比率に係る赤字・黒字の構成分析!J$37,"▲", "-")), 2)), NA())</f>
        <v>#N/A</v>
      </c>
      <c r="K33" s="173">
        <f>IF(ROUND(VALUE(SUBSTITUTE(連結実質赤字比率に係る赤字・黒字の構成分析!J$37,"▲", "-")), 2) &gt;= 0, ABS(ROUND(VALUE(SUBSTITUTE(連結実質赤字比率に係る赤字・黒字の構成分析!J$37,"▲", "-")), 2)), NA())</f>
        <v>0.11</v>
      </c>
    </row>
    <row r="34" spans="1:16" x14ac:dyDescent="0.15">
      <c r="A34" s="173" t="str">
        <f>IF(連結実質赤字比率に係る赤字・黒字の構成分析!C$36="",NA(),連結実質赤字比率に係る赤字・黒字の構成分析!C$36)</f>
        <v>介護保険特別会計</v>
      </c>
      <c r="B34" s="173" t="e">
        <f>IF(ROUND(VALUE(SUBSTITUTE(連結実質赤字比率に係る赤字・黒字の構成分析!F$36,"▲", "-")), 2) &lt; 0, ABS(ROUND(VALUE(SUBSTITUTE(連結実質赤字比率に係る赤字・黒字の構成分析!F$36,"▲", "-")), 2)), NA())</f>
        <v>#N/A</v>
      </c>
      <c r="C34" s="173">
        <f>IF(ROUND(VALUE(SUBSTITUTE(連結実質赤字比率に係る赤字・黒字の構成分析!F$36,"▲", "-")), 2) &gt;= 0, ABS(ROUND(VALUE(SUBSTITUTE(連結実質赤字比率に係る赤字・黒字の構成分析!F$36,"▲", "-")), 2)), NA())</f>
        <v>0.87</v>
      </c>
      <c r="D34" s="173" t="e">
        <f>IF(ROUND(VALUE(SUBSTITUTE(連結実質赤字比率に係る赤字・黒字の構成分析!G$36,"▲", "-")), 2) &lt; 0, ABS(ROUND(VALUE(SUBSTITUTE(連結実質赤字比率に係る赤字・黒字の構成分析!G$36,"▲", "-")), 2)), NA())</f>
        <v>#N/A</v>
      </c>
      <c r="E34" s="173">
        <f>IF(ROUND(VALUE(SUBSTITUTE(連結実質赤字比率に係る赤字・黒字の構成分析!G$36,"▲", "-")), 2) &gt;= 0, ABS(ROUND(VALUE(SUBSTITUTE(連結実質赤字比率に係る赤字・黒字の構成分析!G$36,"▲", "-")), 2)), NA())</f>
        <v>0.54</v>
      </c>
      <c r="F34" s="173" t="e">
        <f>IF(ROUND(VALUE(SUBSTITUTE(連結実質赤字比率に係る赤字・黒字の構成分析!H$36,"▲", "-")), 2) &lt; 0, ABS(ROUND(VALUE(SUBSTITUTE(連結実質赤字比率に係る赤字・黒字の構成分析!H$36,"▲", "-")), 2)), NA())</f>
        <v>#N/A</v>
      </c>
      <c r="G34" s="173">
        <f>IF(ROUND(VALUE(SUBSTITUTE(連結実質赤字比率に係る赤字・黒字の構成分析!H$36,"▲", "-")), 2) &gt;= 0, ABS(ROUND(VALUE(SUBSTITUTE(連結実質赤字比率に係る赤字・黒字の構成分析!H$36,"▲", "-")), 2)), NA())</f>
        <v>0.49</v>
      </c>
      <c r="H34" s="173" t="e">
        <f>IF(ROUND(VALUE(SUBSTITUTE(連結実質赤字比率に係る赤字・黒字の構成分析!I$36,"▲", "-")), 2) &lt; 0, ABS(ROUND(VALUE(SUBSTITUTE(連結実質赤字比率に係る赤字・黒字の構成分析!I$36,"▲", "-")), 2)), NA())</f>
        <v>#N/A</v>
      </c>
      <c r="I34" s="173">
        <f>IF(ROUND(VALUE(SUBSTITUTE(連結実質赤字比率に係る赤字・黒字の構成分析!I$36,"▲", "-")), 2) &gt;= 0, ABS(ROUND(VALUE(SUBSTITUTE(連結実質赤字比率に係る赤字・黒字の構成分析!I$36,"▲", "-")), 2)), NA())</f>
        <v>0.41</v>
      </c>
      <c r="J34" s="173" t="e">
        <f>IF(ROUND(VALUE(SUBSTITUTE(連結実質赤字比率に係る赤字・黒字の構成分析!J$36,"▲", "-")), 2) &lt; 0, ABS(ROUND(VALUE(SUBSTITUTE(連結実質赤字比率に係る赤字・黒字の構成分析!J$36,"▲", "-")), 2)), NA())</f>
        <v>#N/A</v>
      </c>
      <c r="K34" s="173">
        <f>IF(ROUND(VALUE(SUBSTITUTE(連結実質赤字比率に係る赤字・黒字の構成分析!J$36,"▲", "-")), 2) &gt;= 0, ABS(ROUND(VALUE(SUBSTITUTE(連結実質赤字比率に係る赤字・黒字の構成分析!J$36,"▲", "-")), 2)), NA())</f>
        <v>0.41</v>
      </c>
    </row>
    <row r="35" spans="1:16" x14ac:dyDescent="0.15">
      <c r="A35" s="173" t="str">
        <f>IF(連結実質赤字比率に係る赤字・黒字の構成分析!C$35="",NA(),連結実質赤字比率に係る赤字・黒字の構成分析!C$35)</f>
        <v>一般会計</v>
      </c>
      <c r="B35" s="173" t="e">
        <f>IF(ROUND(VALUE(SUBSTITUTE(連結実質赤字比率に係る赤字・黒字の構成分析!F$35,"▲", "-")), 2) &lt; 0, ABS(ROUND(VALUE(SUBSTITUTE(連結実質赤字比率に係る赤字・黒字の構成分析!F$35,"▲", "-")), 2)), NA())</f>
        <v>#N/A</v>
      </c>
      <c r="C35" s="173">
        <f>IF(ROUND(VALUE(SUBSTITUTE(連結実質赤字比率に係る赤字・黒字の構成分析!F$35,"▲", "-")), 2) &gt;= 0, ABS(ROUND(VALUE(SUBSTITUTE(連結実質赤字比率に係る赤字・黒字の構成分析!F$35,"▲", "-")), 2)), NA())</f>
        <v>4.07</v>
      </c>
      <c r="D35" s="173" t="e">
        <f>IF(ROUND(VALUE(SUBSTITUTE(連結実質赤字比率に係る赤字・黒字の構成分析!G$35,"▲", "-")), 2) &lt; 0, ABS(ROUND(VALUE(SUBSTITUTE(連結実質赤字比率に係る赤字・黒字の構成分析!G$35,"▲", "-")), 2)), NA())</f>
        <v>#N/A</v>
      </c>
      <c r="E35" s="173">
        <f>IF(ROUND(VALUE(SUBSTITUTE(連結実質赤字比率に係る赤字・黒字の構成分析!G$35,"▲", "-")), 2) &gt;= 0, ABS(ROUND(VALUE(SUBSTITUTE(連結実質赤字比率に係る赤字・黒字の構成分析!G$35,"▲", "-")), 2)), NA())</f>
        <v>4.13</v>
      </c>
      <c r="F35" s="173" t="e">
        <f>IF(ROUND(VALUE(SUBSTITUTE(連結実質赤字比率に係る赤字・黒字の構成分析!H$35,"▲", "-")), 2) &lt; 0, ABS(ROUND(VALUE(SUBSTITUTE(連結実質赤字比率に係る赤字・黒字の構成分析!H$35,"▲", "-")), 2)), NA())</f>
        <v>#N/A</v>
      </c>
      <c r="G35" s="173">
        <f>IF(ROUND(VALUE(SUBSTITUTE(連結実質赤字比率に係る赤字・黒字の構成分析!H$35,"▲", "-")), 2) &gt;= 0, ABS(ROUND(VALUE(SUBSTITUTE(連結実質赤字比率に係る赤字・黒字の構成分析!H$35,"▲", "-")), 2)), NA())</f>
        <v>3.72</v>
      </c>
      <c r="H35" s="173" t="e">
        <f>IF(ROUND(VALUE(SUBSTITUTE(連結実質赤字比率に係る赤字・黒字の構成分析!I$35,"▲", "-")), 2) &lt; 0, ABS(ROUND(VALUE(SUBSTITUTE(連結実質赤字比率に係る赤字・黒字の構成分析!I$35,"▲", "-")), 2)), NA())</f>
        <v>#N/A</v>
      </c>
      <c r="I35" s="173">
        <f>IF(ROUND(VALUE(SUBSTITUTE(連結実質赤字比率に係る赤字・黒字の構成分析!I$35,"▲", "-")), 2) &gt;= 0, ABS(ROUND(VALUE(SUBSTITUTE(連結実質赤字比率に係る赤字・黒字の構成分析!I$35,"▲", "-")), 2)), NA())</f>
        <v>4.62</v>
      </c>
      <c r="J35" s="173" t="e">
        <f>IF(ROUND(VALUE(SUBSTITUTE(連結実質赤字比率に係る赤字・黒字の構成分析!J$35,"▲", "-")), 2) &lt; 0, ABS(ROUND(VALUE(SUBSTITUTE(連結実質赤字比率に係る赤字・黒字の構成分析!J$35,"▲", "-")), 2)), NA())</f>
        <v>#N/A</v>
      </c>
      <c r="K35" s="173">
        <f>IF(ROUND(VALUE(SUBSTITUTE(連結実質赤字比率に係る赤字・黒字の構成分析!J$35,"▲", "-")), 2) &gt;= 0, ABS(ROUND(VALUE(SUBSTITUTE(連結実質赤字比率に係る赤字・黒字の構成分析!J$35,"▲", "-")), 2)), NA())</f>
        <v>4.1900000000000004</v>
      </c>
    </row>
    <row r="36" spans="1:16" x14ac:dyDescent="0.15">
      <c r="A36" s="173" t="str">
        <f>IF(連結実質赤字比率に係る赤字・黒字の構成分析!C$34="",NA(),連結実質赤字比率に係る赤字・黒字の構成分析!C$34)</f>
        <v>水道事業会計</v>
      </c>
      <c r="B36" s="173" t="e">
        <f>IF(ROUND(VALUE(SUBSTITUTE(連結実質赤字比率に係る赤字・黒字の構成分析!F$34,"▲", "-")), 2) &lt; 0, ABS(ROUND(VALUE(SUBSTITUTE(連結実質赤字比率に係る赤字・黒字の構成分析!F$34,"▲", "-")), 2)), NA())</f>
        <v>#N/A</v>
      </c>
      <c r="C36" s="173">
        <f>IF(ROUND(VALUE(SUBSTITUTE(連結実質赤字比率に係る赤字・黒字の構成分析!F$34,"▲", "-")), 2) &gt;= 0, ABS(ROUND(VALUE(SUBSTITUTE(連結実質赤字比率に係る赤字・黒字の構成分析!F$34,"▲", "-")), 2)), NA())</f>
        <v>4.67</v>
      </c>
      <c r="D36" s="173" t="e">
        <f>IF(ROUND(VALUE(SUBSTITUTE(連結実質赤字比率に係る赤字・黒字の構成分析!G$34,"▲", "-")), 2) &lt; 0, ABS(ROUND(VALUE(SUBSTITUTE(連結実質赤字比率に係る赤字・黒字の構成分析!G$34,"▲", "-")), 2)), NA())</f>
        <v>#N/A</v>
      </c>
      <c r="E36" s="173">
        <f>IF(ROUND(VALUE(SUBSTITUTE(連結実質赤字比率に係る赤字・黒字の構成分析!G$34,"▲", "-")), 2) &gt;= 0, ABS(ROUND(VALUE(SUBSTITUTE(連結実質赤字比率に係る赤字・黒字の構成分析!G$34,"▲", "-")), 2)), NA())</f>
        <v>4.6900000000000004</v>
      </c>
      <c r="F36" s="173" t="e">
        <f>IF(ROUND(VALUE(SUBSTITUTE(連結実質赤字比率に係る赤字・黒字の構成分析!H$34,"▲", "-")), 2) &lt; 0, ABS(ROUND(VALUE(SUBSTITUTE(連結実質赤字比率に係る赤字・黒字の構成分析!H$34,"▲", "-")), 2)), NA())</f>
        <v>#N/A</v>
      </c>
      <c r="G36" s="173">
        <f>IF(ROUND(VALUE(SUBSTITUTE(連結実質赤字比率に係る赤字・黒字の構成分析!H$34,"▲", "-")), 2) &gt;= 0, ABS(ROUND(VALUE(SUBSTITUTE(連結実質赤字比率に係る赤字・黒字の構成分析!H$34,"▲", "-")), 2)), NA())</f>
        <v>5.17</v>
      </c>
      <c r="H36" s="173" t="e">
        <f>IF(ROUND(VALUE(SUBSTITUTE(連結実質赤字比率に係る赤字・黒字の構成分析!I$34,"▲", "-")), 2) &lt; 0, ABS(ROUND(VALUE(SUBSTITUTE(連結実質赤字比率に係る赤字・黒字の構成分析!I$34,"▲", "-")), 2)), NA())</f>
        <v>#N/A</v>
      </c>
      <c r="I36" s="173">
        <f>IF(ROUND(VALUE(SUBSTITUTE(連結実質赤字比率に係る赤字・黒字の構成分析!I$34,"▲", "-")), 2) &gt;= 0, ABS(ROUND(VALUE(SUBSTITUTE(連結実質赤字比率に係る赤字・黒字の構成分析!I$34,"▲", "-")), 2)), NA())</f>
        <v>5.79</v>
      </c>
      <c r="J36" s="173" t="e">
        <f>IF(ROUND(VALUE(SUBSTITUTE(連結実質赤字比率に係る赤字・黒字の構成分析!J$34,"▲", "-")), 2) &lt; 0, ABS(ROUND(VALUE(SUBSTITUTE(連結実質赤字比率に係る赤字・黒字の構成分析!J$34,"▲", "-")), 2)), NA())</f>
        <v>#N/A</v>
      </c>
      <c r="K36" s="173">
        <f>IF(ROUND(VALUE(SUBSTITUTE(連結実質赤字比率に係る赤字・黒字の構成分析!J$34,"▲", "-")), 2) &gt;= 0, ABS(ROUND(VALUE(SUBSTITUTE(連結実質赤字比率に係る赤字・黒字の構成分析!J$34,"▲", "-")), 2)), NA())</f>
        <v>6.3</v>
      </c>
    </row>
    <row r="39" spans="1:16" x14ac:dyDescent="0.15">
      <c r="A39" s="142" t="s">
        <v>61</v>
      </c>
    </row>
    <row r="40" spans="1:16" x14ac:dyDescent="0.15">
      <c r="A40" s="174"/>
      <c r="B40" s="174" t="str">
        <f>'実質公債費比率（分子）の構造'!K$44</f>
        <v>H30</v>
      </c>
      <c r="C40" s="174"/>
      <c r="D40" s="174"/>
      <c r="E40" s="174" t="str">
        <f>'実質公債費比率（分子）の構造'!L$44</f>
        <v>R01</v>
      </c>
      <c r="F40" s="174"/>
      <c r="G40" s="174"/>
      <c r="H40" s="174" t="str">
        <f>'実質公債費比率（分子）の構造'!M$44</f>
        <v>R02</v>
      </c>
      <c r="I40" s="174"/>
      <c r="J40" s="174"/>
      <c r="K40" s="174" t="str">
        <f>'実質公債費比率（分子）の構造'!N$44</f>
        <v>R03</v>
      </c>
      <c r="L40" s="174"/>
      <c r="M40" s="174"/>
      <c r="N40" s="174" t="str">
        <f>'実質公債費比率（分子）の構造'!O$44</f>
        <v>R04</v>
      </c>
      <c r="O40" s="174"/>
      <c r="P40" s="174"/>
    </row>
    <row r="41" spans="1:16" x14ac:dyDescent="0.15">
      <c r="A41" s="174"/>
      <c r="B41" s="174" t="s">
        <v>62</v>
      </c>
      <c r="C41" s="174"/>
      <c r="D41" s="174" t="s">
        <v>63</v>
      </c>
      <c r="E41" s="174" t="s">
        <v>62</v>
      </c>
      <c r="F41" s="174"/>
      <c r="G41" s="174" t="s">
        <v>63</v>
      </c>
      <c r="H41" s="174" t="s">
        <v>62</v>
      </c>
      <c r="I41" s="174"/>
      <c r="J41" s="174" t="s">
        <v>63</v>
      </c>
      <c r="K41" s="174" t="s">
        <v>62</v>
      </c>
      <c r="L41" s="174"/>
      <c r="M41" s="174" t="s">
        <v>63</v>
      </c>
      <c r="N41" s="174" t="s">
        <v>62</v>
      </c>
      <c r="O41" s="174"/>
      <c r="P41" s="174" t="s">
        <v>63</v>
      </c>
    </row>
    <row r="42" spans="1:16" x14ac:dyDescent="0.15">
      <c r="A42" s="174" t="s">
        <v>64</v>
      </c>
      <c r="B42" s="174"/>
      <c r="C42" s="174"/>
      <c r="D42" s="174">
        <f>'実質公債費比率（分子）の構造'!K$52</f>
        <v>3992</v>
      </c>
      <c r="E42" s="174"/>
      <c r="F42" s="174"/>
      <c r="G42" s="174">
        <f>'実質公債費比率（分子）の構造'!L$52</f>
        <v>4072</v>
      </c>
      <c r="H42" s="174"/>
      <c r="I42" s="174"/>
      <c r="J42" s="174">
        <f>'実質公債費比率（分子）の構造'!M$52</f>
        <v>4021</v>
      </c>
      <c r="K42" s="174"/>
      <c r="L42" s="174"/>
      <c r="M42" s="174">
        <f>'実質公債費比率（分子）の構造'!N$52</f>
        <v>3878</v>
      </c>
      <c r="N42" s="174"/>
      <c r="O42" s="174"/>
      <c r="P42" s="174">
        <f>'実質公債費比率（分子）の構造'!O$52</f>
        <v>3859</v>
      </c>
    </row>
    <row r="43" spans="1:16" x14ac:dyDescent="0.15">
      <c r="A43" s="174" t="s">
        <v>17</v>
      </c>
      <c r="B43" s="174">
        <f>'実質公債費比率（分子）の構造'!K$51</f>
        <v>1</v>
      </c>
      <c r="C43" s="174"/>
      <c r="D43" s="174"/>
      <c r="E43" s="174">
        <f>'実質公債費比率（分子）の構造'!L$51</f>
        <v>1</v>
      </c>
      <c r="F43" s="174"/>
      <c r="G43" s="174"/>
      <c r="H43" s="174">
        <f>'実質公債費比率（分子）の構造'!M$51</f>
        <v>1</v>
      </c>
      <c r="I43" s="174"/>
      <c r="J43" s="174"/>
      <c r="K43" s="174">
        <f>'実質公債費比率（分子）の構造'!N$51</f>
        <v>1</v>
      </c>
      <c r="L43" s="174"/>
      <c r="M43" s="174"/>
      <c r="N43" s="174">
        <f>'実質公債費比率（分子）の構造'!O$51</f>
        <v>1</v>
      </c>
      <c r="O43" s="174"/>
      <c r="P43" s="174"/>
    </row>
    <row r="44" spans="1:16" x14ac:dyDescent="0.15">
      <c r="A44" s="174" t="s">
        <v>65</v>
      </c>
      <c r="B44" s="174" t="str">
        <f>'実質公債費比率（分子）の構造'!K$50</f>
        <v>-</v>
      </c>
      <c r="C44" s="174"/>
      <c r="D44" s="174"/>
      <c r="E44" s="174" t="str">
        <f>'実質公債費比率（分子）の構造'!L$50</f>
        <v>-</v>
      </c>
      <c r="F44" s="174"/>
      <c r="G44" s="174"/>
      <c r="H44" s="174" t="str">
        <f>'実質公債費比率（分子）の構造'!M$50</f>
        <v>-</v>
      </c>
      <c r="I44" s="174"/>
      <c r="J44" s="174"/>
      <c r="K44" s="174" t="str">
        <f>'実質公債費比率（分子）の構造'!N$50</f>
        <v>-</v>
      </c>
      <c r="L44" s="174"/>
      <c r="M44" s="174"/>
      <c r="N44" s="174" t="str">
        <f>'実質公債費比率（分子）の構造'!O$50</f>
        <v>-</v>
      </c>
      <c r="O44" s="174"/>
      <c r="P44" s="174"/>
    </row>
    <row r="45" spans="1:16" x14ac:dyDescent="0.15">
      <c r="A45" s="174" t="s">
        <v>66</v>
      </c>
      <c r="B45" s="174">
        <f>'実質公債費比率（分子）の構造'!K$49</f>
        <v>83</v>
      </c>
      <c r="C45" s="174"/>
      <c r="D45" s="174"/>
      <c r="E45" s="174">
        <f>'実質公債費比率（分子）の構造'!L$49</f>
        <v>73</v>
      </c>
      <c r="F45" s="174"/>
      <c r="G45" s="174"/>
      <c r="H45" s="174">
        <f>'実質公債費比率（分子）の構造'!M$49</f>
        <v>69</v>
      </c>
      <c r="I45" s="174"/>
      <c r="J45" s="174"/>
      <c r="K45" s="174">
        <f>'実質公債費比率（分子）の構造'!N$49</f>
        <v>100</v>
      </c>
      <c r="L45" s="174"/>
      <c r="M45" s="174"/>
      <c r="N45" s="174">
        <f>'実質公債費比率（分子）の構造'!O$49</f>
        <v>138</v>
      </c>
      <c r="O45" s="174"/>
      <c r="P45" s="174"/>
    </row>
    <row r="46" spans="1:16" x14ac:dyDescent="0.15">
      <c r="A46" s="174" t="s">
        <v>67</v>
      </c>
      <c r="B46" s="174">
        <f>'実質公債費比率（分子）の構造'!K$48</f>
        <v>266</v>
      </c>
      <c r="C46" s="174"/>
      <c r="D46" s="174"/>
      <c r="E46" s="174">
        <f>'実質公債費比率（分子）の構造'!L$48</f>
        <v>248</v>
      </c>
      <c r="F46" s="174"/>
      <c r="G46" s="174"/>
      <c r="H46" s="174">
        <f>'実質公債費比率（分子）の構造'!M$48</f>
        <v>250</v>
      </c>
      <c r="I46" s="174"/>
      <c r="J46" s="174"/>
      <c r="K46" s="174">
        <f>'実質公債費比率（分子）の構造'!N$48</f>
        <v>241</v>
      </c>
      <c r="L46" s="174"/>
      <c r="M46" s="174"/>
      <c r="N46" s="174">
        <f>'実質公債費比率（分子）の構造'!O$48</f>
        <v>240</v>
      </c>
      <c r="O46" s="174"/>
      <c r="P46" s="174"/>
    </row>
    <row r="47" spans="1:16" x14ac:dyDescent="0.15">
      <c r="A47" s="174" t="s">
        <v>68</v>
      </c>
      <c r="B47" s="174" t="str">
        <f>'実質公債費比率（分子）の構造'!K$47</f>
        <v>-</v>
      </c>
      <c r="C47" s="174"/>
      <c r="D47" s="174"/>
      <c r="E47" s="174" t="str">
        <f>'実質公債費比率（分子）の構造'!L$47</f>
        <v>-</v>
      </c>
      <c r="F47" s="174"/>
      <c r="G47" s="174"/>
      <c r="H47" s="174" t="str">
        <f>'実質公債費比率（分子）の構造'!M$47</f>
        <v>-</v>
      </c>
      <c r="I47" s="174"/>
      <c r="J47" s="174"/>
      <c r="K47" s="174" t="str">
        <f>'実質公債費比率（分子）の構造'!N$47</f>
        <v>-</v>
      </c>
      <c r="L47" s="174"/>
      <c r="M47" s="174"/>
      <c r="N47" s="174" t="str">
        <f>'実質公債費比率（分子）の構造'!O$47</f>
        <v>-</v>
      </c>
      <c r="O47" s="174"/>
      <c r="P47" s="174"/>
    </row>
    <row r="48" spans="1:16" x14ac:dyDescent="0.15">
      <c r="A48" s="174" t="s">
        <v>69</v>
      </c>
      <c r="B48" s="174" t="str">
        <f>'実質公債費比率（分子）の構造'!K$46</f>
        <v>-</v>
      </c>
      <c r="C48" s="174"/>
      <c r="D48" s="174"/>
      <c r="E48" s="174" t="str">
        <f>'実質公債費比率（分子）の構造'!L$46</f>
        <v>-</v>
      </c>
      <c r="F48" s="174"/>
      <c r="G48" s="174"/>
      <c r="H48" s="174" t="str">
        <f>'実質公債費比率（分子）の構造'!M$46</f>
        <v>-</v>
      </c>
      <c r="I48" s="174"/>
      <c r="J48" s="174"/>
      <c r="K48" s="174" t="str">
        <f>'実質公債費比率（分子）の構造'!N$46</f>
        <v>-</v>
      </c>
      <c r="L48" s="174"/>
      <c r="M48" s="174"/>
      <c r="N48" s="174" t="str">
        <f>'実質公債費比率（分子）の構造'!O$46</f>
        <v>-</v>
      </c>
      <c r="O48" s="174"/>
      <c r="P48" s="174"/>
    </row>
    <row r="49" spans="1:16" x14ac:dyDescent="0.15">
      <c r="A49" s="174" t="s">
        <v>70</v>
      </c>
      <c r="B49" s="174">
        <f>'実質公債費比率（分子）の構造'!K$45</f>
        <v>4402</v>
      </c>
      <c r="C49" s="174"/>
      <c r="D49" s="174"/>
      <c r="E49" s="174">
        <f>'実質公債費比率（分子）の構造'!L$45</f>
        <v>4544</v>
      </c>
      <c r="F49" s="174"/>
      <c r="G49" s="174"/>
      <c r="H49" s="174">
        <f>'実質公債費比率（分子）の構造'!M$45</f>
        <v>4528</v>
      </c>
      <c r="I49" s="174"/>
      <c r="J49" s="174"/>
      <c r="K49" s="174">
        <f>'実質公債費比率（分子）の構造'!N$45</f>
        <v>4612</v>
      </c>
      <c r="L49" s="174"/>
      <c r="M49" s="174"/>
      <c r="N49" s="174">
        <f>'実質公債費比率（分子）の構造'!O$45</f>
        <v>4730</v>
      </c>
      <c r="O49" s="174"/>
      <c r="P49" s="174"/>
    </row>
    <row r="50" spans="1:16" x14ac:dyDescent="0.15">
      <c r="A50" s="174" t="s">
        <v>71</v>
      </c>
      <c r="B50" s="174" t="e">
        <f>NA()</f>
        <v>#N/A</v>
      </c>
      <c r="C50" s="174">
        <f>IF(ISNUMBER('実質公債費比率（分子）の構造'!K$53),'実質公債費比率（分子）の構造'!K$53,NA())</f>
        <v>760</v>
      </c>
      <c r="D50" s="174" t="e">
        <f>NA()</f>
        <v>#N/A</v>
      </c>
      <c r="E50" s="174" t="e">
        <f>NA()</f>
        <v>#N/A</v>
      </c>
      <c r="F50" s="174">
        <f>IF(ISNUMBER('実質公債費比率（分子）の構造'!L$53),'実質公債費比率（分子）の構造'!L$53,NA())</f>
        <v>794</v>
      </c>
      <c r="G50" s="174" t="e">
        <f>NA()</f>
        <v>#N/A</v>
      </c>
      <c r="H50" s="174" t="e">
        <f>NA()</f>
        <v>#N/A</v>
      </c>
      <c r="I50" s="174">
        <f>IF(ISNUMBER('実質公債費比率（分子）の構造'!M$53),'実質公債費比率（分子）の構造'!M$53,NA())</f>
        <v>827</v>
      </c>
      <c r="J50" s="174" t="e">
        <f>NA()</f>
        <v>#N/A</v>
      </c>
      <c r="K50" s="174" t="e">
        <f>NA()</f>
        <v>#N/A</v>
      </c>
      <c r="L50" s="174">
        <f>IF(ISNUMBER('実質公債費比率（分子）の構造'!N$53),'実質公債費比率（分子）の構造'!N$53,NA())</f>
        <v>1076</v>
      </c>
      <c r="M50" s="174" t="e">
        <f>NA()</f>
        <v>#N/A</v>
      </c>
      <c r="N50" s="174" t="e">
        <f>NA()</f>
        <v>#N/A</v>
      </c>
      <c r="O50" s="174">
        <f>IF(ISNUMBER('実質公債費比率（分子）の構造'!O$53),'実質公債費比率（分子）の構造'!O$53,NA())</f>
        <v>1250</v>
      </c>
      <c r="P50" s="174" t="e">
        <f>NA()</f>
        <v>#N/A</v>
      </c>
    </row>
    <row r="53" spans="1:16" x14ac:dyDescent="0.15">
      <c r="A53" s="142" t="s">
        <v>72</v>
      </c>
    </row>
    <row r="54" spans="1:16" x14ac:dyDescent="0.15">
      <c r="A54" s="173"/>
      <c r="B54" s="173" t="str">
        <f>'将来負担比率（分子）の構造'!I$40</f>
        <v>H30</v>
      </c>
      <c r="C54" s="173"/>
      <c r="D54" s="173"/>
      <c r="E54" s="173" t="str">
        <f>'将来負担比率（分子）の構造'!J$40</f>
        <v>R01</v>
      </c>
      <c r="F54" s="173"/>
      <c r="G54" s="173"/>
      <c r="H54" s="173" t="str">
        <f>'将来負担比率（分子）の構造'!K$40</f>
        <v>R02</v>
      </c>
      <c r="I54" s="173"/>
      <c r="J54" s="173"/>
      <c r="K54" s="173" t="str">
        <f>'将来負担比率（分子）の構造'!L$40</f>
        <v>R03</v>
      </c>
      <c r="L54" s="173"/>
      <c r="M54" s="173"/>
      <c r="N54" s="173" t="str">
        <f>'将来負担比率（分子）の構造'!M$40</f>
        <v>R04</v>
      </c>
      <c r="O54" s="173"/>
      <c r="P54" s="173"/>
    </row>
    <row r="55" spans="1:16" x14ac:dyDescent="0.15">
      <c r="A55" s="173"/>
      <c r="B55" s="173" t="s">
        <v>73</v>
      </c>
      <c r="C55" s="173"/>
      <c r="D55" s="173" t="s">
        <v>74</v>
      </c>
      <c r="E55" s="173" t="s">
        <v>73</v>
      </c>
      <c r="F55" s="173"/>
      <c r="G55" s="173" t="s">
        <v>74</v>
      </c>
      <c r="H55" s="173" t="s">
        <v>73</v>
      </c>
      <c r="I55" s="173"/>
      <c r="J55" s="173" t="s">
        <v>74</v>
      </c>
      <c r="K55" s="173" t="s">
        <v>73</v>
      </c>
      <c r="L55" s="173"/>
      <c r="M55" s="173" t="s">
        <v>74</v>
      </c>
      <c r="N55" s="173" t="s">
        <v>73</v>
      </c>
      <c r="O55" s="173"/>
      <c r="P55" s="173" t="s">
        <v>74</v>
      </c>
    </row>
    <row r="56" spans="1:16" x14ac:dyDescent="0.15">
      <c r="A56" s="173" t="s">
        <v>44</v>
      </c>
      <c r="B56" s="173"/>
      <c r="C56" s="173"/>
      <c r="D56" s="173">
        <f>'将来負担比率（分子）の構造'!I$52</f>
        <v>35329</v>
      </c>
      <c r="E56" s="173"/>
      <c r="F56" s="173"/>
      <c r="G56" s="173">
        <f>'将来負担比率（分子）の構造'!J$52</f>
        <v>35113</v>
      </c>
      <c r="H56" s="173"/>
      <c r="I56" s="173"/>
      <c r="J56" s="173">
        <f>'将来負担比率（分子）の構造'!K$52</f>
        <v>33626</v>
      </c>
      <c r="K56" s="173"/>
      <c r="L56" s="173"/>
      <c r="M56" s="173">
        <f>'将来負担比率（分子）の構造'!L$52</f>
        <v>32114</v>
      </c>
      <c r="N56" s="173"/>
      <c r="O56" s="173"/>
      <c r="P56" s="173">
        <f>'将来負担比率（分子）の構造'!M$52</f>
        <v>30226</v>
      </c>
    </row>
    <row r="57" spans="1:16" x14ac:dyDescent="0.15">
      <c r="A57" s="173" t="s">
        <v>43</v>
      </c>
      <c r="B57" s="173"/>
      <c r="C57" s="173"/>
      <c r="D57" s="173">
        <f>'将来負担比率（分子）の構造'!I$51</f>
        <v>1143</v>
      </c>
      <c r="E57" s="173"/>
      <c r="F57" s="173"/>
      <c r="G57" s="173">
        <f>'将来負担比率（分子）の構造'!J$51</f>
        <v>1074</v>
      </c>
      <c r="H57" s="173"/>
      <c r="I57" s="173"/>
      <c r="J57" s="173">
        <f>'将来負担比率（分子）の構造'!K$51</f>
        <v>1978</v>
      </c>
      <c r="K57" s="173"/>
      <c r="L57" s="173"/>
      <c r="M57" s="173">
        <f>'将来負担比率（分子）の構造'!L$51</f>
        <v>1891</v>
      </c>
      <c r="N57" s="173"/>
      <c r="O57" s="173"/>
      <c r="P57" s="173">
        <f>'将来負担比率（分子）の構造'!M$51</f>
        <v>1929</v>
      </c>
    </row>
    <row r="58" spans="1:16" x14ac:dyDescent="0.15">
      <c r="A58" s="173" t="s">
        <v>42</v>
      </c>
      <c r="B58" s="173"/>
      <c r="C58" s="173"/>
      <c r="D58" s="173">
        <f>'将来負担比率（分子）の構造'!I$50</f>
        <v>11243</v>
      </c>
      <c r="E58" s="173"/>
      <c r="F58" s="173"/>
      <c r="G58" s="173">
        <f>'将来負担比率（分子）の構造'!J$50</f>
        <v>11689</v>
      </c>
      <c r="H58" s="173"/>
      <c r="I58" s="173"/>
      <c r="J58" s="173">
        <f>'将来負担比率（分子）の構造'!K$50</f>
        <v>12530</v>
      </c>
      <c r="K58" s="173"/>
      <c r="L58" s="173"/>
      <c r="M58" s="173">
        <f>'将来負担比率（分子）の構造'!L$50</f>
        <v>13303</v>
      </c>
      <c r="N58" s="173"/>
      <c r="O58" s="173"/>
      <c r="P58" s="173">
        <f>'将来負担比率（分子）の構造'!M$50</f>
        <v>13341</v>
      </c>
    </row>
    <row r="59" spans="1:16" x14ac:dyDescent="0.15">
      <c r="A59" s="173" t="s">
        <v>40</v>
      </c>
      <c r="B59" s="173" t="str">
        <f>'将来負担比率（分子）の構造'!I$49</f>
        <v>-</v>
      </c>
      <c r="C59" s="173"/>
      <c r="D59" s="173"/>
      <c r="E59" s="173" t="str">
        <f>'将来負担比率（分子）の構造'!J$49</f>
        <v>-</v>
      </c>
      <c r="F59" s="173"/>
      <c r="G59" s="173"/>
      <c r="H59" s="173" t="str">
        <f>'将来負担比率（分子）の構造'!K$49</f>
        <v>-</v>
      </c>
      <c r="I59" s="173"/>
      <c r="J59" s="173"/>
      <c r="K59" s="173" t="str">
        <f>'将来負担比率（分子）の構造'!L$49</f>
        <v>-</v>
      </c>
      <c r="L59" s="173"/>
      <c r="M59" s="173"/>
      <c r="N59" s="173" t="str">
        <f>'将来負担比率（分子）の構造'!M$49</f>
        <v>-</v>
      </c>
      <c r="O59" s="173"/>
      <c r="P59" s="173"/>
    </row>
    <row r="60" spans="1:16" x14ac:dyDescent="0.15">
      <c r="A60" s="173" t="s">
        <v>39</v>
      </c>
      <c r="B60" s="173" t="str">
        <f>'将来負担比率（分子）の構造'!I$48</f>
        <v>-</v>
      </c>
      <c r="C60" s="173"/>
      <c r="D60" s="173"/>
      <c r="E60" s="173" t="str">
        <f>'将来負担比率（分子）の構造'!J$48</f>
        <v>-</v>
      </c>
      <c r="F60" s="173"/>
      <c r="G60" s="173"/>
      <c r="H60" s="173" t="str">
        <f>'将来負担比率（分子）の構造'!K$48</f>
        <v>-</v>
      </c>
      <c r="I60" s="173"/>
      <c r="J60" s="173"/>
      <c r="K60" s="173" t="str">
        <f>'将来負担比率（分子）の構造'!L$48</f>
        <v>-</v>
      </c>
      <c r="L60" s="173"/>
      <c r="M60" s="173"/>
      <c r="N60" s="173" t="str">
        <f>'将来負担比率（分子）の構造'!M$48</f>
        <v>-</v>
      </c>
      <c r="O60" s="173"/>
      <c r="P60" s="173"/>
    </row>
    <row r="61" spans="1:16" x14ac:dyDescent="0.15">
      <c r="A61" s="173" t="s">
        <v>37</v>
      </c>
      <c r="B61" s="173">
        <f>'将来負担比率（分子）の構造'!I$46</f>
        <v>112</v>
      </c>
      <c r="C61" s="173"/>
      <c r="D61" s="173"/>
      <c r="E61" s="173">
        <f>'将来負担比率（分子）の構造'!J$46</f>
        <v>106</v>
      </c>
      <c r="F61" s="173"/>
      <c r="G61" s="173"/>
      <c r="H61" s="173">
        <f>'将来負担比率（分子）の構造'!K$46</f>
        <v>99</v>
      </c>
      <c r="I61" s="173"/>
      <c r="J61" s="173"/>
      <c r="K61" s="173">
        <f>'将来負担比率（分子）の構造'!L$46</f>
        <v>91</v>
      </c>
      <c r="L61" s="173"/>
      <c r="M61" s="173"/>
      <c r="N61" s="173">
        <f>'将来負担比率（分子）の構造'!M$46</f>
        <v>85</v>
      </c>
      <c r="O61" s="173"/>
      <c r="P61" s="173"/>
    </row>
    <row r="62" spans="1:16" x14ac:dyDescent="0.15">
      <c r="A62" s="173" t="s">
        <v>36</v>
      </c>
      <c r="B62" s="173">
        <f>'将来負担比率（分子）の構造'!I$45</f>
        <v>2058</v>
      </c>
      <c r="C62" s="173"/>
      <c r="D62" s="173"/>
      <c r="E62" s="173">
        <f>'将来負担比率（分子）の構造'!J$45</f>
        <v>2085</v>
      </c>
      <c r="F62" s="173"/>
      <c r="G62" s="173"/>
      <c r="H62" s="173">
        <f>'将来負担比率（分子）の構造'!K$45</f>
        <v>2235</v>
      </c>
      <c r="I62" s="173"/>
      <c r="J62" s="173"/>
      <c r="K62" s="173">
        <f>'将来負担比率（分子）の構造'!L$45</f>
        <v>2579</v>
      </c>
      <c r="L62" s="173"/>
      <c r="M62" s="173"/>
      <c r="N62" s="173">
        <f>'将来負担比率（分子）の構造'!M$45</f>
        <v>2926</v>
      </c>
      <c r="O62" s="173"/>
      <c r="P62" s="173"/>
    </row>
    <row r="63" spans="1:16" x14ac:dyDescent="0.15">
      <c r="A63" s="173" t="s">
        <v>35</v>
      </c>
      <c r="B63" s="173">
        <f>'将来負担比率（分子）の構造'!I$44</f>
        <v>1084</v>
      </c>
      <c r="C63" s="173"/>
      <c r="D63" s="173"/>
      <c r="E63" s="173">
        <f>'将来負担比率（分子）の構造'!J$44</f>
        <v>1093</v>
      </c>
      <c r="F63" s="173"/>
      <c r="G63" s="173"/>
      <c r="H63" s="173">
        <f>'将来負担比率（分子）の構造'!K$44</f>
        <v>1048</v>
      </c>
      <c r="I63" s="173"/>
      <c r="J63" s="173"/>
      <c r="K63" s="173">
        <f>'将来負担比率（分子）の構造'!L$44</f>
        <v>1181</v>
      </c>
      <c r="L63" s="173"/>
      <c r="M63" s="173"/>
      <c r="N63" s="173">
        <f>'将来負担比率（分子）の構造'!M$44</f>
        <v>1080</v>
      </c>
      <c r="O63" s="173"/>
      <c r="P63" s="173"/>
    </row>
    <row r="64" spans="1:16" x14ac:dyDescent="0.15">
      <c r="A64" s="173" t="s">
        <v>34</v>
      </c>
      <c r="B64" s="173">
        <f>'将来負担比率（分子）の構造'!I$43</f>
        <v>2480</v>
      </c>
      <c r="C64" s="173"/>
      <c r="D64" s="173"/>
      <c r="E64" s="173">
        <f>'将来負担比率（分子）の構造'!J$43</f>
        <v>2376</v>
      </c>
      <c r="F64" s="173"/>
      <c r="G64" s="173"/>
      <c r="H64" s="173">
        <f>'将来負担比率（分子）の構造'!K$43</f>
        <v>2278</v>
      </c>
      <c r="I64" s="173"/>
      <c r="J64" s="173"/>
      <c r="K64" s="173">
        <f>'将来負担比率（分子）の構造'!L$43</f>
        <v>2106</v>
      </c>
      <c r="L64" s="173"/>
      <c r="M64" s="173"/>
      <c r="N64" s="173">
        <f>'将来負担比率（分子）の構造'!M$43</f>
        <v>1948</v>
      </c>
      <c r="O64" s="173"/>
      <c r="P64" s="173"/>
    </row>
    <row r="65" spans="1:16" x14ac:dyDescent="0.15">
      <c r="A65" s="173" t="s">
        <v>33</v>
      </c>
      <c r="B65" s="173">
        <f>'将来負担比率（分子）の構造'!I$42</f>
        <v>148</v>
      </c>
      <c r="C65" s="173"/>
      <c r="D65" s="173"/>
      <c r="E65" s="173">
        <f>'将来負担比率（分子）の構造'!J$42</f>
        <v>137</v>
      </c>
      <c r="F65" s="173"/>
      <c r="G65" s="173"/>
      <c r="H65" s="173">
        <f>'将来負担比率（分子）の構造'!K$42</f>
        <v>126</v>
      </c>
      <c r="I65" s="173"/>
      <c r="J65" s="173"/>
      <c r="K65" s="173">
        <f>'将来負担比率（分子）の構造'!L$42</f>
        <v>115</v>
      </c>
      <c r="L65" s="173"/>
      <c r="M65" s="173"/>
      <c r="N65" s="173">
        <f>'将来負担比率（分子）の構造'!M$42</f>
        <v>104</v>
      </c>
      <c r="O65" s="173"/>
      <c r="P65" s="173"/>
    </row>
    <row r="66" spans="1:16" x14ac:dyDescent="0.15">
      <c r="A66" s="173" t="s">
        <v>32</v>
      </c>
      <c r="B66" s="173">
        <f>'将来負担比率（分子）の構造'!I$41</f>
        <v>44196</v>
      </c>
      <c r="C66" s="173"/>
      <c r="D66" s="173"/>
      <c r="E66" s="173">
        <f>'将来負担比率（分子）の構造'!J$41</f>
        <v>44442</v>
      </c>
      <c r="F66" s="173"/>
      <c r="G66" s="173"/>
      <c r="H66" s="173">
        <f>'将来負担比率（分子）の構造'!K$41</f>
        <v>43761</v>
      </c>
      <c r="I66" s="173"/>
      <c r="J66" s="173"/>
      <c r="K66" s="173">
        <f>'将来負担比率（分子）の構造'!L$41</f>
        <v>42843</v>
      </c>
      <c r="L66" s="173"/>
      <c r="M66" s="173"/>
      <c r="N66" s="173">
        <f>'将来負担比率（分子）の構造'!M$41</f>
        <v>41339</v>
      </c>
      <c r="O66" s="173"/>
      <c r="P66" s="173"/>
    </row>
    <row r="67" spans="1:16" x14ac:dyDescent="0.15">
      <c r="A67" s="173" t="s">
        <v>75</v>
      </c>
      <c r="B67" s="173" t="e">
        <f>NA()</f>
        <v>#N/A</v>
      </c>
      <c r="C67" s="173">
        <f>IF(ISNUMBER('将来負担比率（分子）の構造'!I$53), IF('将来負担比率（分子）の構造'!I$53 &lt; 0, 0, '将来負担比率（分子）の構造'!I$53), NA())</f>
        <v>2363</v>
      </c>
      <c r="D67" s="173" t="e">
        <f>NA()</f>
        <v>#N/A</v>
      </c>
      <c r="E67" s="173" t="e">
        <f>NA()</f>
        <v>#N/A</v>
      </c>
      <c r="F67" s="173">
        <f>IF(ISNUMBER('将来負担比率（分子）の構造'!J$53), IF('将来負担比率（分子）の構造'!J$53 &lt; 0, 0, '将来負担比率（分子）の構造'!J$53), NA())</f>
        <v>2362</v>
      </c>
      <c r="G67" s="173" t="e">
        <f>NA()</f>
        <v>#N/A</v>
      </c>
      <c r="H67" s="173" t="e">
        <f>NA()</f>
        <v>#N/A</v>
      </c>
      <c r="I67" s="173">
        <f>IF(ISNUMBER('将来負担比率（分子）の構造'!K$53), IF('将来負担比率（分子）の構造'!K$53 &lt; 0, 0, '将来負担比率（分子）の構造'!K$53), NA())</f>
        <v>1414</v>
      </c>
      <c r="J67" s="173" t="e">
        <f>NA()</f>
        <v>#N/A</v>
      </c>
      <c r="K67" s="173" t="e">
        <f>NA()</f>
        <v>#N/A</v>
      </c>
      <c r="L67" s="173">
        <f>IF(ISNUMBER('将来負担比率（分子）の構造'!L$53), IF('将来負担比率（分子）の構造'!L$53 &lt; 0, 0, '将来負担比率（分子）の構造'!L$53), NA())</f>
        <v>1607</v>
      </c>
      <c r="M67" s="173" t="e">
        <f>NA()</f>
        <v>#N/A</v>
      </c>
      <c r="N67" s="173" t="e">
        <f>NA()</f>
        <v>#N/A</v>
      </c>
      <c r="O67" s="173">
        <f>IF(ISNUMBER('将来負担比率（分子）の構造'!M$53), IF('将来負担比率（分子）の構造'!M$53 &lt; 0, 0, '将来負担比率（分子）の構造'!M$53), NA())</f>
        <v>1988</v>
      </c>
      <c r="P67" s="173" t="e">
        <f>NA()</f>
        <v>#N/A</v>
      </c>
    </row>
    <row r="70" spans="1:16" x14ac:dyDescent="0.15">
      <c r="A70" s="175" t="s">
        <v>76</v>
      </c>
      <c r="B70" s="175"/>
      <c r="C70" s="175"/>
      <c r="D70" s="175"/>
      <c r="E70" s="175"/>
      <c r="F70" s="175"/>
    </row>
    <row r="71" spans="1:16" x14ac:dyDescent="0.15">
      <c r="A71" s="176"/>
      <c r="B71" s="176" t="str">
        <f>基金残高に係る経年分析!F54</f>
        <v>R02</v>
      </c>
      <c r="C71" s="176" t="str">
        <f>基金残高に係る経年分析!G54</f>
        <v>R03</v>
      </c>
      <c r="D71" s="176" t="str">
        <f>基金残高に係る経年分析!H54</f>
        <v>R04</v>
      </c>
    </row>
    <row r="72" spans="1:16" x14ac:dyDescent="0.15">
      <c r="A72" s="176" t="s">
        <v>77</v>
      </c>
      <c r="B72" s="177">
        <f>基金残高に係る経年分析!F55</f>
        <v>2807</v>
      </c>
      <c r="C72" s="177">
        <f>基金残高に係る経年分析!G55</f>
        <v>2747</v>
      </c>
      <c r="D72" s="177">
        <f>基金残高に係る経年分析!H55</f>
        <v>3158</v>
      </c>
    </row>
    <row r="73" spans="1:16" x14ac:dyDescent="0.15">
      <c r="A73" s="176" t="s">
        <v>78</v>
      </c>
      <c r="B73" s="177">
        <f>基金残高に係る経年分析!F56</f>
        <v>4510</v>
      </c>
      <c r="C73" s="177">
        <f>基金残高に係る経年分析!G56</f>
        <v>5010</v>
      </c>
      <c r="D73" s="177">
        <f>基金残高に係る経年分析!H56</f>
        <v>4510</v>
      </c>
    </row>
    <row r="74" spans="1:16" x14ac:dyDescent="0.15">
      <c r="A74" s="176" t="s">
        <v>79</v>
      </c>
      <c r="B74" s="177">
        <f>基金残高に係る経年分析!F57</f>
        <v>8717</v>
      </c>
      <c r="C74" s="177">
        <f>基金残高に係る経年分析!G57</f>
        <v>8759</v>
      </c>
      <c r="D74" s="177">
        <f>基金残高に係る経年分析!H57</f>
        <v>8691</v>
      </c>
    </row>
  </sheetData>
  <sheetProtection algorithmName="SHA-512" hashValue="dCSObnDJEX2jkfaO7KGhmIFwadGhkNsEBkz92LPOZirJvduCx6LQYpCxJiA0FHSRonPFohFFNAdbhYm6vXdCNw==" saltValue="fQXBX/XUiW3vmviqkxUe0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4" customWidth="1"/>
    <col min="134" max="143" width="1.625" style="212" customWidth="1"/>
    <col min="144" max="16384" width="0" style="212" hidden="1"/>
  </cols>
  <sheetData>
    <row r="1" spans="2:143" ht="22.5" customHeight="1" thickBot="1" x14ac:dyDescent="0.2">
      <c r="B1" s="210"/>
      <c r="C1" s="211"/>
      <c r="D1" s="211"/>
      <c r="E1" s="211"/>
      <c r="F1" s="211"/>
      <c r="G1" s="211"/>
      <c r="H1" s="211"/>
      <c r="I1" s="211"/>
      <c r="J1" s="211"/>
      <c r="K1" s="211"/>
      <c r="L1" s="211"/>
      <c r="M1" s="211"/>
      <c r="N1" s="211"/>
      <c r="O1" s="211"/>
      <c r="P1" s="211"/>
      <c r="Q1" s="211"/>
      <c r="R1" s="211"/>
      <c r="S1" s="211"/>
      <c r="T1" s="211"/>
      <c r="U1" s="211"/>
      <c r="V1" s="211"/>
      <c r="W1" s="211"/>
      <c r="X1" s="211"/>
      <c r="Y1" s="211"/>
      <c r="Z1" s="211"/>
      <c r="AA1" s="211"/>
      <c r="AB1" s="211"/>
      <c r="AC1" s="211"/>
      <c r="AD1" s="211"/>
      <c r="AE1" s="211"/>
      <c r="AF1" s="211"/>
      <c r="AG1" s="211"/>
      <c r="AH1" s="211"/>
      <c r="AI1" s="211"/>
      <c r="AJ1" s="211"/>
      <c r="AK1" s="211"/>
      <c r="AL1" s="211"/>
      <c r="AM1" s="211"/>
      <c r="AN1" s="211"/>
      <c r="AO1" s="211"/>
      <c r="AP1" s="211"/>
      <c r="AQ1" s="211"/>
      <c r="AR1" s="211"/>
      <c r="AS1" s="211"/>
      <c r="AT1" s="211"/>
      <c r="AU1" s="211"/>
      <c r="AV1" s="211"/>
      <c r="AW1" s="211"/>
      <c r="AX1" s="211"/>
      <c r="AY1" s="211"/>
      <c r="AZ1" s="211"/>
      <c r="BA1" s="211"/>
      <c r="BB1" s="211"/>
      <c r="BC1" s="211"/>
      <c r="BD1" s="211"/>
      <c r="BE1" s="211"/>
      <c r="BF1" s="211"/>
      <c r="BG1" s="211"/>
      <c r="BH1" s="211"/>
      <c r="BI1" s="211"/>
      <c r="BJ1" s="211"/>
      <c r="BK1" s="211"/>
      <c r="BL1" s="211"/>
      <c r="BM1" s="211"/>
      <c r="BN1" s="211"/>
      <c r="BO1" s="211"/>
      <c r="BP1" s="211"/>
      <c r="BQ1" s="211"/>
      <c r="BR1" s="211"/>
      <c r="BS1" s="211"/>
      <c r="BT1" s="211"/>
      <c r="BU1" s="211"/>
      <c r="BV1" s="211"/>
      <c r="BW1" s="211"/>
      <c r="BX1" s="211"/>
      <c r="BY1" s="211"/>
      <c r="BZ1" s="211"/>
      <c r="CA1" s="211"/>
      <c r="CB1" s="211"/>
      <c r="CC1" s="211"/>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36" t="s">
        <v>217</v>
      </c>
      <c r="DI1" s="637"/>
      <c r="DJ1" s="637"/>
      <c r="DK1" s="637"/>
      <c r="DL1" s="637"/>
      <c r="DM1" s="637"/>
      <c r="DN1" s="638"/>
      <c r="DO1" s="212"/>
      <c r="DP1" s="636" t="s">
        <v>218</v>
      </c>
      <c r="DQ1" s="637"/>
      <c r="DR1" s="637"/>
      <c r="DS1" s="637"/>
      <c r="DT1" s="637"/>
      <c r="DU1" s="637"/>
      <c r="DV1" s="637"/>
      <c r="DW1" s="637"/>
      <c r="DX1" s="637"/>
      <c r="DY1" s="637"/>
      <c r="DZ1" s="637"/>
      <c r="EA1" s="637"/>
      <c r="EB1" s="637"/>
      <c r="EC1" s="638"/>
      <c r="ED1" s="211"/>
      <c r="EE1" s="211"/>
      <c r="EF1" s="211"/>
      <c r="EG1" s="211"/>
      <c r="EH1" s="211"/>
      <c r="EI1" s="211"/>
      <c r="EJ1" s="211"/>
      <c r="EK1" s="211"/>
      <c r="EL1" s="211"/>
      <c r="EM1" s="211"/>
    </row>
    <row r="2" spans="2:143" ht="22.5" customHeight="1" x14ac:dyDescent="0.15">
      <c r="B2" s="213" t="s">
        <v>219</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39" t="s">
        <v>220</v>
      </c>
      <c r="C3" s="640"/>
      <c r="D3" s="640"/>
      <c r="E3" s="640"/>
      <c r="F3" s="640"/>
      <c r="G3" s="640"/>
      <c r="H3" s="640"/>
      <c r="I3" s="640"/>
      <c r="J3" s="640"/>
      <c r="K3" s="640"/>
      <c r="L3" s="640"/>
      <c r="M3" s="640"/>
      <c r="N3" s="640"/>
      <c r="O3" s="640"/>
      <c r="P3" s="640"/>
      <c r="Q3" s="640"/>
      <c r="R3" s="640"/>
      <c r="S3" s="640"/>
      <c r="T3" s="640"/>
      <c r="U3" s="640"/>
      <c r="V3" s="640"/>
      <c r="W3" s="640"/>
      <c r="X3" s="640"/>
      <c r="Y3" s="640"/>
      <c r="Z3" s="640"/>
      <c r="AA3" s="640"/>
      <c r="AB3" s="640"/>
      <c r="AC3" s="640"/>
      <c r="AD3" s="640"/>
      <c r="AE3" s="640"/>
      <c r="AF3" s="640"/>
      <c r="AG3" s="640"/>
      <c r="AH3" s="640"/>
      <c r="AI3" s="640"/>
      <c r="AJ3" s="640"/>
      <c r="AK3" s="640"/>
      <c r="AL3" s="640"/>
      <c r="AM3" s="640"/>
      <c r="AN3" s="640"/>
      <c r="AO3" s="640"/>
      <c r="AP3" s="639" t="s">
        <v>221</v>
      </c>
      <c r="AQ3" s="640"/>
      <c r="AR3" s="640"/>
      <c r="AS3" s="640"/>
      <c r="AT3" s="640"/>
      <c r="AU3" s="640"/>
      <c r="AV3" s="640"/>
      <c r="AW3" s="640"/>
      <c r="AX3" s="640"/>
      <c r="AY3" s="640"/>
      <c r="AZ3" s="640"/>
      <c r="BA3" s="640"/>
      <c r="BB3" s="640"/>
      <c r="BC3" s="640"/>
      <c r="BD3" s="640"/>
      <c r="BE3" s="640"/>
      <c r="BF3" s="640"/>
      <c r="BG3" s="640"/>
      <c r="BH3" s="640"/>
      <c r="BI3" s="640"/>
      <c r="BJ3" s="640"/>
      <c r="BK3" s="640"/>
      <c r="BL3" s="640"/>
      <c r="BM3" s="640"/>
      <c r="BN3" s="640"/>
      <c r="BO3" s="640"/>
      <c r="BP3" s="640"/>
      <c r="BQ3" s="640"/>
      <c r="BR3" s="640"/>
      <c r="BS3" s="640"/>
      <c r="BT3" s="640"/>
      <c r="BU3" s="640"/>
      <c r="BV3" s="640"/>
      <c r="BW3" s="640"/>
      <c r="BX3" s="640"/>
      <c r="BY3" s="640"/>
      <c r="BZ3" s="640"/>
      <c r="CA3" s="640"/>
      <c r="CB3" s="641"/>
      <c r="CD3" s="639" t="s">
        <v>222</v>
      </c>
      <c r="CE3" s="640"/>
      <c r="CF3" s="640"/>
      <c r="CG3" s="640"/>
      <c r="CH3" s="640"/>
      <c r="CI3" s="640"/>
      <c r="CJ3" s="640"/>
      <c r="CK3" s="640"/>
      <c r="CL3" s="640"/>
      <c r="CM3" s="640"/>
      <c r="CN3" s="640"/>
      <c r="CO3" s="640"/>
      <c r="CP3" s="640"/>
      <c r="CQ3" s="640"/>
      <c r="CR3" s="640"/>
      <c r="CS3" s="640"/>
      <c r="CT3" s="640"/>
      <c r="CU3" s="640"/>
      <c r="CV3" s="640"/>
      <c r="CW3" s="640"/>
      <c r="CX3" s="640"/>
      <c r="CY3" s="640"/>
      <c r="CZ3" s="640"/>
      <c r="DA3" s="640"/>
      <c r="DB3" s="640"/>
      <c r="DC3" s="640"/>
      <c r="DD3" s="640"/>
      <c r="DE3" s="640"/>
      <c r="DF3" s="640"/>
      <c r="DG3" s="640"/>
      <c r="DH3" s="640"/>
      <c r="DI3" s="640"/>
      <c r="DJ3" s="640"/>
      <c r="DK3" s="640"/>
      <c r="DL3" s="640"/>
      <c r="DM3" s="640"/>
      <c r="DN3" s="640"/>
      <c r="DO3" s="640"/>
      <c r="DP3" s="640"/>
      <c r="DQ3" s="640"/>
      <c r="DR3" s="640"/>
      <c r="DS3" s="640"/>
      <c r="DT3" s="640"/>
      <c r="DU3" s="640"/>
      <c r="DV3" s="640"/>
      <c r="DW3" s="640"/>
      <c r="DX3" s="640"/>
      <c r="DY3" s="640"/>
      <c r="DZ3" s="640"/>
      <c r="EA3" s="640"/>
      <c r="EB3" s="640"/>
      <c r="EC3" s="641"/>
    </row>
    <row r="4" spans="2:143" ht="11.25" customHeight="1" x14ac:dyDescent="0.15">
      <c r="B4" s="639" t="s">
        <v>1</v>
      </c>
      <c r="C4" s="640"/>
      <c r="D4" s="640"/>
      <c r="E4" s="640"/>
      <c r="F4" s="640"/>
      <c r="G4" s="640"/>
      <c r="H4" s="640"/>
      <c r="I4" s="640"/>
      <c r="J4" s="640"/>
      <c r="K4" s="640"/>
      <c r="L4" s="640"/>
      <c r="M4" s="640"/>
      <c r="N4" s="640"/>
      <c r="O4" s="640"/>
      <c r="P4" s="640"/>
      <c r="Q4" s="641"/>
      <c r="R4" s="639" t="s">
        <v>223</v>
      </c>
      <c r="S4" s="640"/>
      <c r="T4" s="640"/>
      <c r="U4" s="640"/>
      <c r="V4" s="640"/>
      <c r="W4" s="640"/>
      <c r="X4" s="640"/>
      <c r="Y4" s="641"/>
      <c r="Z4" s="639" t="s">
        <v>224</v>
      </c>
      <c r="AA4" s="640"/>
      <c r="AB4" s="640"/>
      <c r="AC4" s="641"/>
      <c r="AD4" s="639" t="s">
        <v>225</v>
      </c>
      <c r="AE4" s="640"/>
      <c r="AF4" s="640"/>
      <c r="AG4" s="640"/>
      <c r="AH4" s="640"/>
      <c r="AI4" s="640"/>
      <c r="AJ4" s="640"/>
      <c r="AK4" s="641"/>
      <c r="AL4" s="639" t="s">
        <v>224</v>
      </c>
      <c r="AM4" s="640"/>
      <c r="AN4" s="640"/>
      <c r="AO4" s="641"/>
      <c r="AP4" s="642" t="s">
        <v>226</v>
      </c>
      <c r="AQ4" s="642"/>
      <c r="AR4" s="642"/>
      <c r="AS4" s="642"/>
      <c r="AT4" s="642"/>
      <c r="AU4" s="642"/>
      <c r="AV4" s="642"/>
      <c r="AW4" s="642"/>
      <c r="AX4" s="642"/>
      <c r="AY4" s="642"/>
      <c r="AZ4" s="642"/>
      <c r="BA4" s="642"/>
      <c r="BB4" s="642"/>
      <c r="BC4" s="642"/>
      <c r="BD4" s="642"/>
      <c r="BE4" s="642"/>
      <c r="BF4" s="642"/>
      <c r="BG4" s="642" t="s">
        <v>227</v>
      </c>
      <c r="BH4" s="642"/>
      <c r="BI4" s="642"/>
      <c r="BJ4" s="642"/>
      <c r="BK4" s="642"/>
      <c r="BL4" s="642"/>
      <c r="BM4" s="642"/>
      <c r="BN4" s="642"/>
      <c r="BO4" s="642" t="s">
        <v>224</v>
      </c>
      <c r="BP4" s="642"/>
      <c r="BQ4" s="642"/>
      <c r="BR4" s="642"/>
      <c r="BS4" s="642" t="s">
        <v>228</v>
      </c>
      <c r="BT4" s="642"/>
      <c r="BU4" s="642"/>
      <c r="BV4" s="642"/>
      <c r="BW4" s="642"/>
      <c r="BX4" s="642"/>
      <c r="BY4" s="642"/>
      <c r="BZ4" s="642"/>
      <c r="CA4" s="642"/>
      <c r="CB4" s="642"/>
      <c r="CD4" s="639" t="s">
        <v>229</v>
      </c>
      <c r="CE4" s="640"/>
      <c r="CF4" s="640"/>
      <c r="CG4" s="640"/>
      <c r="CH4" s="640"/>
      <c r="CI4" s="640"/>
      <c r="CJ4" s="640"/>
      <c r="CK4" s="640"/>
      <c r="CL4" s="640"/>
      <c r="CM4" s="640"/>
      <c r="CN4" s="640"/>
      <c r="CO4" s="640"/>
      <c r="CP4" s="640"/>
      <c r="CQ4" s="640"/>
      <c r="CR4" s="640"/>
      <c r="CS4" s="640"/>
      <c r="CT4" s="640"/>
      <c r="CU4" s="640"/>
      <c r="CV4" s="640"/>
      <c r="CW4" s="640"/>
      <c r="CX4" s="640"/>
      <c r="CY4" s="640"/>
      <c r="CZ4" s="640"/>
      <c r="DA4" s="640"/>
      <c r="DB4" s="640"/>
      <c r="DC4" s="640"/>
      <c r="DD4" s="640"/>
      <c r="DE4" s="640"/>
      <c r="DF4" s="640"/>
      <c r="DG4" s="640"/>
      <c r="DH4" s="640"/>
      <c r="DI4" s="640"/>
      <c r="DJ4" s="640"/>
      <c r="DK4" s="640"/>
      <c r="DL4" s="640"/>
      <c r="DM4" s="640"/>
      <c r="DN4" s="640"/>
      <c r="DO4" s="640"/>
      <c r="DP4" s="640"/>
      <c r="DQ4" s="640"/>
      <c r="DR4" s="640"/>
      <c r="DS4" s="640"/>
      <c r="DT4" s="640"/>
      <c r="DU4" s="640"/>
      <c r="DV4" s="640"/>
      <c r="DW4" s="640"/>
      <c r="DX4" s="640"/>
      <c r="DY4" s="640"/>
      <c r="DZ4" s="640"/>
      <c r="EA4" s="640"/>
      <c r="EB4" s="640"/>
      <c r="EC4" s="641"/>
    </row>
    <row r="5" spans="2:143" ht="11.25" customHeight="1" x14ac:dyDescent="0.15">
      <c r="B5" s="643" t="s">
        <v>230</v>
      </c>
      <c r="C5" s="644"/>
      <c r="D5" s="644"/>
      <c r="E5" s="644"/>
      <c r="F5" s="644"/>
      <c r="G5" s="644"/>
      <c r="H5" s="644"/>
      <c r="I5" s="644"/>
      <c r="J5" s="644"/>
      <c r="K5" s="644"/>
      <c r="L5" s="644"/>
      <c r="M5" s="644"/>
      <c r="N5" s="644"/>
      <c r="O5" s="644"/>
      <c r="P5" s="644"/>
      <c r="Q5" s="645"/>
      <c r="R5" s="646">
        <v>3049950</v>
      </c>
      <c r="S5" s="647"/>
      <c r="T5" s="647"/>
      <c r="U5" s="647"/>
      <c r="V5" s="647"/>
      <c r="W5" s="647"/>
      <c r="X5" s="647"/>
      <c r="Y5" s="648"/>
      <c r="Z5" s="649">
        <v>8.9</v>
      </c>
      <c r="AA5" s="649"/>
      <c r="AB5" s="649"/>
      <c r="AC5" s="649"/>
      <c r="AD5" s="650">
        <v>3049950</v>
      </c>
      <c r="AE5" s="650"/>
      <c r="AF5" s="650"/>
      <c r="AG5" s="650"/>
      <c r="AH5" s="650"/>
      <c r="AI5" s="650"/>
      <c r="AJ5" s="650"/>
      <c r="AK5" s="650"/>
      <c r="AL5" s="651">
        <v>17.899999999999999</v>
      </c>
      <c r="AM5" s="652"/>
      <c r="AN5" s="652"/>
      <c r="AO5" s="653"/>
      <c r="AP5" s="643" t="s">
        <v>231</v>
      </c>
      <c r="AQ5" s="644"/>
      <c r="AR5" s="644"/>
      <c r="AS5" s="644"/>
      <c r="AT5" s="644"/>
      <c r="AU5" s="644"/>
      <c r="AV5" s="644"/>
      <c r="AW5" s="644"/>
      <c r="AX5" s="644"/>
      <c r="AY5" s="644"/>
      <c r="AZ5" s="644"/>
      <c r="BA5" s="644"/>
      <c r="BB5" s="644"/>
      <c r="BC5" s="644"/>
      <c r="BD5" s="644"/>
      <c r="BE5" s="644"/>
      <c r="BF5" s="645"/>
      <c r="BG5" s="657">
        <v>3045472</v>
      </c>
      <c r="BH5" s="658"/>
      <c r="BI5" s="658"/>
      <c r="BJ5" s="658"/>
      <c r="BK5" s="658"/>
      <c r="BL5" s="658"/>
      <c r="BM5" s="658"/>
      <c r="BN5" s="659"/>
      <c r="BO5" s="660">
        <v>99.9</v>
      </c>
      <c r="BP5" s="660"/>
      <c r="BQ5" s="660"/>
      <c r="BR5" s="660"/>
      <c r="BS5" s="661">
        <v>36859</v>
      </c>
      <c r="BT5" s="661"/>
      <c r="BU5" s="661"/>
      <c r="BV5" s="661"/>
      <c r="BW5" s="661"/>
      <c r="BX5" s="661"/>
      <c r="BY5" s="661"/>
      <c r="BZ5" s="661"/>
      <c r="CA5" s="661"/>
      <c r="CB5" s="665"/>
      <c r="CD5" s="639" t="s">
        <v>226</v>
      </c>
      <c r="CE5" s="640"/>
      <c r="CF5" s="640"/>
      <c r="CG5" s="640"/>
      <c r="CH5" s="640"/>
      <c r="CI5" s="640"/>
      <c r="CJ5" s="640"/>
      <c r="CK5" s="640"/>
      <c r="CL5" s="640"/>
      <c r="CM5" s="640"/>
      <c r="CN5" s="640"/>
      <c r="CO5" s="640"/>
      <c r="CP5" s="640"/>
      <c r="CQ5" s="641"/>
      <c r="CR5" s="639" t="s">
        <v>232</v>
      </c>
      <c r="CS5" s="640"/>
      <c r="CT5" s="640"/>
      <c r="CU5" s="640"/>
      <c r="CV5" s="640"/>
      <c r="CW5" s="640"/>
      <c r="CX5" s="640"/>
      <c r="CY5" s="641"/>
      <c r="CZ5" s="639" t="s">
        <v>224</v>
      </c>
      <c r="DA5" s="640"/>
      <c r="DB5" s="640"/>
      <c r="DC5" s="641"/>
      <c r="DD5" s="639" t="s">
        <v>233</v>
      </c>
      <c r="DE5" s="640"/>
      <c r="DF5" s="640"/>
      <c r="DG5" s="640"/>
      <c r="DH5" s="640"/>
      <c r="DI5" s="640"/>
      <c r="DJ5" s="640"/>
      <c r="DK5" s="640"/>
      <c r="DL5" s="640"/>
      <c r="DM5" s="640"/>
      <c r="DN5" s="640"/>
      <c r="DO5" s="640"/>
      <c r="DP5" s="641"/>
      <c r="DQ5" s="639" t="s">
        <v>234</v>
      </c>
      <c r="DR5" s="640"/>
      <c r="DS5" s="640"/>
      <c r="DT5" s="640"/>
      <c r="DU5" s="640"/>
      <c r="DV5" s="640"/>
      <c r="DW5" s="640"/>
      <c r="DX5" s="640"/>
      <c r="DY5" s="640"/>
      <c r="DZ5" s="640"/>
      <c r="EA5" s="640"/>
      <c r="EB5" s="640"/>
      <c r="EC5" s="641"/>
    </row>
    <row r="6" spans="2:143" ht="11.25" customHeight="1" x14ac:dyDescent="0.15">
      <c r="B6" s="654" t="s">
        <v>235</v>
      </c>
      <c r="C6" s="655"/>
      <c r="D6" s="655"/>
      <c r="E6" s="655"/>
      <c r="F6" s="655"/>
      <c r="G6" s="655"/>
      <c r="H6" s="655"/>
      <c r="I6" s="655"/>
      <c r="J6" s="655"/>
      <c r="K6" s="655"/>
      <c r="L6" s="655"/>
      <c r="M6" s="655"/>
      <c r="N6" s="655"/>
      <c r="O6" s="655"/>
      <c r="P6" s="655"/>
      <c r="Q6" s="656"/>
      <c r="R6" s="657">
        <v>272436</v>
      </c>
      <c r="S6" s="658"/>
      <c r="T6" s="658"/>
      <c r="U6" s="658"/>
      <c r="V6" s="658"/>
      <c r="W6" s="658"/>
      <c r="X6" s="658"/>
      <c r="Y6" s="659"/>
      <c r="Z6" s="660">
        <v>0.8</v>
      </c>
      <c r="AA6" s="660"/>
      <c r="AB6" s="660"/>
      <c r="AC6" s="660"/>
      <c r="AD6" s="661">
        <v>272436</v>
      </c>
      <c r="AE6" s="661"/>
      <c r="AF6" s="661"/>
      <c r="AG6" s="661"/>
      <c r="AH6" s="661"/>
      <c r="AI6" s="661"/>
      <c r="AJ6" s="661"/>
      <c r="AK6" s="661"/>
      <c r="AL6" s="662">
        <v>1.6</v>
      </c>
      <c r="AM6" s="663"/>
      <c r="AN6" s="663"/>
      <c r="AO6" s="664"/>
      <c r="AP6" s="654" t="s">
        <v>236</v>
      </c>
      <c r="AQ6" s="655"/>
      <c r="AR6" s="655"/>
      <c r="AS6" s="655"/>
      <c r="AT6" s="655"/>
      <c r="AU6" s="655"/>
      <c r="AV6" s="655"/>
      <c r="AW6" s="655"/>
      <c r="AX6" s="655"/>
      <c r="AY6" s="655"/>
      <c r="AZ6" s="655"/>
      <c r="BA6" s="655"/>
      <c r="BB6" s="655"/>
      <c r="BC6" s="655"/>
      <c r="BD6" s="655"/>
      <c r="BE6" s="655"/>
      <c r="BF6" s="656"/>
      <c r="BG6" s="657">
        <v>3045472</v>
      </c>
      <c r="BH6" s="658"/>
      <c r="BI6" s="658"/>
      <c r="BJ6" s="658"/>
      <c r="BK6" s="658"/>
      <c r="BL6" s="658"/>
      <c r="BM6" s="658"/>
      <c r="BN6" s="659"/>
      <c r="BO6" s="660">
        <v>99.9</v>
      </c>
      <c r="BP6" s="660"/>
      <c r="BQ6" s="660"/>
      <c r="BR6" s="660"/>
      <c r="BS6" s="661">
        <v>36859</v>
      </c>
      <c r="BT6" s="661"/>
      <c r="BU6" s="661"/>
      <c r="BV6" s="661"/>
      <c r="BW6" s="661"/>
      <c r="BX6" s="661"/>
      <c r="BY6" s="661"/>
      <c r="BZ6" s="661"/>
      <c r="CA6" s="661"/>
      <c r="CB6" s="665"/>
      <c r="CD6" s="643" t="s">
        <v>237</v>
      </c>
      <c r="CE6" s="644"/>
      <c r="CF6" s="644"/>
      <c r="CG6" s="644"/>
      <c r="CH6" s="644"/>
      <c r="CI6" s="644"/>
      <c r="CJ6" s="644"/>
      <c r="CK6" s="644"/>
      <c r="CL6" s="644"/>
      <c r="CM6" s="644"/>
      <c r="CN6" s="644"/>
      <c r="CO6" s="644"/>
      <c r="CP6" s="644"/>
      <c r="CQ6" s="645"/>
      <c r="CR6" s="657">
        <v>182656</v>
      </c>
      <c r="CS6" s="658"/>
      <c r="CT6" s="658"/>
      <c r="CU6" s="658"/>
      <c r="CV6" s="658"/>
      <c r="CW6" s="658"/>
      <c r="CX6" s="658"/>
      <c r="CY6" s="659"/>
      <c r="CZ6" s="651">
        <v>0.6</v>
      </c>
      <c r="DA6" s="652"/>
      <c r="DB6" s="652"/>
      <c r="DC6" s="668"/>
      <c r="DD6" s="666" t="s">
        <v>128</v>
      </c>
      <c r="DE6" s="658"/>
      <c r="DF6" s="658"/>
      <c r="DG6" s="658"/>
      <c r="DH6" s="658"/>
      <c r="DI6" s="658"/>
      <c r="DJ6" s="658"/>
      <c r="DK6" s="658"/>
      <c r="DL6" s="658"/>
      <c r="DM6" s="658"/>
      <c r="DN6" s="658"/>
      <c r="DO6" s="658"/>
      <c r="DP6" s="659"/>
      <c r="DQ6" s="666">
        <v>182428</v>
      </c>
      <c r="DR6" s="658"/>
      <c r="DS6" s="658"/>
      <c r="DT6" s="658"/>
      <c r="DU6" s="658"/>
      <c r="DV6" s="658"/>
      <c r="DW6" s="658"/>
      <c r="DX6" s="658"/>
      <c r="DY6" s="658"/>
      <c r="DZ6" s="658"/>
      <c r="EA6" s="658"/>
      <c r="EB6" s="658"/>
      <c r="EC6" s="667"/>
    </row>
    <row r="7" spans="2:143" ht="11.25" customHeight="1" x14ac:dyDescent="0.15">
      <c r="B7" s="654" t="s">
        <v>238</v>
      </c>
      <c r="C7" s="655"/>
      <c r="D7" s="655"/>
      <c r="E7" s="655"/>
      <c r="F7" s="655"/>
      <c r="G7" s="655"/>
      <c r="H7" s="655"/>
      <c r="I7" s="655"/>
      <c r="J7" s="655"/>
      <c r="K7" s="655"/>
      <c r="L7" s="655"/>
      <c r="M7" s="655"/>
      <c r="N7" s="655"/>
      <c r="O7" s="655"/>
      <c r="P7" s="655"/>
      <c r="Q7" s="656"/>
      <c r="R7" s="657">
        <v>970</v>
      </c>
      <c r="S7" s="658"/>
      <c r="T7" s="658"/>
      <c r="U7" s="658"/>
      <c r="V7" s="658"/>
      <c r="W7" s="658"/>
      <c r="X7" s="658"/>
      <c r="Y7" s="659"/>
      <c r="Z7" s="660">
        <v>0</v>
      </c>
      <c r="AA7" s="660"/>
      <c r="AB7" s="660"/>
      <c r="AC7" s="660"/>
      <c r="AD7" s="661">
        <v>970</v>
      </c>
      <c r="AE7" s="661"/>
      <c r="AF7" s="661"/>
      <c r="AG7" s="661"/>
      <c r="AH7" s="661"/>
      <c r="AI7" s="661"/>
      <c r="AJ7" s="661"/>
      <c r="AK7" s="661"/>
      <c r="AL7" s="662">
        <v>0</v>
      </c>
      <c r="AM7" s="663"/>
      <c r="AN7" s="663"/>
      <c r="AO7" s="664"/>
      <c r="AP7" s="654" t="s">
        <v>239</v>
      </c>
      <c r="AQ7" s="655"/>
      <c r="AR7" s="655"/>
      <c r="AS7" s="655"/>
      <c r="AT7" s="655"/>
      <c r="AU7" s="655"/>
      <c r="AV7" s="655"/>
      <c r="AW7" s="655"/>
      <c r="AX7" s="655"/>
      <c r="AY7" s="655"/>
      <c r="AZ7" s="655"/>
      <c r="BA7" s="655"/>
      <c r="BB7" s="655"/>
      <c r="BC7" s="655"/>
      <c r="BD7" s="655"/>
      <c r="BE7" s="655"/>
      <c r="BF7" s="656"/>
      <c r="BG7" s="657">
        <v>1415938</v>
      </c>
      <c r="BH7" s="658"/>
      <c r="BI7" s="658"/>
      <c r="BJ7" s="658"/>
      <c r="BK7" s="658"/>
      <c r="BL7" s="658"/>
      <c r="BM7" s="658"/>
      <c r="BN7" s="659"/>
      <c r="BO7" s="660">
        <v>46.4</v>
      </c>
      <c r="BP7" s="660"/>
      <c r="BQ7" s="660"/>
      <c r="BR7" s="660"/>
      <c r="BS7" s="661">
        <v>36859</v>
      </c>
      <c r="BT7" s="661"/>
      <c r="BU7" s="661"/>
      <c r="BV7" s="661"/>
      <c r="BW7" s="661"/>
      <c r="BX7" s="661"/>
      <c r="BY7" s="661"/>
      <c r="BZ7" s="661"/>
      <c r="CA7" s="661"/>
      <c r="CB7" s="665"/>
      <c r="CD7" s="654" t="s">
        <v>240</v>
      </c>
      <c r="CE7" s="655"/>
      <c r="CF7" s="655"/>
      <c r="CG7" s="655"/>
      <c r="CH7" s="655"/>
      <c r="CI7" s="655"/>
      <c r="CJ7" s="655"/>
      <c r="CK7" s="655"/>
      <c r="CL7" s="655"/>
      <c r="CM7" s="655"/>
      <c r="CN7" s="655"/>
      <c r="CO7" s="655"/>
      <c r="CP7" s="655"/>
      <c r="CQ7" s="656"/>
      <c r="CR7" s="657">
        <v>3910947</v>
      </c>
      <c r="CS7" s="658"/>
      <c r="CT7" s="658"/>
      <c r="CU7" s="658"/>
      <c r="CV7" s="658"/>
      <c r="CW7" s="658"/>
      <c r="CX7" s="658"/>
      <c r="CY7" s="659"/>
      <c r="CZ7" s="660">
        <v>11.9</v>
      </c>
      <c r="DA7" s="660"/>
      <c r="DB7" s="660"/>
      <c r="DC7" s="660"/>
      <c r="DD7" s="666">
        <v>171622</v>
      </c>
      <c r="DE7" s="658"/>
      <c r="DF7" s="658"/>
      <c r="DG7" s="658"/>
      <c r="DH7" s="658"/>
      <c r="DI7" s="658"/>
      <c r="DJ7" s="658"/>
      <c r="DK7" s="658"/>
      <c r="DL7" s="658"/>
      <c r="DM7" s="658"/>
      <c r="DN7" s="658"/>
      <c r="DO7" s="658"/>
      <c r="DP7" s="659"/>
      <c r="DQ7" s="666">
        <v>2689742</v>
      </c>
      <c r="DR7" s="658"/>
      <c r="DS7" s="658"/>
      <c r="DT7" s="658"/>
      <c r="DU7" s="658"/>
      <c r="DV7" s="658"/>
      <c r="DW7" s="658"/>
      <c r="DX7" s="658"/>
      <c r="DY7" s="658"/>
      <c r="DZ7" s="658"/>
      <c r="EA7" s="658"/>
      <c r="EB7" s="658"/>
      <c r="EC7" s="667"/>
    </row>
    <row r="8" spans="2:143" ht="11.25" customHeight="1" x14ac:dyDescent="0.15">
      <c r="B8" s="654" t="s">
        <v>241</v>
      </c>
      <c r="C8" s="655"/>
      <c r="D8" s="655"/>
      <c r="E8" s="655"/>
      <c r="F8" s="655"/>
      <c r="G8" s="655"/>
      <c r="H8" s="655"/>
      <c r="I8" s="655"/>
      <c r="J8" s="655"/>
      <c r="K8" s="655"/>
      <c r="L8" s="655"/>
      <c r="M8" s="655"/>
      <c r="N8" s="655"/>
      <c r="O8" s="655"/>
      <c r="P8" s="655"/>
      <c r="Q8" s="656"/>
      <c r="R8" s="657">
        <v>10442</v>
      </c>
      <c r="S8" s="658"/>
      <c r="T8" s="658"/>
      <c r="U8" s="658"/>
      <c r="V8" s="658"/>
      <c r="W8" s="658"/>
      <c r="X8" s="658"/>
      <c r="Y8" s="659"/>
      <c r="Z8" s="660">
        <v>0</v>
      </c>
      <c r="AA8" s="660"/>
      <c r="AB8" s="660"/>
      <c r="AC8" s="660"/>
      <c r="AD8" s="661">
        <v>10442</v>
      </c>
      <c r="AE8" s="661"/>
      <c r="AF8" s="661"/>
      <c r="AG8" s="661"/>
      <c r="AH8" s="661"/>
      <c r="AI8" s="661"/>
      <c r="AJ8" s="661"/>
      <c r="AK8" s="661"/>
      <c r="AL8" s="662">
        <v>0.1</v>
      </c>
      <c r="AM8" s="663"/>
      <c r="AN8" s="663"/>
      <c r="AO8" s="664"/>
      <c r="AP8" s="654" t="s">
        <v>242</v>
      </c>
      <c r="AQ8" s="655"/>
      <c r="AR8" s="655"/>
      <c r="AS8" s="655"/>
      <c r="AT8" s="655"/>
      <c r="AU8" s="655"/>
      <c r="AV8" s="655"/>
      <c r="AW8" s="655"/>
      <c r="AX8" s="655"/>
      <c r="AY8" s="655"/>
      <c r="AZ8" s="655"/>
      <c r="BA8" s="655"/>
      <c r="BB8" s="655"/>
      <c r="BC8" s="655"/>
      <c r="BD8" s="655"/>
      <c r="BE8" s="655"/>
      <c r="BF8" s="656"/>
      <c r="BG8" s="657">
        <v>45132</v>
      </c>
      <c r="BH8" s="658"/>
      <c r="BI8" s="658"/>
      <c r="BJ8" s="658"/>
      <c r="BK8" s="658"/>
      <c r="BL8" s="658"/>
      <c r="BM8" s="658"/>
      <c r="BN8" s="659"/>
      <c r="BO8" s="660">
        <v>1.5</v>
      </c>
      <c r="BP8" s="660"/>
      <c r="BQ8" s="660"/>
      <c r="BR8" s="660"/>
      <c r="BS8" s="661" t="s">
        <v>128</v>
      </c>
      <c r="BT8" s="661"/>
      <c r="BU8" s="661"/>
      <c r="BV8" s="661"/>
      <c r="BW8" s="661"/>
      <c r="BX8" s="661"/>
      <c r="BY8" s="661"/>
      <c r="BZ8" s="661"/>
      <c r="CA8" s="661"/>
      <c r="CB8" s="665"/>
      <c r="CD8" s="654" t="s">
        <v>243</v>
      </c>
      <c r="CE8" s="655"/>
      <c r="CF8" s="655"/>
      <c r="CG8" s="655"/>
      <c r="CH8" s="655"/>
      <c r="CI8" s="655"/>
      <c r="CJ8" s="655"/>
      <c r="CK8" s="655"/>
      <c r="CL8" s="655"/>
      <c r="CM8" s="655"/>
      <c r="CN8" s="655"/>
      <c r="CO8" s="655"/>
      <c r="CP8" s="655"/>
      <c r="CQ8" s="656"/>
      <c r="CR8" s="657">
        <v>6957160</v>
      </c>
      <c r="CS8" s="658"/>
      <c r="CT8" s="658"/>
      <c r="CU8" s="658"/>
      <c r="CV8" s="658"/>
      <c r="CW8" s="658"/>
      <c r="CX8" s="658"/>
      <c r="CY8" s="659"/>
      <c r="CZ8" s="660">
        <v>21.1</v>
      </c>
      <c r="DA8" s="660"/>
      <c r="DB8" s="660"/>
      <c r="DC8" s="660"/>
      <c r="DD8" s="666">
        <v>184797</v>
      </c>
      <c r="DE8" s="658"/>
      <c r="DF8" s="658"/>
      <c r="DG8" s="658"/>
      <c r="DH8" s="658"/>
      <c r="DI8" s="658"/>
      <c r="DJ8" s="658"/>
      <c r="DK8" s="658"/>
      <c r="DL8" s="658"/>
      <c r="DM8" s="658"/>
      <c r="DN8" s="658"/>
      <c r="DO8" s="658"/>
      <c r="DP8" s="659"/>
      <c r="DQ8" s="666">
        <v>3168107</v>
      </c>
      <c r="DR8" s="658"/>
      <c r="DS8" s="658"/>
      <c r="DT8" s="658"/>
      <c r="DU8" s="658"/>
      <c r="DV8" s="658"/>
      <c r="DW8" s="658"/>
      <c r="DX8" s="658"/>
      <c r="DY8" s="658"/>
      <c r="DZ8" s="658"/>
      <c r="EA8" s="658"/>
      <c r="EB8" s="658"/>
      <c r="EC8" s="667"/>
    </row>
    <row r="9" spans="2:143" ht="11.25" customHeight="1" x14ac:dyDescent="0.15">
      <c r="B9" s="654" t="s">
        <v>244</v>
      </c>
      <c r="C9" s="655"/>
      <c r="D9" s="655"/>
      <c r="E9" s="655"/>
      <c r="F9" s="655"/>
      <c r="G9" s="655"/>
      <c r="H9" s="655"/>
      <c r="I9" s="655"/>
      <c r="J9" s="655"/>
      <c r="K9" s="655"/>
      <c r="L9" s="655"/>
      <c r="M9" s="655"/>
      <c r="N9" s="655"/>
      <c r="O9" s="655"/>
      <c r="P9" s="655"/>
      <c r="Q9" s="656"/>
      <c r="R9" s="657">
        <v>10104</v>
      </c>
      <c r="S9" s="658"/>
      <c r="T9" s="658"/>
      <c r="U9" s="658"/>
      <c r="V9" s="658"/>
      <c r="W9" s="658"/>
      <c r="X9" s="658"/>
      <c r="Y9" s="659"/>
      <c r="Z9" s="660">
        <v>0</v>
      </c>
      <c r="AA9" s="660"/>
      <c r="AB9" s="660"/>
      <c r="AC9" s="660"/>
      <c r="AD9" s="661">
        <v>10104</v>
      </c>
      <c r="AE9" s="661"/>
      <c r="AF9" s="661"/>
      <c r="AG9" s="661"/>
      <c r="AH9" s="661"/>
      <c r="AI9" s="661"/>
      <c r="AJ9" s="661"/>
      <c r="AK9" s="661"/>
      <c r="AL9" s="662">
        <v>0.1</v>
      </c>
      <c r="AM9" s="663"/>
      <c r="AN9" s="663"/>
      <c r="AO9" s="664"/>
      <c r="AP9" s="654" t="s">
        <v>245</v>
      </c>
      <c r="AQ9" s="655"/>
      <c r="AR9" s="655"/>
      <c r="AS9" s="655"/>
      <c r="AT9" s="655"/>
      <c r="AU9" s="655"/>
      <c r="AV9" s="655"/>
      <c r="AW9" s="655"/>
      <c r="AX9" s="655"/>
      <c r="AY9" s="655"/>
      <c r="AZ9" s="655"/>
      <c r="BA9" s="655"/>
      <c r="BB9" s="655"/>
      <c r="BC9" s="655"/>
      <c r="BD9" s="655"/>
      <c r="BE9" s="655"/>
      <c r="BF9" s="656"/>
      <c r="BG9" s="657">
        <v>1208539</v>
      </c>
      <c r="BH9" s="658"/>
      <c r="BI9" s="658"/>
      <c r="BJ9" s="658"/>
      <c r="BK9" s="658"/>
      <c r="BL9" s="658"/>
      <c r="BM9" s="658"/>
      <c r="BN9" s="659"/>
      <c r="BO9" s="660">
        <v>39.6</v>
      </c>
      <c r="BP9" s="660"/>
      <c r="BQ9" s="660"/>
      <c r="BR9" s="660"/>
      <c r="BS9" s="661" t="s">
        <v>136</v>
      </c>
      <c r="BT9" s="661"/>
      <c r="BU9" s="661"/>
      <c r="BV9" s="661"/>
      <c r="BW9" s="661"/>
      <c r="BX9" s="661"/>
      <c r="BY9" s="661"/>
      <c r="BZ9" s="661"/>
      <c r="CA9" s="661"/>
      <c r="CB9" s="665"/>
      <c r="CD9" s="654" t="s">
        <v>246</v>
      </c>
      <c r="CE9" s="655"/>
      <c r="CF9" s="655"/>
      <c r="CG9" s="655"/>
      <c r="CH9" s="655"/>
      <c r="CI9" s="655"/>
      <c r="CJ9" s="655"/>
      <c r="CK9" s="655"/>
      <c r="CL9" s="655"/>
      <c r="CM9" s="655"/>
      <c r="CN9" s="655"/>
      <c r="CO9" s="655"/>
      <c r="CP9" s="655"/>
      <c r="CQ9" s="656"/>
      <c r="CR9" s="657">
        <v>4523837</v>
      </c>
      <c r="CS9" s="658"/>
      <c r="CT9" s="658"/>
      <c r="CU9" s="658"/>
      <c r="CV9" s="658"/>
      <c r="CW9" s="658"/>
      <c r="CX9" s="658"/>
      <c r="CY9" s="659"/>
      <c r="CZ9" s="660">
        <v>13.7</v>
      </c>
      <c r="DA9" s="660"/>
      <c r="DB9" s="660"/>
      <c r="DC9" s="660"/>
      <c r="DD9" s="666">
        <v>606325</v>
      </c>
      <c r="DE9" s="658"/>
      <c r="DF9" s="658"/>
      <c r="DG9" s="658"/>
      <c r="DH9" s="658"/>
      <c r="DI9" s="658"/>
      <c r="DJ9" s="658"/>
      <c r="DK9" s="658"/>
      <c r="DL9" s="658"/>
      <c r="DM9" s="658"/>
      <c r="DN9" s="658"/>
      <c r="DO9" s="658"/>
      <c r="DP9" s="659"/>
      <c r="DQ9" s="666">
        <v>3513190</v>
      </c>
      <c r="DR9" s="658"/>
      <c r="DS9" s="658"/>
      <c r="DT9" s="658"/>
      <c r="DU9" s="658"/>
      <c r="DV9" s="658"/>
      <c r="DW9" s="658"/>
      <c r="DX9" s="658"/>
      <c r="DY9" s="658"/>
      <c r="DZ9" s="658"/>
      <c r="EA9" s="658"/>
      <c r="EB9" s="658"/>
      <c r="EC9" s="667"/>
    </row>
    <row r="10" spans="2:143" ht="11.25" customHeight="1" x14ac:dyDescent="0.15">
      <c r="B10" s="654" t="s">
        <v>247</v>
      </c>
      <c r="C10" s="655"/>
      <c r="D10" s="655"/>
      <c r="E10" s="655"/>
      <c r="F10" s="655"/>
      <c r="G10" s="655"/>
      <c r="H10" s="655"/>
      <c r="I10" s="655"/>
      <c r="J10" s="655"/>
      <c r="K10" s="655"/>
      <c r="L10" s="655"/>
      <c r="M10" s="655"/>
      <c r="N10" s="655"/>
      <c r="O10" s="655"/>
      <c r="P10" s="655"/>
      <c r="Q10" s="656"/>
      <c r="R10" s="657" t="s">
        <v>136</v>
      </c>
      <c r="S10" s="658"/>
      <c r="T10" s="658"/>
      <c r="U10" s="658"/>
      <c r="V10" s="658"/>
      <c r="W10" s="658"/>
      <c r="X10" s="658"/>
      <c r="Y10" s="659"/>
      <c r="Z10" s="660" t="s">
        <v>136</v>
      </c>
      <c r="AA10" s="660"/>
      <c r="AB10" s="660"/>
      <c r="AC10" s="660"/>
      <c r="AD10" s="661" t="s">
        <v>136</v>
      </c>
      <c r="AE10" s="661"/>
      <c r="AF10" s="661"/>
      <c r="AG10" s="661"/>
      <c r="AH10" s="661"/>
      <c r="AI10" s="661"/>
      <c r="AJ10" s="661"/>
      <c r="AK10" s="661"/>
      <c r="AL10" s="662" t="s">
        <v>128</v>
      </c>
      <c r="AM10" s="663"/>
      <c r="AN10" s="663"/>
      <c r="AO10" s="664"/>
      <c r="AP10" s="654" t="s">
        <v>248</v>
      </c>
      <c r="AQ10" s="655"/>
      <c r="AR10" s="655"/>
      <c r="AS10" s="655"/>
      <c r="AT10" s="655"/>
      <c r="AU10" s="655"/>
      <c r="AV10" s="655"/>
      <c r="AW10" s="655"/>
      <c r="AX10" s="655"/>
      <c r="AY10" s="655"/>
      <c r="AZ10" s="655"/>
      <c r="BA10" s="655"/>
      <c r="BB10" s="655"/>
      <c r="BC10" s="655"/>
      <c r="BD10" s="655"/>
      <c r="BE10" s="655"/>
      <c r="BF10" s="656"/>
      <c r="BG10" s="657">
        <v>79597</v>
      </c>
      <c r="BH10" s="658"/>
      <c r="BI10" s="658"/>
      <c r="BJ10" s="658"/>
      <c r="BK10" s="658"/>
      <c r="BL10" s="658"/>
      <c r="BM10" s="658"/>
      <c r="BN10" s="659"/>
      <c r="BO10" s="660">
        <v>2.6</v>
      </c>
      <c r="BP10" s="660"/>
      <c r="BQ10" s="660"/>
      <c r="BR10" s="660"/>
      <c r="BS10" s="661">
        <v>13211</v>
      </c>
      <c r="BT10" s="661"/>
      <c r="BU10" s="661"/>
      <c r="BV10" s="661"/>
      <c r="BW10" s="661"/>
      <c r="BX10" s="661"/>
      <c r="BY10" s="661"/>
      <c r="BZ10" s="661"/>
      <c r="CA10" s="661"/>
      <c r="CB10" s="665"/>
      <c r="CD10" s="654" t="s">
        <v>249</v>
      </c>
      <c r="CE10" s="655"/>
      <c r="CF10" s="655"/>
      <c r="CG10" s="655"/>
      <c r="CH10" s="655"/>
      <c r="CI10" s="655"/>
      <c r="CJ10" s="655"/>
      <c r="CK10" s="655"/>
      <c r="CL10" s="655"/>
      <c r="CM10" s="655"/>
      <c r="CN10" s="655"/>
      <c r="CO10" s="655"/>
      <c r="CP10" s="655"/>
      <c r="CQ10" s="656"/>
      <c r="CR10" s="657" t="s">
        <v>136</v>
      </c>
      <c r="CS10" s="658"/>
      <c r="CT10" s="658"/>
      <c r="CU10" s="658"/>
      <c r="CV10" s="658"/>
      <c r="CW10" s="658"/>
      <c r="CX10" s="658"/>
      <c r="CY10" s="659"/>
      <c r="CZ10" s="660" t="s">
        <v>128</v>
      </c>
      <c r="DA10" s="660"/>
      <c r="DB10" s="660"/>
      <c r="DC10" s="660"/>
      <c r="DD10" s="666" t="s">
        <v>250</v>
      </c>
      <c r="DE10" s="658"/>
      <c r="DF10" s="658"/>
      <c r="DG10" s="658"/>
      <c r="DH10" s="658"/>
      <c r="DI10" s="658"/>
      <c r="DJ10" s="658"/>
      <c r="DK10" s="658"/>
      <c r="DL10" s="658"/>
      <c r="DM10" s="658"/>
      <c r="DN10" s="658"/>
      <c r="DO10" s="658"/>
      <c r="DP10" s="659"/>
      <c r="DQ10" s="666" t="s">
        <v>128</v>
      </c>
      <c r="DR10" s="658"/>
      <c r="DS10" s="658"/>
      <c r="DT10" s="658"/>
      <c r="DU10" s="658"/>
      <c r="DV10" s="658"/>
      <c r="DW10" s="658"/>
      <c r="DX10" s="658"/>
      <c r="DY10" s="658"/>
      <c r="DZ10" s="658"/>
      <c r="EA10" s="658"/>
      <c r="EB10" s="658"/>
      <c r="EC10" s="667"/>
    </row>
    <row r="11" spans="2:143" ht="11.25" customHeight="1" x14ac:dyDescent="0.15">
      <c r="B11" s="654" t="s">
        <v>251</v>
      </c>
      <c r="C11" s="655"/>
      <c r="D11" s="655"/>
      <c r="E11" s="655"/>
      <c r="F11" s="655"/>
      <c r="G11" s="655"/>
      <c r="H11" s="655"/>
      <c r="I11" s="655"/>
      <c r="J11" s="655"/>
      <c r="K11" s="655"/>
      <c r="L11" s="655"/>
      <c r="M11" s="655"/>
      <c r="N11" s="655"/>
      <c r="O11" s="655"/>
      <c r="P11" s="655"/>
      <c r="Q11" s="656"/>
      <c r="R11" s="657">
        <v>710044</v>
      </c>
      <c r="S11" s="658"/>
      <c r="T11" s="658"/>
      <c r="U11" s="658"/>
      <c r="V11" s="658"/>
      <c r="W11" s="658"/>
      <c r="X11" s="658"/>
      <c r="Y11" s="659"/>
      <c r="Z11" s="662">
        <v>2.1</v>
      </c>
      <c r="AA11" s="663"/>
      <c r="AB11" s="663"/>
      <c r="AC11" s="669"/>
      <c r="AD11" s="666">
        <v>710044</v>
      </c>
      <c r="AE11" s="658"/>
      <c r="AF11" s="658"/>
      <c r="AG11" s="658"/>
      <c r="AH11" s="658"/>
      <c r="AI11" s="658"/>
      <c r="AJ11" s="658"/>
      <c r="AK11" s="659"/>
      <c r="AL11" s="662">
        <v>4.2</v>
      </c>
      <c r="AM11" s="663"/>
      <c r="AN11" s="663"/>
      <c r="AO11" s="664"/>
      <c r="AP11" s="654" t="s">
        <v>252</v>
      </c>
      <c r="AQ11" s="655"/>
      <c r="AR11" s="655"/>
      <c r="AS11" s="655"/>
      <c r="AT11" s="655"/>
      <c r="AU11" s="655"/>
      <c r="AV11" s="655"/>
      <c r="AW11" s="655"/>
      <c r="AX11" s="655"/>
      <c r="AY11" s="655"/>
      <c r="AZ11" s="655"/>
      <c r="BA11" s="655"/>
      <c r="BB11" s="655"/>
      <c r="BC11" s="655"/>
      <c r="BD11" s="655"/>
      <c r="BE11" s="655"/>
      <c r="BF11" s="656"/>
      <c r="BG11" s="657">
        <v>82670</v>
      </c>
      <c r="BH11" s="658"/>
      <c r="BI11" s="658"/>
      <c r="BJ11" s="658"/>
      <c r="BK11" s="658"/>
      <c r="BL11" s="658"/>
      <c r="BM11" s="658"/>
      <c r="BN11" s="659"/>
      <c r="BO11" s="660">
        <v>2.7</v>
      </c>
      <c r="BP11" s="660"/>
      <c r="BQ11" s="660"/>
      <c r="BR11" s="660"/>
      <c r="BS11" s="661">
        <v>23648</v>
      </c>
      <c r="BT11" s="661"/>
      <c r="BU11" s="661"/>
      <c r="BV11" s="661"/>
      <c r="BW11" s="661"/>
      <c r="BX11" s="661"/>
      <c r="BY11" s="661"/>
      <c r="BZ11" s="661"/>
      <c r="CA11" s="661"/>
      <c r="CB11" s="665"/>
      <c r="CD11" s="654" t="s">
        <v>253</v>
      </c>
      <c r="CE11" s="655"/>
      <c r="CF11" s="655"/>
      <c r="CG11" s="655"/>
      <c r="CH11" s="655"/>
      <c r="CI11" s="655"/>
      <c r="CJ11" s="655"/>
      <c r="CK11" s="655"/>
      <c r="CL11" s="655"/>
      <c r="CM11" s="655"/>
      <c r="CN11" s="655"/>
      <c r="CO11" s="655"/>
      <c r="CP11" s="655"/>
      <c r="CQ11" s="656"/>
      <c r="CR11" s="657">
        <v>3919598</v>
      </c>
      <c r="CS11" s="658"/>
      <c r="CT11" s="658"/>
      <c r="CU11" s="658"/>
      <c r="CV11" s="658"/>
      <c r="CW11" s="658"/>
      <c r="CX11" s="658"/>
      <c r="CY11" s="659"/>
      <c r="CZ11" s="660">
        <v>11.9</v>
      </c>
      <c r="DA11" s="660"/>
      <c r="DB11" s="660"/>
      <c r="DC11" s="660"/>
      <c r="DD11" s="666">
        <v>1982002</v>
      </c>
      <c r="DE11" s="658"/>
      <c r="DF11" s="658"/>
      <c r="DG11" s="658"/>
      <c r="DH11" s="658"/>
      <c r="DI11" s="658"/>
      <c r="DJ11" s="658"/>
      <c r="DK11" s="658"/>
      <c r="DL11" s="658"/>
      <c r="DM11" s="658"/>
      <c r="DN11" s="658"/>
      <c r="DO11" s="658"/>
      <c r="DP11" s="659"/>
      <c r="DQ11" s="666">
        <v>904942</v>
      </c>
      <c r="DR11" s="658"/>
      <c r="DS11" s="658"/>
      <c r="DT11" s="658"/>
      <c r="DU11" s="658"/>
      <c r="DV11" s="658"/>
      <c r="DW11" s="658"/>
      <c r="DX11" s="658"/>
      <c r="DY11" s="658"/>
      <c r="DZ11" s="658"/>
      <c r="EA11" s="658"/>
      <c r="EB11" s="658"/>
      <c r="EC11" s="667"/>
    </row>
    <row r="12" spans="2:143" ht="11.25" customHeight="1" x14ac:dyDescent="0.15">
      <c r="B12" s="654" t="s">
        <v>254</v>
      </c>
      <c r="C12" s="655"/>
      <c r="D12" s="655"/>
      <c r="E12" s="655"/>
      <c r="F12" s="655"/>
      <c r="G12" s="655"/>
      <c r="H12" s="655"/>
      <c r="I12" s="655"/>
      <c r="J12" s="655"/>
      <c r="K12" s="655"/>
      <c r="L12" s="655"/>
      <c r="M12" s="655"/>
      <c r="N12" s="655"/>
      <c r="O12" s="655"/>
      <c r="P12" s="655"/>
      <c r="Q12" s="656"/>
      <c r="R12" s="657" t="s">
        <v>136</v>
      </c>
      <c r="S12" s="658"/>
      <c r="T12" s="658"/>
      <c r="U12" s="658"/>
      <c r="V12" s="658"/>
      <c r="W12" s="658"/>
      <c r="X12" s="658"/>
      <c r="Y12" s="659"/>
      <c r="Z12" s="660" t="s">
        <v>136</v>
      </c>
      <c r="AA12" s="660"/>
      <c r="AB12" s="660"/>
      <c r="AC12" s="660"/>
      <c r="AD12" s="661" t="s">
        <v>250</v>
      </c>
      <c r="AE12" s="661"/>
      <c r="AF12" s="661"/>
      <c r="AG12" s="661"/>
      <c r="AH12" s="661"/>
      <c r="AI12" s="661"/>
      <c r="AJ12" s="661"/>
      <c r="AK12" s="661"/>
      <c r="AL12" s="662" t="s">
        <v>250</v>
      </c>
      <c r="AM12" s="663"/>
      <c r="AN12" s="663"/>
      <c r="AO12" s="664"/>
      <c r="AP12" s="654" t="s">
        <v>255</v>
      </c>
      <c r="AQ12" s="655"/>
      <c r="AR12" s="655"/>
      <c r="AS12" s="655"/>
      <c r="AT12" s="655"/>
      <c r="AU12" s="655"/>
      <c r="AV12" s="655"/>
      <c r="AW12" s="655"/>
      <c r="AX12" s="655"/>
      <c r="AY12" s="655"/>
      <c r="AZ12" s="655"/>
      <c r="BA12" s="655"/>
      <c r="BB12" s="655"/>
      <c r="BC12" s="655"/>
      <c r="BD12" s="655"/>
      <c r="BE12" s="655"/>
      <c r="BF12" s="656"/>
      <c r="BG12" s="657">
        <v>1187044</v>
      </c>
      <c r="BH12" s="658"/>
      <c r="BI12" s="658"/>
      <c r="BJ12" s="658"/>
      <c r="BK12" s="658"/>
      <c r="BL12" s="658"/>
      <c r="BM12" s="658"/>
      <c r="BN12" s="659"/>
      <c r="BO12" s="660">
        <v>38.9</v>
      </c>
      <c r="BP12" s="660"/>
      <c r="BQ12" s="660"/>
      <c r="BR12" s="660"/>
      <c r="BS12" s="661" t="s">
        <v>136</v>
      </c>
      <c r="BT12" s="661"/>
      <c r="BU12" s="661"/>
      <c r="BV12" s="661"/>
      <c r="BW12" s="661"/>
      <c r="BX12" s="661"/>
      <c r="BY12" s="661"/>
      <c r="BZ12" s="661"/>
      <c r="CA12" s="661"/>
      <c r="CB12" s="665"/>
      <c r="CD12" s="654" t="s">
        <v>256</v>
      </c>
      <c r="CE12" s="655"/>
      <c r="CF12" s="655"/>
      <c r="CG12" s="655"/>
      <c r="CH12" s="655"/>
      <c r="CI12" s="655"/>
      <c r="CJ12" s="655"/>
      <c r="CK12" s="655"/>
      <c r="CL12" s="655"/>
      <c r="CM12" s="655"/>
      <c r="CN12" s="655"/>
      <c r="CO12" s="655"/>
      <c r="CP12" s="655"/>
      <c r="CQ12" s="656"/>
      <c r="CR12" s="657">
        <v>1419791</v>
      </c>
      <c r="CS12" s="658"/>
      <c r="CT12" s="658"/>
      <c r="CU12" s="658"/>
      <c r="CV12" s="658"/>
      <c r="CW12" s="658"/>
      <c r="CX12" s="658"/>
      <c r="CY12" s="659"/>
      <c r="CZ12" s="660">
        <v>4.3</v>
      </c>
      <c r="DA12" s="660"/>
      <c r="DB12" s="660"/>
      <c r="DC12" s="660"/>
      <c r="DD12" s="666">
        <v>340810</v>
      </c>
      <c r="DE12" s="658"/>
      <c r="DF12" s="658"/>
      <c r="DG12" s="658"/>
      <c r="DH12" s="658"/>
      <c r="DI12" s="658"/>
      <c r="DJ12" s="658"/>
      <c r="DK12" s="658"/>
      <c r="DL12" s="658"/>
      <c r="DM12" s="658"/>
      <c r="DN12" s="658"/>
      <c r="DO12" s="658"/>
      <c r="DP12" s="659"/>
      <c r="DQ12" s="666">
        <v>846079</v>
      </c>
      <c r="DR12" s="658"/>
      <c r="DS12" s="658"/>
      <c r="DT12" s="658"/>
      <c r="DU12" s="658"/>
      <c r="DV12" s="658"/>
      <c r="DW12" s="658"/>
      <c r="DX12" s="658"/>
      <c r="DY12" s="658"/>
      <c r="DZ12" s="658"/>
      <c r="EA12" s="658"/>
      <c r="EB12" s="658"/>
      <c r="EC12" s="667"/>
    </row>
    <row r="13" spans="2:143" ht="11.25" customHeight="1" x14ac:dyDescent="0.15">
      <c r="B13" s="654" t="s">
        <v>257</v>
      </c>
      <c r="C13" s="655"/>
      <c r="D13" s="655"/>
      <c r="E13" s="655"/>
      <c r="F13" s="655"/>
      <c r="G13" s="655"/>
      <c r="H13" s="655"/>
      <c r="I13" s="655"/>
      <c r="J13" s="655"/>
      <c r="K13" s="655"/>
      <c r="L13" s="655"/>
      <c r="M13" s="655"/>
      <c r="N13" s="655"/>
      <c r="O13" s="655"/>
      <c r="P13" s="655"/>
      <c r="Q13" s="656"/>
      <c r="R13" s="657" t="s">
        <v>250</v>
      </c>
      <c r="S13" s="658"/>
      <c r="T13" s="658"/>
      <c r="U13" s="658"/>
      <c r="V13" s="658"/>
      <c r="W13" s="658"/>
      <c r="X13" s="658"/>
      <c r="Y13" s="659"/>
      <c r="Z13" s="660" t="s">
        <v>128</v>
      </c>
      <c r="AA13" s="660"/>
      <c r="AB13" s="660"/>
      <c r="AC13" s="660"/>
      <c r="AD13" s="661" t="s">
        <v>128</v>
      </c>
      <c r="AE13" s="661"/>
      <c r="AF13" s="661"/>
      <c r="AG13" s="661"/>
      <c r="AH13" s="661"/>
      <c r="AI13" s="661"/>
      <c r="AJ13" s="661"/>
      <c r="AK13" s="661"/>
      <c r="AL13" s="662" t="s">
        <v>128</v>
      </c>
      <c r="AM13" s="663"/>
      <c r="AN13" s="663"/>
      <c r="AO13" s="664"/>
      <c r="AP13" s="654" t="s">
        <v>258</v>
      </c>
      <c r="AQ13" s="655"/>
      <c r="AR13" s="655"/>
      <c r="AS13" s="655"/>
      <c r="AT13" s="655"/>
      <c r="AU13" s="655"/>
      <c r="AV13" s="655"/>
      <c r="AW13" s="655"/>
      <c r="AX13" s="655"/>
      <c r="AY13" s="655"/>
      <c r="AZ13" s="655"/>
      <c r="BA13" s="655"/>
      <c r="BB13" s="655"/>
      <c r="BC13" s="655"/>
      <c r="BD13" s="655"/>
      <c r="BE13" s="655"/>
      <c r="BF13" s="656"/>
      <c r="BG13" s="657">
        <v>1166655</v>
      </c>
      <c r="BH13" s="658"/>
      <c r="BI13" s="658"/>
      <c r="BJ13" s="658"/>
      <c r="BK13" s="658"/>
      <c r="BL13" s="658"/>
      <c r="BM13" s="658"/>
      <c r="BN13" s="659"/>
      <c r="BO13" s="660">
        <v>38.299999999999997</v>
      </c>
      <c r="BP13" s="660"/>
      <c r="BQ13" s="660"/>
      <c r="BR13" s="660"/>
      <c r="BS13" s="661" t="s">
        <v>136</v>
      </c>
      <c r="BT13" s="661"/>
      <c r="BU13" s="661"/>
      <c r="BV13" s="661"/>
      <c r="BW13" s="661"/>
      <c r="BX13" s="661"/>
      <c r="BY13" s="661"/>
      <c r="BZ13" s="661"/>
      <c r="CA13" s="661"/>
      <c r="CB13" s="665"/>
      <c r="CD13" s="654" t="s">
        <v>259</v>
      </c>
      <c r="CE13" s="655"/>
      <c r="CF13" s="655"/>
      <c r="CG13" s="655"/>
      <c r="CH13" s="655"/>
      <c r="CI13" s="655"/>
      <c r="CJ13" s="655"/>
      <c r="CK13" s="655"/>
      <c r="CL13" s="655"/>
      <c r="CM13" s="655"/>
      <c r="CN13" s="655"/>
      <c r="CO13" s="655"/>
      <c r="CP13" s="655"/>
      <c r="CQ13" s="656"/>
      <c r="CR13" s="657">
        <v>3035646</v>
      </c>
      <c r="CS13" s="658"/>
      <c r="CT13" s="658"/>
      <c r="CU13" s="658"/>
      <c r="CV13" s="658"/>
      <c r="CW13" s="658"/>
      <c r="CX13" s="658"/>
      <c r="CY13" s="659"/>
      <c r="CZ13" s="660">
        <v>9.1999999999999993</v>
      </c>
      <c r="DA13" s="660"/>
      <c r="DB13" s="660"/>
      <c r="DC13" s="660"/>
      <c r="DD13" s="666">
        <v>2646882</v>
      </c>
      <c r="DE13" s="658"/>
      <c r="DF13" s="658"/>
      <c r="DG13" s="658"/>
      <c r="DH13" s="658"/>
      <c r="DI13" s="658"/>
      <c r="DJ13" s="658"/>
      <c r="DK13" s="658"/>
      <c r="DL13" s="658"/>
      <c r="DM13" s="658"/>
      <c r="DN13" s="658"/>
      <c r="DO13" s="658"/>
      <c r="DP13" s="659"/>
      <c r="DQ13" s="666">
        <v>618291</v>
      </c>
      <c r="DR13" s="658"/>
      <c r="DS13" s="658"/>
      <c r="DT13" s="658"/>
      <c r="DU13" s="658"/>
      <c r="DV13" s="658"/>
      <c r="DW13" s="658"/>
      <c r="DX13" s="658"/>
      <c r="DY13" s="658"/>
      <c r="DZ13" s="658"/>
      <c r="EA13" s="658"/>
      <c r="EB13" s="658"/>
      <c r="EC13" s="667"/>
    </row>
    <row r="14" spans="2:143" ht="11.25" customHeight="1" x14ac:dyDescent="0.15">
      <c r="B14" s="654" t="s">
        <v>260</v>
      </c>
      <c r="C14" s="655"/>
      <c r="D14" s="655"/>
      <c r="E14" s="655"/>
      <c r="F14" s="655"/>
      <c r="G14" s="655"/>
      <c r="H14" s="655"/>
      <c r="I14" s="655"/>
      <c r="J14" s="655"/>
      <c r="K14" s="655"/>
      <c r="L14" s="655"/>
      <c r="M14" s="655"/>
      <c r="N14" s="655"/>
      <c r="O14" s="655"/>
      <c r="P14" s="655"/>
      <c r="Q14" s="656"/>
      <c r="R14" s="657">
        <v>397</v>
      </c>
      <c r="S14" s="658"/>
      <c r="T14" s="658"/>
      <c r="U14" s="658"/>
      <c r="V14" s="658"/>
      <c r="W14" s="658"/>
      <c r="X14" s="658"/>
      <c r="Y14" s="659"/>
      <c r="Z14" s="660">
        <v>0</v>
      </c>
      <c r="AA14" s="660"/>
      <c r="AB14" s="660"/>
      <c r="AC14" s="660"/>
      <c r="AD14" s="661">
        <v>397</v>
      </c>
      <c r="AE14" s="661"/>
      <c r="AF14" s="661"/>
      <c r="AG14" s="661"/>
      <c r="AH14" s="661"/>
      <c r="AI14" s="661"/>
      <c r="AJ14" s="661"/>
      <c r="AK14" s="661"/>
      <c r="AL14" s="662">
        <v>0</v>
      </c>
      <c r="AM14" s="663"/>
      <c r="AN14" s="663"/>
      <c r="AO14" s="664"/>
      <c r="AP14" s="654" t="s">
        <v>261</v>
      </c>
      <c r="AQ14" s="655"/>
      <c r="AR14" s="655"/>
      <c r="AS14" s="655"/>
      <c r="AT14" s="655"/>
      <c r="AU14" s="655"/>
      <c r="AV14" s="655"/>
      <c r="AW14" s="655"/>
      <c r="AX14" s="655"/>
      <c r="AY14" s="655"/>
      <c r="AZ14" s="655"/>
      <c r="BA14" s="655"/>
      <c r="BB14" s="655"/>
      <c r="BC14" s="655"/>
      <c r="BD14" s="655"/>
      <c r="BE14" s="655"/>
      <c r="BF14" s="656"/>
      <c r="BG14" s="657">
        <v>147753</v>
      </c>
      <c r="BH14" s="658"/>
      <c r="BI14" s="658"/>
      <c r="BJ14" s="658"/>
      <c r="BK14" s="658"/>
      <c r="BL14" s="658"/>
      <c r="BM14" s="658"/>
      <c r="BN14" s="659"/>
      <c r="BO14" s="660">
        <v>4.8</v>
      </c>
      <c r="BP14" s="660"/>
      <c r="BQ14" s="660"/>
      <c r="BR14" s="660"/>
      <c r="BS14" s="661" t="s">
        <v>128</v>
      </c>
      <c r="BT14" s="661"/>
      <c r="BU14" s="661"/>
      <c r="BV14" s="661"/>
      <c r="BW14" s="661"/>
      <c r="BX14" s="661"/>
      <c r="BY14" s="661"/>
      <c r="BZ14" s="661"/>
      <c r="CA14" s="661"/>
      <c r="CB14" s="665"/>
      <c r="CD14" s="654" t="s">
        <v>262</v>
      </c>
      <c r="CE14" s="655"/>
      <c r="CF14" s="655"/>
      <c r="CG14" s="655"/>
      <c r="CH14" s="655"/>
      <c r="CI14" s="655"/>
      <c r="CJ14" s="655"/>
      <c r="CK14" s="655"/>
      <c r="CL14" s="655"/>
      <c r="CM14" s="655"/>
      <c r="CN14" s="655"/>
      <c r="CO14" s="655"/>
      <c r="CP14" s="655"/>
      <c r="CQ14" s="656"/>
      <c r="CR14" s="657">
        <v>1171253</v>
      </c>
      <c r="CS14" s="658"/>
      <c r="CT14" s="658"/>
      <c r="CU14" s="658"/>
      <c r="CV14" s="658"/>
      <c r="CW14" s="658"/>
      <c r="CX14" s="658"/>
      <c r="CY14" s="659"/>
      <c r="CZ14" s="660">
        <v>3.6</v>
      </c>
      <c r="DA14" s="660"/>
      <c r="DB14" s="660"/>
      <c r="DC14" s="660"/>
      <c r="DD14" s="666">
        <v>395047</v>
      </c>
      <c r="DE14" s="658"/>
      <c r="DF14" s="658"/>
      <c r="DG14" s="658"/>
      <c r="DH14" s="658"/>
      <c r="DI14" s="658"/>
      <c r="DJ14" s="658"/>
      <c r="DK14" s="658"/>
      <c r="DL14" s="658"/>
      <c r="DM14" s="658"/>
      <c r="DN14" s="658"/>
      <c r="DO14" s="658"/>
      <c r="DP14" s="659"/>
      <c r="DQ14" s="666">
        <v>793645</v>
      </c>
      <c r="DR14" s="658"/>
      <c r="DS14" s="658"/>
      <c r="DT14" s="658"/>
      <c r="DU14" s="658"/>
      <c r="DV14" s="658"/>
      <c r="DW14" s="658"/>
      <c r="DX14" s="658"/>
      <c r="DY14" s="658"/>
      <c r="DZ14" s="658"/>
      <c r="EA14" s="658"/>
      <c r="EB14" s="658"/>
      <c r="EC14" s="667"/>
    </row>
    <row r="15" spans="2:143" ht="11.25" customHeight="1" x14ac:dyDescent="0.15">
      <c r="B15" s="654" t="s">
        <v>263</v>
      </c>
      <c r="C15" s="655"/>
      <c r="D15" s="655"/>
      <c r="E15" s="655"/>
      <c r="F15" s="655"/>
      <c r="G15" s="655"/>
      <c r="H15" s="655"/>
      <c r="I15" s="655"/>
      <c r="J15" s="655"/>
      <c r="K15" s="655"/>
      <c r="L15" s="655"/>
      <c r="M15" s="655"/>
      <c r="N15" s="655"/>
      <c r="O15" s="655"/>
      <c r="P15" s="655"/>
      <c r="Q15" s="656"/>
      <c r="R15" s="657" t="s">
        <v>250</v>
      </c>
      <c r="S15" s="658"/>
      <c r="T15" s="658"/>
      <c r="U15" s="658"/>
      <c r="V15" s="658"/>
      <c r="W15" s="658"/>
      <c r="X15" s="658"/>
      <c r="Y15" s="659"/>
      <c r="Z15" s="660" t="s">
        <v>136</v>
      </c>
      <c r="AA15" s="660"/>
      <c r="AB15" s="660"/>
      <c r="AC15" s="660"/>
      <c r="AD15" s="661" t="s">
        <v>250</v>
      </c>
      <c r="AE15" s="661"/>
      <c r="AF15" s="661"/>
      <c r="AG15" s="661"/>
      <c r="AH15" s="661"/>
      <c r="AI15" s="661"/>
      <c r="AJ15" s="661"/>
      <c r="AK15" s="661"/>
      <c r="AL15" s="662" t="s">
        <v>128</v>
      </c>
      <c r="AM15" s="663"/>
      <c r="AN15" s="663"/>
      <c r="AO15" s="664"/>
      <c r="AP15" s="654" t="s">
        <v>264</v>
      </c>
      <c r="AQ15" s="655"/>
      <c r="AR15" s="655"/>
      <c r="AS15" s="655"/>
      <c r="AT15" s="655"/>
      <c r="AU15" s="655"/>
      <c r="AV15" s="655"/>
      <c r="AW15" s="655"/>
      <c r="AX15" s="655"/>
      <c r="AY15" s="655"/>
      <c r="AZ15" s="655"/>
      <c r="BA15" s="655"/>
      <c r="BB15" s="655"/>
      <c r="BC15" s="655"/>
      <c r="BD15" s="655"/>
      <c r="BE15" s="655"/>
      <c r="BF15" s="656"/>
      <c r="BG15" s="657">
        <v>294644</v>
      </c>
      <c r="BH15" s="658"/>
      <c r="BI15" s="658"/>
      <c r="BJ15" s="658"/>
      <c r="BK15" s="658"/>
      <c r="BL15" s="658"/>
      <c r="BM15" s="658"/>
      <c r="BN15" s="659"/>
      <c r="BO15" s="660">
        <v>9.6999999999999993</v>
      </c>
      <c r="BP15" s="660"/>
      <c r="BQ15" s="660"/>
      <c r="BR15" s="660"/>
      <c r="BS15" s="661" t="s">
        <v>250</v>
      </c>
      <c r="BT15" s="661"/>
      <c r="BU15" s="661"/>
      <c r="BV15" s="661"/>
      <c r="BW15" s="661"/>
      <c r="BX15" s="661"/>
      <c r="BY15" s="661"/>
      <c r="BZ15" s="661"/>
      <c r="CA15" s="661"/>
      <c r="CB15" s="665"/>
      <c r="CD15" s="654" t="s">
        <v>265</v>
      </c>
      <c r="CE15" s="655"/>
      <c r="CF15" s="655"/>
      <c r="CG15" s="655"/>
      <c r="CH15" s="655"/>
      <c r="CI15" s="655"/>
      <c r="CJ15" s="655"/>
      <c r="CK15" s="655"/>
      <c r="CL15" s="655"/>
      <c r="CM15" s="655"/>
      <c r="CN15" s="655"/>
      <c r="CO15" s="655"/>
      <c r="CP15" s="655"/>
      <c r="CQ15" s="656"/>
      <c r="CR15" s="657">
        <v>2412876</v>
      </c>
      <c r="CS15" s="658"/>
      <c r="CT15" s="658"/>
      <c r="CU15" s="658"/>
      <c r="CV15" s="658"/>
      <c r="CW15" s="658"/>
      <c r="CX15" s="658"/>
      <c r="CY15" s="659"/>
      <c r="CZ15" s="660">
        <v>7.3</v>
      </c>
      <c r="DA15" s="660"/>
      <c r="DB15" s="660"/>
      <c r="DC15" s="660"/>
      <c r="DD15" s="666">
        <v>169617</v>
      </c>
      <c r="DE15" s="658"/>
      <c r="DF15" s="658"/>
      <c r="DG15" s="658"/>
      <c r="DH15" s="658"/>
      <c r="DI15" s="658"/>
      <c r="DJ15" s="658"/>
      <c r="DK15" s="658"/>
      <c r="DL15" s="658"/>
      <c r="DM15" s="658"/>
      <c r="DN15" s="658"/>
      <c r="DO15" s="658"/>
      <c r="DP15" s="659"/>
      <c r="DQ15" s="666">
        <v>2092174</v>
      </c>
      <c r="DR15" s="658"/>
      <c r="DS15" s="658"/>
      <c r="DT15" s="658"/>
      <c r="DU15" s="658"/>
      <c r="DV15" s="658"/>
      <c r="DW15" s="658"/>
      <c r="DX15" s="658"/>
      <c r="DY15" s="658"/>
      <c r="DZ15" s="658"/>
      <c r="EA15" s="658"/>
      <c r="EB15" s="658"/>
      <c r="EC15" s="667"/>
    </row>
    <row r="16" spans="2:143" ht="11.25" customHeight="1" x14ac:dyDescent="0.15">
      <c r="B16" s="654" t="s">
        <v>266</v>
      </c>
      <c r="C16" s="655"/>
      <c r="D16" s="655"/>
      <c r="E16" s="655"/>
      <c r="F16" s="655"/>
      <c r="G16" s="655"/>
      <c r="H16" s="655"/>
      <c r="I16" s="655"/>
      <c r="J16" s="655"/>
      <c r="K16" s="655"/>
      <c r="L16" s="655"/>
      <c r="M16" s="655"/>
      <c r="N16" s="655"/>
      <c r="O16" s="655"/>
      <c r="P16" s="655"/>
      <c r="Q16" s="656"/>
      <c r="R16" s="657">
        <v>12248</v>
      </c>
      <c r="S16" s="658"/>
      <c r="T16" s="658"/>
      <c r="U16" s="658"/>
      <c r="V16" s="658"/>
      <c r="W16" s="658"/>
      <c r="X16" s="658"/>
      <c r="Y16" s="659"/>
      <c r="Z16" s="660">
        <v>0</v>
      </c>
      <c r="AA16" s="660"/>
      <c r="AB16" s="660"/>
      <c r="AC16" s="660"/>
      <c r="AD16" s="661">
        <v>12248</v>
      </c>
      <c r="AE16" s="661"/>
      <c r="AF16" s="661"/>
      <c r="AG16" s="661"/>
      <c r="AH16" s="661"/>
      <c r="AI16" s="661"/>
      <c r="AJ16" s="661"/>
      <c r="AK16" s="661"/>
      <c r="AL16" s="662">
        <v>0.1</v>
      </c>
      <c r="AM16" s="663"/>
      <c r="AN16" s="663"/>
      <c r="AO16" s="664"/>
      <c r="AP16" s="654" t="s">
        <v>267</v>
      </c>
      <c r="AQ16" s="655"/>
      <c r="AR16" s="655"/>
      <c r="AS16" s="655"/>
      <c r="AT16" s="655"/>
      <c r="AU16" s="655"/>
      <c r="AV16" s="655"/>
      <c r="AW16" s="655"/>
      <c r="AX16" s="655"/>
      <c r="AY16" s="655"/>
      <c r="AZ16" s="655"/>
      <c r="BA16" s="655"/>
      <c r="BB16" s="655"/>
      <c r="BC16" s="655"/>
      <c r="BD16" s="655"/>
      <c r="BE16" s="655"/>
      <c r="BF16" s="656"/>
      <c r="BG16" s="657">
        <v>93</v>
      </c>
      <c r="BH16" s="658"/>
      <c r="BI16" s="658"/>
      <c r="BJ16" s="658"/>
      <c r="BK16" s="658"/>
      <c r="BL16" s="658"/>
      <c r="BM16" s="658"/>
      <c r="BN16" s="659"/>
      <c r="BO16" s="660">
        <v>0</v>
      </c>
      <c r="BP16" s="660"/>
      <c r="BQ16" s="660"/>
      <c r="BR16" s="660"/>
      <c r="BS16" s="661" t="s">
        <v>250</v>
      </c>
      <c r="BT16" s="661"/>
      <c r="BU16" s="661"/>
      <c r="BV16" s="661"/>
      <c r="BW16" s="661"/>
      <c r="BX16" s="661"/>
      <c r="BY16" s="661"/>
      <c r="BZ16" s="661"/>
      <c r="CA16" s="661"/>
      <c r="CB16" s="665"/>
      <c r="CD16" s="654" t="s">
        <v>268</v>
      </c>
      <c r="CE16" s="655"/>
      <c r="CF16" s="655"/>
      <c r="CG16" s="655"/>
      <c r="CH16" s="655"/>
      <c r="CI16" s="655"/>
      <c r="CJ16" s="655"/>
      <c r="CK16" s="655"/>
      <c r="CL16" s="655"/>
      <c r="CM16" s="655"/>
      <c r="CN16" s="655"/>
      <c r="CO16" s="655"/>
      <c r="CP16" s="655"/>
      <c r="CQ16" s="656"/>
      <c r="CR16" s="657">
        <v>674718</v>
      </c>
      <c r="CS16" s="658"/>
      <c r="CT16" s="658"/>
      <c r="CU16" s="658"/>
      <c r="CV16" s="658"/>
      <c r="CW16" s="658"/>
      <c r="CX16" s="658"/>
      <c r="CY16" s="659"/>
      <c r="CZ16" s="660">
        <v>2</v>
      </c>
      <c r="DA16" s="660"/>
      <c r="DB16" s="660"/>
      <c r="DC16" s="660"/>
      <c r="DD16" s="666" t="s">
        <v>250</v>
      </c>
      <c r="DE16" s="658"/>
      <c r="DF16" s="658"/>
      <c r="DG16" s="658"/>
      <c r="DH16" s="658"/>
      <c r="DI16" s="658"/>
      <c r="DJ16" s="658"/>
      <c r="DK16" s="658"/>
      <c r="DL16" s="658"/>
      <c r="DM16" s="658"/>
      <c r="DN16" s="658"/>
      <c r="DO16" s="658"/>
      <c r="DP16" s="659"/>
      <c r="DQ16" s="666">
        <v>71921</v>
      </c>
      <c r="DR16" s="658"/>
      <c r="DS16" s="658"/>
      <c r="DT16" s="658"/>
      <c r="DU16" s="658"/>
      <c r="DV16" s="658"/>
      <c r="DW16" s="658"/>
      <c r="DX16" s="658"/>
      <c r="DY16" s="658"/>
      <c r="DZ16" s="658"/>
      <c r="EA16" s="658"/>
      <c r="EB16" s="658"/>
      <c r="EC16" s="667"/>
    </row>
    <row r="17" spans="2:133" ht="11.25" customHeight="1" x14ac:dyDescent="0.15">
      <c r="B17" s="654" t="s">
        <v>269</v>
      </c>
      <c r="C17" s="655"/>
      <c r="D17" s="655"/>
      <c r="E17" s="655"/>
      <c r="F17" s="655"/>
      <c r="G17" s="655"/>
      <c r="H17" s="655"/>
      <c r="I17" s="655"/>
      <c r="J17" s="655"/>
      <c r="K17" s="655"/>
      <c r="L17" s="655"/>
      <c r="M17" s="655"/>
      <c r="N17" s="655"/>
      <c r="O17" s="655"/>
      <c r="P17" s="655"/>
      <c r="Q17" s="656"/>
      <c r="R17" s="657">
        <v>33646</v>
      </c>
      <c r="S17" s="658"/>
      <c r="T17" s="658"/>
      <c r="U17" s="658"/>
      <c r="V17" s="658"/>
      <c r="W17" s="658"/>
      <c r="X17" s="658"/>
      <c r="Y17" s="659"/>
      <c r="Z17" s="660">
        <v>0.1</v>
      </c>
      <c r="AA17" s="660"/>
      <c r="AB17" s="660"/>
      <c r="AC17" s="660"/>
      <c r="AD17" s="661">
        <v>33646</v>
      </c>
      <c r="AE17" s="661"/>
      <c r="AF17" s="661"/>
      <c r="AG17" s="661"/>
      <c r="AH17" s="661"/>
      <c r="AI17" s="661"/>
      <c r="AJ17" s="661"/>
      <c r="AK17" s="661"/>
      <c r="AL17" s="662">
        <v>0.2</v>
      </c>
      <c r="AM17" s="663"/>
      <c r="AN17" s="663"/>
      <c r="AO17" s="664"/>
      <c r="AP17" s="654" t="s">
        <v>270</v>
      </c>
      <c r="AQ17" s="655"/>
      <c r="AR17" s="655"/>
      <c r="AS17" s="655"/>
      <c r="AT17" s="655"/>
      <c r="AU17" s="655"/>
      <c r="AV17" s="655"/>
      <c r="AW17" s="655"/>
      <c r="AX17" s="655"/>
      <c r="AY17" s="655"/>
      <c r="AZ17" s="655"/>
      <c r="BA17" s="655"/>
      <c r="BB17" s="655"/>
      <c r="BC17" s="655"/>
      <c r="BD17" s="655"/>
      <c r="BE17" s="655"/>
      <c r="BF17" s="656"/>
      <c r="BG17" s="657" t="s">
        <v>128</v>
      </c>
      <c r="BH17" s="658"/>
      <c r="BI17" s="658"/>
      <c r="BJ17" s="658"/>
      <c r="BK17" s="658"/>
      <c r="BL17" s="658"/>
      <c r="BM17" s="658"/>
      <c r="BN17" s="659"/>
      <c r="BO17" s="660" t="s">
        <v>128</v>
      </c>
      <c r="BP17" s="660"/>
      <c r="BQ17" s="660"/>
      <c r="BR17" s="660"/>
      <c r="BS17" s="661" t="s">
        <v>128</v>
      </c>
      <c r="BT17" s="661"/>
      <c r="BU17" s="661"/>
      <c r="BV17" s="661"/>
      <c r="BW17" s="661"/>
      <c r="BX17" s="661"/>
      <c r="BY17" s="661"/>
      <c r="BZ17" s="661"/>
      <c r="CA17" s="661"/>
      <c r="CB17" s="665"/>
      <c r="CD17" s="654" t="s">
        <v>271</v>
      </c>
      <c r="CE17" s="655"/>
      <c r="CF17" s="655"/>
      <c r="CG17" s="655"/>
      <c r="CH17" s="655"/>
      <c r="CI17" s="655"/>
      <c r="CJ17" s="655"/>
      <c r="CK17" s="655"/>
      <c r="CL17" s="655"/>
      <c r="CM17" s="655"/>
      <c r="CN17" s="655"/>
      <c r="CO17" s="655"/>
      <c r="CP17" s="655"/>
      <c r="CQ17" s="656"/>
      <c r="CR17" s="657">
        <v>4731563</v>
      </c>
      <c r="CS17" s="658"/>
      <c r="CT17" s="658"/>
      <c r="CU17" s="658"/>
      <c r="CV17" s="658"/>
      <c r="CW17" s="658"/>
      <c r="CX17" s="658"/>
      <c r="CY17" s="659"/>
      <c r="CZ17" s="660">
        <v>14.4</v>
      </c>
      <c r="DA17" s="660"/>
      <c r="DB17" s="660"/>
      <c r="DC17" s="660"/>
      <c r="DD17" s="666" t="s">
        <v>128</v>
      </c>
      <c r="DE17" s="658"/>
      <c r="DF17" s="658"/>
      <c r="DG17" s="658"/>
      <c r="DH17" s="658"/>
      <c r="DI17" s="658"/>
      <c r="DJ17" s="658"/>
      <c r="DK17" s="658"/>
      <c r="DL17" s="658"/>
      <c r="DM17" s="658"/>
      <c r="DN17" s="658"/>
      <c r="DO17" s="658"/>
      <c r="DP17" s="659"/>
      <c r="DQ17" s="666">
        <v>4523886</v>
      </c>
      <c r="DR17" s="658"/>
      <c r="DS17" s="658"/>
      <c r="DT17" s="658"/>
      <c r="DU17" s="658"/>
      <c r="DV17" s="658"/>
      <c r="DW17" s="658"/>
      <c r="DX17" s="658"/>
      <c r="DY17" s="658"/>
      <c r="DZ17" s="658"/>
      <c r="EA17" s="658"/>
      <c r="EB17" s="658"/>
      <c r="EC17" s="667"/>
    </row>
    <row r="18" spans="2:133" ht="11.25" customHeight="1" x14ac:dyDescent="0.15">
      <c r="B18" s="654" t="s">
        <v>272</v>
      </c>
      <c r="C18" s="655"/>
      <c r="D18" s="655"/>
      <c r="E18" s="655"/>
      <c r="F18" s="655"/>
      <c r="G18" s="655"/>
      <c r="H18" s="655"/>
      <c r="I18" s="655"/>
      <c r="J18" s="655"/>
      <c r="K18" s="655"/>
      <c r="L18" s="655"/>
      <c r="M18" s="655"/>
      <c r="N18" s="655"/>
      <c r="O18" s="655"/>
      <c r="P18" s="655"/>
      <c r="Q18" s="656"/>
      <c r="R18" s="657">
        <v>5090</v>
      </c>
      <c r="S18" s="658"/>
      <c r="T18" s="658"/>
      <c r="U18" s="658"/>
      <c r="V18" s="658"/>
      <c r="W18" s="658"/>
      <c r="X18" s="658"/>
      <c r="Y18" s="659"/>
      <c r="Z18" s="660">
        <v>0</v>
      </c>
      <c r="AA18" s="660"/>
      <c r="AB18" s="660"/>
      <c r="AC18" s="660"/>
      <c r="AD18" s="661">
        <v>5090</v>
      </c>
      <c r="AE18" s="661"/>
      <c r="AF18" s="661"/>
      <c r="AG18" s="661"/>
      <c r="AH18" s="661"/>
      <c r="AI18" s="661"/>
      <c r="AJ18" s="661"/>
      <c r="AK18" s="661"/>
      <c r="AL18" s="662">
        <v>0</v>
      </c>
      <c r="AM18" s="663"/>
      <c r="AN18" s="663"/>
      <c r="AO18" s="664"/>
      <c r="AP18" s="654" t="s">
        <v>273</v>
      </c>
      <c r="AQ18" s="655"/>
      <c r="AR18" s="655"/>
      <c r="AS18" s="655"/>
      <c r="AT18" s="655"/>
      <c r="AU18" s="655"/>
      <c r="AV18" s="655"/>
      <c r="AW18" s="655"/>
      <c r="AX18" s="655"/>
      <c r="AY18" s="655"/>
      <c r="AZ18" s="655"/>
      <c r="BA18" s="655"/>
      <c r="BB18" s="655"/>
      <c r="BC18" s="655"/>
      <c r="BD18" s="655"/>
      <c r="BE18" s="655"/>
      <c r="BF18" s="656"/>
      <c r="BG18" s="657" t="s">
        <v>128</v>
      </c>
      <c r="BH18" s="658"/>
      <c r="BI18" s="658"/>
      <c r="BJ18" s="658"/>
      <c r="BK18" s="658"/>
      <c r="BL18" s="658"/>
      <c r="BM18" s="658"/>
      <c r="BN18" s="659"/>
      <c r="BO18" s="660" t="s">
        <v>250</v>
      </c>
      <c r="BP18" s="660"/>
      <c r="BQ18" s="660"/>
      <c r="BR18" s="660"/>
      <c r="BS18" s="661" t="s">
        <v>250</v>
      </c>
      <c r="BT18" s="661"/>
      <c r="BU18" s="661"/>
      <c r="BV18" s="661"/>
      <c r="BW18" s="661"/>
      <c r="BX18" s="661"/>
      <c r="BY18" s="661"/>
      <c r="BZ18" s="661"/>
      <c r="CA18" s="661"/>
      <c r="CB18" s="665"/>
      <c r="CD18" s="654" t="s">
        <v>274</v>
      </c>
      <c r="CE18" s="655"/>
      <c r="CF18" s="655"/>
      <c r="CG18" s="655"/>
      <c r="CH18" s="655"/>
      <c r="CI18" s="655"/>
      <c r="CJ18" s="655"/>
      <c r="CK18" s="655"/>
      <c r="CL18" s="655"/>
      <c r="CM18" s="655"/>
      <c r="CN18" s="655"/>
      <c r="CO18" s="655"/>
      <c r="CP18" s="655"/>
      <c r="CQ18" s="656"/>
      <c r="CR18" s="657">
        <v>20855</v>
      </c>
      <c r="CS18" s="658"/>
      <c r="CT18" s="658"/>
      <c r="CU18" s="658"/>
      <c r="CV18" s="658"/>
      <c r="CW18" s="658"/>
      <c r="CX18" s="658"/>
      <c r="CY18" s="659"/>
      <c r="CZ18" s="660">
        <v>0.1</v>
      </c>
      <c r="DA18" s="660"/>
      <c r="DB18" s="660"/>
      <c r="DC18" s="660"/>
      <c r="DD18" s="666" t="s">
        <v>250</v>
      </c>
      <c r="DE18" s="658"/>
      <c r="DF18" s="658"/>
      <c r="DG18" s="658"/>
      <c r="DH18" s="658"/>
      <c r="DI18" s="658"/>
      <c r="DJ18" s="658"/>
      <c r="DK18" s="658"/>
      <c r="DL18" s="658"/>
      <c r="DM18" s="658"/>
      <c r="DN18" s="658"/>
      <c r="DO18" s="658"/>
      <c r="DP18" s="659"/>
      <c r="DQ18" s="666">
        <v>20855</v>
      </c>
      <c r="DR18" s="658"/>
      <c r="DS18" s="658"/>
      <c r="DT18" s="658"/>
      <c r="DU18" s="658"/>
      <c r="DV18" s="658"/>
      <c r="DW18" s="658"/>
      <c r="DX18" s="658"/>
      <c r="DY18" s="658"/>
      <c r="DZ18" s="658"/>
      <c r="EA18" s="658"/>
      <c r="EB18" s="658"/>
      <c r="EC18" s="667"/>
    </row>
    <row r="19" spans="2:133" ht="11.25" customHeight="1" x14ac:dyDescent="0.15">
      <c r="B19" s="654" t="s">
        <v>275</v>
      </c>
      <c r="C19" s="655"/>
      <c r="D19" s="655"/>
      <c r="E19" s="655"/>
      <c r="F19" s="655"/>
      <c r="G19" s="655"/>
      <c r="H19" s="655"/>
      <c r="I19" s="655"/>
      <c r="J19" s="655"/>
      <c r="K19" s="655"/>
      <c r="L19" s="655"/>
      <c r="M19" s="655"/>
      <c r="N19" s="655"/>
      <c r="O19" s="655"/>
      <c r="P19" s="655"/>
      <c r="Q19" s="656"/>
      <c r="R19" s="657">
        <v>5090</v>
      </c>
      <c r="S19" s="658"/>
      <c r="T19" s="658"/>
      <c r="U19" s="658"/>
      <c r="V19" s="658"/>
      <c r="W19" s="658"/>
      <c r="X19" s="658"/>
      <c r="Y19" s="659"/>
      <c r="Z19" s="660">
        <v>0</v>
      </c>
      <c r="AA19" s="660"/>
      <c r="AB19" s="660"/>
      <c r="AC19" s="660"/>
      <c r="AD19" s="661">
        <v>5090</v>
      </c>
      <c r="AE19" s="661"/>
      <c r="AF19" s="661"/>
      <c r="AG19" s="661"/>
      <c r="AH19" s="661"/>
      <c r="AI19" s="661"/>
      <c r="AJ19" s="661"/>
      <c r="AK19" s="661"/>
      <c r="AL19" s="662">
        <v>0</v>
      </c>
      <c r="AM19" s="663"/>
      <c r="AN19" s="663"/>
      <c r="AO19" s="664"/>
      <c r="AP19" s="654" t="s">
        <v>276</v>
      </c>
      <c r="AQ19" s="655"/>
      <c r="AR19" s="655"/>
      <c r="AS19" s="655"/>
      <c r="AT19" s="655"/>
      <c r="AU19" s="655"/>
      <c r="AV19" s="655"/>
      <c r="AW19" s="655"/>
      <c r="AX19" s="655"/>
      <c r="AY19" s="655"/>
      <c r="AZ19" s="655"/>
      <c r="BA19" s="655"/>
      <c r="BB19" s="655"/>
      <c r="BC19" s="655"/>
      <c r="BD19" s="655"/>
      <c r="BE19" s="655"/>
      <c r="BF19" s="656"/>
      <c r="BG19" s="657">
        <v>4478</v>
      </c>
      <c r="BH19" s="658"/>
      <c r="BI19" s="658"/>
      <c r="BJ19" s="658"/>
      <c r="BK19" s="658"/>
      <c r="BL19" s="658"/>
      <c r="BM19" s="658"/>
      <c r="BN19" s="659"/>
      <c r="BO19" s="660">
        <v>0.1</v>
      </c>
      <c r="BP19" s="660"/>
      <c r="BQ19" s="660"/>
      <c r="BR19" s="660"/>
      <c r="BS19" s="661" t="s">
        <v>136</v>
      </c>
      <c r="BT19" s="661"/>
      <c r="BU19" s="661"/>
      <c r="BV19" s="661"/>
      <c r="BW19" s="661"/>
      <c r="BX19" s="661"/>
      <c r="BY19" s="661"/>
      <c r="BZ19" s="661"/>
      <c r="CA19" s="661"/>
      <c r="CB19" s="665"/>
      <c r="CD19" s="654" t="s">
        <v>277</v>
      </c>
      <c r="CE19" s="655"/>
      <c r="CF19" s="655"/>
      <c r="CG19" s="655"/>
      <c r="CH19" s="655"/>
      <c r="CI19" s="655"/>
      <c r="CJ19" s="655"/>
      <c r="CK19" s="655"/>
      <c r="CL19" s="655"/>
      <c r="CM19" s="655"/>
      <c r="CN19" s="655"/>
      <c r="CO19" s="655"/>
      <c r="CP19" s="655"/>
      <c r="CQ19" s="656"/>
      <c r="CR19" s="657" t="s">
        <v>250</v>
      </c>
      <c r="CS19" s="658"/>
      <c r="CT19" s="658"/>
      <c r="CU19" s="658"/>
      <c r="CV19" s="658"/>
      <c r="CW19" s="658"/>
      <c r="CX19" s="658"/>
      <c r="CY19" s="659"/>
      <c r="CZ19" s="660" t="s">
        <v>136</v>
      </c>
      <c r="DA19" s="660"/>
      <c r="DB19" s="660"/>
      <c r="DC19" s="660"/>
      <c r="DD19" s="666" t="s">
        <v>250</v>
      </c>
      <c r="DE19" s="658"/>
      <c r="DF19" s="658"/>
      <c r="DG19" s="658"/>
      <c r="DH19" s="658"/>
      <c r="DI19" s="658"/>
      <c r="DJ19" s="658"/>
      <c r="DK19" s="658"/>
      <c r="DL19" s="658"/>
      <c r="DM19" s="658"/>
      <c r="DN19" s="658"/>
      <c r="DO19" s="658"/>
      <c r="DP19" s="659"/>
      <c r="DQ19" s="666" t="s">
        <v>128</v>
      </c>
      <c r="DR19" s="658"/>
      <c r="DS19" s="658"/>
      <c r="DT19" s="658"/>
      <c r="DU19" s="658"/>
      <c r="DV19" s="658"/>
      <c r="DW19" s="658"/>
      <c r="DX19" s="658"/>
      <c r="DY19" s="658"/>
      <c r="DZ19" s="658"/>
      <c r="EA19" s="658"/>
      <c r="EB19" s="658"/>
      <c r="EC19" s="667"/>
    </row>
    <row r="20" spans="2:133" ht="11.25" customHeight="1" x14ac:dyDescent="0.15">
      <c r="B20" s="670" t="s">
        <v>278</v>
      </c>
      <c r="C20" s="671"/>
      <c r="D20" s="671"/>
      <c r="E20" s="671"/>
      <c r="F20" s="671"/>
      <c r="G20" s="671"/>
      <c r="H20" s="671"/>
      <c r="I20" s="671"/>
      <c r="J20" s="671"/>
      <c r="K20" s="671"/>
      <c r="L20" s="671"/>
      <c r="M20" s="671"/>
      <c r="N20" s="671"/>
      <c r="O20" s="671"/>
      <c r="P20" s="671"/>
      <c r="Q20" s="672"/>
      <c r="R20" s="657" t="s">
        <v>128</v>
      </c>
      <c r="S20" s="658"/>
      <c r="T20" s="658"/>
      <c r="U20" s="658"/>
      <c r="V20" s="658"/>
      <c r="W20" s="658"/>
      <c r="X20" s="658"/>
      <c r="Y20" s="659"/>
      <c r="Z20" s="660" t="s">
        <v>136</v>
      </c>
      <c r="AA20" s="660"/>
      <c r="AB20" s="660"/>
      <c r="AC20" s="660"/>
      <c r="AD20" s="661" t="s">
        <v>250</v>
      </c>
      <c r="AE20" s="661"/>
      <c r="AF20" s="661"/>
      <c r="AG20" s="661"/>
      <c r="AH20" s="661"/>
      <c r="AI20" s="661"/>
      <c r="AJ20" s="661"/>
      <c r="AK20" s="661"/>
      <c r="AL20" s="662" t="s">
        <v>128</v>
      </c>
      <c r="AM20" s="663"/>
      <c r="AN20" s="663"/>
      <c r="AO20" s="664"/>
      <c r="AP20" s="654" t="s">
        <v>279</v>
      </c>
      <c r="AQ20" s="655"/>
      <c r="AR20" s="655"/>
      <c r="AS20" s="655"/>
      <c r="AT20" s="655"/>
      <c r="AU20" s="655"/>
      <c r="AV20" s="655"/>
      <c r="AW20" s="655"/>
      <c r="AX20" s="655"/>
      <c r="AY20" s="655"/>
      <c r="AZ20" s="655"/>
      <c r="BA20" s="655"/>
      <c r="BB20" s="655"/>
      <c r="BC20" s="655"/>
      <c r="BD20" s="655"/>
      <c r="BE20" s="655"/>
      <c r="BF20" s="656"/>
      <c r="BG20" s="657">
        <v>4478</v>
      </c>
      <c r="BH20" s="658"/>
      <c r="BI20" s="658"/>
      <c r="BJ20" s="658"/>
      <c r="BK20" s="658"/>
      <c r="BL20" s="658"/>
      <c r="BM20" s="658"/>
      <c r="BN20" s="659"/>
      <c r="BO20" s="660">
        <v>0.1</v>
      </c>
      <c r="BP20" s="660"/>
      <c r="BQ20" s="660"/>
      <c r="BR20" s="660"/>
      <c r="BS20" s="661" t="s">
        <v>128</v>
      </c>
      <c r="BT20" s="661"/>
      <c r="BU20" s="661"/>
      <c r="BV20" s="661"/>
      <c r="BW20" s="661"/>
      <c r="BX20" s="661"/>
      <c r="BY20" s="661"/>
      <c r="BZ20" s="661"/>
      <c r="CA20" s="661"/>
      <c r="CB20" s="665"/>
      <c r="CD20" s="654" t="s">
        <v>280</v>
      </c>
      <c r="CE20" s="655"/>
      <c r="CF20" s="655"/>
      <c r="CG20" s="655"/>
      <c r="CH20" s="655"/>
      <c r="CI20" s="655"/>
      <c r="CJ20" s="655"/>
      <c r="CK20" s="655"/>
      <c r="CL20" s="655"/>
      <c r="CM20" s="655"/>
      <c r="CN20" s="655"/>
      <c r="CO20" s="655"/>
      <c r="CP20" s="655"/>
      <c r="CQ20" s="656"/>
      <c r="CR20" s="657">
        <v>32960900</v>
      </c>
      <c r="CS20" s="658"/>
      <c r="CT20" s="658"/>
      <c r="CU20" s="658"/>
      <c r="CV20" s="658"/>
      <c r="CW20" s="658"/>
      <c r="CX20" s="658"/>
      <c r="CY20" s="659"/>
      <c r="CZ20" s="660">
        <v>100</v>
      </c>
      <c r="DA20" s="660"/>
      <c r="DB20" s="660"/>
      <c r="DC20" s="660"/>
      <c r="DD20" s="666">
        <v>6497102</v>
      </c>
      <c r="DE20" s="658"/>
      <c r="DF20" s="658"/>
      <c r="DG20" s="658"/>
      <c r="DH20" s="658"/>
      <c r="DI20" s="658"/>
      <c r="DJ20" s="658"/>
      <c r="DK20" s="658"/>
      <c r="DL20" s="658"/>
      <c r="DM20" s="658"/>
      <c r="DN20" s="658"/>
      <c r="DO20" s="658"/>
      <c r="DP20" s="659"/>
      <c r="DQ20" s="666">
        <v>19425260</v>
      </c>
      <c r="DR20" s="658"/>
      <c r="DS20" s="658"/>
      <c r="DT20" s="658"/>
      <c r="DU20" s="658"/>
      <c r="DV20" s="658"/>
      <c r="DW20" s="658"/>
      <c r="DX20" s="658"/>
      <c r="DY20" s="658"/>
      <c r="DZ20" s="658"/>
      <c r="EA20" s="658"/>
      <c r="EB20" s="658"/>
      <c r="EC20" s="667"/>
    </row>
    <row r="21" spans="2:133" ht="11.25" customHeight="1" x14ac:dyDescent="0.15">
      <c r="B21" s="654" t="s">
        <v>281</v>
      </c>
      <c r="C21" s="655"/>
      <c r="D21" s="655"/>
      <c r="E21" s="655"/>
      <c r="F21" s="655"/>
      <c r="G21" s="655"/>
      <c r="H21" s="655"/>
      <c r="I21" s="655"/>
      <c r="J21" s="655"/>
      <c r="K21" s="655"/>
      <c r="L21" s="655"/>
      <c r="M21" s="655"/>
      <c r="N21" s="655"/>
      <c r="O21" s="655"/>
      <c r="P21" s="655"/>
      <c r="Q21" s="656"/>
      <c r="R21" s="657">
        <v>14286291</v>
      </c>
      <c r="S21" s="658"/>
      <c r="T21" s="658"/>
      <c r="U21" s="658"/>
      <c r="V21" s="658"/>
      <c r="W21" s="658"/>
      <c r="X21" s="658"/>
      <c r="Y21" s="659"/>
      <c r="Z21" s="660">
        <v>41.9</v>
      </c>
      <c r="AA21" s="660"/>
      <c r="AB21" s="660"/>
      <c r="AC21" s="660"/>
      <c r="AD21" s="661">
        <v>12868941</v>
      </c>
      <c r="AE21" s="661"/>
      <c r="AF21" s="661"/>
      <c r="AG21" s="661"/>
      <c r="AH21" s="661"/>
      <c r="AI21" s="661"/>
      <c r="AJ21" s="661"/>
      <c r="AK21" s="661"/>
      <c r="AL21" s="662">
        <v>75.599999999999994</v>
      </c>
      <c r="AM21" s="663"/>
      <c r="AN21" s="663"/>
      <c r="AO21" s="664"/>
      <c r="AP21" s="654" t="s">
        <v>282</v>
      </c>
      <c r="AQ21" s="673"/>
      <c r="AR21" s="673"/>
      <c r="AS21" s="673"/>
      <c r="AT21" s="673"/>
      <c r="AU21" s="673"/>
      <c r="AV21" s="673"/>
      <c r="AW21" s="673"/>
      <c r="AX21" s="673"/>
      <c r="AY21" s="673"/>
      <c r="AZ21" s="673"/>
      <c r="BA21" s="673"/>
      <c r="BB21" s="673"/>
      <c r="BC21" s="673"/>
      <c r="BD21" s="673"/>
      <c r="BE21" s="673"/>
      <c r="BF21" s="674"/>
      <c r="BG21" s="657">
        <v>4478</v>
      </c>
      <c r="BH21" s="658"/>
      <c r="BI21" s="658"/>
      <c r="BJ21" s="658"/>
      <c r="BK21" s="658"/>
      <c r="BL21" s="658"/>
      <c r="BM21" s="658"/>
      <c r="BN21" s="659"/>
      <c r="BO21" s="660">
        <v>0.1</v>
      </c>
      <c r="BP21" s="660"/>
      <c r="BQ21" s="660"/>
      <c r="BR21" s="660"/>
      <c r="BS21" s="661" t="s">
        <v>250</v>
      </c>
      <c r="BT21" s="661"/>
      <c r="BU21" s="661"/>
      <c r="BV21" s="661"/>
      <c r="BW21" s="661"/>
      <c r="BX21" s="661"/>
      <c r="BY21" s="661"/>
      <c r="BZ21" s="661"/>
      <c r="CA21" s="661"/>
      <c r="CB21" s="665"/>
      <c r="CD21" s="678"/>
      <c r="CE21" s="679"/>
      <c r="CF21" s="679"/>
      <c r="CG21" s="679"/>
      <c r="CH21" s="679"/>
      <c r="CI21" s="679"/>
      <c r="CJ21" s="679"/>
      <c r="CK21" s="679"/>
      <c r="CL21" s="679"/>
      <c r="CM21" s="679"/>
      <c r="CN21" s="679"/>
      <c r="CO21" s="679"/>
      <c r="CP21" s="679"/>
      <c r="CQ21" s="680"/>
      <c r="CR21" s="681"/>
      <c r="CS21" s="676"/>
      <c r="CT21" s="676"/>
      <c r="CU21" s="676"/>
      <c r="CV21" s="676"/>
      <c r="CW21" s="676"/>
      <c r="CX21" s="676"/>
      <c r="CY21" s="682"/>
      <c r="CZ21" s="683"/>
      <c r="DA21" s="683"/>
      <c r="DB21" s="683"/>
      <c r="DC21" s="683"/>
      <c r="DD21" s="675"/>
      <c r="DE21" s="676"/>
      <c r="DF21" s="676"/>
      <c r="DG21" s="676"/>
      <c r="DH21" s="676"/>
      <c r="DI21" s="676"/>
      <c r="DJ21" s="676"/>
      <c r="DK21" s="676"/>
      <c r="DL21" s="676"/>
      <c r="DM21" s="676"/>
      <c r="DN21" s="676"/>
      <c r="DO21" s="676"/>
      <c r="DP21" s="682"/>
      <c r="DQ21" s="675"/>
      <c r="DR21" s="676"/>
      <c r="DS21" s="676"/>
      <c r="DT21" s="676"/>
      <c r="DU21" s="676"/>
      <c r="DV21" s="676"/>
      <c r="DW21" s="676"/>
      <c r="DX21" s="676"/>
      <c r="DY21" s="676"/>
      <c r="DZ21" s="676"/>
      <c r="EA21" s="676"/>
      <c r="EB21" s="676"/>
      <c r="EC21" s="677"/>
    </row>
    <row r="22" spans="2:133" ht="11.25" customHeight="1" x14ac:dyDescent="0.15">
      <c r="B22" s="654" t="s">
        <v>283</v>
      </c>
      <c r="C22" s="655"/>
      <c r="D22" s="655"/>
      <c r="E22" s="655"/>
      <c r="F22" s="655"/>
      <c r="G22" s="655"/>
      <c r="H22" s="655"/>
      <c r="I22" s="655"/>
      <c r="J22" s="655"/>
      <c r="K22" s="655"/>
      <c r="L22" s="655"/>
      <c r="M22" s="655"/>
      <c r="N22" s="655"/>
      <c r="O22" s="655"/>
      <c r="P22" s="655"/>
      <c r="Q22" s="656"/>
      <c r="R22" s="657">
        <v>12868941</v>
      </c>
      <c r="S22" s="658"/>
      <c r="T22" s="658"/>
      <c r="U22" s="658"/>
      <c r="V22" s="658"/>
      <c r="W22" s="658"/>
      <c r="X22" s="658"/>
      <c r="Y22" s="659"/>
      <c r="Z22" s="660">
        <v>37.700000000000003</v>
      </c>
      <c r="AA22" s="660"/>
      <c r="AB22" s="660"/>
      <c r="AC22" s="660"/>
      <c r="AD22" s="661">
        <v>12868941</v>
      </c>
      <c r="AE22" s="661"/>
      <c r="AF22" s="661"/>
      <c r="AG22" s="661"/>
      <c r="AH22" s="661"/>
      <c r="AI22" s="661"/>
      <c r="AJ22" s="661"/>
      <c r="AK22" s="661"/>
      <c r="AL22" s="662">
        <v>75.599999999999994</v>
      </c>
      <c r="AM22" s="663"/>
      <c r="AN22" s="663"/>
      <c r="AO22" s="664"/>
      <c r="AP22" s="654" t="s">
        <v>284</v>
      </c>
      <c r="AQ22" s="673"/>
      <c r="AR22" s="673"/>
      <c r="AS22" s="673"/>
      <c r="AT22" s="673"/>
      <c r="AU22" s="673"/>
      <c r="AV22" s="673"/>
      <c r="AW22" s="673"/>
      <c r="AX22" s="673"/>
      <c r="AY22" s="673"/>
      <c r="AZ22" s="673"/>
      <c r="BA22" s="673"/>
      <c r="BB22" s="673"/>
      <c r="BC22" s="673"/>
      <c r="BD22" s="673"/>
      <c r="BE22" s="673"/>
      <c r="BF22" s="674"/>
      <c r="BG22" s="657" t="s">
        <v>250</v>
      </c>
      <c r="BH22" s="658"/>
      <c r="BI22" s="658"/>
      <c r="BJ22" s="658"/>
      <c r="BK22" s="658"/>
      <c r="BL22" s="658"/>
      <c r="BM22" s="658"/>
      <c r="BN22" s="659"/>
      <c r="BO22" s="660" t="s">
        <v>250</v>
      </c>
      <c r="BP22" s="660"/>
      <c r="BQ22" s="660"/>
      <c r="BR22" s="660"/>
      <c r="BS22" s="661" t="s">
        <v>128</v>
      </c>
      <c r="BT22" s="661"/>
      <c r="BU22" s="661"/>
      <c r="BV22" s="661"/>
      <c r="BW22" s="661"/>
      <c r="BX22" s="661"/>
      <c r="BY22" s="661"/>
      <c r="BZ22" s="661"/>
      <c r="CA22" s="661"/>
      <c r="CB22" s="665"/>
      <c r="CD22" s="639" t="s">
        <v>285</v>
      </c>
      <c r="CE22" s="640"/>
      <c r="CF22" s="640"/>
      <c r="CG22" s="640"/>
      <c r="CH22" s="640"/>
      <c r="CI22" s="640"/>
      <c r="CJ22" s="640"/>
      <c r="CK22" s="640"/>
      <c r="CL22" s="640"/>
      <c r="CM22" s="640"/>
      <c r="CN22" s="640"/>
      <c r="CO22" s="640"/>
      <c r="CP22" s="640"/>
      <c r="CQ22" s="640"/>
      <c r="CR22" s="640"/>
      <c r="CS22" s="640"/>
      <c r="CT22" s="640"/>
      <c r="CU22" s="640"/>
      <c r="CV22" s="640"/>
      <c r="CW22" s="640"/>
      <c r="CX22" s="640"/>
      <c r="CY22" s="640"/>
      <c r="CZ22" s="640"/>
      <c r="DA22" s="640"/>
      <c r="DB22" s="640"/>
      <c r="DC22" s="640"/>
      <c r="DD22" s="640"/>
      <c r="DE22" s="640"/>
      <c r="DF22" s="640"/>
      <c r="DG22" s="640"/>
      <c r="DH22" s="640"/>
      <c r="DI22" s="640"/>
      <c r="DJ22" s="640"/>
      <c r="DK22" s="640"/>
      <c r="DL22" s="640"/>
      <c r="DM22" s="640"/>
      <c r="DN22" s="640"/>
      <c r="DO22" s="640"/>
      <c r="DP22" s="640"/>
      <c r="DQ22" s="640"/>
      <c r="DR22" s="640"/>
      <c r="DS22" s="640"/>
      <c r="DT22" s="640"/>
      <c r="DU22" s="640"/>
      <c r="DV22" s="640"/>
      <c r="DW22" s="640"/>
      <c r="DX22" s="640"/>
      <c r="DY22" s="640"/>
      <c r="DZ22" s="640"/>
      <c r="EA22" s="640"/>
      <c r="EB22" s="640"/>
      <c r="EC22" s="641"/>
    </row>
    <row r="23" spans="2:133" ht="11.25" customHeight="1" x14ac:dyDescent="0.15">
      <c r="B23" s="654" t="s">
        <v>286</v>
      </c>
      <c r="C23" s="655"/>
      <c r="D23" s="655"/>
      <c r="E23" s="655"/>
      <c r="F23" s="655"/>
      <c r="G23" s="655"/>
      <c r="H23" s="655"/>
      <c r="I23" s="655"/>
      <c r="J23" s="655"/>
      <c r="K23" s="655"/>
      <c r="L23" s="655"/>
      <c r="M23" s="655"/>
      <c r="N23" s="655"/>
      <c r="O23" s="655"/>
      <c r="P23" s="655"/>
      <c r="Q23" s="656"/>
      <c r="R23" s="657">
        <v>1417350</v>
      </c>
      <c r="S23" s="658"/>
      <c r="T23" s="658"/>
      <c r="U23" s="658"/>
      <c r="V23" s="658"/>
      <c r="W23" s="658"/>
      <c r="X23" s="658"/>
      <c r="Y23" s="659"/>
      <c r="Z23" s="660">
        <v>4.2</v>
      </c>
      <c r="AA23" s="660"/>
      <c r="AB23" s="660"/>
      <c r="AC23" s="660"/>
      <c r="AD23" s="661" t="s">
        <v>128</v>
      </c>
      <c r="AE23" s="661"/>
      <c r="AF23" s="661"/>
      <c r="AG23" s="661"/>
      <c r="AH23" s="661"/>
      <c r="AI23" s="661"/>
      <c r="AJ23" s="661"/>
      <c r="AK23" s="661"/>
      <c r="AL23" s="662" t="s">
        <v>136</v>
      </c>
      <c r="AM23" s="663"/>
      <c r="AN23" s="663"/>
      <c r="AO23" s="664"/>
      <c r="AP23" s="654" t="s">
        <v>287</v>
      </c>
      <c r="AQ23" s="673"/>
      <c r="AR23" s="673"/>
      <c r="AS23" s="673"/>
      <c r="AT23" s="673"/>
      <c r="AU23" s="673"/>
      <c r="AV23" s="673"/>
      <c r="AW23" s="673"/>
      <c r="AX23" s="673"/>
      <c r="AY23" s="673"/>
      <c r="AZ23" s="673"/>
      <c r="BA23" s="673"/>
      <c r="BB23" s="673"/>
      <c r="BC23" s="673"/>
      <c r="BD23" s="673"/>
      <c r="BE23" s="673"/>
      <c r="BF23" s="674"/>
      <c r="BG23" s="657" t="s">
        <v>136</v>
      </c>
      <c r="BH23" s="658"/>
      <c r="BI23" s="658"/>
      <c r="BJ23" s="658"/>
      <c r="BK23" s="658"/>
      <c r="BL23" s="658"/>
      <c r="BM23" s="658"/>
      <c r="BN23" s="659"/>
      <c r="BO23" s="660" t="s">
        <v>136</v>
      </c>
      <c r="BP23" s="660"/>
      <c r="BQ23" s="660"/>
      <c r="BR23" s="660"/>
      <c r="BS23" s="661" t="s">
        <v>250</v>
      </c>
      <c r="BT23" s="661"/>
      <c r="BU23" s="661"/>
      <c r="BV23" s="661"/>
      <c r="BW23" s="661"/>
      <c r="BX23" s="661"/>
      <c r="BY23" s="661"/>
      <c r="BZ23" s="661"/>
      <c r="CA23" s="661"/>
      <c r="CB23" s="665"/>
      <c r="CD23" s="639" t="s">
        <v>226</v>
      </c>
      <c r="CE23" s="640"/>
      <c r="CF23" s="640"/>
      <c r="CG23" s="640"/>
      <c r="CH23" s="640"/>
      <c r="CI23" s="640"/>
      <c r="CJ23" s="640"/>
      <c r="CK23" s="640"/>
      <c r="CL23" s="640"/>
      <c r="CM23" s="640"/>
      <c r="CN23" s="640"/>
      <c r="CO23" s="640"/>
      <c r="CP23" s="640"/>
      <c r="CQ23" s="641"/>
      <c r="CR23" s="639" t="s">
        <v>288</v>
      </c>
      <c r="CS23" s="640"/>
      <c r="CT23" s="640"/>
      <c r="CU23" s="640"/>
      <c r="CV23" s="640"/>
      <c r="CW23" s="640"/>
      <c r="CX23" s="640"/>
      <c r="CY23" s="641"/>
      <c r="CZ23" s="639" t="s">
        <v>289</v>
      </c>
      <c r="DA23" s="640"/>
      <c r="DB23" s="640"/>
      <c r="DC23" s="641"/>
      <c r="DD23" s="639" t="s">
        <v>290</v>
      </c>
      <c r="DE23" s="640"/>
      <c r="DF23" s="640"/>
      <c r="DG23" s="640"/>
      <c r="DH23" s="640"/>
      <c r="DI23" s="640"/>
      <c r="DJ23" s="640"/>
      <c r="DK23" s="641"/>
      <c r="DL23" s="684" t="s">
        <v>291</v>
      </c>
      <c r="DM23" s="685"/>
      <c r="DN23" s="685"/>
      <c r="DO23" s="685"/>
      <c r="DP23" s="685"/>
      <c r="DQ23" s="685"/>
      <c r="DR23" s="685"/>
      <c r="DS23" s="685"/>
      <c r="DT23" s="685"/>
      <c r="DU23" s="685"/>
      <c r="DV23" s="686"/>
      <c r="DW23" s="639" t="s">
        <v>292</v>
      </c>
      <c r="DX23" s="640"/>
      <c r="DY23" s="640"/>
      <c r="DZ23" s="640"/>
      <c r="EA23" s="640"/>
      <c r="EB23" s="640"/>
      <c r="EC23" s="641"/>
    </row>
    <row r="24" spans="2:133" ht="11.25" customHeight="1" x14ac:dyDescent="0.15">
      <c r="B24" s="654" t="s">
        <v>293</v>
      </c>
      <c r="C24" s="655"/>
      <c r="D24" s="655"/>
      <c r="E24" s="655"/>
      <c r="F24" s="655"/>
      <c r="G24" s="655"/>
      <c r="H24" s="655"/>
      <c r="I24" s="655"/>
      <c r="J24" s="655"/>
      <c r="K24" s="655"/>
      <c r="L24" s="655"/>
      <c r="M24" s="655"/>
      <c r="N24" s="655"/>
      <c r="O24" s="655"/>
      <c r="P24" s="655"/>
      <c r="Q24" s="656"/>
      <c r="R24" s="657" t="s">
        <v>128</v>
      </c>
      <c r="S24" s="658"/>
      <c r="T24" s="658"/>
      <c r="U24" s="658"/>
      <c r="V24" s="658"/>
      <c r="W24" s="658"/>
      <c r="X24" s="658"/>
      <c r="Y24" s="659"/>
      <c r="Z24" s="660" t="s">
        <v>128</v>
      </c>
      <c r="AA24" s="660"/>
      <c r="AB24" s="660"/>
      <c r="AC24" s="660"/>
      <c r="AD24" s="661" t="s">
        <v>250</v>
      </c>
      <c r="AE24" s="661"/>
      <c r="AF24" s="661"/>
      <c r="AG24" s="661"/>
      <c r="AH24" s="661"/>
      <c r="AI24" s="661"/>
      <c r="AJ24" s="661"/>
      <c r="AK24" s="661"/>
      <c r="AL24" s="662" t="s">
        <v>136</v>
      </c>
      <c r="AM24" s="663"/>
      <c r="AN24" s="663"/>
      <c r="AO24" s="664"/>
      <c r="AP24" s="654" t="s">
        <v>294</v>
      </c>
      <c r="AQ24" s="673"/>
      <c r="AR24" s="673"/>
      <c r="AS24" s="673"/>
      <c r="AT24" s="673"/>
      <c r="AU24" s="673"/>
      <c r="AV24" s="673"/>
      <c r="AW24" s="673"/>
      <c r="AX24" s="673"/>
      <c r="AY24" s="673"/>
      <c r="AZ24" s="673"/>
      <c r="BA24" s="673"/>
      <c r="BB24" s="673"/>
      <c r="BC24" s="673"/>
      <c r="BD24" s="673"/>
      <c r="BE24" s="673"/>
      <c r="BF24" s="674"/>
      <c r="BG24" s="657" t="s">
        <v>128</v>
      </c>
      <c r="BH24" s="658"/>
      <c r="BI24" s="658"/>
      <c r="BJ24" s="658"/>
      <c r="BK24" s="658"/>
      <c r="BL24" s="658"/>
      <c r="BM24" s="658"/>
      <c r="BN24" s="659"/>
      <c r="BO24" s="660" t="s">
        <v>128</v>
      </c>
      <c r="BP24" s="660"/>
      <c r="BQ24" s="660"/>
      <c r="BR24" s="660"/>
      <c r="BS24" s="661" t="s">
        <v>136</v>
      </c>
      <c r="BT24" s="661"/>
      <c r="BU24" s="661"/>
      <c r="BV24" s="661"/>
      <c r="BW24" s="661"/>
      <c r="BX24" s="661"/>
      <c r="BY24" s="661"/>
      <c r="BZ24" s="661"/>
      <c r="CA24" s="661"/>
      <c r="CB24" s="665"/>
      <c r="CD24" s="643" t="s">
        <v>295</v>
      </c>
      <c r="CE24" s="644"/>
      <c r="CF24" s="644"/>
      <c r="CG24" s="644"/>
      <c r="CH24" s="644"/>
      <c r="CI24" s="644"/>
      <c r="CJ24" s="644"/>
      <c r="CK24" s="644"/>
      <c r="CL24" s="644"/>
      <c r="CM24" s="644"/>
      <c r="CN24" s="644"/>
      <c r="CO24" s="644"/>
      <c r="CP24" s="644"/>
      <c r="CQ24" s="645"/>
      <c r="CR24" s="646">
        <v>13380859</v>
      </c>
      <c r="CS24" s="647"/>
      <c r="CT24" s="647"/>
      <c r="CU24" s="647"/>
      <c r="CV24" s="647"/>
      <c r="CW24" s="647"/>
      <c r="CX24" s="647"/>
      <c r="CY24" s="648"/>
      <c r="CZ24" s="651">
        <v>40.6</v>
      </c>
      <c r="DA24" s="652"/>
      <c r="DB24" s="652"/>
      <c r="DC24" s="668"/>
      <c r="DD24" s="692">
        <v>9718761</v>
      </c>
      <c r="DE24" s="647"/>
      <c r="DF24" s="647"/>
      <c r="DG24" s="647"/>
      <c r="DH24" s="647"/>
      <c r="DI24" s="647"/>
      <c r="DJ24" s="647"/>
      <c r="DK24" s="648"/>
      <c r="DL24" s="692">
        <v>9481640</v>
      </c>
      <c r="DM24" s="647"/>
      <c r="DN24" s="647"/>
      <c r="DO24" s="647"/>
      <c r="DP24" s="647"/>
      <c r="DQ24" s="647"/>
      <c r="DR24" s="647"/>
      <c r="DS24" s="647"/>
      <c r="DT24" s="647"/>
      <c r="DU24" s="647"/>
      <c r="DV24" s="648"/>
      <c r="DW24" s="651">
        <v>55.2</v>
      </c>
      <c r="DX24" s="652"/>
      <c r="DY24" s="652"/>
      <c r="DZ24" s="652"/>
      <c r="EA24" s="652"/>
      <c r="EB24" s="652"/>
      <c r="EC24" s="653"/>
    </row>
    <row r="25" spans="2:133" ht="11.25" customHeight="1" x14ac:dyDescent="0.15">
      <c r="B25" s="654" t="s">
        <v>296</v>
      </c>
      <c r="C25" s="655"/>
      <c r="D25" s="655"/>
      <c r="E25" s="655"/>
      <c r="F25" s="655"/>
      <c r="G25" s="655"/>
      <c r="H25" s="655"/>
      <c r="I25" s="655"/>
      <c r="J25" s="655"/>
      <c r="K25" s="655"/>
      <c r="L25" s="655"/>
      <c r="M25" s="655"/>
      <c r="N25" s="655"/>
      <c r="O25" s="655"/>
      <c r="P25" s="655"/>
      <c r="Q25" s="656"/>
      <c r="R25" s="657">
        <v>18391618</v>
      </c>
      <c r="S25" s="658"/>
      <c r="T25" s="658"/>
      <c r="U25" s="658"/>
      <c r="V25" s="658"/>
      <c r="W25" s="658"/>
      <c r="X25" s="658"/>
      <c r="Y25" s="659"/>
      <c r="Z25" s="660">
        <v>53.9</v>
      </c>
      <c r="AA25" s="660"/>
      <c r="AB25" s="660"/>
      <c r="AC25" s="660"/>
      <c r="AD25" s="661">
        <v>16974268</v>
      </c>
      <c r="AE25" s="661"/>
      <c r="AF25" s="661"/>
      <c r="AG25" s="661"/>
      <c r="AH25" s="661"/>
      <c r="AI25" s="661"/>
      <c r="AJ25" s="661"/>
      <c r="AK25" s="661"/>
      <c r="AL25" s="662">
        <v>99.7</v>
      </c>
      <c r="AM25" s="663"/>
      <c r="AN25" s="663"/>
      <c r="AO25" s="664"/>
      <c r="AP25" s="654" t="s">
        <v>297</v>
      </c>
      <c r="AQ25" s="673"/>
      <c r="AR25" s="673"/>
      <c r="AS25" s="673"/>
      <c r="AT25" s="673"/>
      <c r="AU25" s="673"/>
      <c r="AV25" s="673"/>
      <c r="AW25" s="673"/>
      <c r="AX25" s="673"/>
      <c r="AY25" s="673"/>
      <c r="AZ25" s="673"/>
      <c r="BA25" s="673"/>
      <c r="BB25" s="673"/>
      <c r="BC25" s="673"/>
      <c r="BD25" s="673"/>
      <c r="BE25" s="673"/>
      <c r="BF25" s="674"/>
      <c r="BG25" s="657" t="s">
        <v>128</v>
      </c>
      <c r="BH25" s="658"/>
      <c r="BI25" s="658"/>
      <c r="BJ25" s="658"/>
      <c r="BK25" s="658"/>
      <c r="BL25" s="658"/>
      <c r="BM25" s="658"/>
      <c r="BN25" s="659"/>
      <c r="BO25" s="660" t="s">
        <v>250</v>
      </c>
      <c r="BP25" s="660"/>
      <c r="BQ25" s="660"/>
      <c r="BR25" s="660"/>
      <c r="BS25" s="661" t="s">
        <v>128</v>
      </c>
      <c r="BT25" s="661"/>
      <c r="BU25" s="661"/>
      <c r="BV25" s="661"/>
      <c r="BW25" s="661"/>
      <c r="BX25" s="661"/>
      <c r="BY25" s="661"/>
      <c r="BZ25" s="661"/>
      <c r="CA25" s="661"/>
      <c r="CB25" s="665"/>
      <c r="CD25" s="654" t="s">
        <v>298</v>
      </c>
      <c r="CE25" s="655"/>
      <c r="CF25" s="655"/>
      <c r="CG25" s="655"/>
      <c r="CH25" s="655"/>
      <c r="CI25" s="655"/>
      <c r="CJ25" s="655"/>
      <c r="CK25" s="655"/>
      <c r="CL25" s="655"/>
      <c r="CM25" s="655"/>
      <c r="CN25" s="655"/>
      <c r="CO25" s="655"/>
      <c r="CP25" s="655"/>
      <c r="CQ25" s="656"/>
      <c r="CR25" s="657">
        <v>4578139</v>
      </c>
      <c r="CS25" s="689"/>
      <c r="CT25" s="689"/>
      <c r="CU25" s="689"/>
      <c r="CV25" s="689"/>
      <c r="CW25" s="689"/>
      <c r="CX25" s="689"/>
      <c r="CY25" s="690"/>
      <c r="CZ25" s="662">
        <v>13.9</v>
      </c>
      <c r="DA25" s="687"/>
      <c r="DB25" s="687"/>
      <c r="DC25" s="691"/>
      <c r="DD25" s="666">
        <v>4186507</v>
      </c>
      <c r="DE25" s="689"/>
      <c r="DF25" s="689"/>
      <c r="DG25" s="689"/>
      <c r="DH25" s="689"/>
      <c r="DI25" s="689"/>
      <c r="DJ25" s="689"/>
      <c r="DK25" s="690"/>
      <c r="DL25" s="666">
        <v>3991428</v>
      </c>
      <c r="DM25" s="689"/>
      <c r="DN25" s="689"/>
      <c r="DO25" s="689"/>
      <c r="DP25" s="689"/>
      <c r="DQ25" s="689"/>
      <c r="DR25" s="689"/>
      <c r="DS25" s="689"/>
      <c r="DT25" s="689"/>
      <c r="DU25" s="689"/>
      <c r="DV25" s="690"/>
      <c r="DW25" s="662">
        <v>23.2</v>
      </c>
      <c r="DX25" s="687"/>
      <c r="DY25" s="687"/>
      <c r="DZ25" s="687"/>
      <c r="EA25" s="687"/>
      <c r="EB25" s="687"/>
      <c r="EC25" s="688"/>
    </row>
    <row r="26" spans="2:133" ht="11.25" customHeight="1" x14ac:dyDescent="0.15">
      <c r="B26" s="654" t="s">
        <v>299</v>
      </c>
      <c r="C26" s="655"/>
      <c r="D26" s="655"/>
      <c r="E26" s="655"/>
      <c r="F26" s="655"/>
      <c r="G26" s="655"/>
      <c r="H26" s="655"/>
      <c r="I26" s="655"/>
      <c r="J26" s="655"/>
      <c r="K26" s="655"/>
      <c r="L26" s="655"/>
      <c r="M26" s="655"/>
      <c r="N26" s="655"/>
      <c r="O26" s="655"/>
      <c r="P26" s="655"/>
      <c r="Q26" s="656"/>
      <c r="R26" s="657">
        <v>2043</v>
      </c>
      <c r="S26" s="658"/>
      <c r="T26" s="658"/>
      <c r="U26" s="658"/>
      <c r="V26" s="658"/>
      <c r="W26" s="658"/>
      <c r="X26" s="658"/>
      <c r="Y26" s="659"/>
      <c r="Z26" s="660">
        <v>0</v>
      </c>
      <c r="AA26" s="660"/>
      <c r="AB26" s="660"/>
      <c r="AC26" s="660"/>
      <c r="AD26" s="661">
        <v>2043</v>
      </c>
      <c r="AE26" s="661"/>
      <c r="AF26" s="661"/>
      <c r="AG26" s="661"/>
      <c r="AH26" s="661"/>
      <c r="AI26" s="661"/>
      <c r="AJ26" s="661"/>
      <c r="AK26" s="661"/>
      <c r="AL26" s="662">
        <v>0</v>
      </c>
      <c r="AM26" s="663"/>
      <c r="AN26" s="663"/>
      <c r="AO26" s="664"/>
      <c r="AP26" s="654" t="s">
        <v>300</v>
      </c>
      <c r="AQ26" s="673"/>
      <c r="AR26" s="673"/>
      <c r="AS26" s="673"/>
      <c r="AT26" s="673"/>
      <c r="AU26" s="673"/>
      <c r="AV26" s="673"/>
      <c r="AW26" s="673"/>
      <c r="AX26" s="673"/>
      <c r="AY26" s="673"/>
      <c r="AZ26" s="673"/>
      <c r="BA26" s="673"/>
      <c r="BB26" s="673"/>
      <c r="BC26" s="673"/>
      <c r="BD26" s="673"/>
      <c r="BE26" s="673"/>
      <c r="BF26" s="674"/>
      <c r="BG26" s="657" t="s">
        <v>136</v>
      </c>
      <c r="BH26" s="658"/>
      <c r="BI26" s="658"/>
      <c r="BJ26" s="658"/>
      <c r="BK26" s="658"/>
      <c r="BL26" s="658"/>
      <c r="BM26" s="658"/>
      <c r="BN26" s="659"/>
      <c r="BO26" s="660" t="s">
        <v>136</v>
      </c>
      <c r="BP26" s="660"/>
      <c r="BQ26" s="660"/>
      <c r="BR26" s="660"/>
      <c r="BS26" s="661" t="s">
        <v>128</v>
      </c>
      <c r="BT26" s="661"/>
      <c r="BU26" s="661"/>
      <c r="BV26" s="661"/>
      <c r="BW26" s="661"/>
      <c r="BX26" s="661"/>
      <c r="BY26" s="661"/>
      <c r="BZ26" s="661"/>
      <c r="CA26" s="661"/>
      <c r="CB26" s="665"/>
      <c r="CD26" s="654" t="s">
        <v>301</v>
      </c>
      <c r="CE26" s="655"/>
      <c r="CF26" s="655"/>
      <c r="CG26" s="655"/>
      <c r="CH26" s="655"/>
      <c r="CI26" s="655"/>
      <c r="CJ26" s="655"/>
      <c r="CK26" s="655"/>
      <c r="CL26" s="655"/>
      <c r="CM26" s="655"/>
      <c r="CN26" s="655"/>
      <c r="CO26" s="655"/>
      <c r="CP26" s="655"/>
      <c r="CQ26" s="656"/>
      <c r="CR26" s="657">
        <v>2737655</v>
      </c>
      <c r="CS26" s="658"/>
      <c r="CT26" s="658"/>
      <c r="CU26" s="658"/>
      <c r="CV26" s="658"/>
      <c r="CW26" s="658"/>
      <c r="CX26" s="658"/>
      <c r="CY26" s="659"/>
      <c r="CZ26" s="662">
        <v>8.3000000000000007</v>
      </c>
      <c r="DA26" s="687"/>
      <c r="DB26" s="687"/>
      <c r="DC26" s="691"/>
      <c r="DD26" s="666">
        <v>2617081</v>
      </c>
      <c r="DE26" s="658"/>
      <c r="DF26" s="658"/>
      <c r="DG26" s="658"/>
      <c r="DH26" s="658"/>
      <c r="DI26" s="658"/>
      <c r="DJ26" s="658"/>
      <c r="DK26" s="659"/>
      <c r="DL26" s="666" t="s">
        <v>250</v>
      </c>
      <c r="DM26" s="658"/>
      <c r="DN26" s="658"/>
      <c r="DO26" s="658"/>
      <c r="DP26" s="658"/>
      <c r="DQ26" s="658"/>
      <c r="DR26" s="658"/>
      <c r="DS26" s="658"/>
      <c r="DT26" s="658"/>
      <c r="DU26" s="658"/>
      <c r="DV26" s="659"/>
      <c r="DW26" s="662" t="s">
        <v>128</v>
      </c>
      <c r="DX26" s="687"/>
      <c r="DY26" s="687"/>
      <c r="DZ26" s="687"/>
      <c r="EA26" s="687"/>
      <c r="EB26" s="687"/>
      <c r="EC26" s="688"/>
    </row>
    <row r="27" spans="2:133" ht="11.25" customHeight="1" x14ac:dyDescent="0.15">
      <c r="B27" s="654" t="s">
        <v>302</v>
      </c>
      <c r="C27" s="655"/>
      <c r="D27" s="655"/>
      <c r="E27" s="655"/>
      <c r="F27" s="655"/>
      <c r="G27" s="655"/>
      <c r="H27" s="655"/>
      <c r="I27" s="655"/>
      <c r="J27" s="655"/>
      <c r="K27" s="655"/>
      <c r="L27" s="655"/>
      <c r="M27" s="655"/>
      <c r="N27" s="655"/>
      <c r="O27" s="655"/>
      <c r="P27" s="655"/>
      <c r="Q27" s="656"/>
      <c r="R27" s="657">
        <v>121488</v>
      </c>
      <c r="S27" s="658"/>
      <c r="T27" s="658"/>
      <c r="U27" s="658"/>
      <c r="V27" s="658"/>
      <c r="W27" s="658"/>
      <c r="X27" s="658"/>
      <c r="Y27" s="659"/>
      <c r="Z27" s="660">
        <v>0.4</v>
      </c>
      <c r="AA27" s="660"/>
      <c r="AB27" s="660"/>
      <c r="AC27" s="660"/>
      <c r="AD27" s="661" t="s">
        <v>136</v>
      </c>
      <c r="AE27" s="661"/>
      <c r="AF27" s="661"/>
      <c r="AG27" s="661"/>
      <c r="AH27" s="661"/>
      <c r="AI27" s="661"/>
      <c r="AJ27" s="661"/>
      <c r="AK27" s="661"/>
      <c r="AL27" s="662" t="s">
        <v>128</v>
      </c>
      <c r="AM27" s="663"/>
      <c r="AN27" s="663"/>
      <c r="AO27" s="664"/>
      <c r="AP27" s="654" t="s">
        <v>303</v>
      </c>
      <c r="AQ27" s="655"/>
      <c r="AR27" s="655"/>
      <c r="AS27" s="655"/>
      <c r="AT27" s="655"/>
      <c r="AU27" s="655"/>
      <c r="AV27" s="655"/>
      <c r="AW27" s="655"/>
      <c r="AX27" s="655"/>
      <c r="AY27" s="655"/>
      <c r="AZ27" s="655"/>
      <c r="BA27" s="655"/>
      <c r="BB27" s="655"/>
      <c r="BC27" s="655"/>
      <c r="BD27" s="655"/>
      <c r="BE27" s="655"/>
      <c r="BF27" s="656"/>
      <c r="BG27" s="657">
        <v>3049950</v>
      </c>
      <c r="BH27" s="658"/>
      <c r="BI27" s="658"/>
      <c r="BJ27" s="658"/>
      <c r="BK27" s="658"/>
      <c r="BL27" s="658"/>
      <c r="BM27" s="658"/>
      <c r="BN27" s="659"/>
      <c r="BO27" s="660">
        <v>100</v>
      </c>
      <c r="BP27" s="660"/>
      <c r="BQ27" s="660"/>
      <c r="BR27" s="660"/>
      <c r="BS27" s="661">
        <v>36859</v>
      </c>
      <c r="BT27" s="661"/>
      <c r="BU27" s="661"/>
      <c r="BV27" s="661"/>
      <c r="BW27" s="661"/>
      <c r="BX27" s="661"/>
      <c r="BY27" s="661"/>
      <c r="BZ27" s="661"/>
      <c r="CA27" s="661"/>
      <c r="CB27" s="665"/>
      <c r="CD27" s="654" t="s">
        <v>304</v>
      </c>
      <c r="CE27" s="655"/>
      <c r="CF27" s="655"/>
      <c r="CG27" s="655"/>
      <c r="CH27" s="655"/>
      <c r="CI27" s="655"/>
      <c r="CJ27" s="655"/>
      <c r="CK27" s="655"/>
      <c r="CL27" s="655"/>
      <c r="CM27" s="655"/>
      <c r="CN27" s="655"/>
      <c r="CO27" s="655"/>
      <c r="CP27" s="655"/>
      <c r="CQ27" s="656"/>
      <c r="CR27" s="657">
        <v>4071157</v>
      </c>
      <c r="CS27" s="689"/>
      <c r="CT27" s="689"/>
      <c r="CU27" s="689"/>
      <c r="CV27" s="689"/>
      <c r="CW27" s="689"/>
      <c r="CX27" s="689"/>
      <c r="CY27" s="690"/>
      <c r="CZ27" s="662">
        <v>12.4</v>
      </c>
      <c r="DA27" s="687"/>
      <c r="DB27" s="687"/>
      <c r="DC27" s="691"/>
      <c r="DD27" s="666">
        <v>1008368</v>
      </c>
      <c r="DE27" s="689"/>
      <c r="DF27" s="689"/>
      <c r="DG27" s="689"/>
      <c r="DH27" s="689"/>
      <c r="DI27" s="689"/>
      <c r="DJ27" s="689"/>
      <c r="DK27" s="690"/>
      <c r="DL27" s="666">
        <v>966326</v>
      </c>
      <c r="DM27" s="689"/>
      <c r="DN27" s="689"/>
      <c r="DO27" s="689"/>
      <c r="DP27" s="689"/>
      <c r="DQ27" s="689"/>
      <c r="DR27" s="689"/>
      <c r="DS27" s="689"/>
      <c r="DT27" s="689"/>
      <c r="DU27" s="689"/>
      <c r="DV27" s="690"/>
      <c r="DW27" s="662">
        <v>5.6</v>
      </c>
      <c r="DX27" s="687"/>
      <c r="DY27" s="687"/>
      <c r="DZ27" s="687"/>
      <c r="EA27" s="687"/>
      <c r="EB27" s="687"/>
      <c r="EC27" s="688"/>
    </row>
    <row r="28" spans="2:133" ht="11.25" customHeight="1" x14ac:dyDescent="0.15">
      <c r="B28" s="654" t="s">
        <v>305</v>
      </c>
      <c r="C28" s="655"/>
      <c r="D28" s="655"/>
      <c r="E28" s="655"/>
      <c r="F28" s="655"/>
      <c r="G28" s="655"/>
      <c r="H28" s="655"/>
      <c r="I28" s="655"/>
      <c r="J28" s="655"/>
      <c r="K28" s="655"/>
      <c r="L28" s="655"/>
      <c r="M28" s="655"/>
      <c r="N28" s="655"/>
      <c r="O28" s="655"/>
      <c r="P28" s="655"/>
      <c r="Q28" s="656"/>
      <c r="R28" s="657">
        <v>244597</v>
      </c>
      <c r="S28" s="658"/>
      <c r="T28" s="658"/>
      <c r="U28" s="658"/>
      <c r="V28" s="658"/>
      <c r="W28" s="658"/>
      <c r="X28" s="658"/>
      <c r="Y28" s="659"/>
      <c r="Z28" s="660">
        <v>0.7</v>
      </c>
      <c r="AA28" s="660"/>
      <c r="AB28" s="660"/>
      <c r="AC28" s="660"/>
      <c r="AD28" s="661">
        <v>5020</v>
      </c>
      <c r="AE28" s="661"/>
      <c r="AF28" s="661"/>
      <c r="AG28" s="661"/>
      <c r="AH28" s="661"/>
      <c r="AI28" s="661"/>
      <c r="AJ28" s="661"/>
      <c r="AK28" s="661"/>
      <c r="AL28" s="662">
        <v>0</v>
      </c>
      <c r="AM28" s="663"/>
      <c r="AN28" s="663"/>
      <c r="AO28" s="664"/>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60"/>
      <c r="BP28" s="660"/>
      <c r="BQ28" s="660"/>
      <c r="BR28" s="660"/>
      <c r="BS28" s="666"/>
      <c r="BT28" s="658"/>
      <c r="BU28" s="658"/>
      <c r="BV28" s="658"/>
      <c r="BW28" s="658"/>
      <c r="BX28" s="658"/>
      <c r="BY28" s="658"/>
      <c r="BZ28" s="658"/>
      <c r="CA28" s="658"/>
      <c r="CB28" s="667"/>
      <c r="CD28" s="654" t="s">
        <v>306</v>
      </c>
      <c r="CE28" s="655"/>
      <c r="CF28" s="655"/>
      <c r="CG28" s="655"/>
      <c r="CH28" s="655"/>
      <c r="CI28" s="655"/>
      <c r="CJ28" s="655"/>
      <c r="CK28" s="655"/>
      <c r="CL28" s="655"/>
      <c r="CM28" s="655"/>
      <c r="CN28" s="655"/>
      <c r="CO28" s="655"/>
      <c r="CP28" s="655"/>
      <c r="CQ28" s="656"/>
      <c r="CR28" s="657">
        <v>4731563</v>
      </c>
      <c r="CS28" s="658"/>
      <c r="CT28" s="658"/>
      <c r="CU28" s="658"/>
      <c r="CV28" s="658"/>
      <c r="CW28" s="658"/>
      <c r="CX28" s="658"/>
      <c r="CY28" s="659"/>
      <c r="CZ28" s="662">
        <v>14.4</v>
      </c>
      <c r="DA28" s="687"/>
      <c r="DB28" s="687"/>
      <c r="DC28" s="691"/>
      <c r="DD28" s="666">
        <v>4523886</v>
      </c>
      <c r="DE28" s="658"/>
      <c r="DF28" s="658"/>
      <c r="DG28" s="658"/>
      <c r="DH28" s="658"/>
      <c r="DI28" s="658"/>
      <c r="DJ28" s="658"/>
      <c r="DK28" s="659"/>
      <c r="DL28" s="666">
        <v>4523886</v>
      </c>
      <c r="DM28" s="658"/>
      <c r="DN28" s="658"/>
      <c r="DO28" s="658"/>
      <c r="DP28" s="658"/>
      <c r="DQ28" s="658"/>
      <c r="DR28" s="658"/>
      <c r="DS28" s="658"/>
      <c r="DT28" s="658"/>
      <c r="DU28" s="658"/>
      <c r="DV28" s="659"/>
      <c r="DW28" s="662">
        <v>26.3</v>
      </c>
      <c r="DX28" s="687"/>
      <c r="DY28" s="687"/>
      <c r="DZ28" s="687"/>
      <c r="EA28" s="687"/>
      <c r="EB28" s="687"/>
      <c r="EC28" s="688"/>
    </row>
    <row r="29" spans="2:133" ht="11.25" customHeight="1" x14ac:dyDescent="0.15">
      <c r="B29" s="654" t="s">
        <v>307</v>
      </c>
      <c r="C29" s="655"/>
      <c r="D29" s="655"/>
      <c r="E29" s="655"/>
      <c r="F29" s="655"/>
      <c r="G29" s="655"/>
      <c r="H29" s="655"/>
      <c r="I29" s="655"/>
      <c r="J29" s="655"/>
      <c r="K29" s="655"/>
      <c r="L29" s="655"/>
      <c r="M29" s="655"/>
      <c r="N29" s="655"/>
      <c r="O29" s="655"/>
      <c r="P29" s="655"/>
      <c r="Q29" s="656"/>
      <c r="R29" s="657">
        <v>109483</v>
      </c>
      <c r="S29" s="658"/>
      <c r="T29" s="658"/>
      <c r="U29" s="658"/>
      <c r="V29" s="658"/>
      <c r="W29" s="658"/>
      <c r="X29" s="658"/>
      <c r="Y29" s="659"/>
      <c r="Z29" s="660">
        <v>0.3</v>
      </c>
      <c r="AA29" s="660"/>
      <c r="AB29" s="660"/>
      <c r="AC29" s="660"/>
      <c r="AD29" s="661" t="s">
        <v>128</v>
      </c>
      <c r="AE29" s="661"/>
      <c r="AF29" s="661"/>
      <c r="AG29" s="661"/>
      <c r="AH29" s="661"/>
      <c r="AI29" s="661"/>
      <c r="AJ29" s="661"/>
      <c r="AK29" s="661"/>
      <c r="AL29" s="662" t="s">
        <v>250</v>
      </c>
      <c r="AM29" s="663"/>
      <c r="AN29" s="663"/>
      <c r="AO29" s="664"/>
      <c r="AP29" s="678"/>
      <c r="AQ29" s="679"/>
      <c r="AR29" s="679"/>
      <c r="AS29" s="679"/>
      <c r="AT29" s="679"/>
      <c r="AU29" s="679"/>
      <c r="AV29" s="679"/>
      <c r="AW29" s="679"/>
      <c r="AX29" s="679"/>
      <c r="AY29" s="679"/>
      <c r="AZ29" s="679"/>
      <c r="BA29" s="679"/>
      <c r="BB29" s="679"/>
      <c r="BC29" s="679"/>
      <c r="BD29" s="679"/>
      <c r="BE29" s="679"/>
      <c r="BF29" s="680"/>
      <c r="BG29" s="657"/>
      <c r="BH29" s="658"/>
      <c r="BI29" s="658"/>
      <c r="BJ29" s="658"/>
      <c r="BK29" s="658"/>
      <c r="BL29" s="658"/>
      <c r="BM29" s="658"/>
      <c r="BN29" s="659"/>
      <c r="BO29" s="660"/>
      <c r="BP29" s="660"/>
      <c r="BQ29" s="660"/>
      <c r="BR29" s="660"/>
      <c r="BS29" s="661"/>
      <c r="BT29" s="661"/>
      <c r="BU29" s="661"/>
      <c r="BV29" s="661"/>
      <c r="BW29" s="661"/>
      <c r="BX29" s="661"/>
      <c r="BY29" s="661"/>
      <c r="BZ29" s="661"/>
      <c r="CA29" s="661"/>
      <c r="CB29" s="665"/>
      <c r="CD29" s="693" t="s">
        <v>308</v>
      </c>
      <c r="CE29" s="694"/>
      <c r="CF29" s="654" t="s">
        <v>309</v>
      </c>
      <c r="CG29" s="655"/>
      <c r="CH29" s="655"/>
      <c r="CI29" s="655"/>
      <c r="CJ29" s="655"/>
      <c r="CK29" s="655"/>
      <c r="CL29" s="655"/>
      <c r="CM29" s="655"/>
      <c r="CN29" s="655"/>
      <c r="CO29" s="655"/>
      <c r="CP29" s="655"/>
      <c r="CQ29" s="656"/>
      <c r="CR29" s="657">
        <v>4731210</v>
      </c>
      <c r="CS29" s="689"/>
      <c r="CT29" s="689"/>
      <c r="CU29" s="689"/>
      <c r="CV29" s="689"/>
      <c r="CW29" s="689"/>
      <c r="CX29" s="689"/>
      <c r="CY29" s="690"/>
      <c r="CZ29" s="662">
        <v>14.4</v>
      </c>
      <c r="DA29" s="687"/>
      <c r="DB29" s="687"/>
      <c r="DC29" s="691"/>
      <c r="DD29" s="666">
        <v>4523533</v>
      </c>
      <c r="DE29" s="689"/>
      <c r="DF29" s="689"/>
      <c r="DG29" s="689"/>
      <c r="DH29" s="689"/>
      <c r="DI29" s="689"/>
      <c r="DJ29" s="689"/>
      <c r="DK29" s="690"/>
      <c r="DL29" s="666">
        <v>4523533</v>
      </c>
      <c r="DM29" s="689"/>
      <c r="DN29" s="689"/>
      <c r="DO29" s="689"/>
      <c r="DP29" s="689"/>
      <c r="DQ29" s="689"/>
      <c r="DR29" s="689"/>
      <c r="DS29" s="689"/>
      <c r="DT29" s="689"/>
      <c r="DU29" s="689"/>
      <c r="DV29" s="690"/>
      <c r="DW29" s="662">
        <v>26.3</v>
      </c>
      <c r="DX29" s="687"/>
      <c r="DY29" s="687"/>
      <c r="DZ29" s="687"/>
      <c r="EA29" s="687"/>
      <c r="EB29" s="687"/>
      <c r="EC29" s="688"/>
    </row>
    <row r="30" spans="2:133" ht="11.25" customHeight="1" x14ac:dyDescent="0.15">
      <c r="B30" s="654" t="s">
        <v>310</v>
      </c>
      <c r="C30" s="655"/>
      <c r="D30" s="655"/>
      <c r="E30" s="655"/>
      <c r="F30" s="655"/>
      <c r="G30" s="655"/>
      <c r="H30" s="655"/>
      <c r="I30" s="655"/>
      <c r="J30" s="655"/>
      <c r="K30" s="655"/>
      <c r="L30" s="655"/>
      <c r="M30" s="655"/>
      <c r="N30" s="655"/>
      <c r="O30" s="655"/>
      <c r="P30" s="655"/>
      <c r="Q30" s="656"/>
      <c r="R30" s="657">
        <v>5794248</v>
      </c>
      <c r="S30" s="658"/>
      <c r="T30" s="658"/>
      <c r="U30" s="658"/>
      <c r="V30" s="658"/>
      <c r="W30" s="658"/>
      <c r="X30" s="658"/>
      <c r="Y30" s="659"/>
      <c r="Z30" s="660">
        <v>17</v>
      </c>
      <c r="AA30" s="660"/>
      <c r="AB30" s="660"/>
      <c r="AC30" s="660"/>
      <c r="AD30" s="661" t="s">
        <v>136</v>
      </c>
      <c r="AE30" s="661"/>
      <c r="AF30" s="661"/>
      <c r="AG30" s="661"/>
      <c r="AH30" s="661"/>
      <c r="AI30" s="661"/>
      <c r="AJ30" s="661"/>
      <c r="AK30" s="661"/>
      <c r="AL30" s="662" t="s">
        <v>136</v>
      </c>
      <c r="AM30" s="663"/>
      <c r="AN30" s="663"/>
      <c r="AO30" s="664"/>
      <c r="AP30" s="639" t="s">
        <v>226</v>
      </c>
      <c r="AQ30" s="640"/>
      <c r="AR30" s="640"/>
      <c r="AS30" s="640"/>
      <c r="AT30" s="640"/>
      <c r="AU30" s="640"/>
      <c r="AV30" s="640"/>
      <c r="AW30" s="640"/>
      <c r="AX30" s="640"/>
      <c r="AY30" s="640"/>
      <c r="AZ30" s="640"/>
      <c r="BA30" s="640"/>
      <c r="BB30" s="640"/>
      <c r="BC30" s="640"/>
      <c r="BD30" s="640"/>
      <c r="BE30" s="640"/>
      <c r="BF30" s="641"/>
      <c r="BG30" s="639" t="s">
        <v>311</v>
      </c>
      <c r="BH30" s="699"/>
      <c r="BI30" s="699"/>
      <c r="BJ30" s="699"/>
      <c r="BK30" s="699"/>
      <c r="BL30" s="699"/>
      <c r="BM30" s="699"/>
      <c r="BN30" s="699"/>
      <c r="BO30" s="699"/>
      <c r="BP30" s="699"/>
      <c r="BQ30" s="700"/>
      <c r="BR30" s="639" t="s">
        <v>312</v>
      </c>
      <c r="BS30" s="699"/>
      <c r="BT30" s="699"/>
      <c r="BU30" s="699"/>
      <c r="BV30" s="699"/>
      <c r="BW30" s="699"/>
      <c r="BX30" s="699"/>
      <c r="BY30" s="699"/>
      <c r="BZ30" s="699"/>
      <c r="CA30" s="699"/>
      <c r="CB30" s="700"/>
      <c r="CD30" s="695"/>
      <c r="CE30" s="696"/>
      <c r="CF30" s="654" t="s">
        <v>313</v>
      </c>
      <c r="CG30" s="655"/>
      <c r="CH30" s="655"/>
      <c r="CI30" s="655"/>
      <c r="CJ30" s="655"/>
      <c r="CK30" s="655"/>
      <c r="CL30" s="655"/>
      <c r="CM30" s="655"/>
      <c r="CN30" s="655"/>
      <c r="CO30" s="655"/>
      <c r="CP30" s="655"/>
      <c r="CQ30" s="656"/>
      <c r="CR30" s="657">
        <v>4618106</v>
      </c>
      <c r="CS30" s="658"/>
      <c r="CT30" s="658"/>
      <c r="CU30" s="658"/>
      <c r="CV30" s="658"/>
      <c r="CW30" s="658"/>
      <c r="CX30" s="658"/>
      <c r="CY30" s="659"/>
      <c r="CZ30" s="662">
        <v>14</v>
      </c>
      <c r="DA30" s="687"/>
      <c r="DB30" s="687"/>
      <c r="DC30" s="691"/>
      <c r="DD30" s="666">
        <v>4420093</v>
      </c>
      <c r="DE30" s="658"/>
      <c r="DF30" s="658"/>
      <c r="DG30" s="658"/>
      <c r="DH30" s="658"/>
      <c r="DI30" s="658"/>
      <c r="DJ30" s="658"/>
      <c r="DK30" s="659"/>
      <c r="DL30" s="666">
        <v>4420093</v>
      </c>
      <c r="DM30" s="658"/>
      <c r="DN30" s="658"/>
      <c r="DO30" s="658"/>
      <c r="DP30" s="658"/>
      <c r="DQ30" s="658"/>
      <c r="DR30" s="658"/>
      <c r="DS30" s="658"/>
      <c r="DT30" s="658"/>
      <c r="DU30" s="658"/>
      <c r="DV30" s="659"/>
      <c r="DW30" s="662">
        <v>25.7</v>
      </c>
      <c r="DX30" s="687"/>
      <c r="DY30" s="687"/>
      <c r="DZ30" s="687"/>
      <c r="EA30" s="687"/>
      <c r="EB30" s="687"/>
      <c r="EC30" s="688"/>
    </row>
    <row r="31" spans="2:133" ht="11.25" customHeight="1" x14ac:dyDescent="0.15">
      <c r="B31" s="670" t="s">
        <v>314</v>
      </c>
      <c r="C31" s="671"/>
      <c r="D31" s="671"/>
      <c r="E31" s="671"/>
      <c r="F31" s="671"/>
      <c r="G31" s="671"/>
      <c r="H31" s="671"/>
      <c r="I31" s="671"/>
      <c r="J31" s="671"/>
      <c r="K31" s="671"/>
      <c r="L31" s="671"/>
      <c r="M31" s="671"/>
      <c r="N31" s="671"/>
      <c r="O31" s="671"/>
      <c r="P31" s="671"/>
      <c r="Q31" s="672"/>
      <c r="R31" s="657">
        <v>19746</v>
      </c>
      <c r="S31" s="658"/>
      <c r="T31" s="658"/>
      <c r="U31" s="658"/>
      <c r="V31" s="658"/>
      <c r="W31" s="658"/>
      <c r="X31" s="658"/>
      <c r="Y31" s="659"/>
      <c r="Z31" s="660">
        <v>0.1</v>
      </c>
      <c r="AA31" s="660"/>
      <c r="AB31" s="660"/>
      <c r="AC31" s="660"/>
      <c r="AD31" s="661">
        <v>19746</v>
      </c>
      <c r="AE31" s="661"/>
      <c r="AF31" s="661"/>
      <c r="AG31" s="661"/>
      <c r="AH31" s="661"/>
      <c r="AI31" s="661"/>
      <c r="AJ31" s="661"/>
      <c r="AK31" s="661"/>
      <c r="AL31" s="662">
        <v>0.1</v>
      </c>
      <c r="AM31" s="663"/>
      <c r="AN31" s="663"/>
      <c r="AO31" s="664"/>
      <c r="AP31" s="703" t="s">
        <v>315</v>
      </c>
      <c r="AQ31" s="704"/>
      <c r="AR31" s="704"/>
      <c r="AS31" s="704"/>
      <c r="AT31" s="709" t="s">
        <v>316</v>
      </c>
      <c r="AU31" s="216"/>
      <c r="AV31" s="216"/>
      <c r="AW31" s="216"/>
      <c r="AX31" s="643" t="s">
        <v>189</v>
      </c>
      <c r="AY31" s="644"/>
      <c r="AZ31" s="644"/>
      <c r="BA31" s="644"/>
      <c r="BB31" s="644"/>
      <c r="BC31" s="644"/>
      <c r="BD31" s="644"/>
      <c r="BE31" s="644"/>
      <c r="BF31" s="645"/>
      <c r="BG31" s="713">
        <v>98.2</v>
      </c>
      <c r="BH31" s="701"/>
      <c r="BI31" s="701"/>
      <c r="BJ31" s="701"/>
      <c r="BK31" s="701"/>
      <c r="BL31" s="701"/>
      <c r="BM31" s="652">
        <v>89.9</v>
      </c>
      <c r="BN31" s="701"/>
      <c r="BO31" s="701"/>
      <c r="BP31" s="701"/>
      <c r="BQ31" s="702"/>
      <c r="BR31" s="713">
        <v>98.2</v>
      </c>
      <c r="BS31" s="701"/>
      <c r="BT31" s="701"/>
      <c r="BU31" s="701"/>
      <c r="BV31" s="701"/>
      <c r="BW31" s="701"/>
      <c r="BX31" s="652">
        <v>89.4</v>
      </c>
      <c r="BY31" s="701"/>
      <c r="BZ31" s="701"/>
      <c r="CA31" s="701"/>
      <c r="CB31" s="702"/>
      <c r="CD31" s="695"/>
      <c r="CE31" s="696"/>
      <c r="CF31" s="654" t="s">
        <v>317</v>
      </c>
      <c r="CG31" s="655"/>
      <c r="CH31" s="655"/>
      <c r="CI31" s="655"/>
      <c r="CJ31" s="655"/>
      <c r="CK31" s="655"/>
      <c r="CL31" s="655"/>
      <c r="CM31" s="655"/>
      <c r="CN31" s="655"/>
      <c r="CO31" s="655"/>
      <c r="CP31" s="655"/>
      <c r="CQ31" s="656"/>
      <c r="CR31" s="657">
        <v>113104</v>
      </c>
      <c r="CS31" s="689"/>
      <c r="CT31" s="689"/>
      <c r="CU31" s="689"/>
      <c r="CV31" s="689"/>
      <c r="CW31" s="689"/>
      <c r="CX31" s="689"/>
      <c r="CY31" s="690"/>
      <c r="CZ31" s="662">
        <v>0.3</v>
      </c>
      <c r="DA31" s="687"/>
      <c r="DB31" s="687"/>
      <c r="DC31" s="691"/>
      <c r="DD31" s="666">
        <v>103440</v>
      </c>
      <c r="DE31" s="689"/>
      <c r="DF31" s="689"/>
      <c r="DG31" s="689"/>
      <c r="DH31" s="689"/>
      <c r="DI31" s="689"/>
      <c r="DJ31" s="689"/>
      <c r="DK31" s="690"/>
      <c r="DL31" s="666">
        <v>103440</v>
      </c>
      <c r="DM31" s="689"/>
      <c r="DN31" s="689"/>
      <c r="DO31" s="689"/>
      <c r="DP31" s="689"/>
      <c r="DQ31" s="689"/>
      <c r="DR31" s="689"/>
      <c r="DS31" s="689"/>
      <c r="DT31" s="689"/>
      <c r="DU31" s="689"/>
      <c r="DV31" s="690"/>
      <c r="DW31" s="662">
        <v>0.6</v>
      </c>
      <c r="DX31" s="687"/>
      <c r="DY31" s="687"/>
      <c r="DZ31" s="687"/>
      <c r="EA31" s="687"/>
      <c r="EB31" s="687"/>
      <c r="EC31" s="688"/>
    </row>
    <row r="32" spans="2:133" ht="11.25" customHeight="1" x14ac:dyDescent="0.15">
      <c r="B32" s="654" t="s">
        <v>318</v>
      </c>
      <c r="C32" s="655"/>
      <c r="D32" s="655"/>
      <c r="E32" s="655"/>
      <c r="F32" s="655"/>
      <c r="G32" s="655"/>
      <c r="H32" s="655"/>
      <c r="I32" s="655"/>
      <c r="J32" s="655"/>
      <c r="K32" s="655"/>
      <c r="L32" s="655"/>
      <c r="M32" s="655"/>
      <c r="N32" s="655"/>
      <c r="O32" s="655"/>
      <c r="P32" s="655"/>
      <c r="Q32" s="656"/>
      <c r="R32" s="657">
        <v>3139974</v>
      </c>
      <c r="S32" s="658"/>
      <c r="T32" s="658"/>
      <c r="U32" s="658"/>
      <c r="V32" s="658"/>
      <c r="W32" s="658"/>
      <c r="X32" s="658"/>
      <c r="Y32" s="659"/>
      <c r="Z32" s="660">
        <v>9.1999999999999993</v>
      </c>
      <c r="AA32" s="660"/>
      <c r="AB32" s="660"/>
      <c r="AC32" s="660"/>
      <c r="AD32" s="661" t="s">
        <v>128</v>
      </c>
      <c r="AE32" s="661"/>
      <c r="AF32" s="661"/>
      <c r="AG32" s="661"/>
      <c r="AH32" s="661"/>
      <c r="AI32" s="661"/>
      <c r="AJ32" s="661"/>
      <c r="AK32" s="661"/>
      <c r="AL32" s="662" t="s">
        <v>128</v>
      </c>
      <c r="AM32" s="663"/>
      <c r="AN32" s="663"/>
      <c r="AO32" s="664"/>
      <c r="AP32" s="705"/>
      <c r="AQ32" s="706"/>
      <c r="AR32" s="706"/>
      <c r="AS32" s="706"/>
      <c r="AT32" s="710"/>
      <c r="AU32" s="212" t="s">
        <v>319</v>
      </c>
      <c r="AX32" s="654" t="s">
        <v>320</v>
      </c>
      <c r="AY32" s="655"/>
      <c r="AZ32" s="655"/>
      <c r="BA32" s="655"/>
      <c r="BB32" s="655"/>
      <c r="BC32" s="655"/>
      <c r="BD32" s="655"/>
      <c r="BE32" s="655"/>
      <c r="BF32" s="656"/>
      <c r="BG32" s="714">
        <v>98.6</v>
      </c>
      <c r="BH32" s="689"/>
      <c r="BI32" s="689"/>
      <c r="BJ32" s="689"/>
      <c r="BK32" s="689"/>
      <c r="BL32" s="689"/>
      <c r="BM32" s="663">
        <v>91.7</v>
      </c>
      <c r="BN32" s="689"/>
      <c r="BO32" s="689"/>
      <c r="BP32" s="689"/>
      <c r="BQ32" s="712"/>
      <c r="BR32" s="714">
        <v>98.5</v>
      </c>
      <c r="BS32" s="689"/>
      <c r="BT32" s="689"/>
      <c r="BU32" s="689"/>
      <c r="BV32" s="689"/>
      <c r="BW32" s="689"/>
      <c r="BX32" s="663">
        <v>91.1</v>
      </c>
      <c r="BY32" s="689"/>
      <c r="BZ32" s="689"/>
      <c r="CA32" s="689"/>
      <c r="CB32" s="712"/>
      <c r="CD32" s="697"/>
      <c r="CE32" s="698"/>
      <c r="CF32" s="654" t="s">
        <v>321</v>
      </c>
      <c r="CG32" s="655"/>
      <c r="CH32" s="655"/>
      <c r="CI32" s="655"/>
      <c r="CJ32" s="655"/>
      <c r="CK32" s="655"/>
      <c r="CL32" s="655"/>
      <c r="CM32" s="655"/>
      <c r="CN32" s="655"/>
      <c r="CO32" s="655"/>
      <c r="CP32" s="655"/>
      <c r="CQ32" s="656"/>
      <c r="CR32" s="657">
        <v>353</v>
      </c>
      <c r="CS32" s="658"/>
      <c r="CT32" s="658"/>
      <c r="CU32" s="658"/>
      <c r="CV32" s="658"/>
      <c r="CW32" s="658"/>
      <c r="CX32" s="658"/>
      <c r="CY32" s="659"/>
      <c r="CZ32" s="662">
        <v>0</v>
      </c>
      <c r="DA32" s="687"/>
      <c r="DB32" s="687"/>
      <c r="DC32" s="691"/>
      <c r="DD32" s="666">
        <v>353</v>
      </c>
      <c r="DE32" s="658"/>
      <c r="DF32" s="658"/>
      <c r="DG32" s="658"/>
      <c r="DH32" s="658"/>
      <c r="DI32" s="658"/>
      <c r="DJ32" s="658"/>
      <c r="DK32" s="659"/>
      <c r="DL32" s="666">
        <v>353</v>
      </c>
      <c r="DM32" s="658"/>
      <c r="DN32" s="658"/>
      <c r="DO32" s="658"/>
      <c r="DP32" s="658"/>
      <c r="DQ32" s="658"/>
      <c r="DR32" s="658"/>
      <c r="DS32" s="658"/>
      <c r="DT32" s="658"/>
      <c r="DU32" s="658"/>
      <c r="DV32" s="659"/>
      <c r="DW32" s="662">
        <v>0</v>
      </c>
      <c r="DX32" s="687"/>
      <c r="DY32" s="687"/>
      <c r="DZ32" s="687"/>
      <c r="EA32" s="687"/>
      <c r="EB32" s="687"/>
      <c r="EC32" s="688"/>
    </row>
    <row r="33" spans="2:133" ht="11.25" customHeight="1" x14ac:dyDescent="0.15">
      <c r="B33" s="654" t="s">
        <v>322</v>
      </c>
      <c r="C33" s="655"/>
      <c r="D33" s="655"/>
      <c r="E33" s="655"/>
      <c r="F33" s="655"/>
      <c r="G33" s="655"/>
      <c r="H33" s="655"/>
      <c r="I33" s="655"/>
      <c r="J33" s="655"/>
      <c r="K33" s="655"/>
      <c r="L33" s="655"/>
      <c r="M33" s="655"/>
      <c r="N33" s="655"/>
      <c r="O33" s="655"/>
      <c r="P33" s="655"/>
      <c r="Q33" s="656"/>
      <c r="R33" s="657">
        <v>87271</v>
      </c>
      <c r="S33" s="658"/>
      <c r="T33" s="658"/>
      <c r="U33" s="658"/>
      <c r="V33" s="658"/>
      <c r="W33" s="658"/>
      <c r="X33" s="658"/>
      <c r="Y33" s="659"/>
      <c r="Z33" s="660">
        <v>0.3</v>
      </c>
      <c r="AA33" s="660"/>
      <c r="AB33" s="660"/>
      <c r="AC33" s="660"/>
      <c r="AD33" s="661">
        <v>30343</v>
      </c>
      <c r="AE33" s="661"/>
      <c r="AF33" s="661"/>
      <c r="AG33" s="661"/>
      <c r="AH33" s="661"/>
      <c r="AI33" s="661"/>
      <c r="AJ33" s="661"/>
      <c r="AK33" s="661"/>
      <c r="AL33" s="662">
        <v>0.2</v>
      </c>
      <c r="AM33" s="663"/>
      <c r="AN33" s="663"/>
      <c r="AO33" s="664"/>
      <c r="AP33" s="707"/>
      <c r="AQ33" s="708"/>
      <c r="AR33" s="708"/>
      <c r="AS33" s="708"/>
      <c r="AT33" s="711"/>
      <c r="AU33" s="217"/>
      <c r="AV33" s="217"/>
      <c r="AW33" s="217"/>
      <c r="AX33" s="678" t="s">
        <v>323</v>
      </c>
      <c r="AY33" s="679"/>
      <c r="AZ33" s="679"/>
      <c r="BA33" s="679"/>
      <c r="BB33" s="679"/>
      <c r="BC33" s="679"/>
      <c r="BD33" s="679"/>
      <c r="BE33" s="679"/>
      <c r="BF33" s="680"/>
      <c r="BG33" s="715">
        <v>97.3</v>
      </c>
      <c r="BH33" s="716"/>
      <c r="BI33" s="716"/>
      <c r="BJ33" s="716"/>
      <c r="BK33" s="716"/>
      <c r="BL33" s="716"/>
      <c r="BM33" s="717">
        <v>85.4</v>
      </c>
      <c r="BN33" s="716"/>
      <c r="BO33" s="716"/>
      <c r="BP33" s="716"/>
      <c r="BQ33" s="718"/>
      <c r="BR33" s="715">
        <v>97.3</v>
      </c>
      <c r="BS33" s="716"/>
      <c r="BT33" s="716"/>
      <c r="BU33" s="716"/>
      <c r="BV33" s="716"/>
      <c r="BW33" s="716"/>
      <c r="BX33" s="717">
        <v>84.7</v>
      </c>
      <c r="BY33" s="716"/>
      <c r="BZ33" s="716"/>
      <c r="CA33" s="716"/>
      <c r="CB33" s="718"/>
      <c r="CD33" s="654" t="s">
        <v>324</v>
      </c>
      <c r="CE33" s="655"/>
      <c r="CF33" s="655"/>
      <c r="CG33" s="655"/>
      <c r="CH33" s="655"/>
      <c r="CI33" s="655"/>
      <c r="CJ33" s="655"/>
      <c r="CK33" s="655"/>
      <c r="CL33" s="655"/>
      <c r="CM33" s="655"/>
      <c r="CN33" s="655"/>
      <c r="CO33" s="655"/>
      <c r="CP33" s="655"/>
      <c r="CQ33" s="656"/>
      <c r="CR33" s="657">
        <v>12408221</v>
      </c>
      <c r="CS33" s="689"/>
      <c r="CT33" s="689"/>
      <c r="CU33" s="689"/>
      <c r="CV33" s="689"/>
      <c r="CW33" s="689"/>
      <c r="CX33" s="689"/>
      <c r="CY33" s="690"/>
      <c r="CZ33" s="662">
        <v>37.6</v>
      </c>
      <c r="DA33" s="687"/>
      <c r="DB33" s="687"/>
      <c r="DC33" s="691"/>
      <c r="DD33" s="666">
        <v>8411910</v>
      </c>
      <c r="DE33" s="689"/>
      <c r="DF33" s="689"/>
      <c r="DG33" s="689"/>
      <c r="DH33" s="689"/>
      <c r="DI33" s="689"/>
      <c r="DJ33" s="689"/>
      <c r="DK33" s="690"/>
      <c r="DL33" s="666">
        <v>5744675</v>
      </c>
      <c r="DM33" s="689"/>
      <c r="DN33" s="689"/>
      <c r="DO33" s="689"/>
      <c r="DP33" s="689"/>
      <c r="DQ33" s="689"/>
      <c r="DR33" s="689"/>
      <c r="DS33" s="689"/>
      <c r="DT33" s="689"/>
      <c r="DU33" s="689"/>
      <c r="DV33" s="690"/>
      <c r="DW33" s="662">
        <v>33.4</v>
      </c>
      <c r="DX33" s="687"/>
      <c r="DY33" s="687"/>
      <c r="DZ33" s="687"/>
      <c r="EA33" s="687"/>
      <c r="EB33" s="687"/>
      <c r="EC33" s="688"/>
    </row>
    <row r="34" spans="2:133" ht="11.25" customHeight="1" x14ac:dyDescent="0.15">
      <c r="B34" s="654" t="s">
        <v>325</v>
      </c>
      <c r="C34" s="655"/>
      <c r="D34" s="655"/>
      <c r="E34" s="655"/>
      <c r="F34" s="655"/>
      <c r="G34" s="655"/>
      <c r="H34" s="655"/>
      <c r="I34" s="655"/>
      <c r="J34" s="655"/>
      <c r="K34" s="655"/>
      <c r="L34" s="655"/>
      <c r="M34" s="655"/>
      <c r="N34" s="655"/>
      <c r="O34" s="655"/>
      <c r="P34" s="655"/>
      <c r="Q34" s="656"/>
      <c r="R34" s="657">
        <v>265674</v>
      </c>
      <c r="S34" s="658"/>
      <c r="T34" s="658"/>
      <c r="U34" s="658"/>
      <c r="V34" s="658"/>
      <c r="W34" s="658"/>
      <c r="X34" s="658"/>
      <c r="Y34" s="659"/>
      <c r="Z34" s="660">
        <v>0.8</v>
      </c>
      <c r="AA34" s="660"/>
      <c r="AB34" s="660"/>
      <c r="AC34" s="660"/>
      <c r="AD34" s="661" t="s">
        <v>250</v>
      </c>
      <c r="AE34" s="661"/>
      <c r="AF34" s="661"/>
      <c r="AG34" s="661"/>
      <c r="AH34" s="661"/>
      <c r="AI34" s="661"/>
      <c r="AJ34" s="661"/>
      <c r="AK34" s="661"/>
      <c r="AL34" s="662" t="s">
        <v>128</v>
      </c>
      <c r="AM34" s="663"/>
      <c r="AN34" s="663"/>
      <c r="AO34" s="664"/>
      <c r="AP34" s="218"/>
      <c r="AQ34" s="219"/>
      <c r="AS34" s="216"/>
      <c r="AT34" s="216"/>
      <c r="AU34" s="216"/>
      <c r="AV34" s="216"/>
      <c r="AW34" s="216"/>
      <c r="AX34" s="216"/>
      <c r="AY34" s="216"/>
      <c r="AZ34" s="216"/>
      <c r="BA34" s="216"/>
      <c r="BB34" s="216"/>
      <c r="BC34" s="216"/>
      <c r="BD34" s="216"/>
      <c r="BE34" s="216"/>
      <c r="BF34" s="216"/>
      <c r="BG34" s="219"/>
      <c r="BH34" s="219"/>
      <c r="BI34" s="219"/>
      <c r="BJ34" s="219"/>
      <c r="BK34" s="219"/>
      <c r="BL34" s="219"/>
      <c r="BM34" s="219"/>
      <c r="BN34" s="219"/>
      <c r="BO34" s="219"/>
      <c r="BP34" s="219"/>
      <c r="BQ34" s="219"/>
      <c r="BR34" s="219"/>
      <c r="BS34" s="219"/>
      <c r="BT34" s="219"/>
      <c r="BU34" s="219"/>
      <c r="BV34" s="219"/>
      <c r="BW34" s="219"/>
      <c r="BX34" s="219"/>
      <c r="BY34" s="219"/>
      <c r="BZ34" s="219"/>
      <c r="CA34" s="219"/>
      <c r="CB34" s="219"/>
      <c r="CD34" s="654" t="s">
        <v>326</v>
      </c>
      <c r="CE34" s="655"/>
      <c r="CF34" s="655"/>
      <c r="CG34" s="655"/>
      <c r="CH34" s="655"/>
      <c r="CI34" s="655"/>
      <c r="CJ34" s="655"/>
      <c r="CK34" s="655"/>
      <c r="CL34" s="655"/>
      <c r="CM34" s="655"/>
      <c r="CN34" s="655"/>
      <c r="CO34" s="655"/>
      <c r="CP34" s="655"/>
      <c r="CQ34" s="656"/>
      <c r="CR34" s="657">
        <v>5534586</v>
      </c>
      <c r="CS34" s="658"/>
      <c r="CT34" s="658"/>
      <c r="CU34" s="658"/>
      <c r="CV34" s="658"/>
      <c r="CW34" s="658"/>
      <c r="CX34" s="658"/>
      <c r="CY34" s="659"/>
      <c r="CZ34" s="662">
        <v>16.8</v>
      </c>
      <c r="DA34" s="687"/>
      <c r="DB34" s="687"/>
      <c r="DC34" s="691"/>
      <c r="DD34" s="666">
        <v>3873696</v>
      </c>
      <c r="DE34" s="658"/>
      <c r="DF34" s="658"/>
      <c r="DG34" s="658"/>
      <c r="DH34" s="658"/>
      <c r="DI34" s="658"/>
      <c r="DJ34" s="658"/>
      <c r="DK34" s="659"/>
      <c r="DL34" s="666">
        <v>2874022</v>
      </c>
      <c r="DM34" s="658"/>
      <c r="DN34" s="658"/>
      <c r="DO34" s="658"/>
      <c r="DP34" s="658"/>
      <c r="DQ34" s="658"/>
      <c r="DR34" s="658"/>
      <c r="DS34" s="658"/>
      <c r="DT34" s="658"/>
      <c r="DU34" s="658"/>
      <c r="DV34" s="659"/>
      <c r="DW34" s="662">
        <v>16.7</v>
      </c>
      <c r="DX34" s="687"/>
      <c r="DY34" s="687"/>
      <c r="DZ34" s="687"/>
      <c r="EA34" s="687"/>
      <c r="EB34" s="687"/>
      <c r="EC34" s="688"/>
    </row>
    <row r="35" spans="2:133" ht="11.25" customHeight="1" x14ac:dyDescent="0.15">
      <c r="B35" s="654" t="s">
        <v>327</v>
      </c>
      <c r="C35" s="655"/>
      <c r="D35" s="655"/>
      <c r="E35" s="655"/>
      <c r="F35" s="655"/>
      <c r="G35" s="655"/>
      <c r="H35" s="655"/>
      <c r="I35" s="655"/>
      <c r="J35" s="655"/>
      <c r="K35" s="655"/>
      <c r="L35" s="655"/>
      <c r="M35" s="655"/>
      <c r="N35" s="655"/>
      <c r="O35" s="655"/>
      <c r="P35" s="655"/>
      <c r="Q35" s="656"/>
      <c r="R35" s="657">
        <v>1222221</v>
      </c>
      <c r="S35" s="658"/>
      <c r="T35" s="658"/>
      <c r="U35" s="658"/>
      <c r="V35" s="658"/>
      <c r="W35" s="658"/>
      <c r="X35" s="658"/>
      <c r="Y35" s="659"/>
      <c r="Z35" s="660">
        <v>3.6</v>
      </c>
      <c r="AA35" s="660"/>
      <c r="AB35" s="660"/>
      <c r="AC35" s="660"/>
      <c r="AD35" s="661" t="s">
        <v>250</v>
      </c>
      <c r="AE35" s="661"/>
      <c r="AF35" s="661"/>
      <c r="AG35" s="661"/>
      <c r="AH35" s="661"/>
      <c r="AI35" s="661"/>
      <c r="AJ35" s="661"/>
      <c r="AK35" s="661"/>
      <c r="AL35" s="662" t="s">
        <v>128</v>
      </c>
      <c r="AM35" s="663"/>
      <c r="AN35" s="663"/>
      <c r="AO35" s="664"/>
      <c r="AP35" s="220"/>
      <c r="AQ35" s="639" t="s">
        <v>328</v>
      </c>
      <c r="AR35" s="640"/>
      <c r="AS35" s="640"/>
      <c r="AT35" s="640"/>
      <c r="AU35" s="640"/>
      <c r="AV35" s="640"/>
      <c r="AW35" s="640"/>
      <c r="AX35" s="640"/>
      <c r="AY35" s="640"/>
      <c r="AZ35" s="640"/>
      <c r="BA35" s="640"/>
      <c r="BB35" s="640"/>
      <c r="BC35" s="640"/>
      <c r="BD35" s="640"/>
      <c r="BE35" s="640"/>
      <c r="BF35" s="641"/>
      <c r="BG35" s="639" t="s">
        <v>329</v>
      </c>
      <c r="BH35" s="640"/>
      <c r="BI35" s="640"/>
      <c r="BJ35" s="640"/>
      <c r="BK35" s="640"/>
      <c r="BL35" s="640"/>
      <c r="BM35" s="640"/>
      <c r="BN35" s="640"/>
      <c r="BO35" s="640"/>
      <c r="BP35" s="640"/>
      <c r="BQ35" s="640"/>
      <c r="BR35" s="640"/>
      <c r="BS35" s="640"/>
      <c r="BT35" s="640"/>
      <c r="BU35" s="640"/>
      <c r="BV35" s="640"/>
      <c r="BW35" s="640"/>
      <c r="BX35" s="640"/>
      <c r="BY35" s="640"/>
      <c r="BZ35" s="640"/>
      <c r="CA35" s="640"/>
      <c r="CB35" s="641"/>
      <c r="CD35" s="654" t="s">
        <v>330</v>
      </c>
      <c r="CE35" s="655"/>
      <c r="CF35" s="655"/>
      <c r="CG35" s="655"/>
      <c r="CH35" s="655"/>
      <c r="CI35" s="655"/>
      <c r="CJ35" s="655"/>
      <c r="CK35" s="655"/>
      <c r="CL35" s="655"/>
      <c r="CM35" s="655"/>
      <c r="CN35" s="655"/>
      <c r="CO35" s="655"/>
      <c r="CP35" s="655"/>
      <c r="CQ35" s="656"/>
      <c r="CR35" s="657">
        <v>185328</v>
      </c>
      <c r="CS35" s="689"/>
      <c r="CT35" s="689"/>
      <c r="CU35" s="689"/>
      <c r="CV35" s="689"/>
      <c r="CW35" s="689"/>
      <c r="CX35" s="689"/>
      <c r="CY35" s="690"/>
      <c r="CZ35" s="662">
        <v>0.6</v>
      </c>
      <c r="DA35" s="687"/>
      <c r="DB35" s="687"/>
      <c r="DC35" s="691"/>
      <c r="DD35" s="666">
        <v>159439</v>
      </c>
      <c r="DE35" s="689"/>
      <c r="DF35" s="689"/>
      <c r="DG35" s="689"/>
      <c r="DH35" s="689"/>
      <c r="DI35" s="689"/>
      <c r="DJ35" s="689"/>
      <c r="DK35" s="690"/>
      <c r="DL35" s="666">
        <v>159439</v>
      </c>
      <c r="DM35" s="689"/>
      <c r="DN35" s="689"/>
      <c r="DO35" s="689"/>
      <c r="DP35" s="689"/>
      <c r="DQ35" s="689"/>
      <c r="DR35" s="689"/>
      <c r="DS35" s="689"/>
      <c r="DT35" s="689"/>
      <c r="DU35" s="689"/>
      <c r="DV35" s="690"/>
      <c r="DW35" s="662">
        <v>0.9</v>
      </c>
      <c r="DX35" s="687"/>
      <c r="DY35" s="687"/>
      <c r="DZ35" s="687"/>
      <c r="EA35" s="687"/>
      <c r="EB35" s="687"/>
      <c r="EC35" s="688"/>
    </row>
    <row r="36" spans="2:133" ht="11.25" customHeight="1" x14ac:dyDescent="0.15">
      <c r="B36" s="654" t="s">
        <v>331</v>
      </c>
      <c r="C36" s="655"/>
      <c r="D36" s="655"/>
      <c r="E36" s="655"/>
      <c r="F36" s="655"/>
      <c r="G36" s="655"/>
      <c r="H36" s="655"/>
      <c r="I36" s="655"/>
      <c r="J36" s="655"/>
      <c r="K36" s="655"/>
      <c r="L36" s="655"/>
      <c r="M36" s="655"/>
      <c r="N36" s="655"/>
      <c r="O36" s="655"/>
      <c r="P36" s="655"/>
      <c r="Q36" s="656"/>
      <c r="R36" s="657">
        <v>909111</v>
      </c>
      <c r="S36" s="658"/>
      <c r="T36" s="658"/>
      <c r="U36" s="658"/>
      <c r="V36" s="658"/>
      <c r="W36" s="658"/>
      <c r="X36" s="658"/>
      <c r="Y36" s="659"/>
      <c r="Z36" s="660">
        <v>2.7</v>
      </c>
      <c r="AA36" s="660"/>
      <c r="AB36" s="660"/>
      <c r="AC36" s="660"/>
      <c r="AD36" s="661" t="s">
        <v>250</v>
      </c>
      <c r="AE36" s="661"/>
      <c r="AF36" s="661"/>
      <c r="AG36" s="661"/>
      <c r="AH36" s="661"/>
      <c r="AI36" s="661"/>
      <c r="AJ36" s="661"/>
      <c r="AK36" s="661"/>
      <c r="AL36" s="662" t="s">
        <v>128</v>
      </c>
      <c r="AM36" s="663"/>
      <c r="AN36" s="663"/>
      <c r="AO36" s="664"/>
      <c r="AP36" s="220"/>
      <c r="AQ36" s="723" t="s">
        <v>332</v>
      </c>
      <c r="AR36" s="724"/>
      <c r="AS36" s="724"/>
      <c r="AT36" s="724"/>
      <c r="AU36" s="724"/>
      <c r="AV36" s="724"/>
      <c r="AW36" s="724"/>
      <c r="AX36" s="724"/>
      <c r="AY36" s="725"/>
      <c r="AZ36" s="646">
        <v>2837195</v>
      </c>
      <c r="BA36" s="647"/>
      <c r="BB36" s="647"/>
      <c r="BC36" s="647"/>
      <c r="BD36" s="647"/>
      <c r="BE36" s="647"/>
      <c r="BF36" s="719"/>
      <c r="BG36" s="643" t="s">
        <v>333</v>
      </c>
      <c r="BH36" s="644"/>
      <c r="BI36" s="644"/>
      <c r="BJ36" s="644"/>
      <c r="BK36" s="644"/>
      <c r="BL36" s="644"/>
      <c r="BM36" s="644"/>
      <c r="BN36" s="644"/>
      <c r="BO36" s="644"/>
      <c r="BP36" s="644"/>
      <c r="BQ36" s="644"/>
      <c r="BR36" s="644"/>
      <c r="BS36" s="644"/>
      <c r="BT36" s="644"/>
      <c r="BU36" s="645"/>
      <c r="BV36" s="646">
        <v>20044</v>
      </c>
      <c r="BW36" s="647"/>
      <c r="BX36" s="647"/>
      <c r="BY36" s="647"/>
      <c r="BZ36" s="647"/>
      <c r="CA36" s="647"/>
      <c r="CB36" s="719"/>
      <c r="CD36" s="654" t="s">
        <v>334</v>
      </c>
      <c r="CE36" s="655"/>
      <c r="CF36" s="655"/>
      <c r="CG36" s="655"/>
      <c r="CH36" s="655"/>
      <c r="CI36" s="655"/>
      <c r="CJ36" s="655"/>
      <c r="CK36" s="655"/>
      <c r="CL36" s="655"/>
      <c r="CM36" s="655"/>
      <c r="CN36" s="655"/>
      <c r="CO36" s="655"/>
      <c r="CP36" s="655"/>
      <c r="CQ36" s="656"/>
      <c r="CR36" s="657">
        <v>4506964</v>
      </c>
      <c r="CS36" s="658"/>
      <c r="CT36" s="658"/>
      <c r="CU36" s="658"/>
      <c r="CV36" s="658"/>
      <c r="CW36" s="658"/>
      <c r="CX36" s="658"/>
      <c r="CY36" s="659"/>
      <c r="CZ36" s="662">
        <v>13.7</v>
      </c>
      <c r="DA36" s="687"/>
      <c r="DB36" s="687"/>
      <c r="DC36" s="691"/>
      <c r="DD36" s="666">
        <v>2863770</v>
      </c>
      <c r="DE36" s="658"/>
      <c r="DF36" s="658"/>
      <c r="DG36" s="658"/>
      <c r="DH36" s="658"/>
      <c r="DI36" s="658"/>
      <c r="DJ36" s="658"/>
      <c r="DK36" s="659"/>
      <c r="DL36" s="666">
        <v>1621145</v>
      </c>
      <c r="DM36" s="658"/>
      <c r="DN36" s="658"/>
      <c r="DO36" s="658"/>
      <c r="DP36" s="658"/>
      <c r="DQ36" s="658"/>
      <c r="DR36" s="658"/>
      <c r="DS36" s="658"/>
      <c r="DT36" s="658"/>
      <c r="DU36" s="658"/>
      <c r="DV36" s="659"/>
      <c r="DW36" s="662">
        <v>9.4</v>
      </c>
      <c r="DX36" s="687"/>
      <c r="DY36" s="687"/>
      <c r="DZ36" s="687"/>
      <c r="EA36" s="687"/>
      <c r="EB36" s="687"/>
      <c r="EC36" s="688"/>
    </row>
    <row r="37" spans="2:133" ht="11.25" customHeight="1" x14ac:dyDescent="0.15">
      <c r="B37" s="654" t="s">
        <v>335</v>
      </c>
      <c r="C37" s="655"/>
      <c r="D37" s="655"/>
      <c r="E37" s="655"/>
      <c r="F37" s="655"/>
      <c r="G37" s="655"/>
      <c r="H37" s="655"/>
      <c r="I37" s="655"/>
      <c r="J37" s="655"/>
      <c r="K37" s="655"/>
      <c r="L37" s="655"/>
      <c r="M37" s="655"/>
      <c r="N37" s="655"/>
      <c r="O37" s="655"/>
      <c r="P37" s="655"/>
      <c r="Q37" s="656"/>
      <c r="R37" s="657">
        <v>695137</v>
      </c>
      <c r="S37" s="658"/>
      <c r="T37" s="658"/>
      <c r="U37" s="658"/>
      <c r="V37" s="658"/>
      <c r="W37" s="658"/>
      <c r="X37" s="658"/>
      <c r="Y37" s="659"/>
      <c r="Z37" s="660">
        <v>2</v>
      </c>
      <c r="AA37" s="660"/>
      <c r="AB37" s="660"/>
      <c r="AC37" s="660"/>
      <c r="AD37" s="661">
        <v>78</v>
      </c>
      <c r="AE37" s="661"/>
      <c r="AF37" s="661"/>
      <c r="AG37" s="661"/>
      <c r="AH37" s="661"/>
      <c r="AI37" s="661"/>
      <c r="AJ37" s="661"/>
      <c r="AK37" s="661"/>
      <c r="AL37" s="662">
        <v>0</v>
      </c>
      <c r="AM37" s="663"/>
      <c r="AN37" s="663"/>
      <c r="AO37" s="664"/>
      <c r="AQ37" s="720" t="s">
        <v>336</v>
      </c>
      <c r="AR37" s="721"/>
      <c r="AS37" s="721"/>
      <c r="AT37" s="721"/>
      <c r="AU37" s="721"/>
      <c r="AV37" s="721"/>
      <c r="AW37" s="721"/>
      <c r="AX37" s="721"/>
      <c r="AY37" s="722"/>
      <c r="AZ37" s="657">
        <v>1015220</v>
      </c>
      <c r="BA37" s="658"/>
      <c r="BB37" s="658"/>
      <c r="BC37" s="658"/>
      <c r="BD37" s="689"/>
      <c r="BE37" s="689"/>
      <c r="BF37" s="712"/>
      <c r="BG37" s="654" t="s">
        <v>337</v>
      </c>
      <c r="BH37" s="655"/>
      <c r="BI37" s="655"/>
      <c r="BJ37" s="655"/>
      <c r="BK37" s="655"/>
      <c r="BL37" s="655"/>
      <c r="BM37" s="655"/>
      <c r="BN37" s="655"/>
      <c r="BO37" s="655"/>
      <c r="BP37" s="655"/>
      <c r="BQ37" s="655"/>
      <c r="BR37" s="655"/>
      <c r="BS37" s="655"/>
      <c r="BT37" s="655"/>
      <c r="BU37" s="656"/>
      <c r="BV37" s="657">
        <v>-46114</v>
      </c>
      <c r="BW37" s="658"/>
      <c r="BX37" s="658"/>
      <c r="BY37" s="658"/>
      <c r="BZ37" s="658"/>
      <c r="CA37" s="658"/>
      <c r="CB37" s="667"/>
      <c r="CD37" s="654" t="s">
        <v>338</v>
      </c>
      <c r="CE37" s="655"/>
      <c r="CF37" s="655"/>
      <c r="CG37" s="655"/>
      <c r="CH37" s="655"/>
      <c r="CI37" s="655"/>
      <c r="CJ37" s="655"/>
      <c r="CK37" s="655"/>
      <c r="CL37" s="655"/>
      <c r="CM37" s="655"/>
      <c r="CN37" s="655"/>
      <c r="CO37" s="655"/>
      <c r="CP37" s="655"/>
      <c r="CQ37" s="656"/>
      <c r="CR37" s="657">
        <v>41438</v>
      </c>
      <c r="CS37" s="689"/>
      <c r="CT37" s="689"/>
      <c r="CU37" s="689"/>
      <c r="CV37" s="689"/>
      <c r="CW37" s="689"/>
      <c r="CX37" s="689"/>
      <c r="CY37" s="690"/>
      <c r="CZ37" s="662">
        <v>0.1</v>
      </c>
      <c r="DA37" s="687"/>
      <c r="DB37" s="687"/>
      <c r="DC37" s="691"/>
      <c r="DD37" s="666">
        <v>41438</v>
      </c>
      <c r="DE37" s="689"/>
      <c r="DF37" s="689"/>
      <c r="DG37" s="689"/>
      <c r="DH37" s="689"/>
      <c r="DI37" s="689"/>
      <c r="DJ37" s="689"/>
      <c r="DK37" s="690"/>
      <c r="DL37" s="666">
        <v>38405</v>
      </c>
      <c r="DM37" s="689"/>
      <c r="DN37" s="689"/>
      <c r="DO37" s="689"/>
      <c r="DP37" s="689"/>
      <c r="DQ37" s="689"/>
      <c r="DR37" s="689"/>
      <c r="DS37" s="689"/>
      <c r="DT37" s="689"/>
      <c r="DU37" s="689"/>
      <c r="DV37" s="690"/>
      <c r="DW37" s="662">
        <v>0.2</v>
      </c>
      <c r="DX37" s="687"/>
      <c r="DY37" s="687"/>
      <c r="DZ37" s="687"/>
      <c r="EA37" s="687"/>
      <c r="EB37" s="687"/>
      <c r="EC37" s="688"/>
    </row>
    <row r="38" spans="2:133" ht="11.25" customHeight="1" x14ac:dyDescent="0.15">
      <c r="B38" s="654" t="s">
        <v>339</v>
      </c>
      <c r="C38" s="655"/>
      <c r="D38" s="655"/>
      <c r="E38" s="655"/>
      <c r="F38" s="655"/>
      <c r="G38" s="655"/>
      <c r="H38" s="655"/>
      <c r="I38" s="655"/>
      <c r="J38" s="655"/>
      <c r="K38" s="655"/>
      <c r="L38" s="655"/>
      <c r="M38" s="655"/>
      <c r="N38" s="655"/>
      <c r="O38" s="655"/>
      <c r="P38" s="655"/>
      <c r="Q38" s="656"/>
      <c r="R38" s="657">
        <v>3114935</v>
      </c>
      <c r="S38" s="658"/>
      <c r="T38" s="658"/>
      <c r="U38" s="658"/>
      <c r="V38" s="658"/>
      <c r="W38" s="658"/>
      <c r="X38" s="658"/>
      <c r="Y38" s="659"/>
      <c r="Z38" s="660">
        <v>9.1</v>
      </c>
      <c r="AA38" s="660"/>
      <c r="AB38" s="660"/>
      <c r="AC38" s="660"/>
      <c r="AD38" s="661" t="s">
        <v>250</v>
      </c>
      <c r="AE38" s="661"/>
      <c r="AF38" s="661"/>
      <c r="AG38" s="661"/>
      <c r="AH38" s="661"/>
      <c r="AI38" s="661"/>
      <c r="AJ38" s="661"/>
      <c r="AK38" s="661"/>
      <c r="AL38" s="662" t="s">
        <v>128</v>
      </c>
      <c r="AM38" s="663"/>
      <c r="AN38" s="663"/>
      <c r="AO38" s="664"/>
      <c r="AQ38" s="720" t="s">
        <v>340</v>
      </c>
      <c r="AR38" s="721"/>
      <c r="AS38" s="721"/>
      <c r="AT38" s="721"/>
      <c r="AU38" s="721"/>
      <c r="AV38" s="721"/>
      <c r="AW38" s="721"/>
      <c r="AX38" s="721"/>
      <c r="AY38" s="722"/>
      <c r="AZ38" s="657">
        <v>285283</v>
      </c>
      <c r="BA38" s="658"/>
      <c r="BB38" s="658"/>
      <c r="BC38" s="658"/>
      <c r="BD38" s="689"/>
      <c r="BE38" s="689"/>
      <c r="BF38" s="712"/>
      <c r="BG38" s="654" t="s">
        <v>341</v>
      </c>
      <c r="BH38" s="655"/>
      <c r="BI38" s="655"/>
      <c r="BJ38" s="655"/>
      <c r="BK38" s="655"/>
      <c r="BL38" s="655"/>
      <c r="BM38" s="655"/>
      <c r="BN38" s="655"/>
      <c r="BO38" s="655"/>
      <c r="BP38" s="655"/>
      <c r="BQ38" s="655"/>
      <c r="BR38" s="655"/>
      <c r="BS38" s="655"/>
      <c r="BT38" s="655"/>
      <c r="BU38" s="656"/>
      <c r="BV38" s="657">
        <v>5016</v>
      </c>
      <c r="BW38" s="658"/>
      <c r="BX38" s="658"/>
      <c r="BY38" s="658"/>
      <c r="BZ38" s="658"/>
      <c r="CA38" s="658"/>
      <c r="CB38" s="667"/>
      <c r="CD38" s="654" t="s">
        <v>342</v>
      </c>
      <c r="CE38" s="655"/>
      <c r="CF38" s="655"/>
      <c r="CG38" s="655"/>
      <c r="CH38" s="655"/>
      <c r="CI38" s="655"/>
      <c r="CJ38" s="655"/>
      <c r="CK38" s="655"/>
      <c r="CL38" s="655"/>
      <c r="CM38" s="655"/>
      <c r="CN38" s="655"/>
      <c r="CO38" s="655"/>
      <c r="CP38" s="655"/>
      <c r="CQ38" s="656"/>
      <c r="CR38" s="657">
        <v>1536692</v>
      </c>
      <c r="CS38" s="658"/>
      <c r="CT38" s="658"/>
      <c r="CU38" s="658"/>
      <c r="CV38" s="658"/>
      <c r="CW38" s="658"/>
      <c r="CX38" s="658"/>
      <c r="CY38" s="659"/>
      <c r="CZ38" s="662">
        <v>4.7</v>
      </c>
      <c r="DA38" s="687"/>
      <c r="DB38" s="687"/>
      <c r="DC38" s="691"/>
      <c r="DD38" s="666">
        <v>1202864</v>
      </c>
      <c r="DE38" s="658"/>
      <c r="DF38" s="658"/>
      <c r="DG38" s="658"/>
      <c r="DH38" s="658"/>
      <c r="DI38" s="658"/>
      <c r="DJ38" s="658"/>
      <c r="DK38" s="659"/>
      <c r="DL38" s="666">
        <v>1090069</v>
      </c>
      <c r="DM38" s="658"/>
      <c r="DN38" s="658"/>
      <c r="DO38" s="658"/>
      <c r="DP38" s="658"/>
      <c r="DQ38" s="658"/>
      <c r="DR38" s="658"/>
      <c r="DS38" s="658"/>
      <c r="DT38" s="658"/>
      <c r="DU38" s="658"/>
      <c r="DV38" s="659"/>
      <c r="DW38" s="662">
        <v>6.3</v>
      </c>
      <c r="DX38" s="687"/>
      <c r="DY38" s="687"/>
      <c r="DZ38" s="687"/>
      <c r="EA38" s="687"/>
      <c r="EB38" s="687"/>
      <c r="EC38" s="688"/>
    </row>
    <row r="39" spans="2:133" ht="11.25" customHeight="1" x14ac:dyDescent="0.15">
      <c r="B39" s="654" t="s">
        <v>343</v>
      </c>
      <c r="C39" s="655"/>
      <c r="D39" s="655"/>
      <c r="E39" s="655"/>
      <c r="F39" s="655"/>
      <c r="G39" s="655"/>
      <c r="H39" s="655"/>
      <c r="I39" s="655"/>
      <c r="J39" s="655"/>
      <c r="K39" s="655"/>
      <c r="L39" s="655"/>
      <c r="M39" s="655"/>
      <c r="N39" s="655"/>
      <c r="O39" s="655"/>
      <c r="P39" s="655"/>
      <c r="Q39" s="656"/>
      <c r="R39" s="657" t="s">
        <v>250</v>
      </c>
      <c r="S39" s="658"/>
      <c r="T39" s="658"/>
      <c r="U39" s="658"/>
      <c r="V39" s="658"/>
      <c r="W39" s="658"/>
      <c r="X39" s="658"/>
      <c r="Y39" s="659"/>
      <c r="Z39" s="660" t="s">
        <v>250</v>
      </c>
      <c r="AA39" s="660"/>
      <c r="AB39" s="660"/>
      <c r="AC39" s="660"/>
      <c r="AD39" s="661" t="s">
        <v>128</v>
      </c>
      <c r="AE39" s="661"/>
      <c r="AF39" s="661"/>
      <c r="AG39" s="661"/>
      <c r="AH39" s="661"/>
      <c r="AI39" s="661"/>
      <c r="AJ39" s="661"/>
      <c r="AK39" s="661"/>
      <c r="AL39" s="662" t="s">
        <v>136</v>
      </c>
      <c r="AM39" s="663"/>
      <c r="AN39" s="663"/>
      <c r="AO39" s="664"/>
      <c r="AQ39" s="720" t="s">
        <v>344</v>
      </c>
      <c r="AR39" s="721"/>
      <c r="AS39" s="721"/>
      <c r="AT39" s="721"/>
      <c r="AU39" s="721"/>
      <c r="AV39" s="721"/>
      <c r="AW39" s="721"/>
      <c r="AX39" s="721"/>
      <c r="AY39" s="722"/>
      <c r="AZ39" s="657">
        <v>20855</v>
      </c>
      <c r="BA39" s="658"/>
      <c r="BB39" s="658"/>
      <c r="BC39" s="658"/>
      <c r="BD39" s="689"/>
      <c r="BE39" s="689"/>
      <c r="BF39" s="712"/>
      <c r="BG39" s="654" t="s">
        <v>345</v>
      </c>
      <c r="BH39" s="655"/>
      <c r="BI39" s="655"/>
      <c r="BJ39" s="655"/>
      <c r="BK39" s="655"/>
      <c r="BL39" s="655"/>
      <c r="BM39" s="655"/>
      <c r="BN39" s="655"/>
      <c r="BO39" s="655"/>
      <c r="BP39" s="655"/>
      <c r="BQ39" s="655"/>
      <c r="BR39" s="655"/>
      <c r="BS39" s="655"/>
      <c r="BT39" s="655"/>
      <c r="BU39" s="656"/>
      <c r="BV39" s="657">
        <v>8075</v>
      </c>
      <c r="BW39" s="658"/>
      <c r="BX39" s="658"/>
      <c r="BY39" s="658"/>
      <c r="BZ39" s="658"/>
      <c r="CA39" s="658"/>
      <c r="CB39" s="667"/>
      <c r="CD39" s="654" t="s">
        <v>346</v>
      </c>
      <c r="CE39" s="655"/>
      <c r="CF39" s="655"/>
      <c r="CG39" s="655"/>
      <c r="CH39" s="655"/>
      <c r="CI39" s="655"/>
      <c r="CJ39" s="655"/>
      <c r="CK39" s="655"/>
      <c r="CL39" s="655"/>
      <c r="CM39" s="655"/>
      <c r="CN39" s="655"/>
      <c r="CO39" s="655"/>
      <c r="CP39" s="655"/>
      <c r="CQ39" s="656"/>
      <c r="CR39" s="657">
        <v>631741</v>
      </c>
      <c r="CS39" s="689"/>
      <c r="CT39" s="689"/>
      <c r="CU39" s="689"/>
      <c r="CV39" s="689"/>
      <c r="CW39" s="689"/>
      <c r="CX39" s="689"/>
      <c r="CY39" s="690"/>
      <c r="CZ39" s="662">
        <v>1.9</v>
      </c>
      <c r="DA39" s="687"/>
      <c r="DB39" s="687"/>
      <c r="DC39" s="691"/>
      <c r="DD39" s="666">
        <v>299231</v>
      </c>
      <c r="DE39" s="689"/>
      <c r="DF39" s="689"/>
      <c r="DG39" s="689"/>
      <c r="DH39" s="689"/>
      <c r="DI39" s="689"/>
      <c r="DJ39" s="689"/>
      <c r="DK39" s="690"/>
      <c r="DL39" s="666" t="s">
        <v>128</v>
      </c>
      <c r="DM39" s="689"/>
      <c r="DN39" s="689"/>
      <c r="DO39" s="689"/>
      <c r="DP39" s="689"/>
      <c r="DQ39" s="689"/>
      <c r="DR39" s="689"/>
      <c r="DS39" s="689"/>
      <c r="DT39" s="689"/>
      <c r="DU39" s="689"/>
      <c r="DV39" s="690"/>
      <c r="DW39" s="662" t="s">
        <v>250</v>
      </c>
      <c r="DX39" s="687"/>
      <c r="DY39" s="687"/>
      <c r="DZ39" s="687"/>
      <c r="EA39" s="687"/>
      <c r="EB39" s="687"/>
      <c r="EC39" s="688"/>
    </row>
    <row r="40" spans="2:133" ht="11.25" customHeight="1" x14ac:dyDescent="0.15">
      <c r="B40" s="654" t="s">
        <v>347</v>
      </c>
      <c r="C40" s="655"/>
      <c r="D40" s="655"/>
      <c r="E40" s="655"/>
      <c r="F40" s="655"/>
      <c r="G40" s="655"/>
      <c r="H40" s="655"/>
      <c r="I40" s="655"/>
      <c r="J40" s="655"/>
      <c r="K40" s="655"/>
      <c r="L40" s="655"/>
      <c r="M40" s="655"/>
      <c r="N40" s="655"/>
      <c r="O40" s="655"/>
      <c r="P40" s="655"/>
      <c r="Q40" s="656"/>
      <c r="R40" s="657">
        <v>145700</v>
      </c>
      <c r="S40" s="658"/>
      <c r="T40" s="658"/>
      <c r="U40" s="658"/>
      <c r="V40" s="658"/>
      <c r="W40" s="658"/>
      <c r="X40" s="658"/>
      <c r="Y40" s="659"/>
      <c r="Z40" s="660">
        <v>0.4</v>
      </c>
      <c r="AA40" s="660"/>
      <c r="AB40" s="660"/>
      <c r="AC40" s="660"/>
      <c r="AD40" s="661" t="s">
        <v>128</v>
      </c>
      <c r="AE40" s="661"/>
      <c r="AF40" s="661"/>
      <c r="AG40" s="661"/>
      <c r="AH40" s="661"/>
      <c r="AI40" s="661"/>
      <c r="AJ40" s="661"/>
      <c r="AK40" s="661"/>
      <c r="AL40" s="662" t="s">
        <v>250</v>
      </c>
      <c r="AM40" s="663"/>
      <c r="AN40" s="663"/>
      <c r="AO40" s="664"/>
      <c r="AQ40" s="720" t="s">
        <v>348</v>
      </c>
      <c r="AR40" s="721"/>
      <c r="AS40" s="721"/>
      <c r="AT40" s="721"/>
      <c r="AU40" s="721"/>
      <c r="AV40" s="721"/>
      <c r="AW40" s="721"/>
      <c r="AX40" s="721"/>
      <c r="AY40" s="722"/>
      <c r="AZ40" s="657">
        <v>19900</v>
      </c>
      <c r="BA40" s="658"/>
      <c r="BB40" s="658"/>
      <c r="BC40" s="658"/>
      <c r="BD40" s="689"/>
      <c r="BE40" s="689"/>
      <c r="BF40" s="712"/>
      <c r="BG40" s="705" t="s">
        <v>349</v>
      </c>
      <c r="BH40" s="706"/>
      <c r="BI40" s="706"/>
      <c r="BJ40" s="706"/>
      <c r="BK40" s="706"/>
      <c r="BL40" s="221"/>
      <c r="BM40" s="655" t="s">
        <v>350</v>
      </c>
      <c r="BN40" s="655"/>
      <c r="BO40" s="655"/>
      <c r="BP40" s="655"/>
      <c r="BQ40" s="655"/>
      <c r="BR40" s="655"/>
      <c r="BS40" s="655"/>
      <c r="BT40" s="655"/>
      <c r="BU40" s="656"/>
      <c r="BV40" s="657">
        <v>102</v>
      </c>
      <c r="BW40" s="658"/>
      <c r="BX40" s="658"/>
      <c r="BY40" s="658"/>
      <c r="BZ40" s="658"/>
      <c r="CA40" s="658"/>
      <c r="CB40" s="667"/>
      <c r="CD40" s="654" t="s">
        <v>351</v>
      </c>
      <c r="CE40" s="655"/>
      <c r="CF40" s="655"/>
      <c r="CG40" s="655"/>
      <c r="CH40" s="655"/>
      <c r="CI40" s="655"/>
      <c r="CJ40" s="655"/>
      <c r="CK40" s="655"/>
      <c r="CL40" s="655"/>
      <c r="CM40" s="655"/>
      <c r="CN40" s="655"/>
      <c r="CO40" s="655"/>
      <c r="CP40" s="655"/>
      <c r="CQ40" s="656"/>
      <c r="CR40" s="657">
        <v>12910</v>
      </c>
      <c r="CS40" s="658"/>
      <c r="CT40" s="658"/>
      <c r="CU40" s="658"/>
      <c r="CV40" s="658"/>
      <c r="CW40" s="658"/>
      <c r="CX40" s="658"/>
      <c r="CY40" s="659"/>
      <c r="CZ40" s="662">
        <v>0</v>
      </c>
      <c r="DA40" s="687"/>
      <c r="DB40" s="687"/>
      <c r="DC40" s="691"/>
      <c r="DD40" s="666">
        <v>12910</v>
      </c>
      <c r="DE40" s="658"/>
      <c r="DF40" s="658"/>
      <c r="DG40" s="658"/>
      <c r="DH40" s="658"/>
      <c r="DI40" s="658"/>
      <c r="DJ40" s="658"/>
      <c r="DK40" s="659"/>
      <c r="DL40" s="666" t="s">
        <v>128</v>
      </c>
      <c r="DM40" s="658"/>
      <c r="DN40" s="658"/>
      <c r="DO40" s="658"/>
      <c r="DP40" s="658"/>
      <c r="DQ40" s="658"/>
      <c r="DR40" s="658"/>
      <c r="DS40" s="658"/>
      <c r="DT40" s="658"/>
      <c r="DU40" s="658"/>
      <c r="DV40" s="659"/>
      <c r="DW40" s="662" t="s">
        <v>250</v>
      </c>
      <c r="DX40" s="687"/>
      <c r="DY40" s="687"/>
      <c r="DZ40" s="687"/>
      <c r="EA40" s="687"/>
      <c r="EB40" s="687"/>
      <c r="EC40" s="688"/>
    </row>
    <row r="41" spans="2:133" ht="11.25" customHeight="1" x14ac:dyDescent="0.15">
      <c r="B41" s="678" t="s">
        <v>352</v>
      </c>
      <c r="C41" s="679"/>
      <c r="D41" s="679"/>
      <c r="E41" s="679"/>
      <c r="F41" s="679"/>
      <c r="G41" s="679"/>
      <c r="H41" s="679"/>
      <c r="I41" s="679"/>
      <c r="J41" s="679"/>
      <c r="K41" s="679"/>
      <c r="L41" s="679"/>
      <c r="M41" s="679"/>
      <c r="N41" s="679"/>
      <c r="O41" s="679"/>
      <c r="P41" s="679"/>
      <c r="Q41" s="680"/>
      <c r="R41" s="729">
        <v>34117546</v>
      </c>
      <c r="S41" s="730"/>
      <c r="T41" s="730"/>
      <c r="U41" s="730"/>
      <c r="V41" s="730"/>
      <c r="W41" s="730"/>
      <c r="X41" s="730"/>
      <c r="Y41" s="734"/>
      <c r="Z41" s="735">
        <v>100</v>
      </c>
      <c r="AA41" s="735"/>
      <c r="AB41" s="735"/>
      <c r="AC41" s="735"/>
      <c r="AD41" s="736">
        <v>17031498</v>
      </c>
      <c r="AE41" s="736"/>
      <c r="AF41" s="736"/>
      <c r="AG41" s="736"/>
      <c r="AH41" s="736"/>
      <c r="AI41" s="736"/>
      <c r="AJ41" s="736"/>
      <c r="AK41" s="736"/>
      <c r="AL41" s="737">
        <v>100</v>
      </c>
      <c r="AM41" s="717"/>
      <c r="AN41" s="717"/>
      <c r="AO41" s="738"/>
      <c r="AQ41" s="720" t="s">
        <v>353</v>
      </c>
      <c r="AR41" s="721"/>
      <c r="AS41" s="721"/>
      <c r="AT41" s="721"/>
      <c r="AU41" s="721"/>
      <c r="AV41" s="721"/>
      <c r="AW41" s="721"/>
      <c r="AX41" s="721"/>
      <c r="AY41" s="722"/>
      <c r="AZ41" s="657">
        <v>389616</v>
      </c>
      <c r="BA41" s="658"/>
      <c r="BB41" s="658"/>
      <c r="BC41" s="658"/>
      <c r="BD41" s="689"/>
      <c r="BE41" s="689"/>
      <c r="BF41" s="712"/>
      <c r="BG41" s="705"/>
      <c r="BH41" s="706"/>
      <c r="BI41" s="706"/>
      <c r="BJ41" s="706"/>
      <c r="BK41" s="706"/>
      <c r="BL41" s="221"/>
      <c r="BM41" s="655" t="s">
        <v>354</v>
      </c>
      <c r="BN41" s="655"/>
      <c r="BO41" s="655"/>
      <c r="BP41" s="655"/>
      <c r="BQ41" s="655"/>
      <c r="BR41" s="655"/>
      <c r="BS41" s="655"/>
      <c r="BT41" s="655"/>
      <c r="BU41" s="656"/>
      <c r="BV41" s="657" t="s">
        <v>136</v>
      </c>
      <c r="BW41" s="658"/>
      <c r="BX41" s="658"/>
      <c r="BY41" s="658"/>
      <c r="BZ41" s="658"/>
      <c r="CA41" s="658"/>
      <c r="CB41" s="667"/>
      <c r="CD41" s="654" t="s">
        <v>355</v>
      </c>
      <c r="CE41" s="655"/>
      <c r="CF41" s="655"/>
      <c r="CG41" s="655"/>
      <c r="CH41" s="655"/>
      <c r="CI41" s="655"/>
      <c r="CJ41" s="655"/>
      <c r="CK41" s="655"/>
      <c r="CL41" s="655"/>
      <c r="CM41" s="655"/>
      <c r="CN41" s="655"/>
      <c r="CO41" s="655"/>
      <c r="CP41" s="655"/>
      <c r="CQ41" s="656"/>
      <c r="CR41" s="657" t="s">
        <v>136</v>
      </c>
      <c r="CS41" s="689"/>
      <c r="CT41" s="689"/>
      <c r="CU41" s="689"/>
      <c r="CV41" s="689"/>
      <c r="CW41" s="689"/>
      <c r="CX41" s="689"/>
      <c r="CY41" s="690"/>
      <c r="CZ41" s="662" t="s">
        <v>136</v>
      </c>
      <c r="DA41" s="687"/>
      <c r="DB41" s="687"/>
      <c r="DC41" s="691"/>
      <c r="DD41" s="666" t="s">
        <v>136</v>
      </c>
      <c r="DE41" s="689"/>
      <c r="DF41" s="689"/>
      <c r="DG41" s="689"/>
      <c r="DH41" s="689"/>
      <c r="DI41" s="689"/>
      <c r="DJ41" s="689"/>
      <c r="DK41" s="690"/>
      <c r="DL41" s="740"/>
      <c r="DM41" s="741"/>
      <c r="DN41" s="741"/>
      <c r="DO41" s="741"/>
      <c r="DP41" s="741"/>
      <c r="DQ41" s="741"/>
      <c r="DR41" s="741"/>
      <c r="DS41" s="741"/>
      <c r="DT41" s="741"/>
      <c r="DU41" s="741"/>
      <c r="DV41" s="742"/>
      <c r="DW41" s="731"/>
      <c r="DX41" s="732"/>
      <c r="DY41" s="732"/>
      <c r="DZ41" s="732"/>
      <c r="EA41" s="732"/>
      <c r="EB41" s="732"/>
      <c r="EC41" s="733"/>
    </row>
    <row r="42" spans="2:133" ht="11.25" customHeight="1" x14ac:dyDescent="0.15">
      <c r="AQ42" s="726" t="s">
        <v>356</v>
      </c>
      <c r="AR42" s="727"/>
      <c r="AS42" s="727"/>
      <c r="AT42" s="727"/>
      <c r="AU42" s="727"/>
      <c r="AV42" s="727"/>
      <c r="AW42" s="727"/>
      <c r="AX42" s="727"/>
      <c r="AY42" s="728"/>
      <c r="AZ42" s="729">
        <v>1106321</v>
      </c>
      <c r="BA42" s="730"/>
      <c r="BB42" s="730"/>
      <c r="BC42" s="730"/>
      <c r="BD42" s="716"/>
      <c r="BE42" s="716"/>
      <c r="BF42" s="718"/>
      <c r="BG42" s="707"/>
      <c r="BH42" s="708"/>
      <c r="BI42" s="708"/>
      <c r="BJ42" s="708"/>
      <c r="BK42" s="708"/>
      <c r="BL42" s="222"/>
      <c r="BM42" s="679" t="s">
        <v>357</v>
      </c>
      <c r="BN42" s="679"/>
      <c r="BO42" s="679"/>
      <c r="BP42" s="679"/>
      <c r="BQ42" s="679"/>
      <c r="BR42" s="679"/>
      <c r="BS42" s="679"/>
      <c r="BT42" s="679"/>
      <c r="BU42" s="680"/>
      <c r="BV42" s="729">
        <v>391</v>
      </c>
      <c r="BW42" s="730"/>
      <c r="BX42" s="730"/>
      <c r="BY42" s="730"/>
      <c r="BZ42" s="730"/>
      <c r="CA42" s="730"/>
      <c r="CB42" s="739"/>
      <c r="CD42" s="654" t="s">
        <v>358</v>
      </c>
      <c r="CE42" s="655"/>
      <c r="CF42" s="655"/>
      <c r="CG42" s="655"/>
      <c r="CH42" s="655"/>
      <c r="CI42" s="655"/>
      <c r="CJ42" s="655"/>
      <c r="CK42" s="655"/>
      <c r="CL42" s="655"/>
      <c r="CM42" s="655"/>
      <c r="CN42" s="655"/>
      <c r="CO42" s="655"/>
      <c r="CP42" s="655"/>
      <c r="CQ42" s="656"/>
      <c r="CR42" s="657">
        <v>7171820</v>
      </c>
      <c r="CS42" s="689"/>
      <c r="CT42" s="689"/>
      <c r="CU42" s="689"/>
      <c r="CV42" s="689"/>
      <c r="CW42" s="689"/>
      <c r="CX42" s="689"/>
      <c r="CY42" s="690"/>
      <c r="CZ42" s="662">
        <v>21.8</v>
      </c>
      <c r="DA42" s="687"/>
      <c r="DB42" s="687"/>
      <c r="DC42" s="691"/>
      <c r="DD42" s="666">
        <v>1294589</v>
      </c>
      <c r="DE42" s="689"/>
      <c r="DF42" s="689"/>
      <c r="DG42" s="689"/>
      <c r="DH42" s="689"/>
      <c r="DI42" s="689"/>
      <c r="DJ42" s="689"/>
      <c r="DK42" s="690"/>
      <c r="DL42" s="740"/>
      <c r="DM42" s="741"/>
      <c r="DN42" s="741"/>
      <c r="DO42" s="741"/>
      <c r="DP42" s="741"/>
      <c r="DQ42" s="741"/>
      <c r="DR42" s="741"/>
      <c r="DS42" s="741"/>
      <c r="DT42" s="741"/>
      <c r="DU42" s="741"/>
      <c r="DV42" s="742"/>
      <c r="DW42" s="731"/>
      <c r="DX42" s="732"/>
      <c r="DY42" s="732"/>
      <c r="DZ42" s="732"/>
      <c r="EA42" s="732"/>
      <c r="EB42" s="732"/>
      <c r="EC42" s="733"/>
    </row>
    <row r="43" spans="2:133" ht="11.25" customHeight="1" x14ac:dyDescent="0.15">
      <c r="B43" s="212" t="s">
        <v>359</v>
      </c>
      <c r="CD43" s="654" t="s">
        <v>360</v>
      </c>
      <c r="CE43" s="655"/>
      <c r="CF43" s="655"/>
      <c r="CG43" s="655"/>
      <c r="CH43" s="655"/>
      <c r="CI43" s="655"/>
      <c r="CJ43" s="655"/>
      <c r="CK43" s="655"/>
      <c r="CL43" s="655"/>
      <c r="CM43" s="655"/>
      <c r="CN43" s="655"/>
      <c r="CO43" s="655"/>
      <c r="CP43" s="655"/>
      <c r="CQ43" s="656"/>
      <c r="CR43" s="657">
        <v>138305</v>
      </c>
      <c r="CS43" s="689"/>
      <c r="CT43" s="689"/>
      <c r="CU43" s="689"/>
      <c r="CV43" s="689"/>
      <c r="CW43" s="689"/>
      <c r="CX43" s="689"/>
      <c r="CY43" s="690"/>
      <c r="CZ43" s="662">
        <v>0.4</v>
      </c>
      <c r="DA43" s="687"/>
      <c r="DB43" s="687"/>
      <c r="DC43" s="691"/>
      <c r="DD43" s="666">
        <v>138305</v>
      </c>
      <c r="DE43" s="689"/>
      <c r="DF43" s="689"/>
      <c r="DG43" s="689"/>
      <c r="DH43" s="689"/>
      <c r="DI43" s="689"/>
      <c r="DJ43" s="689"/>
      <c r="DK43" s="690"/>
      <c r="DL43" s="740"/>
      <c r="DM43" s="741"/>
      <c r="DN43" s="741"/>
      <c r="DO43" s="741"/>
      <c r="DP43" s="741"/>
      <c r="DQ43" s="741"/>
      <c r="DR43" s="741"/>
      <c r="DS43" s="741"/>
      <c r="DT43" s="741"/>
      <c r="DU43" s="741"/>
      <c r="DV43" s="742"/>
      <c r="DW43" s="731"/>
      <c r="DX43" s="732"/>
      <c r="DY43" s="732"/>
      <c r="DZ43" s="732"/>
      <c r="EA43" s="732"/>
      <c r="EB43" s="732"/>
      <c r="EC43" s="733"/>
    </row>
    <row r="44" spans="2:133" ht="11.25" customHeight="1" x14ac:dyDescent="0.15">
      <c r="B44" s="743" t="s">
        <v>361</v>
      </c>
      <c r="C44" s="743"/>
      <c r="D44" s="743"/>
      <c r="E44" s="743"/>
      <c r="F44" s="743"/>
      <c r="G44" s="743"/>
      <c r="H44" s="743"/>
      <c r="I44" s="743"/>
      <c r="J44" s="743"/>
      <c r="K44" s="743"/>
      <c r="L44" s="743"/>
      <c r="M44" s="743"/>
      <c r="N44" s="743"/>
      <c r="O44" s="743"/>
      <c r="P44" s="743"/>
      <c r="Q44" s="743"/>
      <c r="R44" s="743"/>
      <c r="S44" s="743"/>
      <c r="T44" s="743"/>
      <c r="U44" s="743"/>
      <c r="V44" s="743"/>
      <c r="W44" s="743"/>
      <c r="X44" s="743"/>
      <c r="Y44" s="743"/>
      <c r="Z44" s="743"/>
      <c r="AA44" s="743"/>
      <c r="AB44" s="743"/>
      <c r="AC44" s="743"/>
      <c r="AD44" s="743"/>
      <c r="AE44" s="743"/>
      <c r="AF44" s="743"/>
      <c r="AG44" s="743"/>
      <c r="AH44" s="743"/>
      <c r="AI44" s="743"/>
      <c r="AJ44" s="743"/>
      <c r="AK44" s="743"/>
      <c r="AL44" s="743"/>
      <c r="AM44" s="743"/>
      <c r="AN44" s="743"/>
      <c r="AO44" s="743"/>
      <c r="AP44" s="743"/>
      <c r="AQ44" s="743"/>
      <c r="AR44" s="743"/>
      <c r="AS44" s="743"/>
      <c r="AT44" s="743"/>
      <c r="AU44" s="743"/>
      <c r="AV44" s="743"/>
      <c r="AW44" s="743"/>
      <c r="AX44" s="743"/>
      <c r="AY44" s="743"/>
      <c r="AZ44" s="743"/>
      <c r="BA44" s="743"/>
      <c r="BB44" s="743"/>
      <c r="BC44" s="743"/>
      <c r="BD44" s="743"/>
      <c r="BE44" s="743"/>
      <c r="BF44" s="743"/>
      <c r="BG44" s="743"/>
      <c r="BH44" s="743"/>
      <c r="BI44" s="743"/>
      <c r="BJ44" s="743"/>
      <c r="BK44" s="743"/>
      <c r="BL44" s="743"/>
      <c r="BM44" s="743"/>
      <c r="BN44" s="743"/>
      <c r="BO44" s="743"/>
      <c r="BP44" s="743"/>
      <c r="BQ44" s="743"/>
      <c r="BR44" s="743"/>
      <c r="BS44" s="743"/>
      <c r="BT44" s="743"/>
      <c r="BU44" s="743"/>
      <c r="BV44" s="743"/>
      <c r="BW44" s="743"/>
      <c r="BX44" s="743"/>
      <c r="BY44" s="743"/>
      <c r="BZ44" s="743"/>
      <c r="CA44" s="743"/>
      <c r="CB44" s="743"/>
      <c r="CC44" s="744"/>
      <c r="CD44" s="693" t="s">
        <v>308</v>
      </c>
      <c r="CE44" s="694"/>
      <c r="CF44" s="654" t="s">
        <v>362</v>
      </c>
      <c r="CG44" s="655"/>
      <c r="CH44" s="655"/>
      <c r="CI44" s="655"/>
      <c r="CJ44" s="655"/>
      <c r="CK44" s="655"/>
      <c r="CL44" s="655"/>
      <c r="CM44" s="655"/>
      <c r="CN44" s="655"/>
      <c r="CO44" s="655"/>
      <c r="CP44" s="655"/>
      <c r="CQ44" s="656"/>
      <c r="CR44" s="657">
        <v>6497102</v>
      </c>
      <c r="CS44" s="658"/>
      <c r="CT44" s="658"/>
      <c r="CU44" s="658"/>
      <c r="CV44" s="658"/>
      <c r="CW44" s="658"/>
      <c r="CX44" s="658"/>
      <c r="CY44" s="659"/>
      <c r="CZ44" s="662">
        <v>19.7</v>
      </c>
      <c r="DA44" s="663"/>
      <c r="DB44" s="663"/>
      <c r="DC44" s="669"/>
      <c r="DD44" s="666">
        <v>1222668</v>
      </c>
      <c r="DE44" s="658"/>
      <c r="DF44" s="658"/>
      <c r="DG44" s="658"/>
      <c r="DH44" s="658"/>
      <c r="DI44" s="658"/>
      <c r="DJ44" s="658"/>
      <c r="DK44" s="659"/>
      <c r="DL44" s="740"/>
      <c r="DM44" s="741"/>
      <c r="DN44" s="741"/>
      <c r="DO44" s="741"/>
      <c r="DP44" s="741"/>
      <c r="DQ44" s="741"/>
      <c r="DR44" s="741"/>
      <c r="DS44" s="741"/>
      <c r="DT44" s="741"/>
      <c r="DU44" s="741"/>
      <c r="DV44" s="742"/>
      <c r="DW44" s="731"/>
      <c r="DX44" s="732"/>
      <c r="DY44" s="732"/>
      <c r="DZ44" s="732"/>
      <c r="EA44" s="732"/>
      <c r="EB44" s="732"/>
      <c r="EC44" s="733"/>
    </row>
    <row r="45" spans="2:133" ht="11.25" customHeight="1" x14ac:dyDescent="0.15">
      <c r="B45" s="743" t="s">
        <v>363</v>
      </c>
      <c r="C45" s="743"/>
      <c r="D45" s="743"/>
      <c r="E45" s="743"/>
      <c r="F45" s="743"/>
      <c r="G45" s="743"/>
      <c r="H45" s="743"/>
      <c r="I45" s="743"/>
      <c r="J45" s="743"/>
      <c r="K45" s="743"/>
      <c r="L45" s="743"/>
      <c r="M45" s="743"/>
      <c r="N45" s="743"/>
      <c r="O45" s="743"/>
      <c r="P45" s="743"/>
      <c r="Q45" s="743"/>
      <c r="R45" s="743"/>
      <c r="S45" s="743"/>
      <c r="T45" s="743"/>
      <c r="U45" s="743"/>
      <c r="V45" s="743"/>
      <c r="W45" s="743"/>
      <c r="X45" s="743"/>
      <c r="Y45" s="743"/>
      <c r="Z45" s="743"/>
      <c r="AA45" s="743"/>
      <c r="AB45" s="743"/>
      <c r="AC45" s="743"/>
      <c r="AD45" s="743"/>
      <c r="AE45" s="743"/>
      <c r="AF45" s="743"/>
      <c r="AG45" s="743"/>
      <c r="AH45" s="743"/>
      <c r="AI45" s="743"/>
      <c r="AJ45" s="743"/>
      <c r="AK45" s="743"/>
      <c r="AL45" s="743"/>
      <c r="AM45" s="743"/>
      <c r="AN45" s="743"/>
      <c r="AO45" s="743"/>
      <c r="AP45" s="743"/>
      <c r="AQ45" s="743"/>
      <c r="AR45" s="743"/>
      <c r="AS45" s="743"/>
      <c r="AT45" s="743"/>
      <c r="AU45" s="743"/>
      <c r="AV45" s="743"/>
      <c r="AW45" s="743"/>
      <c r="AX45" s="743"/>
      <c r="AY45" s="743"/>
      <c r="AZ45" s="743"/>
      <c r="BA45" s="743"/>
      <c r="BB45" s="743"/>
      <c r="BC45" s="743"/>
      <c r="BD45" s="743"/>
      <c r="BE45" s="743"/>
      <c r="BF45" s="743"/>
      <c r="BG45" s="743"/>
      <c r="BH45" s="743"/>
      <c r="BI45" s="743"/>
      <c r="BJ45" s="743"/>
      <c r="BK45" s="743"/>
      <c r="BL45" s="743"/>
      <c r="BM45" s="743"/>
      <c r="BN45" s="743"/>
      <c r="BO45" s="743"/>
      <c r="BP45" s="743"/>
      <c r="BQ45" s="743"/>
      <c r="BR45" s="743"/>
      <c r="BS45" s="743"/>
      <c r="BT45" s="743"/>
      <c r="BU45" s="743"/>
      <c r="BV45" s="743"/>
      <c r="BW45" s="743"/>
      <c r="BX45" s="743"/>
      <c r="BY45" s="743"/>
      <c r="BZ45" s="743"/>
      <c r="CA45" s="743"/>
      <c r="CB45" s="743"/>
      <c r="CC45" s="744"/>
      <c r="CD45" s="695"/>
      <c r="CE45" s="696"/>
      <c r="CF45" s="654" t="s">
        <v>364</v>
      </c>
      <c r="CG45" s="655"/>
      <c r="CH45" s="655"/>
      <c r="CI45" s="655"/>
      <c r="CJ45" s="655"/>
      <c r="CK45" s="655"/>
      <c r="CL45" s="655"/>
      <c r="CM45" s="655"/>
      <c r="CN45" s="655"/>
      <c r="CO45" s="655"/>
      <c r="CP45" s="655"/>
      <c r="CQ45" s="656"/>
      <c r="CR45" s="657">
        <v>3847571</v>
      </c>
      <c r="CS45" s="689"/>
      <c r="CT45" s="689"/>
      <c r="CU45" s="689"/>
      <c r="CV45" s="689"/>
      <c r="CW45" s="689"/>
      <c r="CX45" s="689"/>
      <c r="CY45" s="690"/>
      <c r="CZ45" s="662">
        <v>11.7</v>
      </c>
      <c r="DA45" s="687"/>
      <c r="DB45" s="687"/>
      <c r="DC45" s="691"/>
      <c r="DD45" s="666">
        <v>57280</v>
      </c>
      <c r="DE45" s="689"/>
      <c r="DF45" s="689"/>
      <c r="DG45" s="689"/>
      <c r="DH45" s="689"/>
      <c r="DI45" s="689"/>
      <c r="DJ45" s="689"/>
      <c r="DK45" s="690"/>
      <c r="DL45" s="740"/>
      <c r="DM45" s="741"/>
      <c r="DN45" s="741"/>
      <c r="DO45" s="741"/>
      <c r="DP45" s="741"/>
      <c r="DQ45" s="741"/>
      <c r="DR45" s="741"/>
      <c r="DS45" s="741"/>
      <c r="DT45" s="741"/>
      <c r="DU45" s="741"/>
      <c r="DV45" s="742"/>
      <c r="DW45" s="731"/>
      <c r="DX45" s="732"/>
      <c r="DY45" s="732"/>
      <c r="DZ45" s="732"/>
      <c r="EA45" s="732"/>
      <c r="EB45" s="732"/>
      <c r="EC45" s="733"/>
    </row>
    <row r="46" spans="2:133" ht="11.25" customHeight="1" x14ac:dyDescent="0.15">
      <c r="B46" s="223"/>
      <c r="CD46" s="695"/>
      <c r="CE46" s="696"/>
      <c r="CF46" s="654" t="s">
        <v>365</v>
      </c>
      <c r="CG46" s="655"/>
      <c r="CH46" s="655"/>
      <c r="CI46" s="655"/>
      <c r="CJ46" s="655"/>
      <c r="CK46" s="655"/>
      <c r="CL46" s="655"/>
      <c r="CM46" s="655"/>
      <c r="CN46" s="655"/>
      <c r="CO46" s="655"/>
      <c r="CP46" s="655"/>
      <c r="CQ46" s="656"/>
      <c r="CR46" s="657">
        <v>2538266</v>
      </c>
      <c r="CS46" s="658"/>
      <c r="CT46" s="658"/>
      <c r="CU46" s="658"/>
      <c r="CV46" s="658"/>
      <c r="CW46" s="658"/>
      <c r="CX46" s="658"/>
      <c r="CY46" s="659"/>
      <c r="CZ46" s="662">
        <v>7.7</v>
      </c>
      <c r="DA46" s="663"/>
      <c r="DB46" s="663"/>
      <c r="DC46" s="669"/>
      <c r="DD46" s="666">
        <v>1160131</v>
      </c>
      <c r="DE46" s="658"/>
      <c r="DF46" s="658"/>
      <c r="DG46" s="658"/>
      <c r="DH46" s="658"/>
      <c r="DI46" s="658"/>
      <c r="DJ46" s="658"/>
      <c r="DK46" s="659"/>
      <c r="DL46" s="740"/>
      <c r="DM46" s="741"/>
      <c r="DN46" s="741"/>
      <c r="DO46" s="741"/>
      <c r="DP46" s="741"/>
      <c r="DQ46" s="741"/>
      <c r="DR46" s="741"/>
      <c r="DS46" s="741"/>
      <c r="DT46" s="741"/>
      <c r="DU46" s="741"/>
      <c r="DV46" s="742"/>
      <c r="DW46" s="731"/>
      <c r="DX46" s="732"/>
      <c r="DY46" s="732"/>
      <c r="DZ46" s="732"/>
      <c r="EA46" s="732"/>
      <c r="EB46" s="732"/>
      <c r="EC46" s="733"/>
    </row>
    <row r="47" spans="2:133" ht="11.25" customHeight="1" x14ac:dyDescent="0.15">
      <c r="B47" s="223"/>
      <c r="CD47" s="695"/>
      <c r="CE47" s="696"/>
      <c r="CF47" s="654" t="s">
        <v>366</v>
      </c>
      <c r="CG47" s="655"/>
      <c r="CH47" s="655"/>
      <c r="CI47" s="655"/>
      <c r="CJ47" s="655"/>
      <c r="CK47" s="655"/>
      <c r="CL47" s="655"/>
      <c r="CM47" s="655"/>
      <c r="CN47" s="655"/>
      <c r="CO47" s="655"/>
      <c r="CP47" s="655"/>
      <c r="CQ47" s="656"/>
      <c r="CR47" s="657">
        <v>674718</v>
      </c>
      <c r="CS47" s="689"/>
      <c r="CT47" s="689"/>
      <c r="CU47" s="689"/>
      <c r="CV47" s="689"/>
      <c r="CW47" s="689"/>
      <c r="CX47" s="689"/>
      <c r="CY47" s="690"/>
      <c r="CZ47" s="662">
        <v>2</v>
      </c>
      <c r="DA47" s="687"/>
      <c r="DB47" s="687"/>
      <c r="DC47" s="691"/>
      <c r="DD47" s="666">
        <v>71921</v>
      </c>
      <c r="DE47" s="689"/>
      <c r="DF47" s="689"/>
      <c r="DG47" s="689"/>
      <c r="DH47" s="689"/>
      <c r="DI47" s="689"/>
      <c r="DJ47" s="689"/>
      <c r="DK47" s="690"/>
      <c r="DL47" s="740"/>
      <c r="DM47" s="741"/>
      <c r="DN47" s="741"/>
      <c r="DO47" s="741"/>
      <c r="DP47" s="741"/>
      <c r="DQ47" s="741"/>
      <c r="DR47" s="741"/>
      <c r="DS47" s="741"/>
      <c r="DT47" s="741"/>
      <c r="DU47" s="741"/>
      <c r="DV47" s="742"/>
      <c r="DW47" s="731"/>
      <c r="DX47" s="732"/>
      <c r="DY47" s="732"/>
      <c r="DZ47" s="732"/>
      <c r="EA47" s="732"/>
      <c r="EB47" s="732"/>
      <c r="EC47" s="733"/>
    </row>
    <row r="48" spans="2:133" x14ac:dyDescent="0.15">
      <c r="B48" s="223"/>
      <c r="CD48" s="697"/>
      <c r="CE48" s="698"/>
      <c r="CF48" s="654" t="s">
        <v>367</v>
      </c>
      <c r="CG48" s="655"/>
      <c r="CH48" s="655"/>
      <c r="CI48" s="655"/>
      <c r="CJ48" s="655"/>
      <c r="CK48" s="655"/>
      <c r="CL48" s="655"/>
      <c r="CM48" s="655"/>
      <c r="CN48" s="655"/>
      <c r="CO48" s="655"/>
      <c r="CP48" s="655"/>
      <c r="CQ48" s="656"/>
      <c r="CR48" s="657" t="s">
        <v>128</v>
      </c>
      <c r="CS48" s="658"/>
      <c r="CT48" s="658"/>
      <c r="CU48" s="658"/>
      <c r="CV48" s="658"/>
      <c r="CW48" s="658"/>
      <c r="CX48" s="658"/>
      <c r="CY48" s="659"/>
      <c r="CZ48" s="662" t="s">
        <v>128</v>
      </c>
      <c r="DA48" s="663"/>
      <c r="DB48" s="663"/>
      <c r="DC48" s="669"/>
      <c r="DD48" s="666" t="s">
        <v>128</v>
      </c>
      <c r="DE48" s="658"/>
      <c r="DF48" s="658"/>
      <c r="DG48" s="658"/>
      <c r="DH48" s="658"/>
      <c r="DI48" s="658"/>
      <c r="DJ48" s="658"/>
      <c r="DK48" s="659"/>
      <c r="DL48" s="740"/>
      <c r="DM48" s="741"/>
      <c r="DN48" s="741"/>
      <c r="DO48" s="741"/>
      <c r="DP48" s="741"/>
      <c r="DQ48" s="741"/>
      <c r="DR48" s="741"/>
      <c r="DS48" s="741"/>
      <c r="DT48" s="741"/>
      <c r="DU48" s="741"/>
      <c r="DV48" s="742"/>
      <c r="DW48" s="731"/>
      <c r="DX48" s="732"/>
      <c r="DY48" s="732"/>
      <c r="DZ48" s="732"/>
      <c r="EA48" s="732"/>
      <c r="EB48" s="732"/>
      <c r="EC48" s="733"/>
    </row>
    <row r="49" spans="2:133" ht="11.25" customHeight="1" x14ac:dyDescent="0.15">
      <c r="B49" s="223"/>
      <c r="CD49" s="678" t="s">
        <v>368</v>
      </c>
      <c r="CE49" s="679"/>
      <c r="CF49" s="679"/>
      <c r="CG49" s="679"/>
      <c r="CH49" s="679"/>
      <c r="CI49" s="679"/>
      <c r="CJ49" s="679"/>
      <c r="CK49" s="679"/>
      <c r="CL49" s="679"/>
      <c r="CM49" s="679"/>
      <c r="CN49" s="679"/>
      <c r="CO49" s="679"/>
      <c r="CP49" s="679"/>
      <c r="CQ49" s="680"/>
      <c r="CR49" s="729">
        <v>32960900</v>
      </c>
      <c r="CS49" s="716"/>
      <c r="CT49" s="716"/>
      <c r="CU49" s="716"/>
      <c r="CV49" s="716"/>
      <c r="CW49" s="716"/>
      <c r="CX49" s="716"/>
      <c r="CY49" s="745"/>
      <c r="CZ49" s="737">
        <v>100</v>
      </c>
      <c r="DA49" s="746"/>
      <c r="DB49" s="746"/>
      <c r="DC49" s="747"/>
      <c r="DD49" s="748">
        <v>19425260</v>
      </c>
      <c r="DE49" s="716"/>
      <c r="DF49" s="716"/>
      <c r="DG49" s="716"/>
      <c r="DH49" s="716"/>
      <c r="DI49" s="716"/>
      <c r="DJ49" s="716"/>
      <c r="DK49" s="745"/>
      <c r="DL49" s="749"/>
      <c r="DM49" s="750"/>
      <c r="DN49" s="750"/>
      <c r="DO49" s="750"/>
      <c r="DP49" s="750"/>
      <c r="DQ49" s="750"/>
      <c r="DR49" s="750"/>
      <c r="DS49" s="750"/>
      <c r="DT49" s="750"/>
      <c r="DU49" s="750"/>
      <c r="DV49" s="751"/>
      <c r="DW49" s="752"/>
      <c r="DX49" s="753"/>
      <c r="DY49" s="753"/>
      <c r="DZ49" s="753"/>
      <c r="EA49" s="753"/>
      <c r="EB49" s="753"/>
      <c r="EC49" s="754"/>
    </row>
  </sheetData>
  <sheetProtection algorithmName="SHA-512" hashValue="ASMkNwzKNH8vhpRQ1Moj6EPvK7/xWFhZYxyoT9v0xajoZg+JQYatiSobSZLxnmpM7dBRAOv+aCVkf3bSJTsnNg==" saltValue="mjPH8b8z7dxoyXiPGw91I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9" customWidth="1"/>
    <col min="131" max="131" width="1.625" style="229" customWidth="1"/>
    <col min="132" max="16384" width="9" style="229" hidden="1"/>
  </cols>
  <sheetData>
    <row r="1" spans="1:131" ht="11.25" customHeight="1" thickBot="1" x14ac:dyDescent="0.2">
      <c r="A1" s="225"/>
      <c r="B1" s="225"/>
      <c r="C1" s="225"/>
      <c r="D1" s="225"/>
      <c r="E1" s="225"/>
      <c r="F1" s="225"/>
      <c r="G1" s="225"/>
      <c r="H1" s="225"/>
      <c r="I1" s="225"/>
      <c r="J1" s="225"/>
      <c r="K1" s="225"/>
      <c r="L1" s="225"/>
      <c r="M1" s="225"/>
      <c r="N1" s="226"/>
      <c r="O1" s="226"/>
      <c r="P1" s="226"/>
      <c r="Q1" s="226"/>
      <c r="R1" s="226"/>
      <c r="S1" s="226"/>
      <c r="T1" s="226"/>
      <c r="U1" s="226"/>
      <c r="V1" s="226"/>
      <c r="W1" s="226"/>
      <c r="X1" s="226"/>
      <c r="Y1" s="226"/>
      <c r="Z1" s="226"/>
      <c r="AA1" s="226"/>
      <c r="AB1" s="226"/>
      <c r="AC1" s="226"/>
      <c r="AD1" s="226"/>
      <c r="AE1" s="226"/>
      <c r="AF1" s="226"/>
      <c r="AG1" s="226"/>
      <c r="AH1" s="226"/>
      <c r="AI1" s="226"/>
      <c r="AJ1" s="226"/>
      <c r="AK1" s="226"/>
      <c r="AL1" s="226"/>
      <c r="AM1" s="226"/>
      <c r="AN1" s="226"/>
      <c r="AO1" s="226"/>
      <c r="AP1" s="226"/>
      <c r="AQ1" s="226"/>
      <c r="AR1" s="226"/>
      <c r="AS1" s="226"/>
      <c r="AT1" s="226"/>
      <c r="AU1" s="226"/>
      <c r="AV1" s="226"/>
      <c r="AW1" s="226"/>
      <c r="AX1" s="226"/>
      <c r="AY1" s="226"/>
      <c r="AZ1" s="226"/>
      <c r="BA1" s="226"/>
      <c r="BB1" s="226"/>
      <c r="BC1" s="226"/>
      <c r="BD1" s="226"/>
      <c r="BE1" s="226"/>
      <c r="BF1" s="226"/>
      <c r="BG1" s="226"/>
      <c r="BH1" s="226"/>
      <c r="BI1" s="226"/>
      <c r="BJ1" s="226"/>
      <c r="BK1" s="226"/>
      <c r="BL1" s="226"/>
      <c r="BM1" s="226"/>
      <c r="BN1" s="226"/>
      <c r="BO1" s="226"/>
      <c r="BP1" s="226"/>
      <c r="BQ1" s="226"/>
      <c r="BR1" s="226"/>
      <c r="BS1" s="226"/>
      <c r="BT1" s="226"/>
      <c r="BU1" s="226"/>
      <c r="BV1" s="226"/>
      <c r="BW1" s="226"/>
      <c r="BX1" s="226"/>
      <c r="BY1" s="226"/>
      <c r="BZ1" s="226"/>
      <c r="CA1" s="226"/>
      <c r="CB1" s="226"/>
      <c r="CC1" s="226"/>
      <c r="CD1" s="226"/>
      <c r="CE1" s="226"/>
      <c r="CF1" s="226"/>
      <c r="CG1" s="226"/>
      <c r="CH1" s="226"/>
      <c r="CI1" s="226"/>
      <c r="CJ1" s="226"/>
      <c r="CK1" s="226"/>
      <c r="CL1" s="226"/>
      <c r="CM1" s="226"/>
      <c r="CN1" s="226"/>
      <c r="CO1" s="226"/>
      <c r="CP1" s="226"/>
      <c r="CQ1" s="226"/>
      <c r="CR1" s="226"/>
      <c r="CS1" s="226"/>
      <c r="CT1" s="226"/>
      <c r="CU1" s="226"/>
      <c r="CV1" s="226"/>
      <c r="CW1" s="226"/>
      <c r="CX1" s="226"/>
      <c r="CY1" s="226"/>
      <c r="CZ1" s="226"/>
      <c r="DA1" s="226"/>
      <c r="DB1" s="226"/>
      <c r="DC1" s="226"/>
      <c r="DD1" s="226"/>
      <c r="DE1" s="226"/>
      <c r="DF1" s="226"/>
      <c r="DG1" s="226"/>
      <c r="DH1" s="226"/>
      <c r="DI1" s="226"/>
      <c r="DJ1" s="226"/>
      <c r="DK1" s="226"/>
      <c r="DL1" s="226"/>
      <c r="DM1" s="226"/>
      <c r="DN1" s="226"/>
      <c r="DO1" s="226"/>
      <c r="DP1" s="226"/>
      <c r="DQ1" s="227"/>
      <c r="DR1" s="227"/>
      <c r="DS1" s="227"/>
      <c r="DT1" s="227"/>
      <c r="DU1" s="227"/>
      <c r="DV1" s="227"/>
      <c r="DW1" s="227"/>
      <c r="DX1" s="227"/>
      <c r="DY1" s="227"/>
      <c r="DZ1" s="227"/>
      <c r="EA1" s="228"/>
    </row>
    <row r="2" spans="1:131" ht="26.25" customHeight="1" thickBot="1" x14ac:dyDescent="0.2">
      <c r="A2" s="755" t="s">
        <v>369</v>
      </c>
      <c r="B2" s="755"/>
      <c r="C2" s="755"/>
      <c r="D2" s="755"/>
      <c r="E2" s="755"/>
      <c r="F2" s="755"/>
      <c r="G2" s="755"/>
      <c r="H2" s="755"/>
      <c r="I2" s="755"/>
      <c r="J2" s="755"/>
      <c r="K2" s="755"/>
      <c r="L2" s="755"/>
      <c r="M2" s="755"/>
      <c r="N2" s="755"/>
      <c r="O2" s="755"/>
      <c r="P2" s="755"/>
      <c r="Q2" s="755"/>
      <c r="R2" s="755"/>
      <c r="S2" s="755"/>
      <c r="T2" s="755"/>
      <c r="U2" s="755"/>
      <c r="V2" s="755"/>
      <c r="W2" s="755"/>
      <c r="X2" s="755"/>
      <c r="Y2" s="755"/>
      <c r="Z2" s="755"/>
      <c r="AA2" s="755"/>
      <c r="AB2" s="755"/>
      <c r="AC2" s="755"/>
      <c r="AD2" s="755"/>
      <c r="AE2" s="755"/>
      <c r="AF2" s="755"/>
      <c r="AG2" s="755"/>
      <c r="AH2" s="755"/>
      <c r="AI2" s="755"/>
      <c r="AJ2" s="755"/>
      <c r="AK2" s="755"/>
      <c r="AL2" s="755"/>
      <c r="AM2" s="755"/>
      <c r="AN2" s="755"/>
      <c r="AO2" s="755"/>
      <c r="AP2" s="755"/>
      <c r="AQ2" s="755"/>
      <c r="AR2" s="755"/>
      <c r="AS2" s="755"/>
      <c r="AT2" s="755"/>
      <c r="AU2" s="755"/>
      <c r="AV2" s="755"/>
      <c r="AW2" s="755"/>
      <c r="AX2" s="755"/>
      <c r="AY2" s="755"/>
      <c r="AZ2" s="755"/>
      <c r="BA2" s="755"/>
      <c r="BB2" s="755"/>
      <c r="BC2" s="755"/>
      <c r="BD2" s="755"/>
      <c r="BE2" s="755"/>
      <c r="BF2" s="755"/>
      <c r="BG2" s="755"/>
      <c r="BH2" s="755"/>
      <c r="BI2" s="755"/>
      <c r="BJ2" s="226"/>
      <c r="BK2" s="226"/>
      <c r="BL2" s="226"/>
      <c r="BM2" s="226"/>
      <c r="BN2" s="226"/>
      <c r="BO2" s="226"/>
      <c r="BP2" s="226"/>
      <c r="BQ2" s="226"/>
      <c r="BR2" s="226"/>
      <c r="BS2" s="226"/>
      <c r="BT2" s="226"/>
      <c r="BU2" s="226"/>
      <c r="BV2" s="226"/>
      <c r="BW2" s="226"/>
      <c r="BX2" s="226"/>
      <c r="BY2" s="226"/>
      <c r="BZ2" s="226"/>
      <c r="CA2" s="226"/>
      <c r="CB2" s="226"/>
      <c r="CC2" s="226"/>
      <c r="CD2" s="226"/>
      <c r="CE2" s="226"/>
      <c r="CF2" s="226"/>
      <c r="CG2" s="226"/>
      <c r="CH2" s="226"/>
      <c r="CI2" s="226"/>
      <c r="CJ2" s="226"/>
      <c r="CK2" s="226"/>
      <c r="CL2" s="226"/>
      <c r="CM2" s="226"/>
      <c r="CN2" s="226"/>
      <c r="CO2" s="226"/>
      <c r="CP2" s="226"/>
      <c r="CQ2" s="226"/>
      <c r="CR2" s="226"/>
      <c r="CS2" s="226"/>
      <c r="CT2" s="226"/>
      <c r="CU2" s="226"/>
      <c r="CV2" s="226"/>
      <c r="CW2" s="226"/>
      <c r="CX2" s="226"/>
      <c r="CY2" s="226"/>
      <c r="CZ2" s="226"/>
      <c r="DA2" s="226"/>
      <c r="DB2" s="226"/>
      <c r="DC2" s="226"/>
      <c r="DD2" s="226"/>
      <c r="DE2" s="226"/>
      <c r="DF2" s="226"/>
      <c r="DG2" s="226"/>
      <c r="DH2" s="226"/>
      <c r="DI2" s="226"/>
      <c r="DJ2" s="756" t="s">
        <v>370</v>
      </c>
      <c r="DK2" s="757"/>
      <c r="DL2" s="757"/>
      <c r="DM2" s="757"/>
      <c r="DN2" s="757"/>
      <c r="DO2" s="758"/>
      <c r="DP2" s="226"/>
      <c r="DQ2" s="756" t="s">
        <v>371</v>
      </c>
      <c r="DR2" s="757"/>
      <c r="DS2" s="757"/>
      <c r="DT2" s="757"/>
      <c r="DU2" s="757"/>
      <c r="DV2" s="757"/>
      <c r="DW2" s="757"/>
      <c r="DX2" s="757"/>
      <c r="DY2" s="757"/>
      <c r="DZ2" s="758"/>
      <c r="EA2" s="228"/>
    </row>
    <row r="3" spans="1:131" ht="11.25" customHeight="1" x14ac:dyDescent="0.15">
      <c r="A3" s="226"/>
      <c r="B3" s="226"/>
      <c r="C3" s="226"/>
      <c r="D3" s="226"/>
      <c r="E3" s="226"/>
      <c r="F3" s="226"/>
      <c r="G3" s="226"/>
      <c r="H3" s="226"/>
      <c r="I3" s="226"/>
      <c r="J3" s="226"/>
      <c r="K3" s="226"/>
      <c r="L3" s="226"/>
      <c r="M3" s="226"/>
      <c r="N3" s="226"/>
      <c r="O3" s="226"/>
      <c r="P3" s="226"/>
      <c r="Q3" s="226"/>
      <c r="R3" s="226"/>
      <c r="S3" s="226"/>
      <c r="T3" s="226"/>
      <c r="U3" s="226"/>
      <c r="V3" s="226"/>
      <c r="W3" s="226"/>
      <c r="X3" s="226"/>
      <c r="Y3" s="226"/>
      <c r="Z3" s="226"/>
      <c r="AA3" s="226"/>
      <c r="AB3" s="226"/>
      <c r="AC3" s="226"/>
      <c r="AD3" s="226"/>
      <c r="AE3" s="226"/>
      <c r="AF3" s="226"/>
      <c r="AG3" s="226"/>
      <c r="AH3" s="226"/>
      <c r="AI3" s="226"/>
      <c r="AJ3" s="226"/>
      <c r="AK3" s="226"/>
      <c r="AL3" s="226"/>
      <c r="AM3" s="226"/>
      <c r="AN3" s="226"/>
      <c r="AO3" s="226"/>
      <c r="AP3" s="226"/>
      <c r="AQ3" s="226"/>
      <c r="AR3" s="226"/>
      <c r="AS3" s="226"/>
      <c r="AT3" s="226"/>
      <c r="AU3" s="226"/>
      <c r="AV3" s="226"/>
      <c r="AW3" s="226"/>
      <c r="AX3" s="226"/>
      <c r="AY3" s="226"/>
      <c r="AZ3" s="226"/>
      <c r="BA3" s="226"/>
      <c r="BB3" s="226"/>
      <c r="BC3" s="226"/>
      <c r="BD3" s="226"/>
      <c r="BE3" s="226"/>
      <c r="BF3" s="226"/>
      <c r="BG3" s="226"/>
      <c r="BH3" s="226"/>
      <c r="BI3" s="226"/>
      <c r="BJ3" s="226"/>
      <c r="BK3" s="226"/>
      <c r="BL3" s="226"/>
      <c r="BM3" s="226"/>
      <c r="BN3" s="226"/>
      <c r="BO3" s="226"/>
      <c r="BP3" s="226"/>
      <c r="BQ3" s="226"/>
      <c r="BR3" s="226"/>
      <c r="BS3" s="226"/>
      <c r="BT3" s="226"/>
      <c r="BU3" s="226"/>
      <c r="BV3" s="226"/>
      <c r="BW3" s="226"/>
      <c r="BX3" s="226"/>
      <c r="BY3" s="226"/>
      <c r="BZ3" s="226"/>
      <c r="CA3" s="226"/>
      <c r="CB3" s="226"/>
      <c r="CC3" s="226"/>
      <c r="CD3" s="226"/>
      <c r="CE3" s="226"/>
      <c r="CF3" s="226"/>
      <c r="CG3" s="226"/>
      <c r="CH3" s="226"/>
      <c r="CI3" s="226"/>
      <c r="CJ3" s="226"/>
      <c r="CK3" s="226"/>
      <c r="CL3" s="226"/>
      <c r="CM3" s="226"/>
      <c r="CN3" s="226"/>
      <c r="CO3" s="226"/>
      <c r="CP3" s="226"/>
      <c r="CQ3" s="226"/>
      <c r="CR3" s="226"/>
      <c r="CS3" s="226"/>
      <c r="CT3" s="226"/>
      <c r="CU3" s="226"/>
      <c r="CV3" s="226"/>
      <c r="CW3" s="226"/>
      <c r="CX3" s="226"/>
      <c r="CY3" s="226"/>
      <c r="CZ3" s="226"/>
      <c r="DA3" s="226"/>
      <c r="DB3" s="226"/>
      <c r="DC3" s="226"/>
      <c r="DD3" s="226"/>
      <c r="DE3" s="226"/>
      <c r="DF3" s="226"/>
      <c r="DG3" s="226"/>
      <c r="DH3" s="226"/>
      <c r="DI3" s="226"/>
      <c r="DJ3" s="226"/>
      <c r="DK3" s="226"/>
      <c r="DL3" s="226"/>
      <c r="DM3" s="226"/>
      <c r="DN3" s="226"/>
      <c r="DO3" s="226"/>
      <c r="DP3" s="226"/>
      <c r="DQ3" s="226"/>
      <c r="DR3" s="226"/>
      <c r="DS3" s="226"/>
      <c r="DT3" s="226"/>
      <c r="DU3" s="226"/>
      <c r="DV3" s="226"/>
      <c r="DW3" s="226"/>
      <c r="DX3" s="226"/>
      <c r="DY3" s="226"/>
      <c r="DZ3" s="226"/>
      <c r="EA3" s="228"/>
    </row>
    <row r="4" spans="1:131" s="233" customFormat="1" ht="26.25" customHeight="1" thickBot="1" x14ac:dyDescent="0.2">
      <c r="A4" s="759" t="s">
        <v>372</v>
      </c>
      <c r="B4" s="759"/>
      <c r="C4" s="759"/>
      <c r="D4" s="759"/>
      <c r="E4" s="759"/>
      <c r="F4" s="759"/>
      <c r="G4" s="759"/>
      <c r="H4" s="759"/>
      <c r="I4" s="759"/>
      <c r="J4" s="759"/>
      <c r="K4" s="759"/>
      <c r="L4" s="759"/>
      <c r="M4" s="759"/>
      <c r="N4" s="759"/>
      <c r="O4" s="759"/>
      <c r="P4" s="759"/>
      <c r="Q4" s="759"/>
      <c r="R4" s="759"/>
      <c r="S4" s="759"/>
      <c r="T4" s="759"/>
      <c r="U4" s="759"/>
      <c r="V4" s="759"/>
      <c r="W4" s="759"/>
      <c r="X4" s="759"/>
      <c r="Y4" s="759"/>
      <c r="Z4" s="759"/>
      <c r="AA4" s="759"/>
      <c r="AB4" s="759"/>
      <c r="AC4" s="759"/>
      <c r="AD4" s="759"/>
      <c r="AE4" s="759"/>
      <c r="AF4" s="759"/>
      <c r="AG4" s="759"/>
      <c r="AH4" s="759"/>
      <c r="AI4" s="759"/>
      <c r="AJ4" s="759"/>
      <c r="AK4" s="759"/>
      <c r="AL4" s="759"/>
      <c r="AM4" s="759"/>
      <c r="AN4" s="759"/>
      <c r="AO4" s="759"/>
      <c r="AP4" s="759"/>
      <c r="AQ4" s="759"/>
      <c r="AR4" s="759"/>
      <c r="AS4" s="759"/>
      <c r="AT4" s="759"/>
      <c r="AU4" s="759"/>
      <c r="AV4" s="759"/>
      <c r="AW4" s="759"/>
      <c r="AX4" s="759"/>
      <c r="AY4" s="759"/>
      <c r="AZ4" s="230"/>
      <c r="BA4" s="230"/>
      <c r="BB4" s="230"/>
      <c r="BC4" s="230"/>
      <c r="BD4" s="230"/>
      <c r="BE4" s="231"/>
      <c r="BF4" s="231"/>
      <c r="BG4" s="231"/>
      <c r="BH4" s="231"/>
      <c r="BI4" s="231"/>
      <c r="BJ4" s="231"/>
      <c r="BK4" s="231"/>
      <c r="BL4" s="231"/>
      <c r="BM4" s="231"/>
      <c r="BN4" s="231"/>
      <c r="BO4" s="231"/>
      <c r="BP4" s="231"/>
      <c r="BQ4" s="760" t="s">
        <v>373</v>
      </c>
      <c r="BR4" s="760"/>
      <c r="BS4" s="760"/>
      <c r="BT4" s="760"/>
      <c r="BU4" s="760"/>
      <c r="BV4" s="760"/>
      <c r="BW4" s="760"/>
      <c r="BX4" s="760"/>
      <c r="BY4" s="760"/>
      <c r="BZ4" s="760"/>
      <c r="CA4" s="760"/>
      <c r="CB4" s="760"/>
      <c r="CC4" s="760"/>
      <c r="CD4" s="760"/>
      <c r="CE4" s="760"/>
      <c r="CF4" s="760"/>
      <c r="CG4" s="760"/>
      <c r="CH4" s="760"/>
      <c r="CI4" s="760"/>
      <c r="CJ4" s="760"/>
      <c r="CK4" s="760"/>
      <c r="CL4" s="760"/>
      <c r="CM4" s="760"/>
      <c r="CN4" s="760"/>
      <c r="CO4" s="760"/>
      <c r="CP4" s="760"/>
      <c r="CQ4" s="760"/>
      <c r="CR4" s="760"/>
      <c r="CS4" s="760"/>
      <c r="CT4" s="760"/>
      <c r="CU4" s="760"/>
      <c r="CV4" s="760"/>
      <c r="CW4" s="760"/>
      <c r="CX4" s="760"/>
      <c r="CY4" s="760"/>
      <c r="CZ4" s="760"/>
      <c r="DA4" s="760"/>
      <c r="DB4" s="760"/>
      <c r="DC4" s="760"/>
      <c r="DD4" s="760"/>
      <c r="DE4" s="760"/>
      <c r="DF4" s="760"/>
      <c r="DG4" s="760"/>
      <c r="DH4" s="760"/>
      <c r="DI4" s="760"/>
      <c r="DJ4" s="760"/>
      <c r="DK4" s="760"/>
      <c r="DL4" s="760"/>
      <c r="DM4" s="760"/>
      <c r="DN4" s="760"/>
      <c r="DO4" s="760"/>
      <c r="DP4" s="760"/>
      <c r="DQ4" s="760"/>
      <c r="DR4" s="760"/>
      <c r="DS4" s="760"/>
      <c r="DT4" s="760"/>
      <c r="DU4" s="760"/>
      <c r="DV4" s="760"/>
      <c r="DW4" s="760"/>
      <c r="DX4" s="760"/>
      <c r="DY4" s="760"/>
      <c r="DZ4" s="760"/>
      <c r="EA4" s="232"/>
    </row>
    <row r="5" spans="1:131" s="233" customFormat="1" ht="26.25" customHeight="1" x14ac:dyDescent="0.15">
      <c r="A5" s="761" t="s">
        <v>374</v>
      </c>
      <c r="B5" s="762"/>
      <c r="C5" s="762"/>
      <c r="D5" s="762"/>
      <c r="E5" s="762"/>
      <c r="F5" s="762"/>
      <c r="G5" s="762"/>
      <c r="H5" s="762"/>
      <c r="I5" s="762"/>
      <c r="J5" s="762"/>
      <c r="K5" s="762"/>
      <c r="L5" s="762"/>
      <c r="M5" s="762"/>
      <c r="N5" s="762"/>
      <c r="O5" s="762"/>
      <c r="P5" s="763"/>
      <c r="Q5" s="767" t="s">
        <v>375</v>
      </c>
      <c r="R5" s="768"/>
      <c r="S5" s="768"/>
      <c r="T5" s="768"/>
      <c r="U5" s="769"/>
      <c r="V5" s="767" t="s">
        <v>376</v>
      </c>
      <c r="W5" s="768"/>
      <c r="X5" s="768"/>
      <c r="Y5" s="768"/>
      <c r="Z5" s="769"/>
      <c r="AA5" s="767" t="s">
        <v>377</v>
      </c>
      <c r="AB5" s="768"/>
      <c r="AC5" s="768"/>
      <c r="AD5" s="768"/>
      <c r="AE5" s="768"/>
      <c r="AF5" s="773" t="s">
        <v>378</v>
      </c>
      <c r="AG5" s="768"/>
      <c r="AH5" s="768"/>
      <c r="AI5" s="768"/>
      <c r="AJ5" s="774"/>
      <c r="AK5" s="768" t="s">
        <v>379</v>
      </c>
      <c r="AL5" s="768"/>
      <c r="AM5" s="768"/>
      <c r="AN5" s="768"/>
      <c r="AO5" s="769"/>
      <c r="AP5" s="767" t="s">
        <v>380</v>
      </c>
      <c r="AQ5" s="768"/>
      <c r="AR5" s="768"/>
      <c r="AS5" s="768"/>
      <c r="AT5" s="769"/>
      <c r="AU5" s="767" t="s">
        <v>381</v>
      </c>
      <c r="AV5" s="768"/>
      <c r="AW5" s="768"/>
      <c r="AX5" s="768"/>
      <c r="AY5" s="774"/>
      <c r="AZ5" s="230"/>
      <c r="BA5" s="230"/>
      <c r="BB5" s="230"/>
      <c r="BC5" s="230"/>
      <c r="BD5" s="230"/>
      <c r="BE5" s="231"/>
      <c r="BF5" s="231"/>
      <c r="BG5" s="231"/>
      <c r="BH5" s="231"/>
      <c r="BI5" s="231"/>
      <c r="BJ5" s="231"/>
      <c r="BK5" s="231"/>
      <c r="BL5" s="231"/>
      <c r="BM5" s="231"/>
      <c r="BN5" s="231"/>
      <c r="BO5" s="231"/>
      <c r="BP5" s="231"/>
      <c r="BQ5" s="761" t="s">
        <v>382</v>
      </c>
      <c r="BR5" s="762"/>
      <c r="BS5" s="762"/>
      <c r="BT5" s="762"/>
      <c r="BU5" s="762"/>
      <c r="BV5" s="762"/>
      <c r="BW5" s="762"/>
      <c r="BX5" s="762"/>
      <c r="BY5" s="762"/>
      <c r="BZ5" s="762"/>
      <c r="CA5" s="762"/>
      <c r="CB5" s="762"/>
      <c r="CC5" s="762"/>
      <c r="CD5" s="762"/>
      <c r="CE5" s="762"/>
      <c r="CF5" s="762"/>
      <c r="CG5" s="763"/>
      <c r="CH5" s="767" t="s">
        <v>383</v>
      </c>
      <c r="CI5" s="768"/>
      <c r="CJ5" s="768"/>
      <c r="CK5" s="768"/>
      <c r="CL5" s="769"/>
      <c r="CM5" s="767" t="s">
        <v>384</v>
      </c>
      <c r="CN5" s="768"/>
      <c r="CO5" s="768"/>
      <c r="CP5" s="768"/>
      <c r="CQ5" s="769"/>
      <c r="CR5" s="767" t="s">
        <v>385</v>
      </c>
      <c r="CS5" s="768"/>
      <c r="CT5" s="768"/>
      <c r="CU5" s="768"/>
      <c r="CV5" s="769"/>
      <c r="CW5" s="767" t="s">
        <v>386</v>
      </c>
      <c r="CX5" s="768"/>
      <c r="CY5" s="768"/>
      <c r="CZ5" s="768"/>
      <c r="DA5" s="769"/>
      <c r="DB5" s="767" t="s">
        <v>387</v>
      </c>
      <c r="DC5" s="768"/>
      <c r="DD5" s="768"/>
      <c r="DE5" s="768"/>
      <c r="DF5" s="769"/>
      <c r="DG5" s="797" t="s">
        <v>388</v>
      </c>
      <c r="DH5" s="798"/>
      <c r="DI5" s="798"/>
      <c r="DJ5" s="798"/>
      <c r="DK5" s="799"/>
      <c r="DL5" s="797" t="s">
        <v>389</v>
      </c>
      <c r="DM5" s="798"/>
      <c r="DN5" s="798"/>
      <c r="DO5" s="798"/>
      <c r="DP5" s="799"/>
      <c r="DQ5" s="767" t="s">
        <v>390</v>
      </c>
      <c r="DR5" s="768"/>
      <c r="DS5" s="768"/>
      <c r="DT5" s="768"/>
      <c r="DU5" s="769"/>
      <c r="DV5" s="767" t="s">
        <v>381</v>
      </c>
      <c r="DW5" s="768"/>
      <c r="DX5" s="768"/>
      <c r="DY5" s="768"/>
      <c r="DZ5" s="774"/>
      <c r="EA5" s="232"/>
    </row>
    <row r="6" spans="1:131" s="233" customFormat="1" ht="26.25" customHeight="1" thickBot="1" x14ac:dyDescent="0.2">
      <c r="A6" s="764"/>
      <c r="B6" s="765"/>
      <c r="C6" s="765"/>
      <c r="D6" s="765"/>
      <c r="E6" s="765"/>
      <c r="F6" s="765"/>
      <c r="G6" s="765"/>
      <c r="H6" s="765"/>
      <c r="I6" s="765"/>
      <c r="J6" s="765"/>
      <c r="K6" s="765"/>
      <c r="L6" s="765"/>
      <c r="M6" s="765"/>
      <c r="N6" s="765"/>
      <c r="O6" s="765"/>
      <c r="P6" s="766"/>
      <c r="Q6" s="770"/>
      <c r="R6" s="771"/>
      <c r="S6" s="771"/>
      <c r="T6" s="771"/>
      <c r="U6" s="772"/>
      <c r="V6" s="770"/>
      <c r="W6" s="771"/>
      <c r="X6" s="771"/>
      <c r="Y6" s="771"/>
      <c r="Z6" s="772"/>
      <c r="AA6" s="770"/>
      <c r="AB6" s="771"/>
      <c r="AC6" s="771"/>
      <c r="AD6" s="771"/>
      <c r="AE6" s="771"/>
      <c r="AF6" s="775"/>
      <c r="AG6" s="771"/>
      <c r="AH6" s="771"/>
      <c r="AI6" s="771"/>
      <c r="AJ6" s="776"/>
      <c r="AK6" s="771"/>
      <c r="AL6" s="771"/>
      <c r="AM6" s="771"/>
      <c r="AN6" s="771"/>
      <c r="AO6" s="772"/>
      <c r="AP6" s="770"/>
      <c r="AQ6" s="771"/>
      <c r="AR6" s="771"/>
      <c r="AS6" s="771"/>
      <c r="AT6" s="772"/>
      <c r="AU6" s="770"/>
      <c r="AV6" s="771"/>
      <c r="AW6" s="771"/>
      <c r="AX6" s="771"/>
      <c r="AY6" s="776"/>
      <c r="AZ6" s="230"/>
      <c r="BA6" s="230"/>
      <c r="BB6" s="230"/>
      <c r="BC6" s="230"/>
      <c r="BD6" s="230"/>
      <c r="BE6" s="231"/>
      <c r="BF6" s="231"/>
      <c r="BG6" s="231"/>
      <c r="BH6" s="231"/>
      <c r="BI6" s="231"/>
      <c r="BJ6" s="231"/>
      <c r="BK6" s="231"/>
      <c r="BL6" s="231"/>
      <c r="BM6" s="231"/>
      <c r="BN6" s="231"/>
      <c r="BO6" s="231"/>
      <c r="BP6" s="231"/>
      <c r="BQ6" s="764"/>
      <c r="BR6" s="765"/>
      <c r="BS6" s="765"/>
      <c r="BT6" s="765"/>
      <c r="BU6" s="765"/>
      <c r="BV6" s="765"/>
      <c r="BW6" s="765"/>
      <c r="BX6" s="765"/>
      <c r="BY6" s="765"/>
      <c r="BZ6" s="765"/>
      <c r="CA6" s="765"/>
      <c r="CB6" s="765"/>
      <c r="CC6" s="765"/>
      <c r="CD6" s="765"/>
      <c r="CE6" s="765"/>
      <c r="CF6" s="765"/>
      <c r="CG6" s="766"/>
      <c r="CH6" s="770"/>
      <c r="CI6" s="771"/>
      <c r="CJ6" s="771"/>
      <c r="CK6" s="771"/>
      <c r="CL6" s="772"/>
      <c r="CM6" s="770"/>
      <c r="CN6" s="771"/>
      <c r="CO6" s="771"/>
      <c r="CP6" s="771"/>
      <c r="CQ6" s="772"/>
      <c r="CR6" s="770"/>
      <c r="CS6" s="771"/>
      <c r="CT6" s="771"/>
      <c r="CU6" s="771"/>
      <c r="CV6" s="772"/>
      <c r="CW6" s="770"/>
      <c r="CX6" s="771"/>
      <c r="CY6" s="771"/>
      <c r="CZ6" s="771"/>
      <c r="DA6" s="772"/>
      <c r="DB6" s="770"/>
      <c r="DC6" s="771"/>
      <c r="DD6" s="771"/>
      <c r="DE6" s="771"/>
      <c r="DF6" s="772"/>
      <c r="DG6" s="800"/>
      <c r="DH6" s="801"/>
      <c r="DI6" s="801"/>
      <c r="DJ6" s="801"/>
      <c r="DK6" s="802"/>
      <c r="DL6" s="800"/>
      <c r="DM6" s="801"/>
      <c r="DN6" s="801"/>
      <c r="DO6" s="801"/>
      <c r="DP6" s="802"/>
      <c r="DQ6" s="770"/>
      <c r="DR6" s="771"/>
      <c r="DS6" s="771"/>
      <c r="DT6" s="771"/>
      <c r="DU6" s="772"/>
      <c r="DV6" s="770"/>
      <c r="DW6" s="771"/>
      <c r="DX6" s="771"/>
      <c r="DY6" s="771"/>
      <c r="DZ6" s="776"/>
      <c r="EA6" s="232"/>
    </row>
    <row r="7" spans="1:131" s="233" customFormat="1" ht="26.25" customHeight="1" thickTop="1" x14ac:dyDescent="0.15">
      <c r="A7" s="234">
        <v>1</v>
      </c>
      <c r="B7" s="783" t="s">
        <v>391</v>
      </c>
      <c r="C7" s="784"/>
      <c r="D7" s="784"/>
      <c r="E7" s="784"/>
      <c r="F7" s="784"/>
      <c r="G7" s="784"/>
      <c r="H7" s="784"/>
      <c r="I7" s="784"/>
      <c r="J7" s="784"/>
      <c r="K7" s="784"/>
      <c r="L7" s="784"/>
      <c r="M7" s="784"/>
      <c r="N7" s="784"/>
      <c r="O7" s="784"/>
      <c r="P7" s="785"/>
      <c r="Q7" s="786">
        <v>33842</v>
      </c>
      <c r="R7" s="787"/>
      <c r="S7" s="787"/>
      <c r="T7" s="787"/>
      <c r="U7" s="787"/>
      <c r="V7" s="787">
        <v>32687</v>
      </c>
      <c r="W7" s="787"/>
      <c r="X7" s="787"/>
      <c r="Y7" s="787"/>
      <c r="Z7" s="787"/>
      <c r="AA7" s="787">
        <v>1155</v>
      </c>
      <c r="AB7" s="787"/>
      <c r="AC7" s="787"/>
      <c r="AD7" s="787"/>
      <c r="AE7" s="788"/>
      <c r="AF7" s="789">
        <v>714</v>
      </c>
      <c r="AG7" s="790"/>
      <c r="AH7" s="790"/>
      <c r="AI7" s="790"/>
      <c r="AJ7" s="791"/>
      <c r="AK7" s="792">
        <v>1222</v>
      </c>
      <c r="AL7" s="793"/>
      <c r="AM7" s="793"/>
      <c r="AN7" s="793"/>
      <c r="AO7" s="793"/>
      <c r="AP7" s="793">
        <v>41339</v>
      </c>
      <c r="AQ7" s="793"/>
      <c r="AR7" s="793"/>
      <c r="AS7" s="793"/>
      <c r="AT7" s="793"/>
      <c r="AU7" s="794"/>
      <c r="AV7" s="794"/>
      <c r="AW7" s="794"/>
      <c r="AX7" s="794"/>
      <c r="AY7" s="795"/>
      <c r="AZ7" s="230"/>
      <c r="BA7" s="230"/>
      <c r="BB7" s="230"/>
      <c r="BC7" s="230"/>
      <c r="BD7" s="230"/>
      <c r="BE7" s="231"/>
      <c r="BF7" s="231"/>
      <c r="BG7" s="231"/>
      <c r="BH7" s="231"/>
      <c r="BI7" s="231"/>
      <c r="BJ7" s="231"/>
      <c r="BK7" s="231"/>
      <c r="BL7" s="231"/>
      <c r="BM7" s="231"/>
      <c r="BN7" s="231"/>
      <c r="BO7" s="231"/>
      <c r="BP7" s="231"/>
      <c r="BQ7" s="234">
        <v>1</v>
      </c>
      <c r="BR7" s="235"/>
      <c r="BS7" s="780" t="s">
        <v>594</v>
      </c>
      <c r="BT7" s="781"/>
      <c r="BU7" s="781"/>
      <c r="BV7" s="781"/>
      <c r="BW7" s="781"/>
      <c r="BX7" s="781"/>
      <c r="BY7" s="781"/>
      <c r="BZ7" s="781"/>
      <c r="CA7" s="781"/>
      <c r="CB7" s="781"/>
      <c r="CC7" s="781"/>
      <c r="CD7" s="781"/>
      <c r="CE7" s="781"/>
      <c r="CF7" s="781"/>
      <c r="CG7" s="796"/>
      <c r="CH7" s="777">
        <v>11</v>
      </c>
      <c r="CI7" s="778"/>
      <c r="CJ7" s="778"/>
      <c r="CK7" s="778"/>
      <c r="CL7" s="779"/>
      <c r="CM7" s="777">
        <v>118</v>
      </c>
      <c r="CN7" s="778"/>
      <c r="CO7" s="778"/>
      <c r="CP7" s="778"/>
      <c r="CQ7" s="779"/>
      <c r="CR7" s="777">
        <v>43</v>
      </c>
      <c r="CS7" s="778"/>
      <c r="CT7" s="778"/>
      <c r="CU7" s="778"/>
      <c r="CV7" s="779"/>
      <c r="CW7" s="777">
        <v>4</v>
      </c>
      <c r="CX7" s="778"/>
      <c r="CY7" s="778"/>
      <c r="CZ7" s="778"/>
      <c r="DA7" s="779"/>
      <c r="DB7" s="777" t="s">
        <v>514</v>
      </c>
      <c r="DC7" s="778"/>
      <c r="DD7" s="778"/>
      <c r="DE7" s="778"/>
      <c r="DF7" s="779"/>
      <c r="DG7" s="777" t="s">
        <v>514</v>
      </c>
      <c r="DH7" s="778"/>
      <c r="DI7" s="778"/>
      <c r="DJ7" s="778"/>
      <c r="DK7" s="779"/>
      <c r="DL7" s="777" t="s">
        <v>514</v>
      </c>
      <c r="DM7" s="778"/>
      <c r="DN7" s="778"/>
      <c r="DO7" s="778"/>
      <c r="DP7" s="779"/>
      <c r="DQ7" s="777" t="s">
        <v>514</v>
      </c>
      <c r="DR7" s="778"/>
      <c r="DS7" s="778"/>
      <c r="DT7" s="778"/>
      <c r="DU7" s="779"/>
      <c r="DV7" s="780"/>
      <c r="DW7" s="781"/>
      <c r="DX7" s="781"/>
      <c r="DY7" s="781"/>
      <c r="DZ7" s="782"/>
      <c r="EA7" s="232"/>
    </row>
    <row r="8" spans="1:131" s="233" customFormat="1" ht="26.25" customHeight="1" x14ac:dyDescent="0.15">
      <c r="A8" s="236">
        <v>2</v>
      </c>
      <c r="B8" s="814" t="s">
        <v>392</v>
      </c>
      <c r="C8" s="815"/>
      <c r="D8" s="815"/>
      <c r="E8" s="815"/>
      <c r="F8" s="815"/>
      <c r="G8" s="815"/>
      <c r="H8" s="815"/>
      <c r="I8" s="815"/>
      <c r="J8" s="815"/>
      <c r="K8" s="815"/>
      <c r="L8" s="815"/>
      <c r="M8" s="815"/>
      <c r="N8" s="815"/>
      <c r="O8" s="815"/>
      <c r="P8" s="816"/>
      <c r="Q8" s="817">
        <v>427</v>
      </c>
      <c r="R8" s="818"/>
      <c r="S8" s="818"/>
      <c r="T8" s="818"/>
      <c r="U8" s="818"/>
      <c r="V8" s="818">
        <v>425</v>
      </c>
      <c r="W8" s="818"/>
      <c r="X8" s="818"/>
      <c r="Y8" s="818"/>
      <c r="Z8" s="818"/>
      <c r="AA8" s="818">
        <v>2</v>
      </c>
      <c r="AB8" s="818"/>
      <c r="AC8" s="818"/>
      <c r="AD8" s="818"/>
      <c r="AE8" s="819"/>
      <c r="AF8" s="820">
        <v>2</v>
      </c>
      <c r="AG8" s="821"/>
      <c r="AH8" s="821"/>
      <c r="AI8" s="821"/>
      <c r="AJ8" s="822"/>
      <c r="AK8" s="803">
        <v>101</v>
      </c>
      <c r="AL8" s="804"/>
      <c r="AM8" s="804"/>
      <c r="AN8" s="804"/>
      <c r="AO8" s="804"/>
      <c r="AP8" s="804" t="s">
        <v>579</v>
      </c>
      <c r="AQ8" s="804"/>
      <c r="AR8" s="804"/>
      <c r="AS8" s="804"/>
      <c r="AT8" s="804"/>
      <c r="AU8" s="805"/>
      <c r="AV8" s="805"/>
      <c r="AW8" s="805"/>
      <c r="AX8" s="805"/>
      <c r="AY8" s="806"/>
      <c r="AZ8" s="230"/>
      <c r="BA8" s="230"/>
      <c r="BB8" s="230"/>
      <c r="BC8" s="230"/>
      <c r="BD8" s="230"/>
      <c r="BE8" s="231"/>
      <c r="BF8" s="231"/>
      <c r="BG8" s="231"/>
      <c r="BH8" s="231"/>
      <c r="BI8" s="231"/>
      <c r="BJ8" s="231"/>
      <c r="BK8" s="231"/>
      <c r="BL8" s="231"/>
      <c r="BM8" s="231"/>
      <c r="BN8" s="231"/>
      <c r="BO8" s="231"/>
      <c r="BP8" s="231"/>
      <c r="BQ8" s="236">
        <v>2</v>
      </c>
      <c r="BR8" s="237"/>
      <c r="BS8" s="807" t="s">
        <v>595</v>
      </c>
      <c r="BT8" s="808"/>
      <c r="BU8" s="808"/>
      <c r="BV8" s="808"/>
      <c r="BW8" s="808"/>
      <c r="BX8" s="808"/>
      <c r="BY8" s="808"/>
      <c r="BZ8" s="808"/>
      <c r="CA8" s="808"/>
      <c r="CB8" s="808"/>
      <c r="CC8" s="808"/>
      <c r="CD8" s="808"/>
      <c r="CE8" s="808"/>
      <c r="CF8" s="808"/>
      <c r="CG8" s="809"/>
      <c r="CH8" s="810">
        <v>-1</v>
      </c>
      <c r="CI8" s="811"/>
      <c r="CJ8" s="811"/>
      <c r="CK8" s="811"/>
      <c r="CL8" s="812"/>
      <c r="CM8" s="810">
        <v>40</v>
      </c>
      <c r="CN8" s="811"/>
      <c r="CO8" s="811"/>
      <c r="CP8" s="811"/>
      <c r="CQ8" s="812"/>
      <c r="CR8" s="810">
        <v>5</v>
      </c>
      <c r="CS8" s="811"/>
      <c r="CT8" s="811"/>
      <c r="CU8" s="811"/>
      <c r="CV8" s="812"/>
      <c r="CW8" s="810">
        <v>9</v>
      </c>
      <c r="CX8" s="811"/>
      <c r="CY8" s="811"/>
      <c r="CZ8" s="811"/>
      <c r="DA8" s="812"/>
      <c r="DB8" s="810" t="s">
        <v>514</v>
      </c>
      <c r="DC8" s="811"/>
      <c r="DD8" s="811"/>
      <c r="DE8" s="811"/>
      <c r="DF8" s="812"/>
      <c r="DG8" s="810" t="s">
        <v>514</v>
      </c>
      <c r="DH8" s="811"/>
      <c r="DI8" s="811"/>
      <c r="DJ8" s="811"/>
      <c r="DK8" s="812"/>
      <c r="DL8" s="810" t="s">
        <v>514</v>
      </c>
      <c r="DM8" s="811"/>
      <c r="DN8" s="811"/>
      <c r="DO8" s="811"/>
      <c r="DP8" s="812"/>
      <c r="DQ8" s="810" t="s">
        <v>514</v>
      </c>
      <c r="DR8" s="811"/>
      <c r="DS8" s="811"/>
      <c r="DT8" s="811"/>
      <c r="DU8" s="812"/>
      <c r="DV8" s="807"/>
      <c r="DW8" s="808"/>
      <c r="DX8" s="808"/>
      <c r="DY8" s="808"/>
      <c r="DZ8" s="813"/>
      <c r="EA8" s="232"/>
    </row>
    <row r="9" spans="1:131" s="233" customFormat="1" ht="26.25" customHeight="1" x14ac:dyDescent="0.15">
      <c r="A9" s="236">
        <v>3</v>
      </c>
      <c r="B9" s="814"/>
      <c r="C9" s="815"/>
      <c r="D9" s="815"/>
      <c r="E9" s="815"/>
      <c r="F9" s="815"/>
      <c r="G9" s="815"/>
      <c r="H9" s="815"/>
      <c r="I9" s="815"/>
      <c r="J9" s="815"/>
      <c r="K9" s="815"/>
      <c r="L9" s="815"/>
      <c r="M9" s="815"/>
      <c r="N9" s="815"/>
      <c r="O9" s="815"/>
      <c r="P9" s="816"/>
      <c r="Q9" s="817"/>
      <c r="R9" s="818"/>
      <c r="S9" s="818"/>
      <c r="T9" s="818"/>
      <c r="U9" s="818"/>
      <c r="V9" s="818"/>
      <c r="W9" s="818"/>
      <c r="X9" s="818"/>
      <c r="Y9" s="818"/>
      <c r="Z9" s="818"/>
      <c r="AA9" s="818"/>
      <c r="AB9" s="818"/>
      <c r="AC9" s="818"/>
      <c r="AD9" s="818"/>
      <c r="AE9" s="819"/>
      <c r="AF9" s="820"/>
      <c r="AG9" s="821"/>
      <c r="AH9" s="821"/>
      <c r="AI9" s="821"/>
      <c r="AJ9" s="822"/>
      <c r="AK9" s="803"/>
      <c r="AL9" s="804"/>
      <c r="AM9" s="804"/>
      <c r="AN9" s="804"/>
      <c r="AO9" s="804"/>
      <c r="AP9" s="804"/>
      <c r="AQ9" s="804"/>
      <c r="AR9" s="804"/>
      <c r="AS9" s="804"/>
      <c r="AT9" s="804"/>
      <c r="AU9" s="805"/>
      <c r="AV9" s="805"/>
      <c r="AW9" s="805"/>
      <c r="AX9" s="805"/>
      <c r="AY9" s="806"/>
      <c r="AZ9" s="230"/>
      <c r="BA9" s="230"/>
      <c r="BB9" s="230"/>
      <c r="BC9" s="230"/>
      <c r="BD9" s="230"/>
      <c r="BE9" s="231"/>
      <c r="BF9" s="231"/>
      <c r="BG9" s="231"/>
      <c r="BH9" s="231"/>
      <c r="BI9" s="231"/>
      <c r="BJ9" s="231"/>
      <c r="BK9" s="231"/>
      <c r="BL9" s="231"/>
      <c r="BM9" s="231"/>
      <c r="BN9" s="231"/>
      <c r="BO9" s="231"/>
      <c r="BP9" s="231"/>
      <c r="BQ9" s="236">
        <v>3</v>
      </c>
      <c r="BR9" s="237"/>
      <c r="BS9" s="807" t="s">
        <v>596</v>
      </c>
      <c r="BT9" s="808"/>
      <c r="BU9" s="808"/>
      <c r="BV9" s="808"/>
      <c r="BW9" s="808"/>
      <c r="BX9" s="808"/>
      <c r="BY9" s="808"/>
      <c r="BZ9" s="808"/>
      <c r="CA9" s="808"/>
      <c r="CB9" s="808"/>
      <c r="CC9" s="808"/>
      <c r="CD9" s="808"/>
      <c r="CE9" s="808"/>
      <c r="CF9" s="808"/>
      <c r="CG9" s="809"/>
      <c r="CH9" s="810">
        <v>13</v>
      </c>
      <c r="CI9" s="811"/>
      <c r="CJ9" s="811"/>
      <c r="CK9" s="811"/>
      <c r="CL9" s="812"/>
      <c r="CM9" s="810">
        <v>258</v>
      </c>
      <c r="CN9" s="811"/>
      <c r="CO9" s="811"/>
      <c r="CP9" s="811"/>
      <c r="CQ9" s="812"/>
      <c r="CR9" s="810">
        <v>50</v>
      </c>
      <c r="CS9" s="811"/>
      <c r="CT9" s="811"/>
      <c r="CU9" s="811"/>
      <c r="CV9" s="812"/>
      <c r="CW9" s="810" t="s">
        <v>514</v>
      </c>
      <c r="CX9" s="811"/>
      <c r="CY9" s="811"/>
      <c r="CZ9" s="811"/>
      <c r="DA9" s="812"/>
      <c r="DB9" s="810" t="s">
        <v>514</v>
      </c>
      <c r="DC9" s="811"/>
      <c r="DD9" s="811"/>
      <c r="DE9" s="811"/>
      <c r="DF9" s="812"/>
      <c r="DG9" s="810" t="s">
        <v>514</v>
      </c>
      <c r="DH9" s="811"/>
      <c r="DI9" s="811"/>
      <c r="DJ9" s="811"/>
      <c r="DK9" s="812"/>
      <c r="DL9" s="810" t="s">
        <v>514</v>
      </c>
      <c r="DM9" s="811"/>
      <c r="DN9" s="811"/>
      <c r="DO9" s="811"/>
      <c r="DP9" s="812"/>
      <c r="DQ9" s="810" t="s">
        <v>514</v>
      </c>
      <c r="DR9" s="811"/>
      <c r="DS9" s="811"/>
      <c r="DT9" s="811"/>
      <c r="DU9" s="812"/>
      <c r="DV9" s="807"/>
      <c r="DW9" s="808"/>
      <c r="DX9" s="808"/>
      <c r="DY9" s="808"/>
      <c r="DZ9" s="813"/>
      <c r="EA9" s="232"/>
    </row>
    <row r="10" spans="1:131" s="233" customFormat="1" ht="26.25" customHeight="1" x14ac:dyDescent="0.15">
      <c r="A10" s="236">
        <v>4</v>
      </c>
      <c r="B10" s="814"/>
      <c r="C10" s="815"/>
      <c r="D10" s="815"/>
      <c r="E10" s="815"/>
      <c r="F10" s="815"/>
      <c r="G10" s="815"/>
      <c r="H10" s="815"/>
      <c r="I10" s="815"/>
      <c r="J10" s="815"/>
      <c r="K10" s="815"/>
      <c r="L10" s="815"/>
      <c r="M10" s="815"/>
      <c r="N10" s="815"/>
      <c r="O10" s="815"/>
      <c r="P10" s="816"/>
      <c r="Q10" s="817"/>
      <c r="R10" s="818"/>
      <c r="S10" s="818"/>
      <c r="T10" s="818"/>
      <c r="U10" s="818"/>
      <c r="V10" s="818"/>
      <c r="W10" s="818"/>
      <c r="X10" s="818"/>
      <c r="Y10" s="818"/>
      <c r="Z10" s="818"/>
      <c r="AA10" s="818"/>
      <c r="AB10" s="818"/>
      <c r="AC10" s="818"/>
      <c r="AD10" s="818"/>
      <c r="AE10" s="819"/>
      <c r="AF10" s="820"/>
      <c r="AG10" s="821"/>
      <c r="AH10" s="821"/>
      <c r="AI10" s="821"/>
      <c r="AJ10" s="822"/>
      <c r="AK10" s="803"/>
      <c r="AL10" s="804"/>
      <c r="AM10" s="804"/>
      <c r="AN10" s="804"/>
      <c r="AO10" s="804"/>
      <c r="AP10" s="804"/>
      <c r="AQ10" s="804"/>
      <c r="AR10" s="804"/>
      <c r="AS10" s="804"/>
      <c r="AT10" s="804"/>
      <c r="AU10" s="805"/>
      <c r="AV10" s="805"/>
      <c r="AW10" s="805"/>
      <c r="AX10" s="805"/>
      <c r="AY10" s="806"/>
      <c r="AZ10" s="230"/>
      <c r="BA10" s="230"/>
      <c r="BB10" s="230"/>
      <c r="BC10" s="230"/>
      <c r="BD10" s="230"/>
      <c r="BE10" s="231"/>
      <c r="BF10" s="231"/>
      <c r="BG10" s="231"/>
      <c r="BH10" s="231"/>
      <c r="BI10" s="231"/>
      <c r="BJ10" s="231"/>
      <c r="BK10" s="231"/>
      <c r="BL10" s="231"/>
      <c r="BM10" s="231"/>
      <c r="BN10" s="231"/>
      <c r="BO10" s="231"/>
      <c r="BP10" s="231"/>
      <c r="BQ10" s="236">
        <v>4</v>
      </c>
      <c r="BR10" s="237"/>
      <c r="BS10" s="807" t="s">
        <v>597</v>
      </c>
      <c r="BT10" s="808"/>
      <c r="BU10" s="808"/>
      <c r="BV10" s="808"/>
      <c r="BW10" s="808"/>
      <c r="BX10" s="808"/>
      <c r="BY10" s="808"/>
      <c r="BZ10" s="808"/>
      <c r="CA10" s="808"/>
      <c r="CB10" s="808"/>
      <c r="CC10" s="808"/>
      <c r="CD10" s="808"/>
      <c r="CE10" s="808"/>
      <c r="CF10" s="808"/>
      <c r="CG10" s="809"/>
      <c r="CH10" s="810">
        <v>0</v>
      </c>
      <c r="CI10" s="811"/>
      <c r="CJ10" s="811"/>
      <c r="CK10" s="811"/>
      <c r="CL10" s="812"/>
      <c r="CM10" s="810">
        <v>3</v>
      </c>
      <c r="CN10" s="811"/>
      <c r="CO10" s="811"/>
      <c r="CP10" s="811"/>
      <c r="CQ10" s="812"/>
      <c r="CR10" s="810">
        <v>3</v>
      </c>
      <c r="CS10" s="811"/>
      <c r="CT10" s="811"/>
      <c r="CU10" s="811"/>
      <c r="CV10" s="812"/>
      <c r="CW10" s="810">
        <v>9</v>
      </c>
      <c r="CX10" s="811"/>
      <c r="CY10" s="811"/>
      <c r="CZ10" s="811"/>
      <c r="DA10" s="812"/>
      <c r="DB10" s="810" t="s">
        <v>514</v>
      </c>
      <c r="DC10" s="811"/>
      <c r="DD10" s="811"/>
      <c r="DE10" s="811"/>
      <c r="DF10" s="812"/>
      <c r="DG10" s="810" t="s">
        <v>514</v>
      </c>
      <c r="DH10" s="811"/>
      <c r="DI10" s="811"/>
      <c r="DJ10" s="811"/>
      <c r="DK10" s="812"/>
      <c r="DL10" s="810" t="s">
        <v>514</v>
      </c>
      <c r="DM10" s="811"/>
      <c r="DN10" s="811"/>
      <c r="DO10" s="811"/>
      <c r="DP10" s="812"/>
      <c r="DQ10" s="810" t="s">
        <v>514</v>
      </c>
      <c r="DR10" s="811"/>
      <c r="DS10" s="811"/>
      <c r="DT10" s="811"/>
      <c r="DU10" s="812"/>
      <c r="DV10" s="807"/>
      <c r="DW10" s="808"/>
      <c r="DX10" s="808"/>
      <c r="DY10" s="808"/>
      <c r="DZ10" s="813"/>
      <c r="EA10" s="232"/>
    </row>
    <row r="11" spans="1:131" s="233" customFormat="1" ht="26.25" customHeight="1" x14ac:dyDescent="0.15">
      <c r="A11" s="236">
        <v>5</v>
      </c>
      <c r="B11" s="814"/>
      <c r="C11" s="815"/>
      <c r="D11" s="815"/>
      <c r="E11" s="815"/>
      <c r="F11" s="815"/>
      <c r="G11" s="815"/>
      <c r="H11" s="815"/>
      <c r="I11" s="815"/>
      <c r="J11" s="815"/>
      <c r="K11" s="815"/>
      <c r="L11" s="815"/>
      <c r="M11" s="815"/>
      <c r="N11" s="815"/>
      <c r="O11" s="815"/>
      <c r="P11" s="816"/>
      <c r="Q11" s="817"/>
      <c r="R11" s="818"/>
      <c r="S11" s="818"/>
      <c r="T11" s="818"/>
      <c r="U11" s="818"/>
      <c r="V11" s="818"/>
      <c r="W11" s="818"/>
      <c r="X11" s="818"/>
      <c r="Y11" s="818"/>
      <c r="Z11" s="818"/>
      <c r="AA11" s="818"/>
      <c r="AB11" s="818"/>
      <c r="AC11" s="818"/>
      <c r="AD11" s="818"/>
      <c r="AE11" s="819"/>
      <c r="AF11" s="820"/>
      <c r="AG11" s="821"/>
      <c r="AH11" s="821"/>
      <c r="AI11" s="821"/>
      <c r="AJ11" s="822"/>
      <c r="AK11" s="803"/>
      <c r="AL11" s="804"/>
      <c r="AM11" s="804"/>
      <c r="AN11" s="804"/>
      <c r="AO11" s="804"/>
      <c r="AP11" s="804"/>
      <c r="AQ11" s="804"/>
      <c r="AR11" s="804"/>
      <c r="AS11" s="804"/>
      <c r="AT11" s="804"/>
      <c r="AU11" s="805"/>
      <c r="AV11" s="805"/>
      <c r="AW11" s="805"/>
      <c r="AX11" s="805"/>
      <c r="AY11" s="806"/>
      <c r="AZ11" s="230"/>
      <c r="BA11" s="230"/>
      <c r="BB11" s="230"/>
      <c r="BC11" s="230"/>
      <c r="BD11" s="230"/>
      <c r="BE11" s="231"/>
      <c r="BF11" s="231"/>
      <c r="BG11" s="231"/>
      <c r="BH11" s="231"/>
      <c r="BI11" s="231"/>
      <c r="BJ11" s="231"/>
      <c r="BK11" s="231"/>
      <c r="BL11" s="231"/>
      <c r="BM11" s="231"/>
      <c r="BN11" s="231"/>
      <c r="BO11" s="231"/>
      <c r="BP11" s="231"/>
      <c r="BQ11" s="236">
        <v>5</v>
      </c>
      <c r="BR11" s="237"/>
      <c r="BS11" s="807" t="s">
        <v>598</v>
      </c>
      <c r="BT11" s="808"/>
      <c r="BU11" s="808"/>
      <c r="BV11" s="808"/>
      <c r="BW11" s="808"/>
      <c r="BX11" s="808"/>
      <c r="BY11" s="808"/>
      <c r="BZ11" s="808"/>
      <c r="CA11" s="808"/>
      <c r="CB11" s="808"/>
      <c r="CC11" s="808"/>
      <c r="CD11" s="808"/>
      <c r="CE11" s="808"/>
      <c r="CF11" s="808"/>
      <c r="CG11" s="809"/>
      <c r="CH11" s="810">
        <v>0</v>
      </c>
      <c r="CI11" s="811"/>
      <c r="CJ11" s="811"/>
      <c r="CK11" s="811"/>
      <c r="CL11" s="812"/>
      <c r="CM11" s="810">
        <v>3</v>
      </c>
      <c r="CN11" s="811"/>
      <c r="CO11" s="811"/>
      <c r="CP11" s="811"/>
      <c r="CQ11" s="812"/>
      <c r="CR11" s="810">
        <v>3</v>
      </c>
      <c r="CS11" s="811"/>
      <c r="CT11" s="811"/>
      <c r="CU11" s="811"/>
      <c r="CV11" s="812"/>
      <c r="CW11" s="810">
        <v>21</v>
      </c>
      <c r="CX11" s="811"/>
      <c r="CY11" s="811"/>
      <c r="CZ11" s="811"/>
      <c r="DA11" s="812"/>
      <c r="DB11" s="810" t="s">
        <v>514</v>
      </c>
      <c r="DC11" s="811"/>
      <c r="DD11" s="811"/>
      <c r="DE11" s="811"/>
      <c r="DF11" s="812"/>
      <c r="DG11" s="810" t="s">
        <v>514</v>
      </c>
      <c r="DH11" s="811"/>
      <c r="DI11" s="811"/>
      <c r="DJ11" s="811"/>
      <c r="DK11" s="812"/>
      <c r="DL11" s="810" t="s">
        <v>514</v>
      </c>
      <c r="DM11" s="811"/>
      <c r="DN11" s="811"/>
      <c r="DO11" s="811"/>
      <c r="DP11" s="812"/>
      <c r="DQ11" s="810" t="s">
        <v>514</v>
      </c>
      <c r="DR11" s="811"/>
      <c r="DS11" s="811"/>
      <c r="DT11" s="811"/>
      <c r="DU11" s="812"/>
      <c r="DV11" s="807"/>
      <c r="DW11" s="808"/>
      <c r="DX11" s="808"/>
      <c r="DY11" s="808"/>
      <c r="DZ11" s="813"/>
      <c r="EA11" s="232"/>
    </row>
    <row r="12" spans="1:131" s="233" customFormat="1" ht="26.25" customHeight="1" x14ac:dyDescent="0.15">
      <c r="A12" s="236">
        <v>6</v>
      </c>
      <c r="B12" s="814"/>
      <c r="C12" s="815"/>
      <c r="D12" s="815"/>
      <c r="E12" s="815"/>
      <c r="F12" s="815"/>
      <c r="G12" s="815"/>
      <c r="H12" s="815"/>
      <c r="I12" s="815"/>
      <c r="J12" s="815"/>
      <c r="K12" s="815"/>
      <c r="L12" s="815"/>
      <c r="M12" s="815"/>
      <c r="N12" s="815"/>
      <c r="O12" s="815"/>
      <c r="P12" s="816"/>
      <c r="Q12" s="817"/>
      <c r="R12" s="818"/>
      <c r="S12" s="818"/>
      <c r="T12" s="818"/>
      <c r="U12" s="818"/>
      <c r="V12" s="818"/>
      <c r="W12" s="818"/>
      <c r="X12" s="818"/>
      <c r="Y12" s="818"/>
      <c r="Z12" s="818"/>
      <c r="AA12" s="818"/>
      <c r="AB12" s="818"/>
      <c r="AC12" s="818"/>
      <c r="AD12" s="818"/>
      <c r="AE12" s="819"/>
      <c r="AF12" s="820"/>
      <c r="AG12" s="821"/>
      <c r="AH12" s="821"/>
      <c r="AI12" s="821"/>
      <c r="AJ12" s="822"/>
      <c r="AK12" s="803"/>
      <c r="AL12" s="804"/>
      <c r="AM12" s="804"/>
      <c r="AN12" s="804"/>
      <c r="AO12" s="804"/>
      <c r="AP12" s="804"/>
      <c r="AQ12" s="804"/>
      <c r="AR12" s="804"/>
      <c r="AS12" s="804"/>
      <c r="AT12" s="804"/>
      <c r="AU12" s="805"/>
      <c r="AV12" s="805"/>
      <c r="AW12" s="805"/>
      <c r="AX12" s="805"/>
      <c r="AY12" s="806"/>
      <c r="AZ12" s="230"/>
      <c r="BA12" s="230"/>
      <c r="BB12" s="230"/>
      <c r="BC12" s="230"/>
      <c r="BD12" s="230"/>
      <c r="BE12" s="231"/>
      <c r="BF12" s="231"/>
      <c r="BG12" s="231"/>
      <c r="BH12" s="231"/>
      <c r="BI12" s="231"/>
      <c r="BJ12" s="231"/>
      <c r="BK12" s="231"/>
      <c r="BL12" s="231"/>
      <c r="BM12" s="231"/>
      <c r="BN12" s="231"/>
      <c r="BO12" s="231"/>
      <c r="BP12" s="231"/>
      <c r="BQ12" s="236">
        <v>6</v>
      </c>
      <c r="BR12" s="237"/>
      <c r="BS12" s="807" t="s">
        <v>599</v>
      </c>
      <c r="BT12" s="808"/>
      <c r="BU12" s="808"/>
      <c r="BV12" s="808"/>
      <c r="BW12" s="808"/>
      <c r="BX12" s="808"/>
      <c r="BY12" s="808"/>
      <c r="BZ12" s="808"/>
      <c r="CA12" s="808"/>
      <c r="CB12" s="808"/>
      <c r="CC12" s="808"/>
      <c r="CD12" s="808"/>
      <c r="CE12" s="808"/>
      <c r="CF12" s="808"/>
      <c r="CG12" s="809"/>
      <c r="CH12" s="810">
        <v>1</v>
      </c>
      <c r="CI12" s="811"/>
      <c r="CJ12" s="811"/>
      <c r="CK12" s="811"/>
      <c r="CL12" s="812"/>
      <c r="CM12" s="810">
        <v>814</v>
      </c>
      <c r="CN12" s="811"/>
      <c r="CO12" s="811"/>
      <c r="CP12" s="811"/>
      <c r="CQ12" s="812"/>
      <c r="CR12" s="810">
        <v>471</v>
      </c>
      <c r="CS12" s="811"/>
      <c r="CT12" s="811"/>
      <c r="CU12" s="811"/>
      <c r="CV12" s="812"/>
      <c r="CW12" s="810" t="s">
        <v>514</v>
      </c>
      <c r="CX12" s="811"/>
      <c r="CY12" s="811"/>
      <c r="CZ12" s="811"/>
      <c r="DA12" s="812"/>
      <c r="DB12" s="810" t="s">
        <v>514</v>
      </c>
      <c r="DC12" s="811"/>
      <c r="DD12" s="811"/>
      <c r="DE12" s="811"/>
      <c r="DF12" s="812"/>
      <c r="DG12" s="810" t="s">
        <v>514</v>
      </c>
      <c r="DH12" s="811"/>
      <c r="DI12" s="811"/>
      <c r="DJ12" s="811"/>
      <c r="DK12" s="812"/>
      <c r="DL12" s="810" t="s">
        <v>514</v>
      </c>
      <c r="DM12" s="811"/>
      <c r="DN12" s="811"/>
      <c r="DO12" s="811"/>
      <c r="DP12" s="812"/>
      <c r="DQ12" s="810" t="s">
        <v>514</v>
      </c>
      <c r="DR12" s="811"/>
      <c r="DS12" s="811"/>
      <c r="DT12" s="811"/>
      <c r="DU12" s="812"/>
      <c r="DV12" s="807"/>
      <c r="DW12" s="808"/>
      <c r="DX12" s="808"/>
      <c r="DY12" s="808"/>
      <c r="DZ12" s="813"/>
      <c r="EA12" s="232"/>
    </row>
    <row r="13" spans="1:131" s="233" customFormat="1" ht="26.25" customHeight="1" x14ac:dyDescent="0.15">
      <c r="A13" s="236">
        <v>7</v>
      </c>
      <c r="B13" s="814"/>
      <c r="C13" s="815"/>
      <c r="D13" s="815"/>
      <c r="E13" s="815"/>
      <c r="F13" s="815"/>
      <c r="G13" s="815"/>
      <c r="H13" s="815"/>
      <c r="I13" s="815"/>
      <c r="J13" s="815"/>
      <c r="K13" s="815"/>
      <c r="L13" s="815"/>
      <c r="M13" s="815"/>
      <c r="N13" s="815"/>
      <c r="O13" s="815"/>
      <c r="P13" s="816"/>
      <c r="Q13" s="817"/>
      <c r="R13" s="818"/>
      <c r="S13" s="818"/>
      <c r="T13" s="818"/>
      <c r="U13" s="818"/>
      <c r="V13" s="818"/>
      <c r="W13" s="818"/>
      <c r="X13" s="818"/>
      <c r="Y13" s="818"/>
      <c r="Z13" s="818"/>
      <c r="AA13" s="818"/>
      <c r="AB13" s="818"/>
      <c r="AC13" s="818"/>
      <c r="AD13" s="818"/>
      <c r="AE13" s="819"/>
      <c r="AF13" s="820"/>
      <c r="AG13" s="821"/>
      <c r="AH13" s="821"/>
      <c r="AI13" s="821"/>
      <c r="AJ13" s="822"/>
      <c r="AK13" s="803"/>
      <c r="AL13" s="804"/>
      <c r="AM13" s="804"/>
      <c r="AN13" s="804"/>
      <c r="AO13" s="804"/>
      <c r="AP13" s="804"/>
      <c r="AQ13" s="804"/>
      <c r="AR13" s="804"/>
      <c r="AS13" s="804"/>
      <c r="AT13" s="804"/>
      <c r="AU13" s="805"/>
      <c r="AV13" s="805"/>
      <c r="AW13" s="805"/>
      <c r="AX13" s="805"/>
      <c r="AY13" s="806"/>
      <c r="AZ13" s="230"/>
      <c r="BA13" s="230"/>
      <c r="BB13" s="230"/>
      <c r="BC13" s="230"/>
      <c r="BD13" s="230"/>
      <c r="BE13" s="231"/>
      <c r="BF13" s="231"/>
      <c r="BG13" s="231"/>
      <c r="BH13" s="231"/>
      <c r="BI13" s="231"/>
      <c r="BJ13" s="231"/>
      <c r="BK13" s="231"/>
      <c r="BL13" s="231"/>
      <c r="BM13" s="231"/>
      <c r="BN13" s="231"/>
      <c r="BO13" s="231"/>
      <c r="BP13" s="231"/>
      <c r="BQ13" s="236">
        <v>7</v>
      </c>
      <c r="BR13" s="237"/>
      <c r="BS13" s="807" t="s">
        <v>600</v>
      </c>
      <c r="BT13" s="808"/>
      <c r="BU13" s="808"/>
      <c r="BV13" s="808"/>
      <c r="BW13" s="808"/>
      <c r="BX13" s="808"/>
      <c r="BY13" s="808"/>
      <c r="BZ13" s="808"/>
      <c r="CA13" s="808"/>
      <c r="CB13" s="808"/>
      <c r="CC13" s="808"/>
      <c r="CD13" s="808"/>
      <c r="CE13" s="808"/>
      <c r="CF13" s="808"/>
      <c r="CG13" s="809"/>
      <c r="CH13" s="810">
        <v>305</v>
      </c>
      <c r="CI13" s="811"/>
      <c r="CJ13" s="811"/>
      <c r="CK13" s="811"/>
      <c r="CL13" s="812"/>
      <c r="CM13" s="810">
        <v>31116</v>
      </c>
      <c r="CN13" s="811"/>
      <c r="CO13" s="811"/>
      <c r="CP13" s="811"/>
      <c r="CQ13" s="812"/>
      <c r="CR13" s="810">
        <v>0</v>
      </c>
      <c r="CS13" s="811"/>
      <c r="CT13" s="811"/>
      <c r="CU13" s="811"/>
      <c r="CV13" s="812"/>
      <c r="CW13" s="810" t="s">
        <v>514</v>
      </c>
      <c r="CX13" s="811"/>
      <c r="CY13" s="811"/>
      <c r="CZ13" s="811"/>
      <c r="DA13" s="812"/>
      <c r="DB13" s="810">
        <v>1482</v>
      </c>
      <c r="DC13" s="811"/>
      <c r="DD13" s="811"/>
      <c r="DE13" s="811"/>
      <c r="DF13" s="812"/>
      <c r="DG13" s="810" t="s">
        <v>514</v>
      </c>
      <c r="DH13" s="811"/>
      <c r="DI13" s="811"/>
      <c r="DJ13" s="811"/>
      <c r="DK13" s="812"/>
      <c r="DL13" s="810">
        <v>851</v>
      </c>
      <c r="DM13" s="811"/>
      <c r="DN13" s="811"/>
      <c r="DO13" s="811"/>
      <c r="DP13" s="812"/>
      <c r="DQ13" s="810">
        <v>85</v>
      </c>
      <c r="DR13" s="811"/>
      <c r="DS13" s="811"/>
      <c r="DT13" s="811"/>
      <c r="DU13" s="812"/>
      <c r="DV13" s="807"/>
      <c r="DW13" s="808"/>
      <c r="DX13" s="808"/>
      <c r="DY13" s="808"/>
      <c r="DZ13" s="813"/>
      <c r="EA13" s="232"/>
    </row>
    <row r="14" spans="1:131" s="233" customFormat="1" ht="26.25" customHeight="1" x14ac:dyDescent="0.15">
      <c r="A14" s="236">
        <v>8</v>
      </c>
      <c r="B14" s="814"/>
      <c r="C14" s="815"/>
      <c r="D14" s="815"/>
      <c r="E14" s="815"/>
      <c r="F14" s="815"/>
      <c r="G14" s="815"/>
      <c r="H14" s="815"/>
      <c r="I14" s="815"/>
      <c r="J14" s="815"/>
      <c r="K14" s="815"/>
      <c r="L14" s="815"/>
      <c r="M14" s="815"/>
      <c r="N14" s="815"/>
      <c r="O14" s="815"/>
      <c r="P14" s="816"/>
      <c r="Q14" s="817"/>
      <c r="R14" s="818"/>
      <c r="S14" s="818"/>
      <c r="T14" s="818"/>
      <c r="U14" s="818"/>
      <c r="V14" s="818"/>
      <c r="W14" s="818"/>
      <c r="X14" s="818"/>
      <c r="Y14" s="818"/>
      <c r="Z14" s="818"/>
      <c r="AA14" s="818"/>
      <c r="AB14" s="818"/>
      <c r="AC14" s="818"/>
      <c r="AD14" s="818"/>
      <c r="AE14" s="819"/>
      <c r="AF14" s="820"/>
      <c r="AG14" s="821"/>
      <c r="AH14" s="821"/>
      <c r="AI14" s="821"/>
      <c r="AJ14" s="822"/>
      <c r="AK14" s="803"/>
      <c r="AL14" s="804"/>
      <c r="AM14" s="804"/>
      <c r="AN14" s="804"/>
      <c r="AO14" s="804"/>
      <c r="AP14" s="804"/>
      <c r="AQ14" s="804"/>
      <c r="AR14" s="804"/>
      <c r="AS14" s="804"/>
      <c r="AT14" s="804"/>
      <c r="AU14" s="805"/>
      <c r="AV14" s="805"/>
      <c r="AW14" s="805"/>
      <c r="AX14" s="805"/>
      <c r="AY14" s="806"/>
      <c r="AZ14" s="230"/>
      <c r="BA14" s="230"/>
      <c r="BB14" s="230"/>
      <c r="BC14" s="230"/>
      <c r="BD14" s="230"/>
      <c r="BE14" s="231"/>
      <c r="BF14" s="231"/>
      <c r="BG14" s="231"/>
      <c r="BH14" s="231"/>
      <c r="BI14" s="231"/>
      <c r="BJ14" s="231"/>
      <c r="BK14" s="231"/>
      <c r="BL14" s="231"/>
      <c r="BM14" s="231"/>
      <c r="BN14" s="231"/>
      <c r="BO14" s="231"/>
      <c r="BP14" s="231"/>
      <c r="BQ14" s="236">
        <v>8</v>
      </c>
      <c r="BR14" s="237"/>
      <c r="BS14" s="807"/>
      <c r="BT14" s="808"/>
      <c r="BU14" s="808"/>
      <c r="BV14" s="808"/>
      <c r="BW14" s="808"/>
      <c r="BX14" s="808"/>
      <c r="BY14" s="808"/>
      <c r="BZ14" s="808"/>
      <c r="CA14" s="808"/>
      <c r="CB14" s="808"/>
      <c r="CC14" s="808"/>
      <c r="CD14" s="808"/>
      <c r="CE14" s="808"/>
      <c r="CF14" s="808"/>
      <c r="CG14" s="809"/>
      <c r="CH14" s="810"/>
      <c r="CI14" s="811"/>
      <c r="CJ14" s="811"/>
      <c r="CK14" s="811"/>
      <c r="CL14" s="812"/>
      <c r="CM14" s="810"/>
      <c r="CN14" s="811"/>
      <c r="CO14" s="811"/>
      <c r="CP14" s="811"/>
      <c r="CQ14" s="812"/>
      <c r="CR14" s="810"/>
      <c r="CS14" s="811"/>
      <c r="CT14" s="811"/>
      <c r="CU14" s="811"/>
      <c r="CV14" s="812"/>
      <c r="CW14" s="810"/>
      <c r="CX14" s="811"/>
      <c r="CY14" s="811"/>
      <c r="CZ14" s="811"/>
      <c r="DA14" s="812"/>
      <c r="DB14" s="810"/>
      <c r="DC14" s="811"/>
      <c r="DD14" s="811"/>
      <c r="DE14" s="811"/>
      <c r="DF14" s="812"/>
      <c r="DG14" s="810"/>
      <c r="DH14" s="811"/>
      <c r="DI14" s="811"/>
      <c r="DJ14" s="811"/>
      <c r="DK14" s="812"/>
      <c r="DL14" s="810"/>
      <c r="DM14" s="811"/>
      <c r="DN14" s="811"/>
      <c r="DO14" s="811"/>
      <c r="DP14" s="812"/>
      <c r="DQ14" s="810"/>
      <c r="DR14" s="811"/>
      <c r="DS14" s="811"/>
      <c r="DT14" s="811"/>
      <c r="DU14" s="812"/>
      <c r="DV14" s="807"/>
      <c r="DW14" s="808"/>
      <c r="DX14" s="808"/>
      <c r="DY14" s="808"/>
      <c r="DZ14" s="813"/>
      <c r="EA14" s="232"/>
    </row>
    <row r="15" spans="1:131" s="233" customFormat="1" ht="26.25" customHeight="1" x14ac:dyDescent="0.15">
      <c r="A15" s="236">
        <v>9</v>
      </c>
      <c r="B15" s="814"/>
      <c r="C15" s="815"/>
      <c r="D15" s="815"/>
      <c r="E15" s="815"/>
      <c r="F15" s="815"/>
      <c r="G15" s="815"/>
      <c r="H15" s="815"/>
      <c r="I15" s="815"/>
      <c r="J15" s="815"/>
      <c r="K15" s="815"/>
      <c r="L15" s="815"/>
      <c r="M15" s="815"/>
      <c r="N15" s="815"/>
      <c r="O15" s="815"/>
      <c r="P15" s="816"/>
      <c r="Q15" s="817"/>
      <c r="R15" s="818"/>
      <c r="S15" s="818"/>
      <c r="T15" s="818"/>
      <c r="U15" s="818"/>
      <c r="V15" s="818"/>
      <c r="W15" s="818"/>
      <c r="X15" s="818"/>
      <c r="Y15" s="818"/>
      <c r="Z15" s="818"/>
      <c r="AA15" s="818"/>
      <c r="AB15" s="818"/>
      <c r="AC15" s="818"/>
      <c r="AD15" s="818"/>
      <c r="AE15" s="819"/>
      <c r="AF15" s="820"/>
      <c r="AG15" s="821"/>
      <c r="AH15" s="821"/>
      <c r="AI15" s="821"/>
      <c r="AJ15" s="822"/>
      <c r="AK15" s="803"/>
      <c r="AL15" s="804"/>
      <c r="AM15" s="804"/>
      <c r="AN15" s="804"/>
      <c r="AO15" s="804"/>
      <c r="AP15" s="804"/>
      <c r="AQ15" s="804"/>
      <c r="AR15" s="804"/>
      <c r="AS15" s="804"/>
      <c r="AT15" s="804"/>
      <c r="AU15" s="805"/>
      <c r="AV15" s="805"/>
      <c r="AW15" s="805"/>
      <c r="AX15" s="805"/>
      <c r="AY15" s="806"/>
      <c r="AZ15" s="230"/>
      <c r="BA15" s="230"/>
      <c r="BB15" s="230"/>
      <c r="BC15" s="230"/>
      <c r="BD15" s="230"/>
      <c r="BE15" s="231"/>
      <c r="BF15" s="231"/>
      <c r="BG15" s="231"/>
      <c r="BH15" s="231"/>
      <c r="BI15" s="231"/>
      <c r="BJ15" s="231"/>
      <c r="BK15" s="231"/>
      <c r="BL15" s="231"/>
      <c r="BM15" s="231"/>
      <c r="BN15" s="231"/>
      <c r="BO15" s="231"/>
      <c r="BP15" s="231"/>
      <c r="BQ15" s="236">
        <v>9</v>
      </c>
      <c r="BR15" s="237"/>
      <c r="BS15" s="807"/>
      <c r="BT15" s="808"/>
      <c r="BU15" s="808"/>
      <c r="BV15" s="808"/>
      <c r="BW15" s="808"/>
      <c r="BX15" s="808"/>
      <c r="BY15" s="808"/>
      <c r="BZ15" s="808"/>
      <c r="CA15" s="808"/>
      <c r="CB15" s="808"/>
      <c r="CC15" s="808"/>
      <c r="CD15" s="808"/>
      <c r="CE15" s="808"/>
      <c r="CF15" s="808"/>
      <c r="CG15" s="809"/>
      <c r="CH15" s="810"/>
      <c r="CI15" s="811"/>
      <c r="CJ15" s="811"/>
      <c r="CK15" s="811"/>
      <c r="CL15" s="812"/>
      <c r="CM15" s="810"/>
      <c r="CN15" s="811"/>
      <c r="CO15" s="811"/>
      <c r="CP15" s="811"/>
      <c r="CQ15" s="812"/>
      <c r="CR15" s="810"/>
      <c r="CS15" s="811"/>
      <c r="CT15" s="811"/>
      <c r="CU15" s="811"/>
      <c r="CV15" s="812"/>
      <c r="CW15" s="810"/>
      <c r="CX15" s="811"/>
      <c r="CY15" s="811"/>
      <c r="CZ15" s="811"/>
      <c r="DA15" s="812"/>
      <c r="DB15" s="810"/>
      <c r="DC15" s="811"/>
      <c r="DD15" s="811"/>
      <c r="DE15" s="811"/>
      <c r="DF15" s="812"/>
      <c r="DG15" s="810"/>
      <c r="DH15" s="811"/>
      <c r="DI15" s="811"/>
      <c r="DJ15" s="811"/>
      <c r="DK15" s="812"/>
      <c r="DL15" s="810"/>
      <c r="DM15" s="811"/>
      <c r="DN15" s="811"/>
      <c r="DO15" s="811"/>
      <c r="DP15" s="812"/>
      <c r="DQ15" s="810"/>
      <c r="DR15" s="811"/>
      <c r="DS15" s="811"/>
      <c r="DT15" s="811"/>
      <c r="DU15" s="812"/>
      <c r="DV15" s="807"/>
      <c r="DW15" s="808"/>
      <c r="DX15" s="808"/>
      <c r="DY15" s="808"/>
      <c r="DZ15" s="813"/>
      <c r="EA15" s="232"/>
    </row>
    <row r="16" spans="1:131" s="233" customFormat="1" ht="26.25" customHeight="1" x14ac:dyDescent="0.15">
      <c r="A16" s="236">
        <v>10</v>
      </c>
      <c r="B16" s="814"/>
      <c r="C16" s="815"/>
      <c r="D16" s="815"/>
      <c r="E16" s="815"/>
      <c r="F16" s="815"/>
      <c r="G16" s="815"/>
      <c r="H16" s="815"/>
      <c r="I16" s="815"/>
      <c r="J16" s="815"/>
      <c r="K16" s="815"/>
      <c r="L16" s="815"/>
      <c r="M16" s="815"/>
      <c r="N16" s="815"/>
      <c r="O16" s="815"/>
      <c r="P16" s="816"/>
      <c r="Q16" s="817"/>
      <c r="R16" s="818"/>
      <c r="S16" s="818"/>
      <c r="T16" s="818"/>
      <c r="U16" s="818"/>
      <c r="V16" s="818"/>
      <c r="W16" s="818"/>
      <c r="X16" s="818"/>
      <c r="Y16" s="818"/>
      <c r="Z16" s="818"/>
      <c r="AA16" s="818"/>
      <c r="AB16" s="818"/>
      <c r="AC16" s="818"/>
      <c r="AD16" s="818"/>
      <c r="AE16" s="819"/>
      <c r="AF16" s="820"/>
      <c r="AG16" s="821"/>
      <c r="AH16" s="821"/>
      <c r="AI16" s="821"/>
      <c r="AJ16" s="822"/>
      <c r="AK16" s="803"/>
      <c r="AL16" s="804"/>
      <c r="AM16" s="804"/>
      <c r="AN16" s="804"/>
      <c r="AO16" s="804"/>
      <c r="AP16" s="804"/>
      <c r="AQ16" s="804"/>
      <c r="AR16" s="804"/>
      <c r="AS16" s="804"/>
      <c r="AT16" s="804"/>
      <c r="AU16" s="805"/>
      <c r="AV16" s="805"/>
      <c r="AW16" s="805"/>
      <c r="AX16" s="805"/>
      <c r="AY16" s="806"/>
      <c r="AZ16" s="230"/>
      <c r="BA16" s="230"/>
      <c r="BB16" s="230"/>
      <c r="BC16" s="230"/>
      <c r="BD16" s="230"/>
      <c r="BE16" s="231"/>
      <c r="BF16" s="231"/>
      <c r="BG16" s="231"/>
      <c r="BH16" s="231"/>
      <c r="BI16" s="231"/>
      <c r="BJ16" s="231"/>
      <c r="BK16" s="231"/>
      <c r="BL16" s="231"/>
      <c r="BM16" s="231"/>
      <c r="BN16" s="231"/>
      <c r="BO16" s="231"/>
      <c r="BP16" s="231"/>
      <c r="BQ16" s="236">
        <v>10</v>
      </c>
      <c r="BR16" s="237"/>
      <c r="BS16" s="807"/>
      <c r="BT16" s="808"/>
      <c r="BU16" s="808"/>
      <c r="BV16" s="808"/>
      <c r="BW16" s="808"/>
      <c r="BX16" s="808"/>
      <c r="BY16" s="808"/>
      <c r="BZ16" s="808"/>
      <c r="CA16" s="808"/>
      <c r="CB16" s="808"/>
      <c r="CC16" s="808"/>
      <c r="CD16" s="808"/>
      <c r="CE16" s="808"/>
      <c r="CF16" s="808"/>
      <c r="CG16" s="809"/>
      <c r="CH16" s="810"/>
      <c r="CI16" s="811"/>
      <c r="CJ16" s="811"/>
      <c r="CK16" s="811"/>
      <c r="CL16" s="812"/>
      <c r="CM16" s="810"/>
      <c r="CN16" s="811"/>
      <c r="CO16" s="811"/>
      <c r="CP16" s="811"/>
      <c r="CQ16" s="812"/>
      <c r="CR16" s="810"/>
      <c r="CS16" s="811"/>
      <c r="CT16" s="811"/>
      <c r="CU16" s="811"/>
      <c r="CV16" s="812"/>
      <c r="CW16" s="810"/>
      <c r="CX16" s="811"/>
      <c r="CY16" s="811"/>
      <c r="CZ16" s="811"/>
      <c r="DA16" s="812"/>
      <c r="DB16" s="810"/>
      <c r="DC16" s="811"/>
      <c r="DD16" s="811"/>
      <c r="DE16" s="811"/>
      <c r="DF16" s="812"/>
      <c r="DG16" s="810"/>
      <c r="DH16" s="811"/>
      <c r="DI16" s="811"/>
      <c r="DJ16" s="811"/>
      <c r="DK16" s="812"/>
      <c r="DL16" s="810"/>
      <c r="DM16" s="811"/>
      <c r="DN16" s="811"/>
      <c r="DO16" s="811"/>
      <c r="DP16" s="812"/>
      <c r="DQ16" s="810"/>
      <c r="DR16" s="811"/>
      <c r="DS16" s="811"/>
      <c r="DT16" s="811"/>
      <c r="DU16" s="812"/>
      <c r="DV16" s="807"/>
      <c r="DW16" s="808"/>
      <c r="DX16" s="808"/>
      <c r="DY16" s="808"/>
      <c r="DZ16" s="813"/>
      <c r="EA16" s="232"/>
    </row>
    <row r="17" spans="1:131" s="233" customFormat="1" ht="26.25" customHeight="1" x14ac:dyDescent="0.15">
      <c r="A17" s="236">
        <v>11</v>
      </c>
      <c r="B17" s="814"/>
      <c r="C17" s="815"/>
      <c r="D17" s="815"/>
      <c r="E17" s="815"/>
      <c r="F17" s="815"/>
      <c r="G17" s="815"/>
      <c r="H17" s="815"/>
      <c r="I17" s="815"/>
      <c r="J17" s="815"/>
      <c r="K17" s="815"/>
      <c r="L17" s="815"/>
      <c r="M17" s="815"/>
      <c r="N17" s="815"/>
      <c r="O17" s="815"/>
      <c r="P17" s="816"/>
      <c r="Q17" s="817"/>
      <c r="R17" s="818"/>
      <c r="S17" s="818"/>
      <c r="T17" s="818"/>
      <c r="U17" s="818"/>
      <c r="V17" s="818"/>
      <c r="W17" s="818"/>
      <c r="X17" s="818"/>
      <c r="Y17" s="818"/>
      <c r="Z17" s="818"/>
      <c r="AA17" s="818"/>
      <c r="AB17" s="818"/>
      <c r="AC17" s="818"/>
      <c r="AD17" s="818"/>
      <c r="AE17" s="819"/>
      <c r="AF17" s="820"/>
      <c r="AG17" s="821"/>
      <c r="AH17" s="821"/>
      <c r="AI17" s="821"/>
      <c r="AJ17" s="822"/>
      <c r="AK17" s="803"/>
      <c r="AL17" s="804"/>
      <c r="AM17" s="804"/>
      <c r="AN17" s="804"/>
      <c r="AO17" s="804"/>
      <c r="AP17" s="804"/>
      <c r="AQ17" s="804"/>
      <c r="AR17" s="804"/>
      <c r="AS17" s="804"/>
      <c r="AT17" s="804"/>
      <c r="AU17" s="805"/>
      <c r="AV17" s="805"/>
      <c r="AW17" s="805"/>
      <c r="AX17" s="805"/>
      <c r="AY17" s="806"/>
      <c r="AZ17" s="230"/>
      <c r="BA17" s="230"/>
      <c r="BB17" s="230"/>
      <c r="BC17" s="230"/>
      <c r="BD17" s="230"/>
      <c r="BE17" s="231"/>
      <c r="BF17" s="231"/>
      <c r="BG17" s="231"/>
      <c r="BH17" s="231"/>
      <c r="BI17" s="231"/>
      <c r="BJ17" s="231"/>
      <c r="BK17" s="231"/>
      <c r="BL17" s="231"/>
      <c r="BM17" s="231"/>
      <c r="BN17" s="231"/>
      <c r="BO17" s="231"/>
      <c r="BP17" s="231"/>
      <c r="BQ17" s="236">
        <v>11</v>
      </c>
      <c r="BR17" s="237"/>
      <c r="BS17" s="807"/>
      <c r="BT17" s="808"/>
      <c r="BU17" s="808"/>
      <c r="BV17" s="808"/>
      <c r="BW17" s="808"/>
      <c r="BX17" s="808"/>
      <c r="BY17" s="808"/>
      <c r="BZ17" s="808"/>
      <c r="CA17" s="808"/>
      <c r="CB17" s="808"/>
      <c r="CC17" s="808"/>
      <c r="CD17" s="808"/>
      <c r="CE17" s="808"/>
      <c r="CF17" s="808"/>
      <c r="CG17" s="809"/>
      <c r="CH17" s="810"/>
      <c r="CI17" s="811"/>
      <c r="CJ17" s="811"/>
      <c r="CK17" s="811"/>
      <c r="CL17" s="812"/>
      <c r="CM17" s="810"/>
      <c r="CN17" s="811"/>
      <c r="CO17" s="811"/>
      <c r="CP17" s="811"/>
      <c r="CQ17" s="812"/>
      <c r="CR17" s="810"/>
      <c r="CS17" s="811"/>
      <c r="CT17" s="811"/>
      <c r="CU17" s="811"/>
      <c r="CV17" s="812"/>
      <c r="CW17" s="810"/>
      <c r="CX17" s="811"/>
      <c r="CY17" s="811"/>
      <c r="CZ17" s="811"/>
      <c r="DA17" s="812"/>
      <c r="DB17" s="810"/>
      <c r="DC17" s="811"/>
      <c r="DD17" s="811"/>
      <c r="DE17" s="811"/>
      <c r="DF17" s="812"/>
      <c r="DG17" s="810"/>
      <c r="DH17" s="811"/>
      <c r="DI17" s="811"/>
      <c r="DJ17" s="811"/>
      <c r="DK17" s="812"/>
      <c r="DL17" s="810"/>
      <c r="DM17" s="811"/>
      <c r="DN17" s="811"/>
      <c r="DO17" s="811"/>
      <c r="DP17" s="812"/>
      <c r="DQ17" s="810"/>
      <c r="DR17" s="811"/>
      <c r="DS17" s="811"/>
      <c r="DT17" s="811"/>
      <c r="DU17" s="812"/>
      <c r="DV17" s="807"/>
      <c r="DW17" s="808"/>
      <c r="DX17" s="808"/>
      <c r="DY17" s="808"/>
      <c r="DZ17" s="813"/>
      <c r="EA17" s="232"/>
    </row>
    <row r="18" spans="1:131" s="233" customFormat="1" ht="26.25" customHeight="1" x14ac:dyDescent="0.15">
      <c r="A18" s="236">
        <v>12</v>
      </c>
      <c r="B18" s="814"/>
      <c r="C18" s="815"/>
      <c r="D18" s="815"/>
      <c r="E18" s="815"/>
      <c r="F18" s="815"/>
      <c r="G18" s="815"/>
      <c r="H18" s="815"/>
      <c r="I18" s="815"/>
      <c r="J18" s="815"/>
      <c r="K18" s="815"/>
      <c r="L18" s="815"/>
      <c r="M18" s="815"/>
      <c r="N18" s="815"/>
      <c r="O18" s="815"/>
      <c r="P18" s="816"/>
      <c r="Q18" s="817"/>
      <c r="R18" s="818"/>
      <c r="S18" s="818"/>
      <c r="T18" s="818"/>
      <c r="U18" s="818"/>
      <c r="V18" s="818"/>
      <c r="W18" s="818"/>
      <c r="X18" s="818"/>
      <c r="Y18" s="818"/>
      <c r="Z18" s="818"/>
      <c r="AA18" s="818"/>
      <c r="AB18" s="818"/>
      <c r="AC18" s="818"/>
      <c r="AD18" s="818"/>
      <c r="AE18" s="819"/>
      <c r="AF18" s="820"/>
      <c r="AG18" s="821"/>
      <c r="AH18" s="821"/>
      <c r="AI18" s="821"/>
      <c r="AJ18" s="822"/>
      <c r="AK18" s="803"/>
      <c r="AL18" s="804"/>
      <c r="AM18" s="804"/>
      <c r="AN18" s="804"/>
      <c r="AO18" s="804"/>
      <c r="AP18" s="804"/>
      <c r="AQ18" s="804"/>
      <c r="AR18" s="804"/>
      <c r="AS18" s="804"/>
      <c r="AT18" s="804"/>
      <c r="AU18" s="805"/>
      <c r="AV18" s="805"/>
      <c r="AW18" s="805"/>
      <c r="AX18" s="805"/>
      <c r="AY18" s="806"/>
      <c r="AZ18" s="230"/>
      <c r="BA18" s="230"/>
      <c r="BB18" s="230"/>
      <c r="BC18" s="230"/>
      <c r="BD18" s="230"/>
      <c r="BE18" s="231"/>
      <c r="BF18" s="231"/>
      <c r="BG18" s="231"/>
      <c r="BH18" s="231"/>
      <c r="BI18" s="231"/>
      <c r="BJ18" s="231"/>
      <c r="BK18" s="231"/>
      <c r="BL18" s="231"/>
      <c r="BM18" s="231"/>
      <c r="BN18" s="231"/>
      <c r="BO18" s="231"/>
      <c r="BP18" s="231"/>
      <c r="BQ18" s="236">
        <v>12</v>
      </c>
      <c r="BR18" s="237"/>
      <c r="BS18" s="807"/>
      <c r="BT18" s="808"/>
      <c r="BU18" s="808"/>
      <c r="BV18" s="808"/>
      <c r="BW18" s="808"/>
      <c r="BX18" s="808"/>
      <c r="BY18" s="808"/>
      <c r="BZ18" s="808"/>
      <c r="CA18" s="808"/>
      <c r="CB18" s="808"/>
      <c r="CC18" s="808"/>
      <c r="CD18" s="808"/>
      <c r="CE18" s="808"/>
      <c r="CF18" s="808"/>
      <c r="CG18" s="809"/>
      <c r="CH18" s="810"/>
      <c r="CI18" s="811"/>
      <c r="CJ18" s="811"/>
      <c r="CK18" s="811"/>
      <c r="CL18" s="812"/>
      <c r="CM18" s="810"/>
      <c r="CN18" s="811"/>
      <c r="CO18" s="811"/>
      <c r="CP18" s="811"/>
      <c r="CQ18" s="812"/>
      <c r="CR18" s="810"/>
      <c r="CS18" s="811"/>
      <c r="CT18" s="811"/>
      <c r="CU18" s="811"/>
      <c r="CV18" s="812"/>
      <c r="CW18" s="810"/>
      <c r="CX18" s="811"/>
      <c r="CY18" s="811"/>
      <c r="CZ18" s="811"/>
      <c r="DA18" s="812"/>
      <c r="DB18" s="810"/>
      <c r="DC18" s="811"/>
      <c r="DD18" s="811"/>
      <c r="DE18" s="811"/>
      <c r="DF18" s="812"/>
      <c r="DG18" s="810"/>
      <c r="DH18" s="811"/>
      <c r="DI18" s="811"/>
      <c r="DJ18" s="811"/>
      <c r="DK18" s="812"/>
      <c r="DL18" s="810"/>
      <c r="DM18" s="811"/>
      <c r="DN18" s="811"/>
      <c r="DO18" s="811"/>
      <c r="DP18" s="812"/>
      <c r="DQ18" s="810"/>
      <c r="DR18" s="811"/>
      <c r="DS18" s="811"/>
      <c r="DT18" s="811"/>
      <c r="DU18" s="812"/>
      <c r="DV18" s="807"/>
      <c r="DW18" s="808"/>
      <c r="DX18" s="808"/>
      <c r="DY18" s="808"/>
      <c r="DZ18" s="813"/>
      <c r="EA18" s="232"/>
    </row>
    <row r="19" spans="1:131" s="233" customFormat="1" ht="26.25" customHeight="1" x14ac:dyDescent="0.15">
      <c r="A19" s="236">
        <v>13</v>
      </c>
      <c r="B19" s="814"/>
      <c r="C19" s="815"/>
      <c r="D19" s="815"/>
      <c r="E19" s="815"/>
      <c r="F19" s="815"/>
      <c r="G19" s="815"/>
      <c r="H19" s="815"/>
      <c r="I19" s="815"/>
      <c r="J19" s="815"/>
      <c r="K19" s="815"/>
      <c r="L19" s="815"/>
      <c r="M19" s="815"/>
      <c r="N19" s="815"/>
      <c r="O19" s="815"/>
      <c r="P19" s="816"/>
      <c r="Q19" s="817"/>
      <c r="R19" s="818"/>
      <c r="S19" s="818"/>
      <c r="T19" s="818"/>
      <c r="U19" s="818"/>
      <c r="V19" s="818"/>
      <c r="W19" s="818"/>
      <c r="X19" s="818"/>
      <c r="Y19" s="818"/>
      <c r="Z19" s="818"/>
      <c r="AA19" s="818"/>
      <c r="AB19" s="818"/>
      <c r="AC19" s="818"/>
      <c r="AD19" s="818"/>
      <c r="AE19" s="819"/>
      <c r="AF19" s="820"/>
      <c r="AG19" s="821"/>
      <c r="AH19" s="821"/>
      <c r="AI19" s="821"/>
      <c r="AJ19" s="822"/>
      <c r="AK19" s="803"/>
      <c r="AL19" s="804"/>
      <c r="AM19" s="804"/>
      <c r="AN19" s="804"/>
      <c r="AO19" s="804"/>
      <c r="AP19" s="804"/>
      <c r="AQ19" s="804"/>
      <c r="AR19" s="804"/>
      <c r="AS19" s="804"/>
      <c r="AT19" s="804"/>
      <c r="AU19" s="805"/>
      <c r="AV19" s="805"/>
      <c r="AW19" s="805"/>
      <c r="AX19" s="805"/>
      <c r="AY19" s="806"/>
      <c r="AZ19" s="230"/>
      <c r="BA19" s="230"/>
      <c r="BB19" s="230"/>
      <c r="BC19" s="230"/>
      <c r="BD19" s="230"/>
      <c r="BE19" s="231"/>
      <c r="BF19" s="231"/>
      <c r="BG19" s="231"/>
      <c r="BH19" s="231"/>
      <c r="BI19" s="231"/>
      <c r="BJ19" s="231"/>
      <c r="BK19" s="231"/>
      <c r="BL19" s="231"/>
      <c r="BM19" s="231"/>
      <c r="BN19" s="231"/>
      <c r="BO19" s="231"/>
      <c r="BP19" s="231"/>
      <c r="BQ19" s="236">
        <v>13</v>
      </c>
      <c r="BR19" s="237"/>
      <c r="BS19" s="807"/>
      <c r="BT19" s="808"/>
      <c r="BU19" s="808"/>
      <c r="BV19" s="808"/>
      <c r="BW19" s="808"/>
      <c r="BX19" s="808"/>
      <c r="BY19" s="808"/>
      <c r="BZ19" s="808"/>
      <c r="CA19" s="808"/>
      <c r="CB19" s="808"/>
      <c r="CC19" s="808"/>
      <c r="CD19" s="808"/>
      <c r="CE19" s="808"/>
      <c r="CF19" s="808"/>
      <c r="CG19" s="809"/>
      <c r="CH19" s="810"/>
      <c r="CI19" s="811"/>
      <c r="CJ19" s="811"/>
      <c r="CK19" s="811"/>
      <c r="CL19" s="812"/>
      <c r="CM19" s="810"/>
      <c r="CN19" s="811"/>
      <c r="CO19" s="811"/>
      <c r="CP19" s="811"/>
      <c r="CQ19" s="812"/>
      <c r="CR19" s="810"/>
      <c r="CS19" s="811"/>
      <c r="CT19" s="811"/>
      <c r="CU19" s="811"/>
      <c r="CV19" s="812"/>
      <c r="CW19" s="810"/>
      <c r="CX19" s="811"/>
      <c r="CY19" s="811"/>
      <c r="CZ19" s="811"/>
      <c r="DA19" s="812"/>
      <c r="DB19" s="810"/>
      <c r="DC19" s="811"/>
      <c r="DD19" s="811"/>
      <c r="DE19" s="811"/>
      <c r="DF19" s="812"/>
      <c r="DG19" s="810"/>
      <c r="DH19" s="811"/>
      <c r="DI19" s="811"/>
      <c r="DJ19" s="811"/>
      <c r="DK19" s="812"/>
      <c r="DL19" s="810"/>
      <c r="DM19" s="811"/>
      <c r="DN19" s="811"/>
      <c r="DO19" s="811"/>
      <c r="DP19" s="812"/>
      <c r="DQ19" s="810"/>
      <c r="DR19" s="811"/>
      <c r="DS19" s="811"/>
      <c r="DT19" s="811"/>
      <c r="DU19" s="812"/>
      <c r="DV19" s="807"/>
      <c r="DW19" s="808"/>
      <c r="DX19" s="808"/>
      <c r="DY19" s="808"/>
      <c r="DZ19" s="813"/>
      <c r="EA19" s="232"/>
    </row>
    <row r="20" spans="1:131" s="233" customFormat="1" ht="26.25" customHeight="1" x14ac:dyDescent="0.15">
      <c r="A20" s="236">
        <v>14</v>
      </c>
      <c r="B20" s="814"/>
      <c r="C20" s="815"/>
      <c r="D20" s="815"/>
      <c r="E20" s="815"/>
      <c r="F20" s="815"/>
      <c r="G20" s="815"/>
      <c r="H20" s="815"/>
      <c r="I20" s="815"/>
      <c r="J20" s="815"/>
      <c r="K20" s="815"/>
      <c r="L20" s="815"/>
      <c r="M20" s="815"/>
      <c r="N20" s="815"/>
      <c r="O20" s="815"/>
      <c r="P20" s="816"/>
      <c r="Q20" s="817"/>
      <c r="R20" s="818"/>
      <c r="S20" s="818"/>
      <c r="T20" s="818"/>
      <c r="U20" s="818"/>
      <c r="V20" s="818"/>
      <c r="W20" s="818"/>
      <c r="X20" s="818"/>
      <c r="Y20" s="818"/>
      <c r="Z20" s="818"/>
      <c r="AA20" s="818"/>
      <c r="AB20" s="818"/>
      <c r="AC20" s="818"/>
      <c r="AD20" s="818"/>
      <c r="AE20" s="819"/>
      <c r="AF20" s="820"/>
      <c r="AG20" s="821"/>
      <c r="AH20" s="821"/>
      <c r="AI20" s="821"/>
      <c r="AJ20" s="822"/>
      <c r="AK20" s="803"/>
      <c r="AL20" s="804"/>
      <c r="AM20" s="804"/>
      <c r="AN20" s="804"/>
      <c r="AO20" s="804"/>
      <c r="AP20" s="804"/>
      <c r="AQ20" s="804"/>
      <c r="AR20" s="804"/>
      <c r="AS20" s="804"/>
      <c r="AT20" s="804"/>
      <c r="AU20" s="805"/>
      <c r="AV20" s="805"/>
      <c r="AW20" s="805"/>
      <c r="AX20" s="805"/>
      <c r="AY20" s="806"/>
      <c r="AZ20" s="230"/>
      <c r="BA20" s="230"/>
      <c r="BB20" s="230"/>
      <c r="BC20" s="230"/>
      <c r="BD20" s="230"/>
      <c r="BE20" s="231"/>
      <c r="BF20" s="231"/>
      <c r="BG20" s="231"/>
      <c r="BH20" s="231"/>
      <c r="BI20" s="231"/>
      <c r="BJ20" s="231"/>
      <c r="BK20" s="231"/>
      <c r="BL20" s="231"/>
      <c r="BM20" s="231"/>
      <c r="BN20" s="231"/>
      <c r="BO20" s="231"/>
      <c r="BP20" s="231"/>
      <c r="BQ20" s="236">
        <v>14</v>
      </c>
      <c r="BR20" s="237"/>
      <c r="BS20" s="807"/>
      <c r="BT20" s="808"/>
      <c r="BU20" s="808"/>
      <c r="BV20" s="808"/>
      <c r="BW20" s="808"/>
      <c r="BX20" s="808"/>
      <c r="BY20" s="808"/>
      <c r="BZ20" s="808"/>
      <c r="CA20" s="808"/>
      <c r="CB20" s="808"/>
      <c r="CC20" s="808"/>
      <c r="CD20" s="808"/>
      <c r="CE20" s="808"/>
      <c r="CF20" s="808"/>
      <c r="CG20" s="809"/>
      <c r="CH20" s="810"/>
      <c r="CI20" s="811"/>
      <c r="CJ20" s="811"/>
      <c r="CK20" s="811"/>
      <c r="CL20" s="812"/>
      <c r="CM20" s="810"/>
      <c r="CN20" s="811"/>
      <c r="CO20" s="811"/>
      <c r="CP20" s="811"/>
      <c r="CQ20" s="812"/>
      <c r="CR20" s="810"/>
      <c r="CS20" s="811"/>
      <c r="CT20" s="811"/>
      <c r="CU20" s="811"/>
      <c r="CV20" s="812"/>
      <c r="CW20" s="810"/>
      <c r="CX20" s="811"/>
      <c r="CY20" s="811"/>
      <c r="CZ20" s="811"/>
      <c r="DA20" s="812"/>
      <c r="DB20" s="810"/>
      <c r="DC20" s="811"/>
      <c r="DD20" s="811"/>
      <c r="DE20" s="811"/>
      <c r="DF20" s="812"/>
      <c r="DG20" s="810"/>
      <c r="DH20" s="811"/>
      <c r="DI20" s="811"/>
      <c r="DJ20" s="811"/>
      <c r="DK20" s="812"/>
      <c r="DL20" s="810"/>
      <c r="DM20" s="811"/>
      <c r="DN20" s="811"/>
      <c r="DO20" s="811"/>
      <c r="DP20" s="812"/>
      <c r="DQ20" s="810"/>
      <c r="DR20" s="811"/>
      <c r="DS20" s="811"/>
      <c r="DT20" s="811"/>
      <c r="DU20" s="812"/>
      <c r="DV20" s="807"/>
      <c r="DW20" s="808"/>
      <c r="DX20" s="808"/>
      <c r="DY20" s="808"/>
      <c r="DZ20" s="813"/>
      <c r="EA20" s="232"/>
    </row>
    <row r="21" spans="1:131" s="233" customFormat="1" ht="26.25" customHeight="1" thickBot="1" x14ac:dyDescent="0.2">
      <c r="A21" s="236">
        <v>15</v>
      </c>
      <c r="B21" s="814"/>
      <c r="C21" s="815"/>
      <c r="D21" s="815"/>
      <c r="E21" s="815"/>
      <c r="F21" s="815"/>
      <c r="G21" s="815"/>
      <c r="H21" s="815"/>
      <c r="I21" s="815"/>
      <c r="J21" s="815"/>
      <c r="K21" s="815"/>
      <c r="L21" s="815"/>
      <c r="M21" s="815"/>
      <c r="N21" s="815"/>
      <c r="O21" s="815"/>
      <c r="P21" s="816"/>
      <c r="Q21" s="817"/>
      <c r="R21" s="818"/>
      <c r="S21" s="818"/>
      <c r="T21" s="818"/>
      <c r="U21" s="818"/>
      <c r="V21" s="818"/>
      <c r="W21" s="818"/>
      <c r="X21" s="818"/>
      <c r="Y21" s="818"/>
      <c r="Z21" s="818"/>
      <c r="AA21" s="818"/>
      <c r="AB21" s="818"/>
      <c r="AC21" s="818"/>
      <c r="AD21" s="818"/>
      <c r="AE21" s="819"/>
      <c r="AF21" s="820"/>
      <c r="AG21" s="821"/>
      <c r="AH21" s="821"/>
      <c r="AI21" s="821"/>
      <c r="AJ21" s="822"/>
      <c r="AK21" s="803"/>
      <c r="AL21" s="804"/>
      <c r="AM21" s="804"/>
      <c r="AN21" s="804"/>
      <c r="AO21" s="804"/>
      <c r="AP21" s="804"/>
      <c r="AQ21" s="804"/>
      <c r="AR21" s="804"/>
      <c r="AS21" s="804"/>
      <c r="AT21" s="804"/>
      <c r="AU21" s="805"/>
      <c r="AV21" s="805"/>
      <c r="AW21" s="805"/>
      <c r="AX21" s="805"/>
      <c r="AY21" s="806"/>
      <c r="AZ21" s="230"/>
      <c r="BA21" s="230"/>
      <c r="BB21" s="230"/>
      <c r="BC21" s="230"/>
      <c r="BD21" s="230"/>
      <c r="BE21" s="231"/>
      <c r="BF21" s="231"/>
      <c r="BG21" s="231"/>
      <c r="BH21" s="231"/>
      <c r="BI21" s="231"/>
      <c r="BJ21" s="231"/>
      <c r="BK21" s="231"/>
      <c r="BL21" s="231"/>
      <c r="BM21" s="231"/>
      <c r="BN21" s="231"/>
      <c r="BO21" s="231"/>
      <c r="BP21" s="231"/>
      <c r="BQ21" s="236">
        <v>15</v>
      </c>
      <c r="BR21" s="237"/>
      <c r="BS21" s="807"/>
      <c r="BT21" s="808"/>
      <c r="BU21" s="808"/>
      <c r="BV21" s="808"/>
      <c r="BW21" s="808"/>
      <c r="BX21" s="808"/>
      <c r="BY21" s="808"/>
      <c r="BZ21" s="808"/>
      <c r="CA21" s="808"/>
      <c r="CB21" s="808"/>
      <c r="CC21" s="808"/>
      <c r="CD21" s="808"/>
      <c r="CE21" s="808"/>
      <c r="CF21" s="808"/>
      <c r="CG21" s="809"/>
      <c r="CH21" s="810"/>
      <c r="CI21" s="811"/>
      <c r="CJ21" s="811"/>
      <c r="CK21" s="811"/>
      <c r="CL21" s="812"/>
      <c r="CM21" s="810"/>
      <c r="CN21" s="811"/>
      <c r="CO21" s="811"/>
      <c r="CP21" s="811"/>
      <c r="CQ21" s="812"/>
      <c r="CR21" s="810"/>
      <c r="CS21" s="811"/>
      <c r="CT21" s="811"/>
      <c r="CU21" s="811"/>
      <c r="CV21" s="812"/>
      <c r="CW21" s="810"/>
      <c r="CX21" s="811"/>
      <c r="CY21" s="811"/>
      <c r="CZ21" s="811"/>
      <c r="DA21" s="812"/>
      <c r="DB21" s="810"/>
      <c r="DC21" s="811"/>
      <c r="DD21" s="811"/>
      <c r="DE21" s="811"/>
      <c r="DF21" s="812"/>
      <c r="DG21" s="810"/>
      <c r="DH21" s="811"/>
      <c r="DI21" s="811"/>
      <c r="DJ21" s="811"/>
      <c r="DK21" s="812"/>
      <c r="DL21" s="810"/>
      <c r="DM21" s="811"/>
      <c r="DN21" s="811"/>
      <c r="DO21" s="811"/>
      <c r="DP21" s="812"/>
      <c r="DQ21" s="810"/>
      <c r="DR21" s="811"/>
      <c r="DS21" s="811"/>
      <c r="DT21" s="811"/>
      <c r="DU21" s="812"/>
      <c r="DV21" s="807"/>
      <c r="DW21" s="808"/>
      <c r="DX21" s="808"/>
      <c r="DY21" s="808"/>
      <c r="DZ21" s="813"/>
      <c r="EA21" s="232"/>
    </row>
    <row r="22" spans="1:131" s="233" customFormat="1" ht="26.25" customHeight="1" x14ac:dyDescent="0.15">
      <c r="A22" s="236">
        <v>16</v>
      </c>
      <c r="B22" s="814"/>
      <c r="C22" s="815"/>
      <c r="D22" s="815"/>
      <c r="E22" s="815"/>
      <c r="F22" s="815"/>
      <c r="G22" s="815"/>
      <c r="H22" s="815"/>
      <c r="I22" s="815"/>
      <c r="J22" s="815"/>
      <c r="K22" s="815"/>
      <c r="L22" s="815"/>
      <c r="M22" s="815"/>
      <c r="N22" s="815"/>
      <c r="O22" s="815"/>
      <c r="P22" s="816"/>
      <c r="Q22" s="833"/>
      <c r="R22" s="834"/>
      <c r="S22" s="834"/>
      <c r="T22" s="834"/>
      <c r="U22" s="834"/>
      <c r="V22" s="834"/>
      <c r="W22" s="834"/>
      <c r="X22" s="834"/>
      <c r="Y22" s="834"/>
      <c r="Z22" s="834"/>
      <c r="AA22" s="834"/>
      <c r="AB22" s="834"/>
      <c r="AC22" s="834"/>
      <c r="AD22" s="834"/>
      <c r="AE22" s="835"/>
      <c r="AF22" s="820"/>
      <c r="AG22" s="821"/>
      <c r="AH22" s="821"/>
      <c r="AI22" s="821"/>
      <c r="AJ22" s="822"/>
      <c r="AK22" s="836"/>
      <c r="AL22" s="837"/>
      <c r="AM22" s="837"/>
      <c r="AN22" s="837"/>
      <c r="AO22" s="837"/>
      <c r="AP22" s="837"/>
      <c r="AQ22" s="837"/>
      <c r="AR22" s="837"/>
      <c r="AS22" s="837"/>
      <c r="AT22" s="837"/>
      <c r="AU22" s="838"/>
      <c r="AV22" s="838"/>
      <c r="AW22" s="838"/>
      <c r="AX22" s="838"/>
      <c r="AY22" s="839"/>
      <c r="AZ22" s="840" t="s">
        <v>393</v>
      </c>
      <c r="BA22" s="840"/>
      <c r="BB22" s="840"/>
      <c r="BC22" s="840"/>
      <c r="BD22" s="841"/>
      <c r="BE22" s="231"/>
      <c r="BF22" s="231"/>
      <c r="BG22" s="231"/>
      <c r="BH22" s="231"/>
      <c r="BI22" s="231"/>
      <c r="BJ22" s="231"/>
      <c r="BK22" s="231"/>
      <c r="BL22" s="231"/>
      <c r="BM22" s="231"/>
      <c r="BN22" s="231"/>
      <c r="BO22" s="231"/>
      <c r="BP22" s="231"/>
      <c r="BQ22" s="236">
        <v>16</v>
      </c>
      <c r="BR22" s="237"/>
      <c r="BS22" s="807"/>
      <c r="BT22" s="808"/>
      <c r="BU22" s="808"/>
      <c r="BV22" s="808"/>
      <c r="BW22" s="808"/>
      <c r="BX22" s="808"/>
      <c r="BY22" s="808"/>
      <c r="BZ22" s="808"/>
      <c r="CA22" s="808"/>
      <c r="CB22" s="808"/>
      <c r="CC22" s="808"/>
      <c r="CD22" s="808"/>
      <c r="CE22" s="808"/>
      <c r="CF22" s="808"/>
      <c r="CG22" s="809"/>
      <c r="CH22" s="810"/>
      <c r="CI22" s="811"/>
      <c r="CJ22" s="811"/>
      <c r="CK22" s="811"/>
      <c r="CL22" s="812"/>
      <c r="CM22" s="810"/>
      <c r="CN22" s="811"/>
      <c r="CO22" s="811"/>
      <c r="CP22" s="811"/>
      <c r="CQ22" s="812"/>
      <c r="CR22" s="810"/>
      <c r="CS22" s="811"/>
      <c r="CT22" s="811"/>
      <c r="CU22" s="811"/>
      <c r="CV22" s="812"/>
      <c r="CW22" s="810"/>
      <c r="CX22" s="811"/>
      <c r="CY22" s="811"/>
      <c r="CZ22" s="811"/>
      <c r="DA22" s="812"/>
      <c r="DB22" s="810"/>
      <c r="DC22" s="811"/>
      <c r="DD22" s="811"/>
      <c r="DE22" s="811"/>
      <c r="DF22" s="812"/>
      <c r="DG22" s="810"/>
      <c r="DH22" s="811"/>
      <c r="DI22" s="811"/>
      <c r="DJ22" s="811"/>
      <c r="DK22" s="812"/>
      <c r="DL22" s="810"/>
      <c r="DM22" s="811"/>
      <c r="DN22" s="811"/>
      <c r="DO22" s="811"/>
      <c r="DP22" s="812"/>
      <c r="DQ22" s="810"/>
      <c r="DR22" s="811"/>
      <c r="DS22" s="811"/>
      <c r="DT22" s="811"/>
      <c r="DU22" s="812"/>
      <c r="DV22" s="807"/>
      <c r="DW22" s="808"/>
      <c r="DX22" s="808"/>
      <c r="DY22" s="808"/>
      <c r="DZ22" s="813"/>
      <c r="EA22" s="232"/>
    </row>
    <row r="23" spans="1:131" s="233" customFormat="1" ht="26.25" customHeight="1" thickBot="1" x14ac:dyDescent="0.2">
      <c r="A23" s="238" t="s">
        <v>394</v>
      </c>
      <c r="B23" s="823" t="s">
        <v>395</v>
      </c>
      <c r="C23" s="824"/>
      <c r="D23" s="824"/>
      <c r="E23" s="824"/>
      <c r="F23" s="824"/>
      <c r="G23" s="824"/>
      <c r="H23" s="824"/>
      <c r="I23" s="824"/>
      <c r="J23" s="824"/>
      <c r="K23" s="824"/>
      <c r="L23" s="824"/>
      <c r="M23" s="824"/>
      <c r="N23" s="824"/>
      <c r="O23" s="824"/>
      <c r="P23" s="825"/>
      <c r="Q23" s="826">
        <v>34261</v>
      </c>
      <c r="R23" s="827"/>
      <c r="S23" s="827"/>
      <c r="T23" s="827"/>
      <c r="U23" s="827"/>
      <c r="V23" s="827">
        <v>33105</v>
      </c>
      <c r="W23" s="827"/>
      <c r="X23" s="827"/>
      <c r="Y23" s="827"/>
      <c r="Z23" s="827"/>
      <c r="AA23" s="827">
        <v>1157</v>
      </c>
      <c r="AB23" s="827"/>
      <c r="AC23" s="827"/>
      <c r="AD23" s="827"/>
      <c r="AE23" s="828"/>
      <c r="AF23" s="829">
        <v>716</v>
      </c>
      <c r="AG23" s="827"/>
      <c r="AH23" s="827"/>
      <c r="AI23" s="827"/>
      <c r="AJ23" s="830"/>
      <c r="AK23" s="831"/>
      <c r="AL23" s="832"/>
      <c r="AM23" s="832"/>
      <c r="AN23" s="832"/>
      <c r="AO23" s="832"/>
      <c r="AP23" s="827">
        <v>41339</v>
      </c>
      <c r="AQ23" s="827"/>
      <c r="AR23" s="827"/>
      <c r="AS23" s="827"/>
      <c r="AT23" s="827"/>
      <c r="AU23" s="843"/>
      <c r="AV23" s="843"/>
      <c r="AW23" s="843"/>
      <c r="AX23" s="843"/>
      <c r="AY23" s="844"/>
      <c r="AZ23" s="845" t="s">
        <v>396</v>
      </c>
      <c r="BA23" s="846"/>
      <c r="BB23" s="846"/>
      <c r="BC23" s="846"/>
      <c r="BD23" s="847"/>
      <c r="BE23" s="231"/>
      <c r="BF23" s="231"/>
      <c r="BG23" s="231"/>
      <c r="BH23" s="231"/>
      <c r="BI23" s="231"/>
      <c r="BJ23" s="231"/>
      <c r="BK23" s="231"/>
      <c r="BL23" s="231"/>
      <c r="BM23" s="231"/>
      <c r="BN23" s="231"/>
      <c r="BO23" s="231"/>
      <c r="BP23" s="231"/>
      <c r="BQ23" s="236">
        <v>17</v>
      </c>
      <c r="BR23" s="237"/>
      <c r="BS23" s="807"/>
      <c r="BT23" s="808"/>
      <c r="BU23" s="808"/>
      <c r="BV23" s="808"/>
      <c r="BW23" s="808"/>
      <c r="BX23" s="808"/>
      <c r="BY23" s="808"/>
      <c r="BZ23" s="808"/>
      <c r="CA23" s="808"/>
      <c r="CB23" s="808"/>
      <c r="CC23" s="808"/>
      <c r="CD23" s="808"/>
      <c r="CE23" s="808"/>
      <c r="CF23" s="808"/>
      <c r="CG23" s="809"/>
      <c r="CH23" s="810"/>
      <c r="CI23" s="811"/>
      <c r="CJ23" s="811"/>
      <c r="CK23" s="811"/>
      <c r="CL23" s="812"/>
      <c r="CM23" s="810"/>
      <c r="CN23" s="811"/>
      <c r="CO23" s="811"/>
      <c r="CP23" s="811"/>
      <c r="CQ23" s="812"/>
      <c r="CR23" s="810"/>
      <c r="CS23" s="811"/>
      <c r="CT23" s="811"/>
      <c r="CU23" s="811"/>
      <c r="CV23" s="812"/>
      <c r="CW23" s="810"/>
      <c r="CX23" s="811"/>
      <c r="CY23" s="811"/>
      <c r="CZ23" s="811"/>
      <c r="DA23" s="812"/>
      <c r="DB23" s="810"/>
      <c r="DC23" s="811"/>
      <c r="DD23" s="811"/>
      <c r="DE23" s="811"/>
      <c r="DF23" s="812"/>
      <c r="DG23" s="810"/>
      <c r="DH23" s="811"/>
      <c r="DI23" s="811"/>
      <c r="DJ23" s="811"/>
      <c r="DK23" s="812"/>
      <c r="DL23" s="810"/>
      <c r="DM23" s="811"/>
      <c r="DN23" s="811"/>
      <c r="DO23" s="811"/>
      <c r="DP23" s="812"/>
      <c r="DQ23" s="810"/>
      <c r="DR23" s="811"/>
      <c r="DS23" s="811"/>
      <c r="DT23" s="811"/>
      <c r="DU23" s="812"/>
      <c r="DV23" s="807"/>
      <c r="DW23" s="808"/>
      <c r="DX23" s="808"/>
      <c r="DY23" s="808"/>
      <c r="DZ23" s="813"/>
      <c r="EA23" s="232"/>
    </row>
    <row r="24" spans="1:131" s="233" customFormat="1" ht="26.25" customHeight="1" x14ac:dyDescent="0.15">
      <c r="A24" s="842" t="s">
        <v>397</v>
      </c>
      <c r="B24" s="842"/>
      <c r="C24" s="842"/>
      <c r="D24" s="842"/>
      <c r="E24" s="842"/>
      <c r="F24" s="842"/>
      <c r="G24" s="842"/>
      <c r="H24" s="842"/>
      <c r="I24" s="842"/>
      <c r="J24" s="842"/>
      <c r="K24" s="842"/>
      <c r="L24" s="842"/>
      <c r="M24" s="842"/>
      <c r="N24" s="842"/>
      <c r="O24" s="842"/>
      <c r="P24" s="842"/>
      <c r="Q24" s="842"/>
      <c r="R24" s="842"/>
      <c r="S24" s="842"/>
      <c r="T24" s="842"/>
      <c r="U24" s="842"/>
      <c r="V24" s="842"/>
      <c r="W24" s="842"/>
      <c r="X24" s="842"/>
      <c r="Y24" s="842"/>
      <c r="Z24" s="842"/>
      <c r="AA24" s="842"/>
      <c r="AB24" s="842"/>
      <c r="AC24" s="842"/>
      <c r="AD24" s="842"/>
      <c r="AE24" s="842"/>
      <c r="AF24" s="842"/>
      <c r="AG24" s="842"/>
      <c r="AH24" s="842"/>
      <c r="AI24" s="842"/>
      <c r="AJ24" s="842"/>
      <c r="AK24" s="842"/>
      <c r="AL24" s="842"/>
      <c r="AM24" s="842"/>
      <c r="AN24" s="842"/>
      <c r="AO24" s="842"/>
      <c r="AP24" s="842"/>
      <c r="AQ24" s="842"/>
      <c r="AR24" s="842"/>
      <c r="AS24" s="842"/>
      <c r="AT24" s="842"/>
      <c r="AU24" s="842"/>
      <c r="AV24" s="842"/>
      <c r="AW24" s="842"/>
      <c r="AX24" s="842"/>
      <c r="AY24" s="842"/>
      <c r="AZ24" s="230"/>
      <c r="BA24" s="230"/>
      <c r="BB24" s="230"/>
      <c r="BC24" s="230"/>
      <c r="BD24" s="230"/>
      <c r="BE24" s="231"/>
      <c r="BF24" s="231"/>
      <c r="BG24" s="231"/>
      <c r="BH24" s="231"/>
      <c r="BI24" s="231"/>
      <c r="BJ24" s="231"/>
      <c r="BK24" s="231"/>
      <c r="BL24" s="231"/>
      <c r="BM24" s="231"/>
      <c r="BN24" s="231"/>
      <c r="BO24" s="231"/>
      <c r="BP24" s="231"/>
      <c r="BQ24" s="236">
        <v>18</v>
      </c>
      <c r="BR24" s="237"/>
      <c r="BS24" s="807"/>
      <c r="BT24" s="808"/>
      <c r="BU24" s="808"/>
      <c r="BV24" s="808"/>
      <c r="BW24" s="808"/>
      <c r="BX24" s="808"/>
      <c r="BY24" s="808"/>
      <c r="BZ24" s="808"/>
      <c r="CA24" s="808"/>
      <c r="CB24" s="808"/>
      <c r="CC24" s="808"/>
      <c r="CD24" s="808"/>
      <c r="CE24" s="808"/>
      <c r="CF24" s="808"/>
      <c r="CG24" s="809"/>
      <c r="CH24" s="810"/>
      <c r="CI24" s="811"/>
      <c r="CJ24" s="811"/>
      <c r="CK24" s="811"/>
      <c r="CL24" s="812"/>
      <c r="CM24" s="810"/>
      <c r="CN24" s="811"/>
      <c r="CO24" s="811"/>
      <c r="CP24" s="811"/>
      <c r="CQ24" s="812"/>
      <c r="CR24" s="810"/>
      <c r="CS24" s="811"/>
      <c r="CT24" s="811"/>
      <c r="CU24" s="811"/>
      <c r="CV24" s="812"/>
      <c r="CW24" s="810"/>
      <c r="CX24" s="811"/>
      <c r="CY24" s="811"/>
      <c r="CZ24" s="811"/>
      <c r="DA24" s="812"/>
      <c r="DB24" s="810"/>
      <c r="DC24" s="811"/>
      <c r="DD24" s="811"/>
      <c r="DE24" s="811"/>
      <c r="DF24" s="812"/>
      <c r="DG24" s="810"/>
      <c r="DH24" s="811"/>
      <c r="DI24" s="811"/>
      <c r="DJ24" s="811"/>
      <c r="DK24" s="812"/>
      <c r="DL24" s="810"/>
      <c r="DM24" s="811"/>
      <c r="DN24" s="811"/>
      <c r="DO24" s="811"/>
      <c r="DP24" s="812"/>
      <c r="DQ24" s="810"/>
      <c r="DR24" s="811"/>
      <c r="DS24" s="811"/>
      <c r="DT24" s="811"/>
      <c r="DU24" s="812"/>
      <c r="DV24" s="807"/>
      <c r="DW24" s="808"/>
      <c r="DX24" s="808"/>
      <c r="DY24" s="808"/>
      <c r="DZ24" s="813"/>
      <c r="EA24" s="232"/>
    </row>
    <row r="25" spans="1:131" ht="26.25" customHeight="1" thickBot="1" x14ac:dyDescent="0.2">
      <c r="A25" s="759" t="s">
        <v>398</v>
      </c>
      <c r="B25" s="759"/>
      <c r="C25" s="759"/>
      <c r="D25" s="759"/>
      <c r="E25" s="759"/>
      <c r="F25" s="759"/>
      <c r="G25" s="759"/>
      <c r="H25" s="759"/>
      <c r="I25" s="759"/>
      <c r="J25" s="759"/>
      <c r="K25" s="759"/>
      <c r="L25" s="759"/>
      <c r="M25" s="759"/>
      <c r="N25" s="759"/>
      <c r="O25" s="759"/>
      <c r="P25" s="759"/>
      <c r="Q25" s="759"/>
      <c r="R25" s="759"/>
      <c r="S25" s="759"/>
      <c r="T25" s="759"/>
      <c r="U25" s="759"/>
      <c r="V25" s="759"/>
      <c r="W25" s="759"/>
      <c r="X25" s="759"/>
      <c r="Y25" s="759"/>
      <c r="Z25" s="759"/>
      <c r="AA25" s="759"/>
      <c r="AB25" s="759"/>
      <c r="AC25" s="759"/>
      <c r="AD25" s="759"/>
      <c r="AE25" s="759"/>
      <c r="AF25" s="759"/>
      <c r="AG25" s="759"/>
      <c r="AH25" s="759"/>
      <c r="AI25" s="759"/>
      <c r="AJ25" s="759"/>
      <c r="AK25" s="759"/>
      <c r="AL25" s="759"/>
      <c r="AM25" s="759"/>
      <c r="AN25" s="759"/>
      <c r="AO25" s="759"/>
      <c r="AP25" s="759"/>
      <c r="AQ25" s="759"/>
      <c r="AR25" s="759"/>
      <c r="AS25" s="759"/>
      <c r="AT25" s="759"/>
      <c r="AU25" s="759"/>
      <c r="AV25" s="759"/>
      <c r="AW25" s="759"/>
      <c r="AX25" s="759"/>
      <c r="AY25" s="759"/>
      <c r="AZ25" s="759"/>
      <c r="BA25" s="759"/>
      <c r="BB25" s="759"/>
      <c r="BC25" s="759"/>
      <c r="BD25" s="759"/>
      <c r="BE25" s="759"/>
      <c r="BF25" s="759"/>
      <c r="BG25" s="759"/>
      <c r="BH25" s="759"/>
      <c r="BI25" s="759"/>
      <c r="BJ25" s="230"/>
      <c r="BK25" s="230"/>
      <c r="BL25" s="230"/>
      <c r="BM25" s="230"/>
      <c r="BN25" s="230"/>
      <c r="BO25" s="239"/>
      <c r="BP25" s="239"/>
      <c r="BQ25" s="236">
        <v>19</v>
      </c>
      <c r="BR25" s="237"/>
      <c r="BS25" s="807"/>
      <c r="BT25" s="808"/>
      <c r="BU25" s="808"/>
      <c r="BV25" s="808"/>
      <c r="BW25" s="808"/>
      <c r="BX25" s="808"/>
      <c r="BY25" s="808"/>
      <c r="BZ25" s="808"/>
      <c r="CA25" s="808"/>
      <c r="CB25" s="808"/>
      <c r="CC25" s="808"/>
      <c r="CD25" s="808"/>
      <c r="CE25" s="808"/>
      <c r="CF25" s="808"/>
      <c r="CG25" s="809"/>
      <c r="CH25" s="810"/>
      <c r="CI25" s="811"/>
      <c r="CJ25" s="811"/>
      <c r="CK25" s="811"/>
      <c r="CL25" s="812"/>
      <c r="CM25" s="810"/>
      <c r="CN25" s="811"/>
      <c r="CO25" s="811"/>
      <c r="CP25" s="811"/>
      <c r="CQ25" s="812"/>
      <c r="CR25" s="810"/>
      <c r="CS25" s="811"/>
      <c r="CT25" s="811"/>
      <c r="CU25" s="811"/>
      <c r="CV25" s="812"/>
      <c r="CW25" s="810"/>
      <c r="CX25" s="811"/>
      <c r="CY25" s="811"/>
      <c r="CZ25" s="811"/>
      <c r="DA25" s="812"/>
      <c r="DB25" s="810"/>
      <c r="DC25" s="811"/>
      <c r="DD25" s="811"/>
      <c r="DE25" s="811"/>
      <c r="DF25" s="812"/>
      <c r="DG25" s="810"/>
      <c r="DH25" s="811"/>
      <c r="DI25" s="811"/>
      <c r="DJ25" s="811"/>
      <c r="DK25" s="812"/>
      <c r="DL25" s="810"/>
      <c r="DM25" s="811"/>
      <c r="DN25" s="811"/>
      <c r="DO25" s="811"/>
      <c r="DP25" s="812"/>
      <c r="DQ25" s="810"/>
      <c r="DR25" s="811"/>
      <c r="DS25" s="811"/>
      <c r="DT25" s="811"/>
      <c r="DU25" s="812"/>
      <c r="DV25" s="807"/>
      <c r="DW25" s="808"/>
      <c r="DX25" s="808"/>
      <c r="DY25" s="808"/>
      <c r="DZ25" s="813"/>
      <c r="EA25" s="228"/>
    </row>
    <row r="26" spans="1:131" ht="26.25" customHeight="1" x14ac:dyDescent="0.15">
      <c r="A26" s="761" t="s">
        <v>374</v>
      </c>
      <c r="B26" s="762"/>
      <c r="C26" s="762"/>
      <c r="D26" s="762"/>
      <c r="E26" s="762"/>
      <c r="F26" s="762"/>
      <c r="G26" s="762"/>
      <c r="H26" s="762"/>
      <c r="I26" s="762"/>
      <c r="J26" s="762"/>
      <c r="K26" s="762"/>
      <c r="L26" s="762"/>
      <c r="M26" s="762"/>
      <c r="N26" s="762"/>
      <c r="O26" s="762"/>
      <c r="P26" s="763"/>
      <c r="Q26" s="767" t="s">
        <v>399</v>
      </c>
      <c r="R26" s="768"/>
      <c r="S26" s="768"/>
      <c r="T26" s="768"/>
      <c r="U26" s="769"/>
      <c r="V26" s="767" t="s">
        <v>400</v>
      </c>
      <c r="W26" s="768"/>
      <c r="X26" s="768"/>
      <c r="Y26" s="768"/>
      <c r="Z26" s="769"/>
      <c r="AA26" s="767" t="s">
        <v>401</v>
      </c>
      <c r="AB26" s="768"/>
      <c r="AC26" s="768"/>
      <c r="AD26" s="768"/>
      <c r="AE26" s="768"/>
      <c r="AF26" s="848" t="s">
        <v>402</v>
      </c>
      <c r="AG26" s="849"/>
      <c r="AH26" s="849"/>
      <c r="AI26" s="849"/>
      <c r="AJ26" s="850"/>
      <c r="AK26" s="768" t="s">
        <v>403</v>
      </c>
      <c r="AL26" s="768"/>
      <c r="AM26" s="768"/>
      <c r="AN26" s="768"/>
      <c r="AO26" s="769"/>
      <c r="AP26" s="767" t="s">
        <v>404</v>
      </c>
      <c r="AQ26" s="768"/>
      <c r="AR26" s="768"/>
      <c r="AS26" s="768"/>
      <c r="AT26" s="769"/>
      <c r="AU26" s="767" t="s">
        <v>405</v>
      </c>
      <c r="AV26" s="768"/>
      <c r="AW26" s="768"/>
      <c r="AX26" s="768"/>
      <c r="AY26" s="769"/>
      <c r="AZ26" s="767" t="s">
        <v>406</v>
      </c>
      <c r="BA26" s="768"/>
      <c r="BB26" s="768"/>
      <c r="BC26" s="768"/>
      <c r="BD26" s="769"/>
      <c r="BE26" s="767" t="s">
        <v>381</v>
      </c>
      <c r="BF26" s="768"/>
      <c r="BG26" s="768"/>
      <c r="BH26" s="768"/>
      <c r="BI26" s="774"/>
      <c r="BJ26" s="230"/>
      <c r="BK26" s="230"/>
      <c r="BL26" s="230"/>
      <c r="BM26" s="230"/>
      <c r="BN26" s="230"/>
      <c r="BO26" s="239"/>
      <c r="BP26" s="239"/>
      <c r="BQ26" s="236">
        <v>20</v>
      </c>
      <c r="BR26" s="237"/>
      <c r="BS26" s="807"/>
      <c r="BT26" s="808"/>
      <c r="BU26" s="808"/>
      <c r="BV26" s="808"/>
      <c r="BW26" s="808"/>
      <c r="BX26" s="808"/>
      <c r="BY26" s="808"/>
      <c r="BZ26" s="808"/>
      <c r="CA26" s="808"/>
      <c r="CB26" s="808"/>
      <c r="CC26" s="808"/>
      <c r="CD26" s="808"/>
      <c r="CE26" s="808"/>
      <c r="CF26" s="808"/>
      <c r="CG26" s="809"/>
      <c r="CH26" s="810"/>
      <c r="CI26" s="811"/>
      <c r="CJ26" s="811"/>
      <c r="CK26" s="811"/>
      <c r="CL26" s="812"/>
      <c r="CM26" s="810"/>
      <c r="CN26" s="811"/>
      <c r="CO26" s="811"/>
      <c r="CP26" s="811"/>
      <c r="CQ26" s="812"/>
      <c r="CR26" s="810"/>
      <c r="CS26" s="811"/>
      <c r="CT26" s="811"/>
      <c r="CU26" s="811"/>
      <c r="CV26" s="812"/>
      <c r="CW26" s="810"/>
      <c r="CX26" s="811"/>
      <c r="CY26" s="811"/>
      <c r="CZ26" s="811"/>
      <c r="DA26" s="812"/>
      <c r="DB26" s="810"/>
      <c r="DC26" s="811"/>
      <c r="DD26" s="811"/>
      <c r="DE26" s="811"/>
      <c r="DF26" s="812"/>
      <c r="DG26" s="810"/>
      <c r="DH26" s="811"/>
      <c r="DI26" s="811"/>
      <c r="DJ26" s="811"/>
      <c r="DK26" s="812"/>
      <c r="DL26" s="810"/>
      <c r="DM26" s="811"/>
      <c r="DN26" s="811"/>
      <c r="DO26" s="811"/>
      <c r="DP26" s="812"/>
      <c r="DQ26" s="810"/>
      <c r="DR26" s="811"/>
      <c r="DS26" s="811"/>
      <c r="DT26" s="811"/>
      <c r="DU26" s="812"/>
      <c r="DV26" s="807"/>
      <c r="DW26" s="808"/>
      <c r="DX26" s="808"/>
      <c r="DY26" s="808"/>
      <c r="DZ26" s="813"/>
      <c r="EA26" s="228"/>
    </row>
    <row r="27" spans="1:131" ht="26.25" customHeight="1" thickBot="1" x14ac:dyDescent="0.2">
      <c r="A27" s="764"/>
      <c r="B27" s="765"/>
      <c r="C27" s="765"/>
      <c r="D27" s="765"/>
      <c r="E27" s="765"/>
      <c r="F27" s="765"/>
      <c r="G27" s="765"/>
      <c r="H27" s="765"/>
      <c r="I27" s="765"/>
      <c r="J27" s="765"/>
      <c r="K27" s="765"/>
      <c r="L27" s="765"/>
      <c r="M27" s="765"/>
      <c r="N27" s="765"/>
      <c r="O27" s="765"/>
      <c r="P27" s="766"/>
      <c r="Q27" s="770"/>
      <c r="R27" s="771"/>
      <c r="S27" s="771"/>
      <c r="T27" s="771"/>
      <c r="U27" s="772"/>
      <c r="V27" s="770"/>
      <c r="W27" s="771"/>
      <c r="X27" s="771"/>
      <c r="Y27" s="771"/>
      <c r="Z27" s="772"/>
      <c r="AA27" s="770"/>
      <c r="AB27" s="771"/>
      <c r="AC27" s="771"/>
      <c r="AD27" s="771"/>
      <c r="AE27" s="771"/>
      <c r="AF27" s="851"/>
      <c r="AG27" s="852"/>
      <c r="AH27" s="852"/>
      <c r="AI27" s="852"/>
      <c r="AJ27" s="853"/>
      <c r="AK27" s="771"/>
      <c r="AL27" s="771"/>
      <c r="AM27" s="771"/>
      <c r="AN27" s="771"/>
      <c r="AO27" s="772"/>
      <c r="AP27" s="770"/>
      <c r="AQ27" s="771"/>
      <c r="AR27" s="771"/>
      <c r="AS27" s="771"/>
      <c r="AT27" s="772"/>
      <c r="AU27" s="770"/>
      <c r="AV27" s="771"/>
      <c r="AW27" s="771"/>
      <c r="AX27" s="771"/>
      <c r="AY27" s="772"/>
      <c r="AZ27" s="770"/>
      <c r="BA27" s="771"/>
      <c r="BB27" s="771"/>
      <c r="BC27" s="771"/>
      <c r="BD27" s="772"/>
      <c r="BE27" s="770"/>
      <c r="BF27" s="771"/>
      <c r="BG27" s="771"/>
      <c r="BH27" s="771"/>
      <c r="BI27" s="776"/>
      <c r="BJ27" s="230"/>
      <c r="BK27" s="230"/>
      <c r="BL27" s="230"/>
      <c r="BM27" s="230"/>
      <c r="BN27" s="230"/>
      <c r="BO27" s="239"/>
      <c r="BP27" s="239"/>
      <c r="BQ27" s="236">
        <v>21</v>
      </c>
      <c r="BR27" s="237"/>
      <c r="BS27" s="807"/>
      <c r="BT27" s="808"/>
      <c r="BU27" s="808"/>
      <c r="BV27" s="808"/>
      <c r="BW27" s="808"/>
      <c r="BX27" s="808"/>
      <c r="BY27" s="808"/>
      <c r="BZ27" s="808"/>
      <c r="CA27" s="808"/>
      <c r="CB27" s="808"/>
      <c r="CC27" s="808"/>
      <c r="CD27" s="808"/>
      <c r="CE27" s="808"/>
      <c r="CF27" s="808"/>
      <c r="CG27" s="809"/>
      <c r="CH27" s="810"/>
      <c r="CI27" s="811"/>
      <c r="CJ27" s="811"/>
      <c r="CK27" s="811"/>
      <c r="CL27" s="812"/>
      <c r="CM27" s="810"/>
      <c r="CN27" s="811"/>
      <c r="CO27" s="811"/>
      <c r="CP27" s="811"/>
      <c r="CQ27" s="812"/>
      <c r="CR27" s="810"/>
      <c r="CS27" s="811"/>
      <c r="CT27" s="811"/>
      <c r="CU27" s="811"/>
      <c r="CV27" s="812"/>
      <c r="CW27" s="810"/>
      <c r="CX27" s="811"/>
      <c r="CY27" s="811"/>
      <c r="CZ27" s="811"/>
      <c r="DA27" s="812"/>
      <c r="DB27" s="810"/>
      <c r="DC27" s="811"/>
      <c r="DD27" s="811"/>
      <c r="DE27" s="811"/>
      <c r="DF27" s="812"/>
      <c r="DG27" s="810"/>
      <c r="DH27" s="811"/>
      <c r="DI27" s="811"/>
      <c r="DJ27" s="811"/>
      <c r="DK27" s="812"/>
      <c r="DL27" s="810"/>
      <c r="DM27" s="811"/>
      <c r="DN27" s="811"/>
      <c r="DO27" s="811"/>
      <c r="DP27" s="812"/>
      <c r="DQ27" s="810"/>
      <c r="DR27" s="811"/>
      <c r="DS27" s="811"/>
      <c r="DT27" s="811"/>
      <c r="DU27" s="812"/>
      <c r="DV27" s="807"/>
      <c r="DW27" s="808"/>
      <c r="DX27" s="808"/>
      <c r="DY27" s="808"/>
      <c r="DZ27" s="813"/>
      <c r="EA27" s="228"/>
    </row>
    <row r="28" spans="1:131" ht="26.25" customHeight="1" thickTop="1" x14ac:dyDescent="0.15">
      <c r="A28" s="240">
        <v>1</v>
      </c>
      <c r="B28" s="783" t="s">
        <v>407</v>
      </c>
      <c r="C28" s="784"/>
      <c r="D28" s="784"/>
      <c r="E28" s="784"/>
      <c r="F28" s="784"/>
      <c r="G28" s="784"/>
      <c r="H28" s="784"/>
      <c r="I28" s="784"/>
      <c r="J28" s="784"/>
      <c r="K28" s="784"/>
      <c r="L28" s="784"/>
      <c r="M28" s="784"/>
      <c r="N28" s="784"/>
      <c r="O28" s="784"/>
      <c r="P28" s="785"/>
      <c r="Q28" s="856">
        <v>4433</v>
      </c>
      <c r="R28" s="857"/>
      <c r="S28" s="857"/>
      <c r="T28" s="857"/>
      <c r="U28" s="857"/>
      <c r="V28" s="857">
        <v>4413</v>
      </c>
      <c r="W28" s="857"/>
      <c r="X28" s="857"/>
      <c r="Y28" s="857"/>
      <c r="Z28" s="857"/>
      <c r="AA28" s="857">
        <v>20</v>
      </c>
      <c r="AB28" s="857"/>
      <c r="AC28" s="857"/>
      <c r="AD28" s="857"/>
      <c r="AE28" s="858"/>
      <c r="AF28" s="859">
        <v>20</v>
      </c>
      <c r="AG28" s="857"/>
      <c r="AH28" s="857"/>
      <c r="AI28" s="857"/>
      <c r="AJ28" s="860"/>
      <c r="AK28" s="861">
        <v>342</v>
      </c>
      <c r="AL28" s="862"/>
      <c r="AM28" s="862"/>
      <c r="AN28" s="862"/>
      <c r="AO28" s="862"/>
      <c r="AP28" s="862" t="s">
        <v>580</v>
      </c>
      <c r="AQ28" s="862"/>
      <c r="AR28" s="862"/>
      <c r="AS28" s="862"/>
      <c r="AT28" s="862"/>
      <c r="AU28" s="862" t="s">
        <v>580</v>
      </c>
      <c r="AV28" s="862"/>
      <c r="AW28" s="862"/>
      <c r="AX28" s="862"/>
      <c r="AY28" s="862"/>
      <c r="AZ28" s="863" t="s">
        <v>581</v>
      </c>
      <c r="BA28" s="863"/>
      <c r="BB28" s="863"/>
      <c r="BC28" s="863"/>
      <c r="BD28" s="863"/>
      <c r="BE28" s="854"/>
      <c r="BF28" s="854"/>
      <c r="BG28" s="854"/>
      <c r="BH28" s="854"/>
      <c r="BI28" s="855"/>
      <c r="BJ28" s="230"/>
      <c r="BK28" s="230"/>
      <c r="BL28" s="230"/>
      <c r="BM28" s="230"/>
      <c r="BN28" s="230"/>
      <c r="BO28" s="239"/>
      <c r="BP28" s="239"/>
      <c r="BQ28" s="236">
        <v>22</v>
      </c>
      <c r="BR28" s="237"/>
      <c r="BS28" s="807"/>
      <c r="BT28" s="808"/>
      <c r="BU28" s="808"/>
      <c r="BV28" s="808"/>
      <c r="BW28" s="808"/>
      <c r="BX28" s="808"/>
      <c r="BY28" s="808"/>
      <c r="BZ28" s="808"/>
      <c r="CA28" s="808"/>
      <c r="CB28" s="808"/>
      <c r="CC28" s="808"/>
      <c r="CD28" s="808"/>
      <c r="CE28" s="808"/>
      <c r="CF28" s="808"/>
      <c r="CG28" s="809"/>
      <c r="CH28" s="810"/>
      <c r="CI28" s="811"/>
      <c r="CJ28" s="811"/>
      <c r="CK28" s="811"/>
      <c r="CL28" s="812"/>
      <c r="CM28" s="810"/>
      <c r="CN28" s="811"/>
      <c r="CO28" s="811"/>
      <c r="CP28" s="811"/>
      <c r="CQ28" s="812"/>
      <c r="CR28" s="810"/>
      <c r="CS28" s="811"/>
      <c r="CT28" s="811"/>
      <c r="CU28" s="811"/>
      <c r="CV28" s="812"/>
      <c r="CW28" s="810"/>
      <c r="CX28" s="811"/>
      <c r="CY28" s="811"/>
      <c r="CZ28" s="811"/>
      <c r="DA28" s="812"/>
      <c r="DB28" s="810"/>
      <c r="DC28" s="811"/>
      <c r="DD28" s="811"/>
      <c r="DE28" s="811"/>
      <c r="DF28" s="812"/>
      <c r="DG28" s="810"/>
      <c r="DH28" s="811"/>
      <c r="DI28" s="811"/>
      <c r="DJ28" s="811"/>
      <c r="DK28" s="812"/>
      <c r="DL28" s="810"/>
      <c r="DM28" s="811"/>
      <c r="DN28" s="811"/>
      <c r="DO28" s="811"/>
      <c r="DP28" s="812"/>
      <c r="DQ28" s="810"/>
      <c r="DR28" s="811"/>
      <c r="DS28" s="811"/>
      <c r="DT28" s="811"/>
      <c r="DU28" s="812"/>
      <c r="DV28" s="807"/>
      <c r="DW28" s="808"/>
      <c r="DX28" s="808"/>
      <c r="DY28" s="808"/>
      <c r="DZ28" s="813"/>
      <c r="EA28" s="228"/>
    </row>
    <row r="29" spans="1:131" ht="26.25" customHeight="1" x14ac:dyDescent="0.15">
      <c r="A29" s="240">
        <v>2</v>
      </c>
      <c r="B29" s="814" t="s">
        <v>408</v>
      </c>
      <c r="C29" s="815"/>
      <c r="D29" s="815"/>
      <c r="E29" s="815"/>
      <c r="F29" s="815"/>
      <c r="G29" s="815"/>
      <c r="H29" s="815"/>
      <c r="I29" s="815"/>
      <c r="J29" s="815"/>
      <c r="K29" s="815"/>
      <c r="L29" s="815"/>
      <c r="M29" s="815"/>
      <c r="N29" s="815"/>
      <c r="O29" s="815"/>
      <c r="P29" s="816"/>
      <c r="Q29" s="817">
        <v>4009</v>
      </c>
      <c r="R29" s="818"/>
      <c r="S29" s="818"/>
      <c r="T29" s="818"/>
      <c r="U29" s="818"/>
      <c r="V29" s="818">
        <v>3939</v>
      </c>
      <c r="W29" s="818"/>
      <c r="X29" s="818"/>
      <c r="Y29" s="818"/>
      <c r="Z29" s="818"/>
      <c r="AA29" s="818">
        <v>70</v>
      </c>
      <c r="AB29" s="818"/>
      <c r="AC29" s="818"/>
      <c r="AD29" s="818"/>
      <c r="AE29" s="819"/>
      <c r="AF29" s="820">
        <v>70</v>
      </c>
      <c r="AG29" s="821"/>
      <c r="AH29" s="821"/>
      <c r="AI29" s="821"/>
      <c r="AJ29" s="822"/>
      <c r="AK29" s="868">
        <v>650</v>
      </c>
      <c r="AL29" s="864"/>
      <c r="AM29" s="864"/>
      <c r="AN29" s="864"/>
      <c r="AO29" s="864"/>
      <c r="AP29" s="864" t="s">
        <v>514</v>
      </c>
      <c r="AQ29" s="864"/>
      <c r="AR29" s="864"/>
      <c r="AS29" s="864"/>
      <c r="AT29" s="864"/>
      <c r="AU29" s="864" t="s">
        <v>514</v>
      </c>
      <c r="AV29" s="864"/>
      <c r="AW29" s="864"/>
      <c r="AX29" s="864"/>
      <c r="AY29" s="864"/>
      <c r="AZ29" s="865" t="s">
        <v>514</v>
      </c>
      <c r="BA29" s="865"/>
      <c r="BB29" s="865"/>
      <c r="BC29" s="865"/>
      <c r="BD29" s="865"/>
      <c r="BE29" s="866"/>
      <c r="BF29" s="866"/>
      <c r="BG29" s="866"/>
      <c r="BH29" s="866"/>
      <c r="BI29" s="867"/>
      <c r="BJ29" s="230"/>
      <c r="BK29" s="230"/>
      <c r="BL29" s="230"/>
      <c r="BM29" s="230"/>
      <c r="BN29" s="230"/>
      <c r="BO29" s="239"/>
      <c r="BP29" s="239"/>
      <c r="BQ29" s="236">
        <v>23</v>
      </c>
      <c r="BR29" s="237"/>
      <c r="BS29" s="807"/>
      <c r="BT29" s="808"/>
      <c r="BU29" s="808"/>
      <c r="BV29" s="808"/>
      <c r="BW29" s="808"/>
      <c r="BX29" s="808"/>
      <c r="BY29" s="808"/>
      <c r="BZ29" s="808"/>
      <c r="CA29" s="808"/>
      <c r="CB29" s="808"/>
      <c r="CC29" s="808"/>
      <c r="CD29" s="808"/>
      <c r="CE29" s="808"/>
      <c r="CF29" s="808"/>
      <c r="CG29" s="809"/>
      <c r="CH29" s="810"/>
      <c r="CI29" s="811"/>
      <c r="CJ29" s="811"/>
      <c r="CK29" s="811"/>
      <c r="CL29" s="812"/>
      <c r="CM29" s="810"/>
      <c r="CN29" s="811"/>
      <c r="CO29" s="811"/>
      <c r="CP29" s="811"/>
      <c r="CQ29" s="812"/>
      <c r="CR29" s="810"/>
      <c r="CS29" s="811"/>
      <c r="CT29" s="811"/>
      <c r="CU29" s="811"/>
      <c r="CV29" s="812"/>
      <c r="CW29" s="810"/>
      <c r="CX29" s="811"/>
      <c r="CY29" s="811"/>
      <c r="CZ29" s="811"/>
      <c r="DA29" s="812"/>
      <c r="DB29" s="810"/>
      <c r="DC29" s="811"/>
      <c r="DD29" s="811"/>
      <c r="DE29" s="811"/>
      <c r="DF29" s="812"/>
      <c r="DG29" s="810"/>
      <c r="DH29" s="811"/>
      <c r="DI29" s="811"/>
      <c r="DJ29" s="811"/>
      <c r="DK29" s="812"/>
      <c r="DL29" s="810"/>
      <c r="DM29" s="811"/>
      <c r="DN29" s="811"/>
      <c r="DO29" s="811"/>
      <c r="DP29" s="812"/>
      <c r="DQ29" s="810"/>
      <c r="DR29" s="811"/>
      <c r="DS29" s="811"/>
      <c r="DT29" s="811"/>
      <c r="DU29" s="812"/>
      <c r="DV29" s="807"/>
      <c r="DW29" s="808"/>
      <c r="DX29" s="808"/>
      <c r="DY29" s="808"/>
      <c r="DZ29" s="813"/>
      <c r="EA29" s="228"/>
    </row>
    <row r="30" spans="1:131" ht="26.25" customHeight="1" x14ac:dyDescent="0.15">
      <c r="A30" s="240">
        <v>3</v>
      </c>
      <c r="B30" s="814" t="s">
        <v>409</v>
      </c>
      <c r="C30" s="815"/>
      <c r="D30" s="815"/>
      <c r="E30" s="815"/>
      <c r="F30" s="815"/>
      <c r="G30" s="815"/>
      <c r="H30" s="815"/>
      <c r="I30" s="815"/>
      <c r="J30" s="815"/>
      <c r="K30" s="815"/>
      <c r="L30" s="815"/>
      <c r="M30" s="815"/>
      <c r="N30" s="815"/>
      <c r="O30" s="815"/>
      <c r="P30" s="816"/>
      <c r="Q30" s="817">
        <v>413</v>
      </c>
      <c r="R30" s="818"/>
      <c r="S30" s="818"/>
      <c r="T30" s="818"/>
      <c r="U30" s="818"/>
      <c r="V30" s="818">
        <v>411</v>
      </c>
      <c r="W30" s="818"/>
      <c r="X30" s="818"/>
      <c r="Y30" s="818"/>
      <c r="Z30" s="818"/>
      <c r="AA30" s="818">
        <v>2</v>
      </c>
      <c r="AB30" s="818"/>
      <c r="AC30" s="818"/>
      <c r="AD30" s="818"/>
      <c r="AE30" s="819"/>
      <c r="AF30" s="820">
        <v>2</v>
      </c>
      <c r="AG30" s="821"/>
      <c r="AH30" s="821"/>
      <c r="AI30" s="821"/>
      <c r="AJ30" s="822"/>
      <c r="AK30" s="868">
        <v>150</v>
      </c>
      <c r="AL30" s="864"/>
      <c r="AM30" s="864"/>
      <c r="AN30" s="864"/>
      <c r="AO30" s="864"/>
      <c r="AP30" s="864" t="s">
        <v>514</v>
      </c>
      <c r="AQ30" s="864"/>
      <c r="AR30" s="864"/>
      <c r="AS30" s="864"/>
      <c r="AT30" s="864"/>
      <c r="AU30" s="864" t="s">
        <v>514</v>
      </c>
      <c r="AV30" s="864"/>
      <c r="AW30" s="864"/>
      <c r="AX30" s="864"/>
      <c r="AY30" s="864"/>
      <c r="AZ30" s="865" t="s">
        <v>514</v>
      </c>
      <c r="BA30" s="865"/>
      <c r="BB30" s="865"/>
      <c r="BC30" s="865"/>
      <c r="BD30" s="865"/>
      <c r="BE30" s="866"/>
      <c r="BF30" s="866"/>
      <c r="BG30" s="866"/>
      <c r="BH30" s="866"/>
      <c r="BI30" s="867"/>
      <c r="BJ30" s="230"/>
      <c r="BK30" s="230"/>
      <c r="BL30" s="230"/>
      <c r="BM30" s="230"/>
      <c r="BN30" s="230"/>
      <c r="BO30" s="239"/>
      <c r="BP30" s="239"/>
      <c r="BQ30" s="236">
        <v>24</v>
      </c>
      <c r="BR30" s="237"/>
      <c r="BS30" s="807"/>
      <c r="BT30" s="808"/>
      <c r="BU30" s="808"/>
      <c r="BV30" s="808"/>
      <c r="BW30" s="808"/>
      <c r="BX30" s="808"/>
      <c r="BY30" s="808"/>
      <c r="BZ30" s="808"/>
      <c r="CA30" s="808"/>
      <c r="CB30" s="808"/>
      <c r="CC30" s="808"/>
      <c r="CD30" s="808"/>
      <c r="CE30" s="808"/>
      <c r="CF30" s="808"/>
      <c r="CG30" s="809"/>
      <c r="CH30" s="810"/>
      <c r="CI30" s="811"/>
      <c r="CJ30" s="811"/>
      <c r="CK30" s="811"/>
      <c r="CL30" s="812"/>
      <c r="CM30" s="810"/>
      <c r="CN30" s="811"/>
      <c r="CO30" s="811"/>
      <c r="CP30" s="811"/>
      <c r="CQ30" s="812"/>
      <c r="CR30" s="810"/>
      <c r="CS30" s="811"/>
      <c r="CT30" s="811"/>
      <c r="CU30" s="811"/>
      <c r="CV30" s="812"/>
      <c r="CW30" s="810"/>
      <c r="CX30" s="811"/>
      <c r="CY30" s="811"/>
      <c r="CZ30" s="811"/>
      <c r="DA30" s="812"/>
      <c r="DB30" s="810"/>
      <c r="DC30" s="811"/>
      <c r="DD30" s="811"/>
      <c r="DE30" s="811"/>
      <c r="DF30" s="812"/>
      <c r="DG30" s="810"/>
      <c r="DH30" s="811"/>
      <c r="DI30" s="811"/>
      <c r="DJ30" s="811"/>
      <c r="DK30" s="812"/>
      <c r="DL30" s="810"/>
      <c r="DM30" s="811"/>
      <c r="DN30" s="811"/>
      <c r="DO30" s="811"/>
      <c r="DP30" s="812"/>
      <c r="DQ30" s="810"/>
      <c r="DR30" s="811"/>
      <c r="DS30" s="811"/>
      <c r="DT30" s="811"/>
      <c r="DU30" s="812"/>
      <c r="DV30" s="807"/>
      <c r="DW30" s="808"/>
      <c r="DX30" s="808"/>
      <c r="DY30" s="808"/>
      <c r="DZ30" s="813"/>
      <c r="EA30" s="228"/>
    </row>
    <row r="31" spans="1:131" ht="26.25" customHeight="1" x14ac:dyDescent="0.15">
      <c r="A31" s="240">
        <v>4</v>
      </c>
      <c r="B31" s="814" t="s">
        <v>410</v>
      </c>
      <c r="C31" s="815"/>
      <c r="D31" s="815"/>
      <c r="E31" s="815"/>
      <c r="F31" s="815"/>
      <c r="G31" s="815"/>
      <c r="H31" s="815"/>
      <c r="I31" s="815"/>
      <c r="J31" s="815"/>
      <c r="K31" s="815"/>
      <c r="L31" s="815"/>
      <c r="M31" s="815"/>
      <c r="N31" s="815"/>
      <c r="O31" s="815"/>
      <c r="P31" s="816"/>
      <c r="Q31" s="817">
        <v>1704</v>
      </c>
      <c r="R31" s="818"/>
      <c r="S31" s="818"/>
      <c r="T31" s="818"/>
      <c r="U31" s="818"/>
      <c r="V31" s="818">
        <v>1564</v>
      </c>
      <c r="W31" s="818"/>
      <c r="X31" s="818"/>
      <c r="Y31" s="818"/>
      <c r="Z31" s="818"/>
      <c r="AA31" s="818">
        <v>140</v>
      </c>
      <c r="AB31" s="818"/>
      <c r="AC31" s="818"/>
      <c r="AD31" s="818"/>
      <c r="AE31" s="819"/>
      <c r="AF31" s="820">
        <v>1072</v>
      </c>
      <c r="AG31" s="821"/>
      <c r="AH31" s="821"/>
      <c r="AI31" s="821"/>
      <c r="AJ31" s="822"/>
      <c r="AK31" s="868" t="s">
        <v>581</v>
      </c>
      <c r="AL31" s="864"/>
      <c r="AM31" s="864"/>
      <c r="AN31" s="864"/>
      <c r="AO31" s="864"/>
      <c r="AP31" s="864">
        <v>3334</v>
      </c>
      <c r="AQ31" s="864"/>
      <c r="AR31" s="864"/>
      <c r="AS31" s="864"/>
      <c r="AT31" s="864"/>
      <c r="AU31" s="864">
        <v>1800</v>
      </c>
      <c r="AV31" s="864"/>
      <c r="AW31" s="864"/>
      <c r="AX31" s="864"/>
      <c r="AY31" s="864"/>
      <c r="AZ31" s="865" t="s">
        <v>514</v>
      </c>
      <c r="BA31" s="865"/>
      <c r="BB31" s="865"/>
      <c r="BC31" s="865"/>
      <c r="BD31" s="865"/>
      <c r="BE31" s="866" t="s">
        <v>411</v>
      </c>
      <c r="BF31" s="866"/>
      <c r="BG31" s="866"/>
      <c r="BH31" s="866"/>
      <c r="BI31" s="867"/>
      <c r="BJ31" s="230"/>
      <c r="BK31" s="230"/>
      <c r="BL31" s="230"/>
      <c r="BM31" s="230"/>
      <c r="BN31" s="230"/>
      <c r="BO31" s="239"/>
      <c r="BP31" s="239"/>
      <c r="BQ31" s="236">
        <v>25</v>
      </c>
      <c r="BR31" s="237"/>
      <c r="BS31" s="807"/>
      <c r="BT31" s="808"/>
      <c r="BU31" s="808"/>
      <c r="BV31" s="808"/>
      <c r="BW31" s="808"/>
      <c r="BX31" s="808"/>
      <c r="BY31" s="808"/>
      <c r="BZ31" s="808"/>
      <c r="CA31" s="808"/>
      <c r="CB31" s="808"/>
      <c r="CC31" s="808"/>
      <c r="CD31" s="808"/>
      <c r="CE31" s="808"/>
      <c r="CF31" s="808"/>
      <c r="CG31" s="809"/>
      <c r="CH31" s="810"/>
      <c r="CI31" s="811"/>
      <c r="CJ31" s="811"/>
      <c r="CK31" s="811"/>
      <c r="CL31" s="812"/>
      <c r="CM31" s="810"/>
      <c r="CN31" s="811"/>
      <c r="CO31" s="811"/>
      <c r="CP31" s="811"/>
      <c r="CQ31" s="812"/>
      <c r="CR31" s="810"/>
      <c r="CS31" s="811"/>
      <c r="CT31" s="811"/>
      <c r="CU31" s="811"/>
      <c r="CV31" s="812"/>
      <c r="CW31" s="810"/>
      <c r="CX31" s="811"/>
      <c r="CY31" s="811"/>
      <c r="CZ31" s="811"/>
      <c r="DA31" s="812"/>
      <c r="DB31" s="810"/>
      <c r="DC31" s="811"/>
      <c r="DD31" s="811"/>
      <c r="DE31" s="811"/>
      <c r="DF31" s="812"/>
      <c r="DG31" s="810"/>
      <c r="DH31" s="811"/>
      <c r="DI31" s="811"/>
      <c r="DJ31" s="811"/>
      <c r="DK31" s="812"/>
      <c r="DL31" s="810"/>
      <c r="DM31" s="811"/>
      <c r="DN31" s="811"/>
      <c r="DO31" s="811"/>
      <c r="DP31" s="812"/>
      <c r="DQ31" s="810"/>
      <c r="DR31" s="811"/>
      <c r="DS31" s="811"/>
      <c r="DT31" s="811"/>
      <c r="DU31" s="812"/>
      <c r="DV31" s="807"/>
      <c r="DW31" s="808"/>
      <c r="DX31" s="808"/>
      <c r="DY31" s="808"/>
      <c r="DZ31" s="813"/>
      <c r="EA31" s="228"/>
    </row>
    <row r="32" spans="1:131" ht="26.25" customHeight="1" x14ac:dyDescent="0.15">
      <c r="A32" s="240">
        <v>5</v>
      </c>
      <c r="B32" s="814" t="s">
        <v>412</v>
      </c>
      <c r="C32" s="815"/>
      <c r="D32" s="815"/>
      <c r="E32" s="815"/>
      <c r="F32" s="815"/>
      <c r="G32" s="815"/>
      <c r="H32" s="815"/>
      <c r="I32" s="815"/>
      <c r="J32" s="815"/>
      <c r="K32" s="815"/>
      <c r="L32" s="815"/>
      <c r="M32" s="815"/>
      <c r="N32" s="815"/>
      <c r="O32" s="815"/>
      <c r="P32" s="816"/>
      <c r="Q32" s="817">
        <v>44</v>
      </c>
      <c r="R32" s="818"/>
      <c r="S32" s="818"/>
      <c r="T32" s="818"/>
      <c r="U32" s="818"/>
      <c r="V32" s="818">
        <v>44</v>
      </c>
      <c r="W32" s="818"/>
      <c r="X32" s="818"/>
      <c r="Y32" s="818"/>
      <c r="Z32" s="818"/>
      <c r="AA32" s="818">
        <v>0</v>
      </c>
      <c r="AB32" s="818"/>
      <c r="AC32" s="818"/>
      <c r="AD32" s="818"/>
      <c r="AE32" s="819"/>
      <c r="AF32" s="820">
        <v>0</v>
      </c>
      <c r="AG32" s="821"/>
      <c r="AH32" s="821"/>
      <c r="AI32" s="821"/>
      <c r="AJ32" s="822"/>
      <c r="AK32" s="868">
        <v>21</v>
      </c>
      <c r="AL32" s="864"/>
      <c r="AM32" s="864"/>
      <c r="AN32" s="864"/>
      <c r="AO32" s="864"/>
      <c r="AP32" s="864">
        <v>42</v>
      </c>
      <c r="AQ32" s="864"/>
      <c r="AR32" s="864"/>
      <c r="AS32" s="864"/>
      <c r="AT32" s="864"/>
      <c r="AU32" s="864">
        <v>19</v>
      </c>
      <c r="AV32" s="864"/>
      <c r="AW32" s="864"/>
      <c r="AX32" s="864"/>
      <c r="AY32" s="864"/>
      <c r="AZ32" s="865" t="s">
        <v>514</v>
      </c>
      <c r="BA32" s="865"/>
      <c r="BB32" s="865"/>
      <c r="BC32" s="865"/>
      <c r="BD32" s="865"/>
      <c r="BE32" s="866" t="s">
        <v>413</v>
      </c>
      <c r="BF32" s="866"/>
      <c r="BG32" s="866"/>
      <c r="BH32" s="866"/>
      <c r="BI32" s="867"/>
      <c r="BJ32" s="230"/>
      <c r="BK32" s="230"/>
      <c r="BL32" s="230"/>
      <c r="BM32" s="230"/>
      <c r="BN32" s="230"/>
      <c r="BO32" s="239"/>
      <c r="BP32" s="239"/>
      <c r="BQ32" s="236">
        <v>26</v>
      </c>
      <c r="BR32" s="237"/>
      <c r="BS32" s="807"/>
      <c r="BT32" s="808"/>
      <c r="BU32" s="808"/>
      <c r="BV32" s="808"/>
      <c r="BW32" s="808"/>
      <c r="BX32" s="808"/>
      <c r="BY32" s="808"/>
      <c r="BZ32" s="808"/>
      <c r="CA32" s="808"/>
      <c r="CB32" s="808"/>
      <c r="CC32" s="808"/>
      <c r="CD32" s="808"/>
      <c r="CE32" s="808"/>
      <c r="CF32" s="808"/>
      <c r="CG32" s="809"/>
      <c r="CH32" s="810"/>
      <c r="CI32" s="811"/>
      <c r="CJ32" s="811"/>
      <c r="CK32" s="811"/>
      <c r="CL32" s="812"/>
      <c r="CM32" s="810"/>
      <c r="CN32" s="811"/>
      <c r="CO32" s="811"/>
      <c r="CP32" s="811"/>
      <c r="CQ32" s="812"/>
      <c r="CR32" s="810"/>
      <c r="CS32" s="811"/>
      <c r="CT32" s="811"/>
      <c r="CU32" s="811"/>
      <c r="CV32" s="812"/>
      <c r="CW32" s="810"/>
      <c r="CX32" s="811"/>
      <c r="CY32" s="811"/>
      <c r="CZ32" s="811"/>
      <c r="DA32" s="812"/>
      <c r="DB32" s="810"/>
      <c r="DC32" s="811"/>
      <c r="DD32" s="811"/>
      <c r="DE32" s="811"/>
      <c r="DF32" s="812"/>
      <c r="DG32" s="810"/>
      <c r="DH32" s="811"/>
      <c r="DI32" s="811"/>
      <c r="DJ32" s="811"/>
      <c r="DK32" s="812"/>
      <c r="DL32" s="810"/>
      <c r="DM32" s="811"/>
      <c r="DN32" s="811"/>
      <c r="DO32" s="811"/>
      <c r="DP32" s="812"/>
      <c r="DQ32" s="810"/>
      <c r="DR32" s="811"/>
      <c r="DS32" s="811"/>
      <c r="DT32" s="811"/>
      <c r="DU32" s="812"/>
      <c r="DV32" s="807"/>
      <c r="DW32" s="808"/>
      <c r="DX32" s="808"/>
      <c r="DY32" s="808"/>
      <c r="DZ32" s="813"/>
      <c r="EA32" s="228"/>
    </row>
    <row r="33" spans="1:131" ht="26.25" customHeight="1" x14ac:dyDescent="0.15">
      <c r="A33" s="240">
        <v>6</v>
      </c>
      <c r="B33" s="814" t="s">
        <v>414</v>
      </c>
      <c r="C33" s="815"/>
      <c r="D33" s="815"/>
      <c r="E33" s="815"/>
      <c r="F33" s="815"/>
      <c r="G33" s="815"/>
      <c r="H33" s="815"/>
      <c r="I33" s="815"/>
      <c r="J33" s="815"/>
      <c r="K33" s="815"/>
      <c r="L33" s="815"/>
      <c r="M33" s="815"/>
      <c r="N33" s="815"/>
      <c r="O33" s="815"/>
      <c r="P33" s="816"/>
      <c r="Q33" s="817">
        <v>28</v>
      </c>
      <c r="R33" s="818"/>
      <c r="S33" s="818"/>
      <c r="T33" s="818"/>
      <c r="U33" s="818"/>
      <c r="V33" s="818">
        <v>28</v>
      </c>
      <c r="W33" s="818"/>
      <c r="X33" s="818"/>
      <c r="Y33" s="818"/>
      <c r="Z33" s="818"/>
      <c r="AA33" s="818">
        <v>0</v>
      </c>
      <c r="AB33" s="818"/>
      <c r="AC33" s="818"/>
      <c r="AD33" s="818"/>
      <c r="AE33" s="819"/>
      <c r="AF33" s="820">
        <v>0</v>
      </c>
      <c r="AG33" s="821"/>
      <c r="AH33" s="821"/>
      <c r="AI33" s="821"/>
      <c r="AJ33" s="822"/>
      <c r="AK33" s="868">
        <v>20</v>
      </c>
      <c r="AL33" s="864"/>
      <c r="AM33" s="864"/>
      <c r="AN33" s="864"/>
      <c r="AO33" s="864"/>
      <c r="AP33" s="864">
        <v>128</v>
      </c>
      <c r="AQ33" s="864"/>
      <c r="AR33" s="864"/>
      <c r="AS33" s="864"/>
      <c r="AT33" s="864"/>
      <c r="AU33" s="864">
        <v>128</v>
      </c>
      <c r="AV33" s="864"/>
      <c r="AW33" s="864"/>
      <c r="AX33" s="864"/>
      <c r="AY33" s="864"/>
      <c r="AZ33" s="865" t="s">
        <v>514</v>
      </c>
      <c r="BA33" s="865"/>
      <c r="BB33" s="865"/>
      <c r="BC33" s="865"/>
      <c r="BD33" s="865"/>
      <c r="BE33" s="866" t="s">
        <v>413</v>
      </c>
      <c r="BF33" s="866"/>
      <c r="BG33" s="866"/>
      <c r="BH33" s="866"/>
      <c r="BI33" s="867"/>
      <c r="BJ33" s="230"/>
      <c r="BK33" s="230"/>
      <c r="BL33" s="230"/>
      <c r="BM33" s="230"/>
      <c r="BN33" s="230"/>
      <c r="BO33" s="239"/>
      <c r="BP33" s="239"/>
      <c r="BQ33" s="236">
        <v>27</v>
      </c>
      <c r="BR33" s="237"/>
      <c r="BS33" s="807"/>
      <c r="BT33" s="808"/>
      <c r="BU33" s="808"/>
      <c r="BV33" s="808"/>
      <c r="BW33" s="808"/>
      <c r="BX33" s="808"/>
      <c r="BY33" s="808"/>
      <c r="BZ33" s="808"/>
      <c r="CA33" s="808"/>
      <c r="CB33" s="808"/>
      <c r="CC33" s="808"/>
      <c r="CD33" s="808"/>
      <c r="CE33" s="808"/>
      <c r="CF33" s="808"/>
      <c r="CG33" s="809"/>
      <c r="CH33" s="810"/>
      <c r="CI33" s="811"/>
      <c r="CJ33" s="811"/>
      <c r="CK33" s="811"/>
      <c r="CL33" s="812"/>
      <c r="CM33" s="810"/>
      <c r="CN33" s="811"/>
      <c r="CO33" s="811"/>
      <c r="CP33" s="811"/>
      <c r="CQ33" s="812"/>
      <c r="CR33" s="810"/>
      <c r="CS33" s="811"/>
      <c r="CT33" s="811"/>
      <c r="CU33" s="811"/>
      <c r="CV33" s="812"/>
      <c r="CW33" s="810"/>
      <c r="CX33" s="811"/>
      <c r="CY33" s="811"/>
      <c r="CZ33" s="811"/>
      <c r="DA33" s="812"/>
      <c r="DB33" s="810"/>
      <c r="DC33" s="811"/>
      <c r="DD33" s="811"/>
      <c r="DE33" s="811"/>
      <c r="DF33" s="812"/>
      <c r="DG33" s="810"/>
      <c r="DH33" s="811"/>
      <c r="DI33" s="811"/>
      <c r="DJ33" s="811"/>
      <c r="DK33" s="812"/>
      <c r="DL33" s="810"/>
      <c r="DM33" s="811"/>
      <c r="DN33" s="811"/>
      <c r="DO33" s="811"/>
      <c r="DP33" s="812"/>
      <c r="DQ33" s="810"/>
      <c r="DR33" s="811"/>
      <c r="DS33" s="811"/>
      <c r="DT33" s="811"/>
      <c r="DU33" s="812"/>
      <c r="DV33" s="807"/>
      <c r="DW33" s="808"/>
      <c r="DX33" s="808"/>
      <c r="DY33" s="808"/>
      <c r="DZ33" s="813"/>
      <c r="EA33" s="228"/>
    </row>
    <row r="34" spans="1:131" ht="26.25" customHeight="1" x14ac:dyDescent="0.15">
      <c r="A34" s="240">
        <v>7</v>
      </c>
      <c r="B34" s="814"/>
      <c r="C34" s="815"/>
      <c r="D34" s="815"/>
      <c r="E34" s="815"/>
      <c r="F34" s="815"/>
      <c r="G34" s="815"/>
      <c r="H34" s="815"/>
      <c r="I34" s="815"/>
      <c r="J34" s="815"/>
      <c r="K34" s="815"/>
      <c r="L34" s="815"/>
      <c r="M34" s="815"/>
      <c r="N34" s="815"/>
      <c r="O34" s="815"/>
      <c r="P34" s="816"/>
      <c r="Q34" s="817"/>
      <c r="R34" s="818"/>
      <c r="S34" s="818"/>
      <c r="T34" s="818"/>
      <c r="U34" s="818"/>
      <c r="V34" s="818"/>
      <c r="W34" s="818"/>
      <c r="X34" s="818"/>
      <c r="Y34" s="818"/>
      <c r="Z34" s="818"/>
      <c r="AA34" s="818"/>
      <c r="AB34" s="818"/>
      <c r="AC34" s="818"/>
      <c r="AD34" s="818"/>
      <c r="AE34" s="819"/>
      <c r="AF34" s="820"/>
      <c r="AG34" s="821"/>
      <c r="AH34" s="821"/>
      <c r="AI34" s="821"/>
      <c r="AJ34" s="822"/>
      <c r="AK34" s="868"/>
      <c r="AL34" s="864"/>
      <c r="AM34" s="864"/>
      <c r="AN34" s="864"/>
      <c r="AO34" s="864"/>
      <c r="AP34" s="864"/>
      <c r="AQ34" s="864"/>
      <c r="AR34" s="864"/>
      <c r="AS34" s="864"/>
      <c r="AT34" s="864"/>
      <c r="AU34" s="864"/>
      <c r="AV34" s="864"/>
      <c r="AW34" s="864"/>
      <c r="AX34" s="864"/>
      <c r="AY34" s="864"/>
      <c r="AZ34" s="865"/>
      <c r="BA34" s="865"/>
      <c r="BB34" s="865"/>
      <c r="BC34" s="865"/>
      <c r="BD34" s="865"/>
      <c r="BE34" s="866"/>
      <c r="BF34" s="866"/>
      <c r="BG34" s="866"/>
      <c r="BH34" s="866"/>
      <c r="BI34" s="867"/>
      <c r="BJ34" s="230"/>
      <c r="BK34" s="230"/>
      <c r="BL34" s="230"/>
      <c r="BM34" s="230"/>
      <c r="BN34" s="230"/>
      <c r="BO34" s="239"/>
      <c r="BP34" s="239"/>
      <c r="BQ34" s="236">
        <v>28</v>
      </c>
      <c r="BR34" s="237"/>
      <c r="BS34" s="807"/>
      <c r="BT34" s="808"/>
      <c r="BU34" s="808"/>
      <c r="BV34" s="808"/>
      <c r="BW34" s="808"/>
      <c r="BX34" s="808"/>
      <c r="BY34" s="808"/>
      <c r="BZ34" s="808"/>
      <c r="CA34" s="808"/>
      <c r="CB34" s="808"/>
      <c r="CC34" s="808"/>
      <c r="CD34" s="808"/>
      <c r="CE34" s="808"/>
      <c r="CF34" s="808"/>
      <c r="CG34" s="809"/>
      <c r="CH34" s="810"/>
      <c r="CI34" s="811"/>
      <c r="CJ34" s="811"/>
      <c r="CK34" s="811"/>
      <c r="CL34" s="812"/>
      <c r="CM34" s="810"/>
      <c r="CN34" s="811"/>
      <c r="CO34" s="811"/>
      <c r="CP34" s="811"/>
      <c r="CQ34" s="812"/>
      <c r="CR34" s="810"/>
      <c r="CS34" s="811"/>
      <c r="CT34" s="811"/>
      <c r="CU34" s="811"/>
      <c r="CV34" s="812"/>
      <c r="CW34" s="810"/>
      <c r="CX34" s="811"/>
      <c r="CY34" s="811"/>
      <c r="CZ34" s="811"/>
      <c r="DA34" s="812"/>
      <c r="DB34" s="810"/>
      <c r="DC34" s="811"/>
      <c r="DD34" s="811"/>
      <c r="DE34" s="811"/>
      <c r="DF34" s="812"/>
      <c r="DG34" s="810"/>
      <c r="DH34" s="811"/>
      <c r="DI34" s="811"/>
      <c r="DJ34" s="811"/>
      <c r="DK34" s="812"/>
      <c r="DL34" s="810"/>
      <c r="DM34" s="811"/>
      <c r="DN34" s="811"/>
      <c r="DO34" s="811"/>
      <c r="DP34" s="812"/>
      <c r="DQ34" s="810"/>
      <c r="DR34" s="811"/>
      <c r="DS34" s="811"/>
      <c r="DT34" s="811"/>
      <c r="DU34" s="812"/>
      <c r="DV34" s="807"/>
      <c r="DW34" s="808"/>
      <c r="DX34" s="808"/>
      <c r="DY34" s="808"/>
      <c r="DZ34" s="813"/>
      <c r="EA34" s="228"/>
    </row>
    <row r="35" spans="1:131" ht="26.25" customHeight="1" x14ac:dyDescent="0.15">
      <c r="A35" s="240">
        <v>8</v>
      </c>
      <c r="B35" s="814"/>
      <c r="C35" s="815"/>
      <c r="D35" s="815"/>
      <c r="E35" s="815"/>
      <c r="F35" s="815"/>
      <c r="G35" s="815"/>
      <c r="H35" s="815"/>
      <c r="I35" s="815"/>
      <c r="J35" s="815"/>
      <c r="K35" s="815"/>
      <c r="L35" s="815"/>
      <c r="M35" s="815"/>
      <c r="N35" s="815"/>
      <c r="O35" s="815"/>
      <c r="P35" s="816"/>
      <c r="Q35" s="817"/>
      <c r="R35" s="818"/>
      <c r="S35" s="818"/>
      <c r="T35" s="818"/>
      <c r="U35" s="818"/>
      <c r="V35" s="818"/>
      <c r="W35" s="818"/>
      <c r="X35" s="818"/>
      <c r="Y35" s="818"/>
      <c r="Z35" s="818"/>
      <c r="AA35" s="818"/>
      <c r="AB35" s="818"/>
      <c r="AC35" s="818"/>
      <c r="AD35" s="818"/>
      <c r="AE35" s="819"/>
      <c r="AF35" s="820"/>
      <c r="AG35" s="821"/>
      <c r="AH35" s="821"/>
      <c r="AI35" s="821"/>
      <c r="AJ35" s="822"/>
      <c r="AK35" s="868"/>
      <c r="AL35" s="864"/>
      <c r="AM35" s="864"/>
      <c r="AN35" s="864"/>
      <c r="AO35" s="864"/>
      <c r="AP35" s="864"/>
      <c r="AQ35" s="864"/>
      <c r="AR35" s="864"/>
      <c r="AS35" s="864"/>
      <c r="AT35" s="864"/>
      <c r="AU35" s="864"/>
      <c r="AV35" s="864"/>
      <c r="AW35" s="864"/>
      <c r="AX35" s="864"/>
      <c r="AY35" s="864"/>
      <c r="AZ35" s="865"/>
      <c r="BA35" s="865"/>
      <c r="BB35" s="865"/>
      <c r="BC35" s="865"/>
      <c r="BD35" s="865"/>
      <c r="BE35" s="866"/>
      <c r="BF35" s="866"/>
      <c r="BG35" s="866"/>
      <c r="BH35" s="866"/>
      <c r="BI35" s="867"/>
      <c r="BJ35" s="230"/>
      <c r="BK35" s="230"/>
      <c r="BL35" s="230"/>
      <c r="BM35" s="230"/>
      <c r="BN35" s="230"/>
      <c r="BO35" s="239"/>
      <c r="BP35" s="239"/>
      <c r="BQ35" s="236">
        <v>29</v>
      </c>
      <c r="BR35" s="237"/>
      <c r="BS35" s="807"/>
      <c r="BT35" s="808"/>
      <c r="BU35" s="808"/>
      <c r="BV35" s="808"/>
      <c r="BW35" s="808"/>
      <c r="BX35" s="808"/>
      <c r="BY35" s="808"/>
      <c r="BZ35" s="808"/>
      <c r="CA35" s="808"/>
      <c r="CB35" s="808"/>
      <c r="CC35" s="808"/>
      <c r="CD35" s="808"/>
      <c r="CE35" s="808"/>
      <c r="CF35" s="808"/>
      <c r="CG35" s="809"/>
      <c r="CH35" s="810"/>
      <c r="CI35" s="811"/>
      <c r="CJ35" s="811"/>
      <c r="CK35" s="811"/>
      <c r="CL35" s="812"/>
      <c r="CM35" s="810"/>
      <c r="CN35" s="811"/>
      <c r="CO35" s="811"/>
      <c r="CP35" s="811"/>
      <c r="CQ35" s="812"/>
      <c r="CR35" s="810"/>
      <c r="CS35" s="811"/>
      <c r="CT35" s="811"/>
      <c r="CU35" s="811"/>
      <c r="CV35" s="812"/>
      <c r="CW35" s="810"/>
      <c r="CX35" s="811"/>
      <c r="CY35" s="811"/>
      <c r="CZ35" s="811"/>
      <c r="DA35" s="812"/>
      <c r="DB35" s="810"/>
      <c r="DC35" s="811"/>
      <c r="DD35" s="811"/>
      <c r="DE35" s="811"/>
      <c r="DF35" s="812"/>
      <c r="DG35" s="810"/>
      <c r="DH35" s="811"/>
      <c r="DI35" s="811"/>
      <c r="DJ35" s="811"/>
      <c r="DK35" s="812"/>
      <c r="DL35" s="810"/>
      <c r="DM35" s="811"/>
      <c r="DN35" s="811"/>
      <c r="DO35" s="811"/>
      <c r="DP35" s="812"/>
      <c r="DQ35" s="810"/>
      <c r="DR35" s="811"/>
      <c r="DS35" s="811"/>
      <c r="DT35" s="811"/>
      <c r="DU35" s="812"/>
      <c r="DV35" s="807"/>
      <c r="DW35" s="808"/>
      <c r="DX35" s="808"/>
      <c r="DY35" s="808"/>
      <c r="DZ35" s="813"/>
      <c r="EA35" s="228"/>
    </row>
    <row r="36" spans="1:131" ht="26.25" customHeight="1" x14ac:dyDescent="0.15">
      <c r="A36" s="240">
        <v>9</v>
      </c>
      <c r="B36" s="814"/>
      <c r="C36" s="815"/>
      <c r="D36" s="815"/>
      <c r="E36" s="815"/>
      <c r="F36" s="815"/>
      <c r="G36" s="815"/>
      <c r="H36" s="815"/>
      <c r="I36" s="815"/>
      <c r="J36" s="815"/>
      <c r="K36" s="815"/>
      <c r="L36" s="815"/>
      <c r="M36" s="815"/>
      <c r="N36" s="815"/>
      <c r="O36" s="815"/>
      <c r="P36" s="816"/>
      <c r="Q36" s="817"/>
      <c r="R36" s="818"/>
      <c r="S36" s="818"/>
      <c r="T36" s="818"/>
      <c r="U36" s="818"/>
      <c r="V36" s="818"/>
      <c r="W36" s="818"/>
      <c r="X36" s="818"/>
      <c r="Y36" s="818"/>
      <c r="Z36" s="818"/>
      <c r="AA36" s="818"/>
      <c r="AB36" s="818"/>
      <c r="AC36" s="818"/>
      <c r="AD36" s="818"/>
      <c r="AE36" s="819"/>
      <c r="AF36" s="820"/>
      <c r="AG36" s="821"/>
      <c r="AH36" s="821"/>
      <c r="AI36" s="821"/>
      <c r="AJ36" s="822"/>
      <c r="AK36" s="868"/>
      <c r="AL36" s="864"/>
      <c r="AM36" s="864"/>
      <c r="AN36" s="864"/>
      <c r="AO36" s="864"/>
      <c r="AP36" s="864"/>
      <c r="AQ36" s="864"/>
      <c r="AR36" s="864"/>
      <c r="AS36" s="864"/>
      <c r="AT36" s="864"/>
      <c r="AU36" s="864"/>
      <c r="AV36" s="864"/>
      <c r="AW36" s="864"/>
      <c r="AX36" s="864"/>
      <c r="AY36" s="864"/>
      <c r="AZ36" s="865"/>
      <c r="BA36" s="865"/>
      <c r="BB36" s="865"/>
      <c r="BC36" s="865"/>
      <c r="BD36" s="865"/>
      <c r="BE36" s="866"/>
      <c r="BF36" s="866"/>
      <c r="BG36" s="866"/>
      <c r="BH36" s="866"/>
      <c r="BI36" s="867"/>
      <c r="BJ36" s="230"/>
      <c r="BK36" s="230"/>
      <c r="BL36" s="230"/>
      <c r="BM36" s="230"/>
      <c r="BN36" s="230"/>
      <c r="BO36" s="239"/>
      <c r="BP36" s="239"/>
      <c r="BQ36" s="236">
        <v>30</v>
      </c>
      <c r="BR36" s="237"/>
      <c r="BS36" s="807"/>
      <c r="BT36" s="808"/>
      <c r="BU36" s="808"/>
      <c r="BV36" s="808"/>
      <c r="BW36" s="808"/>
      <c r="BX36" s="808"/>
      <c r="BY36" s="808"/>
      <c r="BZ36" s="808"/>
      <c r="CA36" s="808"/>
      <c r="CB36" s="808"/>
      <c r="CC36" s="808"/>
      <c r="CD36" s="808"/>
      <c r="CE36" s="808"/>
      <c r="CF36" s="808"/>
      <c r="CG36" s="809"/>
      <c r="CH36" s="810"/>
      <c r="CI36" s="811"/>
      <c r="CJ36" s="811"/>
      <c r="CK36" s="811"/>
      <c r="CL36" s="812"/>
      <c r="CM36" s="810"/>
      <c r="CN36" s="811"/>
      <c r="CO36" s="811"/>
      <c r="CP36" s="811"/>
      <c r="CQ36" s="812"/>
      <c r="CR36" s="810"/>
      <c r="CS36" s="811"/>
      <c r="CT36" s="811"/>
      <c r="CU36" s="811"/>
      <c r="CV36" s="812"/>
      <c r="CW36" s="810"/>
      <c r="CX36" s="811"/>
      <c r="CY36" s="811"/>
      <c r="CZ36" s="811"/>
      <c r="DA36" s="812"/>
      <c r="DB36" s="810"/>
      <c r="DC36" s="811"/>
      <c r="DD36" s="811"/>
      <c r="DE36" s="811"/>
      <c r="DF36" s="812"/>
      <c r="DG36" s="810"/>
      <c r="DH36" s="811"/>
      <c r="DI36" s="811"/>
      <c r="DJ36" s="811"/>
      <c r="DK36" s="812"/>
      <c r="DL36" s="810"/>
      <c r="DM36" s="811"/>
      <c r="DN36" s="811"/>
      <c r="DO36" s="811"/>
      <c r="DP36" s="812"/>
      <c r="DQ36" s="810"/>
      <c r="DR36" s="811"/>
      <c r="DS36" s="811"/>
      <c r="DT36" s="811"/>
      <c r="DU36" s="812"/>
      <c r="DV36" s="807"/>
      <c r="DW36" s="808"/>
      <c r="DX36" s="808"/>
      <c r="DY36" s="808"/>
      <c r="DZ36" s="813"/>
      <c r="EA36" s="228"/>
    </row>
    <row r="37" spans="1:131" ht="26.25" customHeight="1" x14ac:dyDescent="0.15">
      <c r="A37" s="240">
        <v>10</v>
      </c>
      <c r="B37" s="814"/>
      <c r="C37" s="815"/>
      <c r="D37" s="815"/>
      <c r="E37" s="815"/>
      <c r="F37" s="815"/>
      <c r="G37" s="815"/>
      <c r="H37" s="815"/>
      <c r="I37" s="815"/>
      <c r="J37" s="815"/>
      <c r="K37" s="815"/>
      <c r="L37" s="815"/>
      <c r="M37" s="815"/>
      <c r="N37" s="815"/>
      <c r="O37" s="815"/>
      <c r="P37" s="816"/>
      <c r="Q37" s="817"/>
      <c r="R37" s="818"/>
      <c r="S37" s="818"/>
      <c r="T37" s="818"/>
      <c r="U37" s="818"/>
      <c r="V37" s="818"/>
      <c r="W37" s="818"/>
      <c r="X37" s="818"/>
      <c r="Y37" s="818"/>
      <c r="Z37" s="818"/>
      <c r="AA37" s="818"/>
      <c r="AB37" s="818"/>
      <c r="AC37" s="818"/>
      <c r="AD37" s="818"/>
      <c r="AE37" s="819"/>
      <c r="AF37" s="820"/>
      <c r="AG37" s="821"/>
      <c r="AH37" s="821"/>
      <c r="AI37" s="821"/>
      <c r="AJ37" s="822"/>
      <c r="AK37" s="868"/>
      <c r="AL37" s="864"/>
      <c r="AM37" s="864"/>
      <c r="AN37" s="864"/>
      <c r="AO37" s="864"/>
      <c r="AP37" s="864"/>
      <c r="AQ37" s="864"/>
      <c r="AR37" s="864"/>
      <c r="AS37" s="864"/>
      <c r="AT37" s="864"/>
      <c r="AU37" s="864"/>
      <c r="AV37" s="864"/>
      <c r="AW37" s="864"/>
      <c r="AX37" s="864"/>
      <c r="AY37" s="864"/>
      <c r="AZ37" s="865"/>
      <c r="BA37" s="865"/>
      <c r="BB37" s="865"/>
      <c r="BC37" s="865"/>
      <c r="BD37" s="865"/>
      <c r="BE37" s="866"/>
      <c r="BF37" s="866"/>
      <c r="BG37" s="866"/>
      <c r="BH37" s="866"/>
      <c r="BI37" s="867"/>
      <c r="BJ37" s="230"/>
      <c r="BK37" s="230"/>
      <c r="BL37" s="230"/>
      <c r="BM37" s="230"/>
      <c r="BN37" s="230"/>
      <c r="BO37" s="239"/>
      <c r="BP37" s="239"/>
      <c r="BQ37" s="236">
        <v>31</v>
      </c>
      <c r="BR37" s="237"/>
      <c r="BS37" s="807"/>
      <c r="BT37" s="808"/>
      <c r="BU37" s="808"/>
      <c r="BV37" s="808"/>
      <c r="BW37" s="808"/>
      <c r="BX37" s="808"/>
      <c r="BY37" s="808"/>
      <c r="BZ37" s="808"/>
      <c r="CA37" s="808"/>
      <c r="CB37" s="808"/>
      <c r="CC37" s="808"/>
      <c r="CD37" s="808"/>
      <c r="CE37" s="808"/>
      <c r="CF37" s="808"/>
      <c r="CG37" s="809"/>
      <c r="CH37" s="810"/>
      <c r="CI37" s="811"/>
      <c r="CJ37" s="811"/>
      <c r="CK37" s="811"/>
      <c r="CL37" s="812"/>
      <c r="CM37" s="810"/>
      <c r="CN37" s="811"/>
      <c r="CO37" s="811"/>
      <c r="CP37" s="811"/>
      <c r="CQ37" s="812"/>
      <c r="CR37" s="810"/>
      <c r="CS37" s="811"/>
      <c r="CT37" s="811"/>
      <c r="CU37" s="811"/>
      <c r="CV37" s="812"/>
      <c r="CW37" s="810"/>
      <c r="CX37" s="811"/>
      <c r="CY37" s="811"/>
      <c r="CZ37" s="811"/>
      <c r="DA37" s="812"/>
      <c r="DB37" s="810"/>
      <c r="DC37" s="811"/>
      <c r="DD37" s="811"/>
      <c r="DE37" s="811"/>
      <c r="DF37" s="812"/>
      <c r="DG37" s="810"/>
      <c r="DH37" s="811"/>
      <c r="DI37" s="811"/>
      <c r="DJ37" s="811"/>
      <c r="DK37" s="812"/>
      <c r="DL37" s="810"/>
      <c r="DM37" s="811"/>
      <c r="DN37" s="811"/>
      <c r="DO37" s="811"/>
      <c r="DP37" s="812"/>
      <c r="DQ37" s="810"/>
      <c r="DR37" s="811"/>
      <c r="DS37" s="811"/>
      <c r="DT37" s="811"/>
      <c r="DU37" s="812"/>
      <c r="DV37" s="807"/>
      <c r="DW37" s="808"/>
      <c r="DX37" s="808"/>
      <c r="DY37" s="808"/>
      <c r="DZ37" s="813"/>
      <c r="EA37" s="228"/>
    </row>
    <row r="38" spans="1:131" ht="26.25" customHeight="1" x14ac:dyDescent="0.15">
      <c r="A38" s="240">
        <v>11</v>
      </c>
      <c r="B38" s="814"/>
      <c r="C38" s="815"/>
      <c r="D38" s="815"/>
      <c r="E38" s="815"/>
      <c r="F38" s="815"/>
      <c r="G38" s="815"/>
      <c r="H38" s="815"/>
      <c r="I38" s="815"/>
      <c r="J38" s="815"/>
      <c r="K38" s="815"/>
      <c r="L38" s="815"/>
      <c r="M38" s="815"/>
      <c r="N38" s="815"/>
      <c r="O38" s="815"/>
      <c r="P38" s="816"/>
      <c r="Q38" s="817"/>
      <c r="R38" s="818"/>
      <c r="S38" s="818"/>
      <c r="T38" s="818"/>
      <c r="U38" s="818"/>
      <c r="V38" s="818"/>
      <c r="W38" s="818"/>
      <c r="X38" s="818"/>
      <c r="Y38" s="818"/>
      <c r="Z38" s="818"/>
      <c r="AA38" s="818"/>
      <c r="AB38" s="818"/>
      <c r="AC38" s="818"/>
      <c r="AD38" s="818"/>
      <c r="AE38" s="819"/>
      <c r="AF38" s="820"/>
      <c r="AG38" s="821"/>
      <c r="AH38" s="821"/>
      <c r="AI38" s="821"/>
      <c r="AJ38" s="822"/>
      <c r="AK38" s="868"/>
      <c r="AL38" s="864"/>
      <c r="AM38" s="864"/>
      <c r="AN38" s="864"/>
      <c r="AO38" s="864"/>
      <c r="AP38" s="864"/>
      <c r="AQ38" s="864"/>
      <c r="AR38" s="864"/>
      <c r="AS38" s="864"/>
      <c r="AT38" s="864"/>
      <c r="AU38" s="864"/>
      <c r="AV38" s="864"/>
      <c r="AW38" s="864"/>
      <c r="AX38" s="864"/>
      <c r="AY38" s="864"/>
      <c r="AZ38" s="865"/>
      <c r="BA38" s="865"/>
      <c r="BB38" s="865"/>
      <c r="BC38" s="865"/>
      <c r="BD38" s="865"/>
      <c r="BE38" s="866"/>
      <c r="BF38" s="866"/>
      <c r="BG38" s="866"/>
      <c r="BH38" s="866"/>
      <c r="BI38" s="867"/>
      <c r="BJ38" s="230"/>
      <c r="BK38" s="230"/>
      <c r="BL38" s="230"/>
      <c r="BM38" s="230"/>
      <c r="BN38" s="230"/>
      <c r="BO38" s="239"/>
      <c r="BP38" s="239"/>
      <c r="BQ38" s="236">
        <v>32</v>
      </c>
      <c r="BR38" s="237"/>
      <c r="BS38" s="807"/>
      <c r="BT38" s="808"/>
      <c r="BU38" s="808"/>
      <c r="BV38" s="808"/>
      <c r="BW38" s="808"/>
      <c r="BX38" s="808"/>
      <c r="BY38" s="808"/>
      <c r="BZ38" s="808"/>
      <c r="CA38" s="808"/>
      <c r="CB38" s="808"/>
      <c r="CC38" s="808"/>
      <c r="CD38" s="808"/>
      <c r="CE38" s="808"/>
      <c r="CF38" s="808"/>
      <c r="CG38" s="809"/>
      <c r="CH38" s="810"/>
      <c r="CI38" s="811"/>
      <c r="CJ38" s="811"/>
      <c r="CK38" s="811"/>
      <c r="CL38" s="812"/>
      <c r="CM38" s="810"/>
      <c r="CN38" s="811"/>
      <c r="CO38" s="811"/>
      <c r="CP38" s="811"/>
      <c r="CQ38" s="812"/>
      <c r="CR38" s="810"/>
      <c r="CS38" s="811"/>
      <c r="CT38" s="811"/>
      <c r="CU38" s="811"/>
      <c r="CV38" s="812"/>
      <c r="CW38" s="810"/>
      <c r="CX38" s="811"/>
      <c r="CY38" s="811"/>
      <c r="CZ38" s="811"/>
      <c r="DA38" s="812"/>
      <c r="DB38" s="810"/>
      <c r="DC38" s="811"/>
      <c r="DD38" s="811"/>
      <c r="DE38" s="811"/>
      <c r="DF38" s="812"/>
      <c r="DG38" s="810"/>
      <c r="DH38" s="811"/>
      <c r="DI38" s="811"/>
      <c r="DJ38" s="811"/>
      <c r="DK38" s="812"/>
      <c r="DL38" s="810"/>
      <c r="DM38" s="811"/>
      <c r="DN38" s="811"/>
      <c r="DO38" s="811"/>
      <c r="DP38" s="812"/>
      <c r="DQ38" s="810"/>
      <c r="DR38" s="811"/>
      <c r="DS38" s="811"/>
      <c r="DT38" s="811"/>
      <c r="DU38" s="812"/>
      <c r="DV38" s="807"/>
      <c r="DW38" s="808"/>
      <c r="DX38" s="808"/>
      <c r="DY38" s="808"/>
      <c r="DZ38" s="813"/>
      <c r="EA38" s="228"/>
    </row>
    <row r="39" spans="1:131" ht="26.25" customHeight="1" x14ac:dyDescent="0.15">
      <c r="A39" s="240">
        <v>12</v>
      </c>
      <c r="B39" s="814"/>
      <c r="C39" s="815"/>
      <c r="D39" s="815"/>
      <c r="E39" s="815"/>
      <c r="F39" s="815"/>
      <c r="G39" s="815"/>
      <c r="H39" s="815"/>
      <c r="I39" s="815"/>
      <c r="J39" s="815"/>
      <c r="K39" s="815"/>
      <c r="L39" s="815"/>
      <c r="M39" s="815"/>
      <c r="N39" s="815"/>
      <c r="O39" s="815"/>
      <c r="P39" s="816"/>
      <c r="Q39" s="817"/>
      <c r="R39" s="818"/>
      <c r="S39" s="818"/>
      <c r="T39" s="818"/>
      <c r="U39" s="818"/>
      <c r="V39" s="818"/>
      <c r="W39" s="818"/>
      <c r="X39" s="818"/>
      <c r="Y39" s="818"/>
      <c r="Z39" s="818"/>
      <c r="AA39" s="818"/>
      <c r="AB39" s="818"/>
      <c r="AC39" s="818"/>
      <c r="AD39" s="818"/>
      <c r="AE39" s="819"/>
      <c r="AF39" s="820"/>
      <c r="AG39" s="821"/>
      <c r="AH39" s="821"/>
      <c r="AI39" s="821"/>
      <c r="AJ39" s="822"/>
      <c r="AK39" s="868"/>
      <c r="AL39" s="864"/>
      <c r="AM39" s="864"/>
      <c r="AN39" s="864"/>
      <c r="AO39" s="864"/>
      <c r="AP39" s="864"/>
      <c r="AQ39" s="864"/>
      <c r="AR39" s="864"/>
      <c r="AS39" s="864"/>
      <c r="AT39" s="864"/>
      <c r="AU39" s="864"/>
      <c r="AV39" s="864"/>
      <c r="AW39" s="864"/>
      <c r="AX39" s="864"/>
      <c r="AY39" s="864"/>
      <c r="AZ39" s="865"/>
      <c r="BA39" s="865"/>
      <c r="BB39" s="865"/>
      <c r="BC39" s="865"/>
      <c r="BD39" s="865"/>
      <c r="BE39" s="866"/>
      <c r="BF39" s="866"/>
      <c r="BG39" s="866"/>
      <c r="BH39" s="866"/>
      <c r="BI39" s="867"/>
      <c r="BJ39" s="230"/>
      <c r="BK39" s="230"/>
      <c r="BL39" s="230"/>
      <c r="BM39" s="230"/>
      <c r="BN39" s="230"/>
      <c r="BO39" s="239"/>
      <c r="BP39" s="239"/>
      <c r="BQ39" s="236">
        <v>33</v>
      </c>
      <c r="BR39" s="237"/>
      <c r="BS39" s="807"/>
      <c r="BT39" s="808"/>
      <c r="BU39" s="808"/>
      <c r="BV39" s="808"/>
      <c r="BW39" s="808"/>
      <c r="BX39" s="808"/>
      <c r="BY39" s="808"/>
      <c r="BZ39" s="808"/>
      <c r="CA39" s="808"/>
      <c r="CB39" s="808"/>
      <c r="CC39" s="808"/>
      <c r="CD39" s="808"/>
      <c r="CE39" s="808"/>
      <c r="CF39" s="808"/>
      <c r="CG39" s="809"/>
      <c r="CH39" s="810"/>
      <c r="CI39" s="811"/>
      <c r="CJ39" s="811"/>
      <c r="CK39" s="811"/>
      <c r="CL39" s="812"/>
      <c r="CM39" s="810"/>
      <c r="CN39" s="811"/>
      <c r="CO39" s="811"/>
      <c r="CP39" s="811"/>
      <c r="CQ39" s="812"/>
      <c r="CR39" s="810"/>
      <c r="CS39" s="811"/>
      <c r="CT39" s="811"/>
      <c r="CU39" s="811"/>
      <c r="CV39" s="812"/>
      <c r="CW39" s="810"/>
      <c r="CX39" s="811"/>
      <c r="CY39" s="811"/>
      <c r="CZ39" s="811"/>
      <c r="DA39" s="812"/>
      <c r="DB39" s="810"/>
      <c r="DC39" s="811"/>
      <c r="DD39" s="811"/>
      <c r="DE39" s="811"/>
      <c r="DF39" s="812"/>
      <c r="DG39" s="810"/>
      <c r="DH39" s="811"/>
      <c r="DI39" s="811"/>
      <c r="DJ39" s="811"/>
      <c r="DK39" s="812"/>
      <c r="DL39" s="810"/>
      <c r="DM39" s="811"/>
      <c r="DN39" s="811"/>
      <c r="DO39" s="811"/>
      <c r="DP39" s="812"/>
      <c r="DQ39" s="810"/>
      <c r="DR39" s="811"/>
      <c r="DS39" s="811"/>
      <c r="DT39" s="811"/>
      <c r="DU39" s="812"/>
      <c r="DV39" s="807"/>
      <c r="DW39" s="808"/>
      <c r="DX39" s="808"/>
      <c r="DY39" s="808"/>
      <c r="DZ39" s="813"/>
      <c r="EA39" s="228"/>
    </row>
    <row r="40" spans="1:131" ht="26.25" customHeight="1" x14ac:dyDescent="0.15">
      <c r="A40" s="236">
        <v>13</v>
      </c>
      <c r="B40" s="814"/>
      <c r="C40" s="815"/>
      <c r="D40" s="815"/>
      <c r="E40" s="815"/>
      <c r="F40" s="815"/>
      <c r="G40" s="815"/>
      <c r="H40" s="815"/>
      <c r="I40" s="815"/>
      <c r="J40" s="815"/>
      <c r="K40" s="815"/>
      <c r="L40" s="815"/>
      <c r="M40" s="815"/>
      <c r="N40" s="815"/>
      <c r="O40" s="815"/>
      <c r="P40" s="816"/>
      <c r="Q40" s="817"/>
      <c r="R40" s="818"/>
      <c r="S40" s="818"/>
      <c r="T40" s="818"/>
      <c r="U40" s="818"/>
      <c r="V40" s="818"/>
      <c r="W40" s="818"/>
      <c r="X40" s="818"/>
      <c r="Y40" s="818"/>
      <c r="Z40" s="818"/>
      <c r="AA40" s="818"/>
      <c r="AB40" s="818"/>
      <c r="AC40" s="818"/>
      <c r="AD40" s="818"/>
      <c r="AE40" s="819"/>
      <c r="AF40" s="820"/>
      <c r="AG40" s="821"/>
      <c r="AH40" s="821"/>
      <c r="AI40" s="821"/>
      <c r="AJ40" s="822"/>
      <c r="AK40" s="868"/>
      <c r="AL40" s="864"/>
      <c r="AM40" s="864"/>
      <c r="AN40" s="864"/>
      <c r="AO40" s="864"/>
      <c r="AP40" s="864"/>
      <c r="AQ40" s="864"/>
      <c r="AR40" s="864"/>
      <c r="AS40" s="864"/>
      <c r="AT40" s="864"/>
      <c r="AU40" s="864"/>
      <c r="AV40" s="864"/>
      <c r="AW40" s="864"/>
      <c r="AX40" s="864"/>
      <c r="AY40" s="864"/>
      <c r="AZ40" s="865"/>
      <c r="BA40" s="865"/>
      <c r="BB40" s="865"/>
      <c r="BC40" s="865"/>
      <c r="BD40" s="865"/>
      <c r="BE40" s="866"/>
      <c r="BF40" s="866"/>
      <c r="BG40" s="866"/>
      <c r="BH40" s="866"/>
      <c r="BI40" s="867"/>
      <c r="BJ40" s="230"/>
      <c r="BK40" s="230"/>
      <c r="BL40" s="230"/>
      <c r="BM40" s="230"/>
      <c r="BN40" s="230"/>
      <c r="BO40" s="239"/>
      <c r="BP40" s="239"/>
      <c r="BQ40" s="236">
        <v>34</v>
      </c>
      <c r="BR40" s="237"/>
      <c r="BS40" s="807"/>
      <c r="BT40" s="808"/>
      <c r="BU40" s="808"/>
      <c r="BV40" s="808"/>
      <c r="BW40" s="808"/>
      <c r="BX40" s="808"/>
      <c r="BY40" s="808"/>
      <c r="BZ40" s="808"/>
      <c r="CA40" s="808"/>
      <c r="CB40" s="808"/>
      <c r="CC40" s="808"/>
      <c r="CD40" s="808"/>
      <c r="CE40" s="808"/>
      <c r="CF40" s="808"/>
      <c r="CG40" s="809"/>
      <c r="CH40" s="810"/>
      <c r="CI40" s="811"/>
      <c r="CJ40" s="811"/>
      <c r="CK40" s="811"/>
      <c r="CL40" s="812"/>
      <c r="CM40" s="810"/>
      <c r="CN40" s="811"/>
      <c r="CO40" s="811"/>
      <c r="CP40" s="811"/>
      <c r="CQ40" s="812"/>
      <c r="CR40" s="810"/>
      <c r="CS40" s="811"/>
      <c r="CT40" s="811"/>
      <c r="CU40" s="811"/>
      <c r="CV40" s="812"/>
      <c r="CW40" s="810"/>
      <c r="CX40" s="811"/>
      <c r="CY40" s="811"/>
      <c r="CZ40" s="811"/>
      <c r="DA40" s="812"/>
      <c r="DB40" s="810"/>
      <c r="DC40" s="811"/>
      <c r="DD40" s="811"/>
      <c r="DE40" s="811"/>
      <c r="DF40" s="812"/>
      <c r="DG40" s="810"/>
      <c r="DH40" s="811"/>
      <c r="DI40" s="811"/>
      <c r="DJ40" s="811"/>
      <c r="DK40" s="812"/>
      <c r="DL40" s="810"/>
      <c r="DM40" s="811"/>
      <c r="DN40" s="811"/>
      <c r="DO40" s="811"/>
      <c r="DP40" s="812"/>
      <c r="DQ40" s="810"/>
      <c r="DR40" s="811"/>
      <c r="DS40" s="811"/>
      <c r="DT40" s="811"/>
      <c r="DU40" s="812"/>
      <c r="DV40" s="807"/>
      <c r="DW40" s="808"/>
      <c r="DX40" s="808"/>
      <c r="DY40" s="808"/>
      <c r="DZ40" s="813"/>
      <c r="EA40" s="228"/>
    </row>
    <row r="41" spans="1:131" ht="26.25" customHeight="1" x14ac:dyDescent="0.15">
      <c r="A41" s="236">
        <v>14</v>
      </c>
      <c r="B41" s="814"/>
      <c r="C41" s="815"/>
      <c r="D41" s="815"/>
      <c r="E41" s="815"/>
      <c r="F41" s="815"/>
      <c r="G41" s="815"/>
      <c r="H41" s="815"/>
      <c r="I41" s="815"/>
      <c r="J41" s="815"/>
      <c r="K41" s="815"/>
      <c r="L41" s="815"/>
      <c r="M41" s="815"/>
      <c r="N41" s="815"/>
      <c r="O41" s="815"/>
      <c r="P41" s="816"/>
      <c r="Q41" s="817"/>
      <c r="R41" s="818"/>
      <c r="S41" s="818"/>
      <c r="T41" s="818"/>
      <c r="U41" s="818"/>
      <c r="V41" s="818"/>
      <c r="W41" s="818"/>
      <c r="X41" s="818"/>
      <c r="Y41" s="818"/>
      <c r="Z41" s="818"/>
      <c r="AA41" s="818"/>
      <c r="AB41" s="818"/>
      <c r="AC41" s="818"/>
      <c r="AD41" s="818"/>
      <c r="AE41" s="819"/>
      <c r="AF41" s="820"/>
      <c r="AG41" s="821"/>
      <c r="AH41" s="821"/>
      <c r="AI41" s="821"/>
      <c r="AJ41" s="822"/>
      <c r="AK41" s="868"/>
      <c r="AL41" s="864"/>
      <c r="AM41" s="864"/>
      <c r="AN41" s="864"/>
      <c r="AO41" s="864"/>
      <c r="AP41" s="864"/>
      <c r="AQ41" s="864"/>
      <c r="AR41" s="864"/>
      <c r="AS41" s="864"/>
      <c r="AT41" s="864"/>
      <c r="AU41" s="864"/>
      <c r="AV41" s="864"/>
      <c r="AW41" s="864"/>
      <c r="AX41" s="864"/>
      <c r="AY41" s="864"/>
      <c r="AZ41" s="865"/>
      <c r="BA41" s="865"/>
      <c r="BB41" s="865"/>
      <c r="BC41" s="865"/>
      <c r="BD41" s="865"/>
      <c r="BE41" s="866"/>
      <c r="BF41" s="866"/>
      <c r="BG41" s="866"/>
      <c r="BH41" s="866"/>
      <c r="BI41" s="867"/>
      <c r="BJ41" s="230"/>
      <c r="BK41" s="230"/>
      <c r="BL41" s="230"/>
      <c r="BM41" s="230"/>
      <c r="BN41" s="230"/>
      <c r="BO41" s="239"/>
      <c r="BP41" s="239"/>
      <c r="BQ41" s="236">
        <v>35</v>
      </c>
      <c r="BR41" s="237"/>
      <c r="BS41" s="807"/>
      <c r="BT41" s="808"/>
      <c r="BU41" s="808"/>
      <c r="BV41" s="808"/>
      <c r="BW41" s="808"/>
      <c r="BX41" s="808"/>
      <c r="BY41" s="808"/>
      <c r="BZ41" s="808"/>
      <c r="CA41" s="808"/>
      <c r="CB41" s="808"/>
      <c r="CC41" s="808"/>
      <c r="CD41" s="808"/>
      <c r="CE41" s="808"/>
      <c r="CF41" s="808"/>
      <c r="CG41" s="809"/>
      <c r="CH41" s="810"/>
      <c r="CI41" s="811"/>
      <c r="CJ41" s="811"/>
      <c r="CK41" s="811"/>
      <c r="CL41" s="812"/>
      <c r="CM41" s="810"/>
      <c r="CN41" s="811"/>
      <c r="CO41" s="811"/>
      <c r="CP41" s="811"/>
      <c r="CQ41" s="812"/>
      <c r="CR41" s="810"/>
      <c r="CS41" s="811"/>
      <c r="CT41" s="811"/>
      <c r="CU41" s="811"/>
      <c r="CV41" s="812"/>
      <c r="CW41" s="810"/>
      <c r="CX41" s="811"/>
      <c r="CY41" s="811"/>
      <c r="CZ41" s="811"/>
      <c r="DA41" s="812"/>
      <c r="DB41" s="810"/>
      <c r="DC41" s="811"/>
      <c r="DD41" s="811"/>
      <c r="DE41" s="811"/>
      <c r="DF41" s="812"/>
      <c r="DG41" s="810"/>
      <c r="DH41" s="811"/>
      <c r="DI41" s="811"/>
      <c r="DJ41" s="811"/>
      <c r="DK41" s="812"/>
      <c r="DL41" s="810"/>
      <c r="DM41" s="811"/>
      <c r="DN41" s="811"/>
      <c r="DO41" s="811"/>
      <c r="DP41" s="812"/>
      <c r="DQ41" s="810"/>
      <c r="DR41" s="811"/>
      <c r="DS41" s="811"/>
      <c r="DT41" s="811"/>
      <c r="DU41" s="812"/>
      <c r="DV41" s="807"/>
      <c r="DW41" s="808"/>
      <c r="DX41" s="808"/>
      <c r="DY41" s="808"/>
      <c r="DZ41" s="813"/>
      <c r="EA41" s="228"/>
    </row>
    <row r="42" spans="1:131" ht="26.25" customHeight="1" x14ac:dyDescent="0.15">
      <c r="A42" s="236">
        <v>15</v>
      </c>
      <c r="B42" s="814"/>
      <c r="C42" s="815"/>
      <c r="D42" s="815"/>
      <c r="E42" s="815"/>
      <c r="F42" s="815"/>
      <c r="G42" s="815"/>
      <c r="H42" s="815"/>
      <c r="I42" s="815"/>
      <c r="J42" s="815"/>
      <c r="K42" s="815"/>
      <c r="L42" s="815"/>
      <c r="M42" s="815"/>
      <c r="N42" s="815"/>
      <c r="O42" s="815"/>
      <c r="P42" s="816"/>
      <c r="Q42" s="817"/>
      <c r="R42" s="818"/>
      <c r="S42" s="818"/>
      <c r="T42" s="818"/>
      <c r="U42" s="818"/>
      <c r="V42" s="818"/>
      <c r="W42" s="818"/>
      <c r="X42" s="818"/>
      <c r="Y42" s="818"/>
      <c r="Z42" s="818"/>
      <c r="AA42" s="818"/>
      <c r="AB42" s="818"/>
      <c r="AC42" s="818"/>
      <c r="AD42" s="818"/>
      <c r="AE42" s="819"/>
      <c r="AF42" s="820"/>
      <c r="AG42" s="821"/>
      <c r="AH42" s="821"/>
      <c r="AI42" s="821"/>
      <c r="AJ42" s="822"/>
      <c r="AK42" s="868"/>
      <c r="AL42" s="864"/>
      <c r="AM42" s="864"/>
      <c r="AN42" s="864"/>
      <c r="AO42" s="864"/>
      <c r="AP42" s="864"/>
      <c r="AQ42" s="864"/>
      <c r="AR42" s="864"/>
      <c r="AS42" s="864"/>
      <c r="AT42" s="864"/>
      <c r="AU42" s="864"/>
      <c r="AV42" s="864"/>
      <c r="AW42" s="864"/>
      <c r="AX42" s="864"/>
      <c r="AY42" s="864"/>
      <c r="AZ42" s="865"/>
      <c r="BA42" s="865"/>
      <c r="BB42" s="865"/>
      <c r="BC42" s="865"/>
      <c r="BD42" s="865"/>
      <c r="BE42" s="866"/>
      <c r="BF42" s="866"/>
      <c r="BG42" s="866"/>
      <c r="BH42" s="866"/>
      <c r="BI42" s="867"/>
      <c r="BJ42" s="230"/>
      <c r="BK42" s="230"/>
      <c r="BL42" s="230"/>
      <c r="BM42" s="230"/>
      <c r="BN42" s="230"/>
      <c r="BO42" s="239"/>
      <c r="BP42" s="239"/>
      <c r="BQ42" s="236">
        <v>36</v>
      </c>
      <c r="BR42" s="237"/>
      <c r="BS42" s="807"/>
      <c r="BT42" s="808"/>
      <c r="BU42" s="808"/>
      <c r="BV42" s="808"/>
      <c r="BW42" s="808"/>
      <c r="BX42" s="808"/>
      <c r="BY42" s="808"/>
      <c r="BZ42" s="808"/>
      <c r="CA42" s="808"/>
      <c r="CB42" s="808"/>
      <c r="CC42" s="808"/>
      <c r="CD42" s="808"/>
      <c r="CE42" s="808"/>
      <c r="CF42" s="808"/>
      <c r="CG42" s="809"/>
      <c r="CH42" s="810"/>
      <c r="CI42" s="811"/>
      <c r="CJ42" s="811"/>
      <c r="CK42" s="811"/>
      <c r="CL42" s="812"/>
      <c r="CM42" s="810"/>
      <c r="CN42" s="811"/>
      <c r="CO42" s="811"/>
      <c r="CP42" s="811"/>
      <c r="CQ42" s="812"/>
      <c r="CR42" s="810"/>
      <c r="CS42" s="811"/>
      <c r="CT42" s="811"/>
      <c r="CU42" s="811"/>
      <c r="CV42" s="812"/>
      <c r="CW42" s="810"/>
      <c r="CX42" s="811"/>
      <c r="CY42" s="811"/>
      <c r="CZ42" s="811"/>
      <c r="DA42" s="812"/>
      <c r="DB42" s="810"/>
      <c r="DC42" s="811"/>
      <c r="DD42" s="811"/>
      <c r="DE42" s="811"/>
      <c r="DF42" s="812"/>
      <c r="DG42" s="810"/>
      <c r="DH42" s="811"/>
      <c r="DI42" s="811"/>
      <c r="DJ42" s="811"/>
      <c r="DK42" s="812"/>
      <c r="DL42" s="810"/>
      <c r="DM42" s="811"/>
      <c r="DN42" s="811"/>
      <c r="DO42" s="811"/>
      <c r="DP42" s="812"/>
      <c r="DQ42" s="810"/>
      <c r="DR42" s="811"/>
      <c r="DS42" s="811"/>
      <c r="DT42" s="811"/>
      <c r="DU42" s="812"/>
      <c r="DV42" s="807"/>
      <c r="DW42" s="808"/>
      <c r="DX42" s="808"/>
      <c r="DY42" s="808"/>
      <c r="DZ42" s="813"/>
      <c r="EA42" s="228"/>
    </row>
    <row r="43" spans="1:131" ht="26.25" customHeight="1" x14ac:dyDescent="0.15">
      <c r="A43" s="236">
        <v>16</v>
      </c>
      <c r="B43" s="814"/>
      <c r="C43" s="815"/>
      <c r="D43" s="815"/>
      <c r="E43" s="815"/>
      <c r="F43" s="815"/>
      <c r="G43" s="815"/>
      <c r="H43" s="815"/>
      <c r="I43" s="815"/>
      <c r="J43" s="815"/>
      <c r="K43" s="815"/>
      <c r="L43" s="815"/>
      <c r="M43" s="815"/>
      <c r="N43" s="815"/>
      <c r="O43" s="815"/>
      <c r="P43" s="816"/>
      <c r="Q43" s="817"/>
      <c r="R43" s="818"/>
      <c r="S43" s="818"/>
      <c r="T43" s="818"/>
      <c r="U43" s="818"/>
      <c r="V43" s="818"/>
      <c r="W43" s="818"/>
      <c r="X43" s="818"/>
      <c r="Y43" s="818"/>
      <c r="Z43" s="818"/>
      <c r="AA43" s="818"/>
      <c r="AB43" s="818"/>
      <c r="AC43" s="818"/>
      <c r="AD43" s="818"/>
      <c r="AE43" s="819"/>
      <c r="AF43" s="820"/>
      <c r="AG43" s="821"/>
      <c r="AH43" s="821"/>
      <c r="AI43" s="821"/>
      <c r="AJ43" s="822"/>
      <c r="AK43" s="868"/>
      <c r="AL43" s="864"/>
      <c r="AM43" s="864"/>
      <c r="AN43" s="864"/>
      <c r="AO43" s="864"/>
      <c r="AP43" s="864"/>
      <c r="AQ43" s="864"/>
      <c r="AR43" s="864"/>
      <c r="AS43" s="864"/>
      <c r="AT43" s="864"/>
      <c r="AU43" s="864"/>
      <c r="AV43" s="864"/>
      <c r="AW43" s="864"/>
      <c r="AX43" s="864"/>
      <c r="AY43" s="864"/>
      <c r="AZ43" s="865"/>
      <c r="BA43" s="865"/>
      <c r="BB43" s="865"/>
      <c r="BC43" s="865"/>
      <c r="BD43" s="865"/>
      <c r="BE43" s="866"/>
      <c r="BF43" s="866"/>
      <c r="BG43" s="866"/>
      <c r="BH43" s="866"/>
      <c r="BI43" s="867"/>
      <c r="BJ43" s="230"/>
      <c r="BK43" s="230"/>
      <c r="BL43" s="230"/>
      <c r="BM43" s="230"/>
      <c r="BN43" s="230"/>
      <c r="BO43" s="239"/>
      <c r="BP43" s="239"/>
      <c r="BQ43" s="236">
        <v>37</v>
      </c>
      <c r="BR43" s="237"/>
      <c r="BS43" s="807"/>
      <c r="BT43" s="808"/>
      <c r="BU43" s="808"/>
      <c r="BV43" s="808"/>
      <c r="BW43" s="808"/>
      <c r="BX43" s="808"/>
      <c r="BY43" s="808"/>
      <c r="BZ43" s="808"/>
      <c r="CA43" s="808"/>
      <c r="CB43" s="808"/>
      <c r="CC43" s="808"/>
      <c r="CD43" s="808"/>
      <c r="CE43" s="808"/>
      <c r="CF43" s="808"/>
      <c r="CG43" s="809"/>
      <c r="CH43" s="810"/>
      <c r="CI43" s="811"/>
      <c r="CJ43" s="811"/>
      <c r="CK43" s="811"/>
      <c r="CL43" s="812"/>
      <c r="CM43" s="810"/>
      <c r="CN43" s="811"/>
      <c r="CO43" s="811"/>
      <c r="CP43" s="811"/>
      <c r="CQ43" s="812"/>
      <c r="CR43" s="810"/>
      <c r="CS43" s="811"/>
      <c r="CT43" s="811"/>
      <c r="CU43" s="811"/>
      <c r="CV43" s="812"/>
      <c r="CW43" s="810"/>
      <c r="CX43" s="811"/>
      <c r="CY43" s="811"/>
      <c r="CZ43" s="811"/>
      <c r="DA43" s="812"/>
      <c r="DB43" s="810"/>
      <c r="DC43" s="811"/>
      <c r="DD43" s="811"/>
      <c r="DE43" s="811"/>
      <c r="DF43" s="812"/>
      <c r="DG43" s="810"/>
      <c r="DH43" s="811"/>
      <c r="DI43" s="811"/>
      <c r="DJ43" s="811"/>
      <c r="DK43" s="812"/>
      <c r="DL43" s="810"/>
      <c r="DM43" s="811"/>
      <c r="DN43" s="811"/>
      <c r="DO43" s="811"/>
      <c r="DP43" s="812"/>
      <c r="DQ43" s="810"/>
      <c r="DR43" s="811"/>
      <c r="DS43" s="811"/>
      <c r="DT43" s="811"/>
      <c r="DU43" s="812"/>
      <c r="DV43" s="807"/>
      <c r="DW43" s="808"/>
      <c r="DX43" s="808"/>
      <c r="DY43" s="808"/>
      <c r="DZ43" s="813"/>
      <c r="EA43" s="228"/>
    </row>
    <row r="44" spans="1:131" ht="26.25" customHeight="1" x14ac:dyDescent="0.15">
      <c r="A44" s="236">
        <v>17</v>
      </c>
      <c r="B44" s="814"/>
      <c r="C44" s="815"/>
      <c r="D44" s="815"/>
      <c r="E44" s="815"/>
      <c r="F44" s="815"/>
      <c r="G44" s="815"/>
      <c r="H44" s="815"/>
      <c r="I44" s="815"/>
      <c r="J44" s="815"/>
      <c r="K44" s="815"/>
      <c r="L44" s="815"/>
      <c r="M44" s="815"/>
      <c r="N44" s="815"/>
      <c r="O44" s="815"/>
      <c r="P44" s="816"/>
      <c r="Q44" s="817"/>
      <c r="R44" s="818"/>
      <c r="S44" s="818"/>
      <c r="T44" s="818"/>
      <c r="U44" s="818"/>
      <c r="V44" s="818"/>
      <c r="W44" s="818"/>
      <c r="X44" s="818"/>
      <c r="Y44" s="818"/>
      <c r="Z44" s="818"/>
      <c r="AA44" s="818"/>
      <c r="AB44" s="818"/>
      <c r="AC44" s="818"/>
      <c r="AD44" s="818"/>
      <c r="AE44" s="819"/>
      <c r="AF44" s="820"/>
      <c r="AG44" s="821"/>
      <c r="AH44" s="821"/>
      <c r="AI44" s="821"/>
      <c r="AJ44" s="822"/>
      <c r="AK44" s="868"/>
      <c r="AL44" s="864"/>
      <c r="AM44" s="864"/>
      <c r="AN44" s="864"/>
      <c r="AO44" s="864"/>
      <c r="AP44" s="864"/>
      <c r="AQ44" s="864"/>
      <c r="AR44" s="864"/>
      <c r="AS44" s="864"/>
      <c r="AT44" s="864"/>
      <c r="AU44" s="864"/>
      <c r="AV44" s="864"/>
      <c r="AW44" s="864"/>
      <c r="AX44" s="864"/>
      <c r="AY44" s="864"/>
      <c r="AZ44" s="865"/>
      <c r="BA44" s="865"/>
      <c r="BB44" s="865"/>
      <c r="BC44" s="865"/>
      <c r="BD44" s="865"/>
      <c r="BE44" s="866"/>
      <c r="BF44" s="866"/>
      <c r="BG44" s="866"/>
      <c r="BH44" s="866"/>
      <c r="BI44" s="867"/>
      <c r="BJ44" s="230"/>
      <c r="BK44" s="230"/>
      <c r="BL44" s="230"/>
      <c r="BM44" s="230"/>
      <c r="BN44" s="230"/>
      <c r="BO44" s="239"/>
      <c r="BP44" s="239"/>
      <c r="BQ44" s="236">
        <v>38</v>
      </c>
      <c r="BR44" s="237"/>
      <c r="BS44" s="807"/>
      <c r="BT44" s="808"/>
      <c r="BU44" s="808"/>
      <c r="BV44" s="808"/>
      <c r="BW44" s="808"/>
      <c r="BX44" s="808"/>
      <c r="BY44" s="808"/>
      <c r="BZ44" s="808"/>
      <c r="CA44" s="808"/>
      <c r="CB44" s="808"/>
      <c r="CC44" s="808"/>
      <c r="CD44" s="808"/>
      <c r="CE44" s="808"/>
      <c r="CF44" s="808"/>
      <c r="CG44" s="809"/>
      <c r="CH44" s="810"/>
      <c r="CI44" s="811"/>
      <c r="CJ44" s="811"/>
      <c r="CK44" s="811"/>
      <c r="CL44" s="812"/>
      <c r="CM44" s="810"/>
      <c r="CN44" s="811"/>
      <c r="CO44" s="811"/>
      <c r="CP44" s="811"/>
      <c r="CQ44" s="812"/>
      <c r="CR44" s="810"/>
      <c r="CS44" s="811"/>
      <c r="CT44" s="811"/>
      <c r="CU44" s="811"/>
      <c r="CV44" s="812"/>
      <c r="CW44" s="810"/>
      <c r="CX44" s="811"/>
      <c r="CY44" s="811"/>
      <c r="CZ44" s="811"/>
      <c r="DA44" s="812"/>
      <c r="DB44" s="810"/>
      <c r="DC44" s="811"/>
      <c r="DD44" s="811"/>
      <c r="DE44" s="811"/>
      <c r="DF44" s="812"/>
      <c r="DG44" s="810"/>
      <c r="DH44" s="811"/>
      <c r="DI44" s="811"/>
      <c r="DJ44" s="811"/>
      <c r="DK44" s="812"/>
      <c r="DL44" s="810"/>
      <c r="DM44" s="811"/>
      <c r="DN44" s="811"/>
      <c r="DO44" s="811"/>
      <c r="DP44" s="812"/>
      <c r="DQ44" s="810"/>
      <c r="DR44" s="811"/>
      <c r="DS44" s="811"/>
      <c r="DT44" s="811"/>
      <c r="DU44" s="812"/>
      <c r="DV44" s="807"/>
      <c r="DW44" s="808"/>
      <c r="DX44" s="808"/>
      <c r="DY44" s="808"/>
      <c r="DZ44" s="813"/>
      <c r="EA44" s="228"/>
    </row>
    <row r="45" spans="1:131" ht="26.25" customHeight="1" x14ac:dyDescent="0.15">
      <c r="A45" s="236">
        <v>18</v>
      </c>
      <c r="B45" s="814"/>
      <c r="C45" s="815"/>
      <c r="D45" s="815"/>
      <c r="E45" s="815"/>
      <c r="F45" s="815"/>
      <c r="G45" s="815"/>
      <c r="H45" s="815"/>
      <c r="I45" s="815"/>
      <c r="J45" s="815"/>
      <c r="K45" s="815"/>
      <c r="L45" s="815"/>
      <c r="M45" s="815"/>
      <c r="N45" s="815"/>
      <c r="O45" s="815"/>
      <c r="P45" s="816"/>
      <c r="Q45" s="817"/>
      <c r="R45" s="818"/>
      <c r="S45" s="818"/>
      <c r="T45" s="818"/>
      <c r="U45" s="818"/>
      <c r="V45" s="818"/>
      <c r="W45" s="818"/>
      <c r="X45" s="818"/>
      <c r="Y45" s="818"/>
      <c r="Z45" s="818"/>
      <c r="AA45" s="818"/>
      <c r="AB45" s="818"/>
      <c r="AC45" s="818"/>
      <c r="AD45" s="818"/>
      <c r="AE45" s="819"/>
      <c r="AF45" s="820"/>
      <c r="AG45" s="821"/>
      <c r="AH45" s="821"/>
      <c r="AI45" s="821"/>
      <c r="AJ45" s="822"/>
      <c r="AK45" s="868"/>
      <c r="AL45" s="864"/>
      <c r="AM45" s="864"/>
      <c r="AN45" s="864"/>
      <c r="AO45" s="864"/>
      <c r="AP45" s="864"/>
      <c r="AQ45" s="864"/>
      <c r="AR45" s="864"/>
      <c r="AS45" s="864"/>
      <c r="AT45" s="864"/>
      <c r="AU45" s="864"/>
      <c r="AV45" s="864"/>
      <c r="AW45" s="864"/>
      <c r="AX45" s="864"/>
      <c r="AY45" s="864"/>
      <c r="AZ45" s="865"/>
      <c r="BA45" s="865"/>
      <c r="BB45" s="865"/>
      <c r="BC45" s="865"/>
      <c r="BD45" s="865"/>
      <c r="BE45" s="866"/>
      <c r="BF45" s="866"/>
      <c r="BG45" s="866"/>
      <c r="BH45" s="866"/>
      <c r="BI45" s="867"/>
      <c r="BJ45" s="230"/>
      <c r="BK45" s="230"/>
      <c r="BL45" s="230"/>
      <c r="BM45" s="230"/>
      <c r="BN45" s="230"/>
      <c r="BO45" s="239"/>
      <c r="BP45" s="239"/>
      <c r="BQ45" s="236">
        <v>39</v>
      </c>
      <c r="BR45" s="237"/>
      <c r="BS45" s="807"/>
      <c r="BT45" s="808"/>
      <c r="BU45" s="808"/>
      <c r="BV45" s="808"/>
      <c r="BW45" s="808"/>
      <c r="BX45" s="808"/>
      <c r="BY45" s="808"/>
      <c r="BZ45" s="808"/>
      <c r="CA45" s="808"/>
      <c r="CB45" s="808"/>
      <c r="CC45" s="808"/>
      <c r="CD45" s="808"/>
      <c r="CE45" s="808"/>
      <c r="CF45" s="808"/>
      <c r="CG45" s="809"/>
      <c r="CH45" s="810"/>
      <c r="CI45" s="811"/>
      <c r="CJ45" s="811"/>
      <c r="CK45" s="811"/>
      <c r="CL45" s="812"/>
      <c r="CM45" s="810"/>
      <c r="CN45" s="811"/>
      <c r="CO45" s="811"/>
      <c r="CP45" s="811"/>
      <c r="CQ45" s="812"/>
      <c r="CR45" s="810"/>
      <c r="CS45" s="811"/>
      <c r="CT45" s="811"/>
      <c r="CU45" s="811"/>
      <c r="CV45" s="812"/>
      <c r="CW45" s="810"/>
      <c r="CX45" s="811"/>
      <c r="CY45" s="811"/>
      <c r="CZ45" s="811"/>
      <c r="DA45" s="812"/>
      <c r="DB45" s="810"/>
      <c r="DC45" s="811"/>
      <c r="DD45" s="811"/>
      <c r="DE45" s="811"/>
      <c r="DF45" s="812"/>
      <c r="DG45" s="810"/>
      <c r="DH45" s="811"/>
      <c r="DI45" s="811"/>
      <c r="DJ45" s="811"/>
      <c r="DK45" s="812"/>
      <c r="DL45" s="810"/>
      <c r="DM45" s="811"/>
      <c r="DN45" s="811"/>
      <c r="DO45" s="811"/>
      <c r="DP45" s="812"/>
      <c r="DQ45" s="810"/>
      <c r="DR45" s="811"/>
      <c r="DS45" s="811"/>
      <c r="DT45" s="811"/>
      <c r="DU45" s="812"/>
      <c r="DV45" s="807"/>
      <c r="DW45" s="808"/>
      <c r="DX45" s="808"/>
      <c r="DY45" s="808"/>
      <c r="DZ45" s="813"/>
      <c r="EA45" s="228"/>
    </row>
    <row r="46" spans="1:131" ht="26.25" customHeight="1" x14ac:dyDescent="0.15">
      <c r="A46" s="236">
        <v>19</v>
      </c>
      <c r="B46" s="814"/>
      <c r="C46" s="815"/>
      <c r="D46" s="815"/>
      <c r="E46" s="815"/>
      <c r="F46" s="815"/>
      <c r="G46" s="815"/>
      <c r="H46" s="815"/>
      <c r="I46" s="815"/>
      <c r="J46" s="815"/>
      <c r="K46" s="815"/>
      <c r="L46" s="815"/>
      <c r="M46" s="815"/>
      <c r="N46" s="815"/>
      <c r="O46" s="815"/>
      <c r="P46" s="816"/>
      <c r="Q46" s="817"/>
      <c r="R46" s="818"/>
      <c r="S46" s="818"/>
      <c r="T46" s="818"/>
      <c r="U46" s="818"/>
      <c r="V46" s="818"/>
      <c r="W46" s="818"/>
      <c r="X46" s="818"/>
      <c r="Y46" s="818"/>
      <c r="Z46" s="818"/>
      <c r="AA46" s="818"/>
      <c r="AB46" s="818"/>
      <c r="AC46" s="818"/>
      <c r="AD46" s="818"/>
      <c r="AE46" s="819"/>
      <c r="AF46" s="820"/>
      <c r="AG46" s="821"/>
      <c r="AH46" s="821"/>
      <c r="AI46" s="821"/>
      <c r="AJ46" s="822"/>
      <c r="AK46" s="868"/>
      <c r="AL46" s="864"/>
      <c r="AM46" s="864"/>
      <c r="AN46" s="864"/>
      <c r="AO46" s="864"/>
      <c r="AP46" s="864"/>
      <c r="AQ46" s="864"/>
      <c r="AR46" s="864"/>
      <c r="AS46" s="864"/>
      <c r="AT46" s="864"/>
      <c r="AU46" s="864"/>
      <c r="AV46" s="864"/>
      <c r="AW46" s="864"/>
      <c r="AX46" s="864"/>
      <c r="AY46" s="864"/>
      <c r="AZ46" s="865"/>
      <c r="BA46" s="865"/>
      <c r="BB46" s="865"/>
      <c r="BC46" s="865"/>
      <c r="BD46" s="865"/>
      <c r="BE46" s="866"/>
      <c r="BF46" s="866"/>
      <c r="BG46" s="866"/>
      <c r="BH46" s="866"/>
      <c r="BI46" s="867"/>
      <c r="BJ46" s="230"/>
      <c r="BK46" s="230"/>
      <c r="BL46" s="230"/>
      <c r="BM46" s="230"/>
      <c r="BN46" s="230"/>
      <c r="BO46" s="239"/>
      <c r="BP46" s="239"/>
      <c r="BQ46" s="236">
        <v>40</v>
      </c>
      <c r="BR46" s="237"/>
      <c r="BS46" s="807"/>
      <c r="BT46" s="808"/>
      <c r="BU46" s="808"/>
      <c r="BV46" s="808"/>
      <c r="BW46" s="808"/>
      <c r="BX46" s="808"/>
      <c r="BY46" s="808"/>
      <c r="BZ46" s="808"/>
      <c r="CA46" s="808"/>
      <c r="CB46" s="808"/>
      <c r="CC46" s="808"/>
      <c r="CD46" s="808"/>
      <c r="CE46" s="808"/>
      <c r="CF46" s="808"/>
      <c r="CG46" s="809"/>
      <c r="CH46" s="810"/>
      <c r="CI46" s="811"/>
      <c r="CJ46" s="811"/>
      <c r="CK46" s="811"/>
      <c r="CL46" s="812"/>
      <c r="CM46" s="810"/>
      <c r="CN46" s="811"/>
      <c r="CO46" s="811"/>
      <c r="CP46" s="811"/>
      <c r="CQ46" s="812"/>
      <c r="CR46" s="810"/>
      <c r="CS46" s="811"/>
      <c r="CT46" s="811"/>
      <c r="CU46" s="811"/>
      <c r="CV46" s="812"/>
      <c r="CW46" s="810"/>
      <c r="CX46" s="811"/>
      <c r="CY46" s="811"/>
      <c r="CZ46" s="811"/>
      <c r="DA46" s="812"/>
      <c r="DB46" s="810"/>
      <c r="DC46" s="811"/>
      <c r="DD46" s="811"/>
      <c r="DE46" s="811"/>
      <c r="DF46" s="812"/>
      <c r="DG46" s="810"/>
      <c r="DH46" s="811"/>
      <c r="DI46" s="811"/>
      <c r="DJ46" s="811"/>
      <c r="DK46" s="812"/>
      <c r="DL46" s="810"/>
      <c r="DM46" s="811"/>
      <c r="DN46" s="811"/>
      <c r="DO46" s="811"/>
      <c r="DP46" s="812"/>
      <c r="DQ46" s="810"/>
      <c r="DR46" s="811"/>
      <c r="DS46" s="811"/>
      <c r="DT46" s="811"/>
      <c r="DU46" s="812"/>
      <c r="DV46" s="807"/>
      <c r="DW46" s="808"/>
      <c r="DX46" s="808"/>
      <c r="DY46" s="808"/>
      <c r="DZ46" s="813"/>
      <c r="EA46" s="228"/>
    </row>
    <row r="47" spans="1:131" ht="26.25" customHeight="1" x14ac:dyDescent="0.15">
      <c r="A47" s="236">
        <v>20</v>
      </c>
      <c r="B47" s="814"/>
      <c r="C47" s="815"/>
      <c r="D47" s="815"/>
      <c r="E47" s="815"/>
      <c r="F47" s="815"/>
      <c r="G47" s="815"/>
      <c r="H47" s="815"/>
      <c r="I47" s="815"/>
      <c r="J47" s="815"/>
      <c r="K47" s="815"/>
      <c r="L47" s="815"/>
      <c r="M47" s="815"/>
      <c r="N47" s="815"/>
      <c r="O47" s="815"/>
      <c r="P47" s="816"/>
      <c r="Q47" s="817"/>
      <c r="R47" s="818"/>
      <c r="S47" s="818"/>
      <c r="T47" s="818"/>
      <c r="U47" s="818"/>
      <c r="V47" s="818"/>
      <c r="W47" s="818"/>
      <c r="X47" s="818"/>
      <c r="Y47" s="818"/>
      <c r="Z47" s="818"/>
      <c r="AA47" s="818"/>
      <c r="AB47" s="818"/>
      <c r="AC47" s="818"/>
      <c r="AD47" s="818"/>
      <c r="AE47" s="819"/>
      <c r="AF47" s="820"/>
      <c r="AG47" s="821"/>
      <c r="AH47" s="821"/>
      <c r="AI47" s="821"/>
      <c r="AJ47" s="822"/>
      <c r="AK47" s="868"/>
      <c r="AL47" s="864"/>
      <c r="AM47" s="864"/>
      <c r="AN47" s="864"/>
      <c r="AO47" s="864"/>
      <c r="AP47" s="864"/>
      <c r="AQ47" s="864"/>
      <c r="AR47" s="864"/>
      <c r="AS47" s="864"/>
      <c r="AT47" s="864"/>
      <c r="AU47" s="864"/>
      <c r="AV47" s="864"/>
      <c r="AW47" s="864"/>
      <c r="AX47" s="864"/>
      <c r="AY47" s="864"/>
      <c r="AZ47" s="865"/>
      <c r="BA47" s="865"/>
      <c r="BB47" s="865"/>
      <c r="BC47" s="865"/>
      <c r="BD47" s="865"/>
      <c r="BE47" s="866"/>
      <c r="BF47" s="866"/>
      <c r="BG47" s="866"/>
      <c r="BH47" s="866"/>
      <c r="BI47" s="867"/>
      <c r="BJ47" s="230"/>
      <c r="BK47" s="230"/>
      <c r="BL47" s="230"/>
      <c r="BM47" s="230"/>
      <c r="BN47" s="230"/>
      <c r="BO47" s="239"/>
      <c r="BP47" s="239"/>
      <c r="BQ47" s="236">
        <v>41</v>
      </c>
      <c r="BR47" s="237"/>
      <c r="BS47" s="807"/>
      <c r="BT47" s="808"/>
      <c r="BU47" s="808"/>
      <c r="BV47" s="808"/>
      <c r="BW47" s="808"/>
      <c r="BX47" s="808"/>
      <c r="BY47" s="808"/>
      <c r="BZ47" s="808"/>
      <c r="CA47" s="808"/>
      <c r="CB47" s="808"/>
      <c r="CC47" s="808"/>
      <c r="CD47" s="808"/>
      <c r="CE47" s="808"/>
      <c r="CF47" s="808"/>
      <c r="CG47" s="809"/>
      <c r="CH47" s="810"/>
      <c r="CI47" s="811"/>
      <c r="CJ47" s="811"/>
      <c r="CK47" s="811"/>
      <c r="CL47" s="812"/>
      <c r="CM47" s="810"/>
      <c r="CN47" s="811"/>
      <c r="CO47" s="811"/>
      <c r="CP47" s="811"/>
      <c r="CQ47" s="812"/>
      <c r="CR47" s="810"/>
      <c r="CS47" s="811"/>
      <c r="CT47" s="811"/>
      <c r="CU47" s="811"/>
      <c r="CV47" s="812"/>
      <c r="CW47" s="810"/>
      <c r="CX47" s="811"/>
      <c r="CY47" s="811"/>
      <c r="CZ47" s="811"/>
      <c r="DA47" s="812"/>
      <c r="DB47" s="810"/>
      <c r="DC47" s="811"/>
      <c r="DD47" s="811"/>
      <c r="DE47" s="811"/>
      <c r="DF47" s="812"/>
      <c r="DG47" s="810"/>
      <c r="DH47" s="811"/>
      <c r="DI47" s="811"/>
      <c r="DJ47" s="811"/>
      <c r="DK47" s="812"/>
      <c r="DL47" s="810"/>
      <c r="DM47" s="811"/>
      <c r="DN47" s="811"/>
      <c r="DO47" s="811"/>
      <c r="DP47" s="812"/>
      <c r="DQ47" s="810"/>
      <c r="DR47" s="811"/>
      <c r="DS47" s="811"/>
      <c r="DT47" s="811"/>
      <c r="DU47" s="812"/>
      <c r="DV47" s="807"/>
      <c r="DW47" s="808"/>
      <c r="DX47" s="808"/>
      <c r="DY47" s="808"/>
      <c r="DZ47" s="813"/>
      <c r="EA47" s="228"/>
    </row>
    <row r="48" spans="1:131" ht="26.25" customHeight="1" x14ac:dyDescent="0.15">
      <c r="A48" s="236">
        <v>21</v>
      </c>
      <c r="B48" s="814"/>
      <c r="C48" s="815"/>
      <c r="D48" s="815"/>
      <c r="E48" s="815"/>
      <c r="F48" s="815"/>
      <c r="G48" s="815"/>
      <c r="H48" s="815"/>
      <c r="I48" s="815"/>
      <c r="J48" s="815"/>
      <c r="K48" s="815"/>
      <c r="L48" s="815"/>
      <c r="M48" s="815"/>
      <c r="N48" s="815"/>
      <c r="O48" s="815"/>
      <c r="P48" s="816"/>
      <c r="Q48" s="817"/>
      <c r="R48" s="818"/>
      <c r="S48" s="818"/>
      <c r="T48" s="818"/>
      <c r="U48" s="818"/>
      <c r="V48" s="818"/>
      <c r="W48" s="818"/>
      <c r="X48" s="818"/>
      <c r="Y48" s="818"/>
      <c r="Z48" s="818"/>
      <c r="AA48" s="818"/>
      <c r="AB48" s="818"/>
      <c r="AC48" s="818"/>
      <c r="AD48" s="818"/>
      <c r="AE48" s="819"/>
      <c r="AF48" s="820"/>
      <c r="AG48" s="821"/>
      <c r="AH48" s="821"/>
      <c r="AI48" s="821"/>
      <c r="AJ48" s="822"/>
      <c r="AK48" s="868"/>
      <c r="AL48" s="864"/>
      <c r="AM48" s="864"/>
      <c r="AN48" s="864"/>
      <c r="AO48" s="864"/>
      <c r="AP48" s="864"/>
      <c r="AQ48" s="864"/>
      <c r="AR48" s="864"/>
      <c r="AS48" s="864"/>
      <c r="AT48" s="864"/>
      <c r="AU48" s="864"/>
      <c r="AV48" s="864"/>
      <c r="AW48" s="864"/>
      <c r="AX48" s="864"/>
      <c r="AY48" s="864"/>
      <c r="AZ48" s="865"/>
      <c r="BA48" s="865"/>
      <c r="BB48" s="865"/>
      <c r="BC48" s="865"/>
      <c r="BD48" s="865"/>
      <c r="BE48" s="866"/>
      <c r="BF48" s="866"/>
      <c r="BG48" s="866"/>
      <c r="BH48" s="866"/>
      <c r="BI48" s="867"/>
      <c r="BJ48" s="230"/>
      <c r="BK48" s="230"/>
      <c r="BL48" s="230"/>
      <c r="BM48" s="230"/>
      <c r="BN48" s="230"/>
      <c r="BO48" s="239"/>
      <c r="BP48" s="239"/>
      <c r="BQ48" s="236">
        <v>42</v>
      </c>
      <c r="BR48" s="237"/>
      <c r="BS48" s="807"/>
      <c r="BT48" s="808"/>
      <c r="BU48" s="808"/>
      <c r="BV48" s="808"/>
      <c r="BW48" s="808"/>
      <c r="BX48" s="808"/>
      <c r="BY48" s="808"/>
      <c r="BZ48" s="808"/>
      <c r="CA48" s="808"/>
      <c r="CB48" s="808"/>
      <c r="CC48" s="808"/>
      <c r="CD48" s="808"/>
      <c r="CE48" s="808"/>
      <c r="CF48" s="808"/>
      <c r="CG48" s="809"/>
      <c r="CH48" s="810"/>
      <c r="CI48" s="811"/>
      <c r="CJ48" s="811"/>
      <c r="CK48" s="811"/>
      <c r="CL48" s="812"/>
      <c r="CM48" s="810"/>
      <c r="CN48" s="811"/>
      <c r="CO48" s="811"/>
      <c r="CP48" s="811"/>
      <c r="CQ48" s="812"/>
      <c r="CR48" s="810"/>
      <c r="CS48" s="811"/>
      <c r="CT48" s="811"/>
      <c r="CU48" s="811"/>
      <c r="CV48" s="812"/>
      <c r="CW48" s="810"/>
      <c r="CX48" s="811"/>
      <c r="CY48" s="811"/>
      <c r="CZ48" s="811"/>
      <c r="DA48" s="812"/>
      <c r="DB48" s="810"/>
      <c r="DC48" s="811"/>
      <c r="DD48" s="811"/>
      <c r="DE48" s="811"/>
      <c r="DF48" s="812"/>
      <c r="DG48" s="810"/>
      <c r="DH48" s="811"/>
      <c r="DI48" s="811"/>
      <c r="DJ48" s="811"/>
      <c r="DK48" s="812"/>
      <c r="DL48" s="810"/>
      <c r="DM48" s="811"/>
      <c r="DN48" s="811"/>
      <c r="DO48" s="811"/>
      <c r="DP48" s="812"/>
      <c r="DQ48" s="810"/>
      <c r="DR48" s="811"/>
      <c r="DS48" s="811"/>
      <c r="DT48" s="811"/>
      <c r="DU48" s="812"/>
      <c r="DV48" s="807"/>
      <c r="DW48" s="808"/>
      <c r="DX48" s="808"/>
      <c r="DY48" s="808"/>
      <c r="DZ48" s="813"/>
      <c r="EA48" s="228"/>
    </row>
    <row r="49" spans="1:131" ht="26.25" customHeight="1" x14ac:dyDescent="0.15">
      <c r="A49" s="236">
        <v>22</v>
      </c>
      <c r="B49" s="814"/>
      <c r="C49" s="815"/>
      <c r="D49" s="815"/>
      <c r="E49" s="815"/>
      <c r="F49" s="815"/>
      <c r="G49" s="815"/>
      <c r="H49" s="815"/>
      <c r="I49" s="815"/>
      <c r="J49" s="815"/>
      <c r="K49" s="815"/>
      <c r="L49" s="815"/>
      <c r="M49" s="815"/>
      <c r="N49" s="815"/>
      <c r="O49" s="815"/>
      <c r="P49" s="816"/>
      <c r="Q49" s="817"/>
      <c r="R49" s="818"/>
      <c r="S49" s="818"/>
      <c r="T49" s="818"/>
      <c r="U49" s="818"/>
      <c r="V49" s="818"/>
      <c r="W49" s="818"/>
      <c r="X49" s="818"/>
      <c r="Y49" s="818"/>
      <c r="Z49" s="818"/>
      <c r="AA49" s="818"/>
      <c r="AB49" s="818"/>
      <c r="AC49" s="818"/>
      <c r="AD49" s="818"/>
      <c r="AE49" s="819"/>
      <c r="AF49" s="820"/>
      <c r="AG49" s="821"/>
      <c r="AH49" s="821"/>
      <c r="AI49" s="821"/>
      <c r="AJ49" s="822"/>
      <c r="AK49" s="868"/>
      <c r="AL49" s="864"/>
      <c r="AM49" s="864"/>
      <c r="AN49" s="864"/>
      <c r="AO49" s="864"/>
      <c r="AP49" s="864"/>
      <c r="AQ49" s="864"/>
      <c r="AR49" s="864"/>
      <c r="AS49" s="864"/>
      <c r="AT49" s="864"/>
      <c r="AU49" s="864"/>
      <c r="AV49" s="864"/>
      <c r="AW49" s="864"/>
      <c r="AX49" s="864"/>
      <c r="AY49" s="864"/>
      <c r="AZ49" s="865"/>
      <c r="BA49" s="865"/>
      <c r="BB49" s="865"/>
      <c r="BC49" s="865"/>
      <c r="BD49" s="865"/>
      <c r="BE49" s="866"/>
      <c r="BF49" s="866"/>
      <c r="BG49" s="866"/>
      <c r="BH49" s="866"/>
      <c r="BI49" s="867"/>
      <c r="BJ49" s="230"/>
      <c r="BK49" s="230"/>
      <c r="BL49" s="230"/>
      <c r="BM49" s="230"/>
      <c r="BN49" s="230"/>
      <c r="BO49" s="239"/>
      <c r="BP49" s="239"/>
      <c r="BQ49" s="236">
        <v>43</v>
      </c>
      <c r="BR49" s="237"/>
      <c r="BS49" s="807"/>
      <c r="BT49" s="808"/>
      <c r="BU49" s="808"/>
      <c r="BV49" s="808"/>
      <c r="BW49" s="808"/>
      <c r="BX49" s="808"/>
      <c r="BY49" s="808"/>
      <c r="BZ49" s="808"/>
      <c r="CA49" s="808"/>
      <c r="CB49" s="808"/>
      <c r="CC49" s="808"/>
      <c r="CD49" s="808"/>
      <c r="CE49" s="808"/>
      <c r="CF49" s="808"/>
      <c r="CG49" s="809"/>
      <c r="CH49" s="810"/>
      <c r="CI49" s="811"/>
      <c r="CJ49" s="811"/>
      <c r="CK49" s="811"/>
      <c r="CL49" s="812"/>
      <c r="CM49" s="810"/>
      <c r="CN49" s="811"/>
      <c r="CO49" s="811"/>
      <c r="CP49" s="811"/>
      <c r="CQ49" s="812"/>
      <c r="CR49" s="810"/>
      <c r="CS49" s="811"/>
      <c r="CT49" s="811"/>
      <c r="CU49" s="811"/>
      <c r="CV49" s="812"/>
      <c r="CW49" s="810"/>
      <c r="CX49" s="811"/>
      <c r="CY49" s="811"/>
      <c r="CZ49" s="811"/>
      <c r="DA49" s="812"/>
      <c r="DB49" s="810"/>
      <c r="DC49" s="811"/>
      <c r="DD49" s="811"/>
      <c r="DE49" s="811"/>
      <c r="DF49" s="812"/>
      <c r="DG49" s="810"/>
      <c r="DH49" s="811"/>
      <c r="DI49" s="811"/>
      <c r="DJ49" s="811"/>
      <c r="DK49" s="812"/>
      <c r="DL49" s="810"/>
      <c r="DM49" s="811"/>
      <c r="DN49" s="811"/>
      <c r="DO49" s="811"/>
      <c r="DP49" s="812"/>
      <c r="DQ49" s="810"/>
      <c r="DR49" s="811"/>
      <c r="DS49" s="811"/>
      <c r="DT49" s="811"/>
      <c r="DU49" s="812"/>
      <c r="DV49" s="807"/>
      <c r="DW49" s="808"/>
      <c r="DX49" s="808"/>
      <c r="DY49" s="808"/>
      <c r="DZ49" s="813"/>
      <c r="EA49" s="228"/>
    </row>
    <row r="50" spans="1:131" ht="26.25" customHeight="1" x14ac:dyDescent="0.15">
      <c r="A50" s="236">
        <v>23</v>
      </c>
      <c r="B50" s="814"/>
      <c r="C50" s="815"/>
      <c r="D50" s="815"/>
      <c r="E50" s="815"/>
      <c r="F50" s="815"/>
      <c r="G50" s="815"/>
      <c r="H50" s="815"/>
      <c r="I50" s="815"/>
      <c r="J50" s="815"/>
      <c r="K50" s="815"/>
      <c r="L50" s="815"/>
      <c r="M50" s="815"/>
      <c r="N50" s="815"/>
      <c r="O50" s="815"/>
      <c r="P50" s="816"/>
      <c r="Q50" s="869"/>
      <c r="R50" s="870"/>
      <c r="S50" s="870"/>
      <c r="T50" s="870"/>
      <c r="U50" s="870"/>
      <c r="V50" s="870"/>
      <c r="W50" s="870"/>
      <c r="X50" s="870"/>
      <c r="Y50" s="870"/>
      <c r="Z50" s="870"/>
      <c r="AA50" s="870"/>
      <c r="AB50" s="870"/>
      <c r="AC50" s="870"/>
      <c r="AD50" s="870"/>
      <c r="AE50" s="871"/>
      <c r="AF50" s="820"/>
      <c r="AG50" s="821"/>
      <c r="AH50" s="821"/>
      <c r="AI50" s="821"/>
      <c r="AJ50" s="822"/>
      <c r="AK50" s="873"/>
      <c r="AL50" s="870"/>
      <c r="AM50" s="870"/>
      <c r="AN50" s="870"/>
      <c r="AO50" s="870"/>
      <c r="AP50" s="870"/>
      <c r="AQ50" s="870"/>
      <c r="AR50" s="870"/>
      <c r="AS50" s="870"/>
      <c r="AT50" s="870"/>
      <c r="AU50" s="870"/>
      <c r="AV50" s="870"/>
      <c r="AW50" s="870"/>
      <c r="AX50" s="870"/>
      <c r="AY50" s="870"/>
      <c r="AZ50" s="872"/>
      <c r="BA50" s="872"/>
      <c r="BB50" s="872"/>
      <c r="BC50" s="872"/>
      <c r="BD50" s="872"/>
      <c r="BE50" s="866"/>
      <c r="BF50" s="866"/>
      <c r="BG50" s="866"/>
      <c r="BH50" s="866"/>
      <c r="BI50" s="867"/>
      <c r="BJ50" s="230"/>
      <c r="BK50" s="230"/>
      <c r="BL50" s="230"/>
      <c r="BM50" s="230"/>
      <c r="BN50" s="230"/>
      <c r="BO50" s="239"/>
      <c r="BP50" s="239"/>
      <c r="BQ50" s="236">
        <v>44</v>
      </c>
      <c r="BR50" s="237"/>
      <c r="BS50" s="807"/>
      <c r="BT50" s="808"/>
      <c r="BU50" s="808"/>
      <c r="BV50" s="808"/>
      <c r="BW50" s="808"/>
      <c r="BX50" s="808"/>
      <c r="BY50" s="808"/>
      <c r="BZ50" s="808"/>
      <c r="CA50" s="808"/>
      <c r="CB50" s="808"/>
      <c r="CC50" s="808"/>
      <c r="CD50" s="808"/>
      <c r="CE50" s="808"/>
      <c r="CF50" s="808"/>
      <c r="CG50" s="809"/>
      <c r="CH50" s="810"/>
      <c r="CI50" s="811"/>
      <c r="CJ50" s="811"/>
      <c r="CK50" s="811"/>
      <c r="CL50" s="812"/>
      <c r="CM50" s="810"/>
      <c r="CN50" s="811"/>
      <c r="CO50" s="811"/>
      <c r="CP50" s="811"/>
      <c r="CQ50" s="812"/>
      <c r="CR50" s="810"/>
      <c r="CS50" s="811"/>
      <c r="CT50" s="811"/>
      <c r="CU50" s="811"/>
      <c r="CV50" s="812"/>
      <c r="CW50" s="810"/>
      <c r="CX50" s="811"/>
      <c r="CY50" s="811"/>
      <c r="CZ50" s="811"/>
      <c r="DA50" s="812"/>
      <c r="DB50" s="810"/>
      <c r="DC50" s="811"/>
      <c r="DD50" s="811"/>
      <c r="DE50" s="811"/>
      <c r="DF50" s="812"/>
      <c r="DG50" s="810"/>
      <c r="DH50" s="811"/>
      <c r="DI50" s="811"/>
      <c r="DJ50" s="811"/>
      <c r="DK50" s="812"/>
      <c r="DL50" s="810"/>
      <c r="DM50" s="811"/>
      <c r="DN50" s="811"/>
      <c r="DO50" s="811"/>
      <c r="DP50" s="812"/>
      <c r="DQ50" s="810"/>
      <c r="DR50" s="811"/>
      <c r="DS50" s="811"/>
      <c r="DT50" s="811"/>
      <c r="DU50" s="812"/>
      <c r="DV50" s="807"/>
      <c r="DW50" s="808"/>
      <c r="DX50" s="808"/>
      <c r="DY50" s="808"/>
      <c r="DZ50" s="813"/>
      <c r="EA50" s="228"/>
    </row>
    <row r="51" spans="1:131" ht="26.25" customHeight="1" x14ac:dyDescent="0.15">
      <c r="A51" s="236">
        <v>24</v>
      </c>
      <c r="B51" s="814"/>
      <c r="C51" s="815"/>
      <c r="D51" s="815"/>
      <c r="E51" s="815"/>
      <c r="F51" s="815"/>
      <c r="G51" s="815"/>
      <c r="H51" s="815"/>
      <c r="I51" s="815"/>
      <c r="J51" s="815"/>
      <c r="K51" s="815"/>
      <c r="L51" s="815"/>
      <c r="M51" s="815"/>
      <c r="N51" s="815"/>
      <c r="O51" s="815"/>
      <c r="P51" s="816"/>
      <c r="Q51" s="869"/>
      <c r="R51" s="870"/>
      <c r="S51" s="870"/>
      <c r="T51" s="870"/>
      <c r="U51" s="870"/>
      <c r="V51" s="870"/>
      <c r="W51" s="870"/>
      <c r="X51" s="870"/>
      <c r="Y51" s="870"/>
      <c r="Z51" s="870"/>
      <c r="AA51" s="870"/>
      <c r="AB51" s="870"/>
      <c r="AC51" s="870"/>
      <c r="AD51" s="870"/>
      <c r="AE51" s="871"/>
      <c r="AF51" s="820"/>
      <c r="AG51" s="821"/>
      <c r="AH51" s="821"/>
      <c r="AI51" s="821"/>
      <c r="AJ51" s="822"/>
      <c r="AK51" s="873"/>
      <c r="AL51" s="870"/>
      <c r="AM51" s="870"/>
      <c r="AN51" s="870"/>
      <c r="AO51" s="870"/>
      <c r="AP51" s="870"/>
      <c r="AQ51" s="870"/>
      <c r="AR51" s="870"/>
      <c r="AS51" s="870"/>
      <c r="AT51" s="870"/>
      <c r="AU51" s="870"/>
      <c r="AV51" s="870"/>
      <c r="AW51" s="870"/>
      <c r="AX51" s="870"/>
      <c r="AY51" s="870"/>
      <c r="AZ51" s="872"/>
      <c r="BA51" s="872"/>
      <c r="BB51" s="872"/>
      <c r="BC51" s="872"/>
      <c r="BD51" s="872"/>
      <c r="BE51" s="866"/>
      <c r="BF51" s="866"/>
      <c r="BG51" s="866"/>
      <c r="BH51" s="866"/>
      <c r="BI51" s="867"/>
      <c r="BJ51" s="230"/>
      <c r="BK51" s="230"/>
      <c r="BL51" s="230"/>
      <c r="BM51" s="230"/>
      <c r="BN51" s="230"/>
      <c r="BO51" s="239"/>
      <c r="BP51" s="239"/>
      <c r="BQ51" s="236">
        <v>45</v>
      </c>
      <c r="BR51" s="237"/>
      <c r="BS51" s="807"/>
      <c r="BT51" s="808"/>
      <c r="BU51" s="808"/>
      <c r="BV51" s="808"/>
      <c r="BW51" s="808"/>
      <c r="BX51" s="808"/>
      <c r="BY51" s="808"/>
      <c r="BZ51" s="808"/>
      <c r="CA51" s="808"/>
      <c r="CB51" s="808"/>
      <c r="CC51" s="808"/>
      <c r="CD51" s="808"/>
      <c r="CE51" s="808"/>
      <c r="CF51" s="808"/>
      <c r="CG51" s="809"/>
      <c r="CH51" s="810"/>
      <c r="CI51" s="811"/>
      <c r="CJ51" s="811"/>
      <c r="CK51" s="811"/>
      <c r="CL51" s="812"/>
      <c r="CM51" s="810"/>
      <c r="CN51" s="811"/>
      <c r="CO51" s="811"/>
      <c r="CP51" s="811"/>
      <c r="CQ51" s="812"/>
      <c r="CR51" s="810"/>
      <c r="CS51" s="811"/>
      <c r="CT51" s="811"/>
      <c r="CU51" s="811"/>
      <c r="CV51" s="812"/>
      <c r="CW51" s="810"/>
      <c r="CX51" s="811"/>
      <c r="CY51" s="811"/>
      <c r="CZ51" s="811"/>
      <c r="DA51" s="812"/>
      <c r="DB51" s="810"/>
      <c r="DC51" s="811"/>
      <c r="DD51" s="811"/>
      <c r="DE51" s="811"/>
      <c r="DF51" s="812"/>
      <c r="DG51" s="810"/>
      <c r="DH51" s="811"/>
      <c r="DI51" s="811"/>
      <c r="DJ51" s="811"/>
      <c r="DK51" s="812"/>
      <c r="DL51" s="810"/>
      <c r="DM51" s="811"/>
      <c r="DN51" s="811"/>
      <c r="DO51" s="811"/>
      <c r="DP51" s="812"/>
      <c r="DQ51" s="810"/>
      <c r="DR51" s="811"/>
      <c r="DS51" s="811"/>
      <c r="DT51" s="811"/>
      <c r="DU51" s="812"/>
      <c r="DV51" s="807"/>
      <c r="DW51" s="808"/>
      <c r="DX51" s="808"/>
      <c r="DY51" s="808"/>
      <c r="DZ51" s="813"/>
      <c r="EA51" s="228"/>
    </row>
    <row r="52" spans="1:131" ht="26.25" customHeight="1" x14ac:dyDescent="0.15">
      <c r="A52" s="236">
        <v>25</v>
      </c>
      <c r="B52" s="814"/>
      <c r="C52" s="815"/>
      <c r="D52" s="815"/>
      <c r="E52" s="815"/>
      <c r="F52" s="815"/>
      <c r="G52" s="815"/>
      <c r="H52" s="815"/>
      <c r="I52" s="815"/>
      <c r="J52" s="815"/>
      <c r="K52" s="815"/>
      <c r="L52" s="815"/>
      <c r="M52" s="815"/>
      <c r="N52" s="815"/>
      <c r="O52" s="815"/>
      <c r="P52" s="816"/>
      <c r="Q52" s="869"/>
      <c r="R52" s="870"/>
      <c r="S52" s="870"/>
      <c r="T52" s="870"/>
      <c r="U52" s="870"/>
      <c r="V52" s="870"/>
      <c r="W52" s="870"/>
      <c r="X52" s="870"/>
      <c r="Y52" s="870"/>
      <c r="Z52" s="870"/>
      <c r="AA52" s="870"/>
      <c r="AB52" s="870"/>
      <c r="AC52" s="870"/>
      <c r="AD52" s="870"/>
      <c r="AE52" s="871"/>
      <c r="AF52" s="820"/>
      <c r="AG52" s="821"/>
      <c r="AH52" s="821"/>
      <c r="AI52" s="821"/>
      <c r="AJ52" s="822"/>
      <c r="AK52" s="873"/>
      <c r="AL52" s="870"/>
      <c r="AM52" s="870"/>
      <c r="AN52" s="870"/>
      <c r="AO52" s="870"/>
      <c r="AP52" s="870"/>
      <c r="AQ52" s="870"/>
      <c r="AR52" s="870"/>
      <c r="AS52" s="870"/>
      <c r="AT52" s="870"/>
      <c r="AU52" s="870"/>
      <c r="AV52" s="870"/>
      <c r="AW52" s="870"/>
      <c r="AX52" s="870"/>
      <c r="AY52" s="870"/>
      <c r="AZ52" s="872"/>
      <c r="BA52" s="872"/>
      <c r="BB52" s="872"/>
      <c r="BC52" s="872"/>
      <c r="BD52" s="872"/>
      <c r="BE52" s="866"/>
      <c r="BF52" s="866"/>
      <c r="BG52" s="866"/>
      <c r="BH52" s="866"/>
      <c r="BI52" s="867"/>
      <c r="BJ52" s="230"/>
      <c r="BK52" s="230"/>
      <c r="BL52" s="230"/>
      <c r="BM52" s="230"/>
      <c r="BN52" s="230"/>
      <c r="BO52" s="239"/>
      <c r="BP52" s="239"/>
      <c r="BQ52" s="236">
        <v>46</v>
      </c>
      <c r="BR52" s="237"/>
      <c r="BS52" s="807"/>
      <c r="BT52" s="808"/>
      <c r="BU52" s="808"/>
      <c r="BV52" s="808"/>
      <c r="BW52" s="808"/>
      <c r="BX52" s="808"/>
      <c r="BY52" s="808"/>
      <c r="BZ52" s="808"/>
      <c r="CA52" s="808"/>
      <c r="CB52" s="808"/>
      <c r="CC52" s="808"/>
      <c r="CD52" s="808"/>
      <c r="CE52" s="808"/>
      <c r="CF52" s="808"/>
      <c r="CG52" s="809"/>
      <c r="CH52" s="810"/>
      <c r="CI52" s="811"/>
      <c r="CJ52" s="811"/>
      <c r="CK52" s="811"/>
      <c r="CL52" s="812"/>
      <c r="CM52" s="810"/>
      <c r="CN52" s="811"/>
      <c r="CO52" s="811"/>
      <c r="CP52" s="811"/>
      <c r="CQ52" s="812"/>
      <c r="CR52" s="810"/>
      <c r="CS52" s="811"/>
      <c r="CT52" s="811"/>
      <c r="CU52" s="811"/>
      <c r="CV52" s="812"/>
      <c r="CW52" s="810"/>
      <c r="CX52" s="811"/>
      <c r="CY52" s="811"/>
      <c r="CZ52" s="811"/>
      <c r="DA52" s="812"/>
      <c r="DB52" s="810"/>
      <c r="DC52" s="811"/>
      <c r="DD52" s="811"/>
      <c r="DE52" s="811"/>
      <c r="DF52" s="812"/>
      <c r="DG52" s="810"/>
      <c r="DH52" s="811"/>
      <c r="DI52" s="811"/>
      <c r="DJ52" s="811"/>
      <c r="DK52" s="812"/>
      <c r="DL52" s="810"/>
      <c r="DM52" s="811"/>
      <c r="DN52" s="811"/>
      <c r="DO52" s="811"/>
      <c r="DP52" s="812"/>
      <c r="DQ52" s="810"/>
      <c r="DR52" s="811"/>
      <c r="DS52" s="811"/>
      <c r="DT52" s="811"/>
      <c r="DU52" s="812"/>
      <c r="DV52" s="807"/>
      <c r="DW52" s="808"/>
      <c r="DX52" s="808"/>
      <c r="DY52" s="808"/>
      <c r="DZ52" s="813"/>
      <c r="EA52" s="228"/>
    </row>
    <row r="53" spans="1:131" ht="26.25" customHeight="1" x14ac:dyDescent="0.15">
      <c r="A53" s="236">
        <v>26</v>
      </c>
      <c r="B53" s="814"/>
      <c r="C53" s="815"/>
      <c r="D53" s="815"/>
      <c r="E53" s="815"/>
      <c r="F53" s="815"/>
      <c r="G53" s="815"/>
      <c r="H53" s="815"/>
      <c r="I53" s="815"/>
      <c r="J53" s="815"/>
      <c r="K53" s="815"/>
      <c r="L53" s="815"/>
      <c r="M53" s="815"/>
      <c r="N53" s="815"/>
      <c r="O53" s="815"/>
      <c r="P53" s="816"/>
      <c r="Q53" s="869"/>
      <c r="R53" s="870"/>
      <c r="S53" s="870"/>
      <c r="T53" s="870"/>
      <c r="U53" s="870"/>
      <c r="V53" s="870"/>
      <c r="W53" s="870"/>
      <c r="X53" s="870"/>
      <c r="Y53" s="870"/>
      <c r="Z53" s="870"/>
      <c r="AA53" s="870"/>
      <c r="AB53" s="870"/>
      <c r="AC53" s="870"/>
      <c r="AD53" s="870"/>
      <c r="AE53" s="871"/>
      <c r="AF53" s="820"/>
      <c r="AG53" s="821"/>
      <c r="AH53" s="821"/>
      <c r="AI53" s="821"/>
      <c r="AJ53" s="822"/>
      <c r="AK53" s="873"/>
      <c r="AL53" s="870"/>
      <c r="AM53" s="870"/>
      <c r="AN53" s="870"/>
      <c r="AO53" s="870"/>
      <c r="AP53" s="870"/>
      <c r="AQ53" s="870"/>
      <c r="AR53" s="870"/>
      <c r="AS53" s="870"/>
      <c r="AT53" s="870"/>
      <c r="AU53" s="870"/>
      <c r="AV53" s="870"/>
      <c r="AW53" s="870"/>
      <c r="AX53" s="870"/>
      <c r="AY53" s="870"/>
      <c r="AZ53" s="872"/>
      <c r="BA53" s="872"/>
      <c r="BB53" s="872"/>
      <c r="BC53" s="872"/>
      <c r="BD53" s="872"/>
      <c r="BE53" s="866"/>
      <c r="BF53" s="866"/>
      <c r="BG53" s="866"/>
      <c r="BH53" s="866"/>
      <c r="BI53" s="867"/>
      <c r="BJ53" s="230"/>
      <c r="BK53" s="230"/>
      <c r="BL53" s="230"/>
      <c r="BM53" s="230"/>
      <c r="BN53" s="230"/>
      <c r="BO53" s="239"/>
      <c r="BP53" s="239"/>
      <c r="BQ53" s="236">
        <v>47</v>
      </c>
      <c r="BR53" s="237"/>
      <c r="BS53" s="807"/>
      <c r="BT53" s="808"/>
      <c r="BU53" s="808"/>
      <c r="BV53" s="808"/>
      <c r="BW53" s="808"/>
      <c r="BX53" s="808"/>
      <c r="BY53" s="808"/>
      <c r="BZ53" s="808"/>
      <c r="CA53" s="808"/>
      <c r="CB53" s="808"/>
      <c r="CC53" s="808"/>
      <c r="CD53" s="808"/>
      <c r="CE53" s="808"/>
      <c r="CF53" s="808"/>
      <c r="CG53" s="809"/>
      <c r="CH53" s="810"/>
      <c r="CI53" s="811"/>
      <c r="CJ53" s="811"/>
      <c r="CK53" s="811"/>
      <c r="CL53" s="812"/>
      <c r="CM53" s="810"/>
      <c r="CN53" s="811"/>
      <c r="CO53" s="811"/>
      <c r="CP53" s="811"/>
      <c r="CQ53" s="812"/>
      <c r="CR53" s="810"/>
      <c r="CS53" s="811"/>
      <c r="CT53" s="811"/>
      <c r="CU53" s="811"/>
      <c r="CV53" s="812"/>
      <c r="CW53" s="810"/>
      <c r="CX53" s="811"/>
      <c r="CY53" s="811"/>
      <c r="CZ53" s="811"/>
      <c r="DA53" s="812"/>
      <c r="DB53" s="810"/>
      <c r="DC53" s="811"/>
      <c r="DD53" s="811"/>
      <c r="DE53" s="811"/>
      <c r="DF53" s="812"/>
      <c r="DG53" s="810"/>
      <c r="DH53" s="811"/>
      <c r="DI53" s="811"/>
      <c r="DJ53" s="811"/>
      <c r="DK53" s="812"/>
      <c r="DL53" s="810"/>
      <c r="DM53" s="811"/>
      <c r="DN53" s="811"/>
      <c r="DO53" s="811"/>
      <c r="DP53" s="812"/>
      <c r="DQ53" s="810"/>
      <c r="DR53" s="811"/>
      <c r="DS53" s="811"/>
      <c r="DT53" s="811"/>
      <c r="DU53" s="812"/>
      <c r="DV53" s="807"/>
      <c r="DW53" s="808"/>
      <c r="DX53" s="808"/>
      <c r="DY53" s="808"/>
      <c r="DZ53" s="813"/>
      <c r="EA53" s="228"/>
    </row>
    <row r="54" spans="1:131" ht="26.25" customHeight="1" x14ac:dyDescent="0.15">
      <c r="A54" s="236">
        <v>27</v>
      </c>
      <c r="B54" s="814"/>
      <c r="C54" s="815"/>
      <c r="D54" s="815"/>
      <c r="E54" s="815"/>
      <c r="F54" s="815"/>
      <c r="G54" s="815"/>
      <c r="H54" s="815"/>
      <c r="I54" s="815"/>
      <c r="J54" s="815"/>
      <c r="K54" s="815"/>
      <c r="L54" s="815"/>
      <c r="M54" s="815"/>
      <c r="N54" s="815"/>
      <c r="O54" s="815"/>
      <c r="P54" s="816"/>
      <c r="Q54" s="869"/>
      <c r="R54" s="870"/>
      <c r="S54" s="870"/>
      <c r="T54" s="870"/>
      <c r="U54" s="870"/>
      <c r="V54" s="870"/>
      <c r="W54" s="870"/>
      <c r="X54" s="870"/>
      <c r="Y54" s="870"/>
      <c r="Z54" s="870"/>
      <c r="AA54" s="870"/>
      <c r="AB54" s="870"/>
      <c r="AC54" s="870"/>
      <c r="AD54" s="870"/>
      <c r="AE54" s="871"/>
      <c r="AF54" s="820"/>
      <c r="AG54" s="821"/>
      <c r="AH54" s="821"/>
      <c r="AI54" s="821"/>
      <c r="AJ54" s="822"/>
      <c r="AK54" s="873"/>
      <c r="AL54" s="870"/>
      <c r="AM54" s="870"/>
      <c r="AN54" s="870"/>
      <c r="AO54" s="870"/>
      <c r="AP54" s="870"/>
      <c r="AQ54" s="870"/>
      <c r="AR54" s="870"/>
      <c r="AS54" s="870"/>
      <c r="AT54" s="870"/>
      <c r="AU54" s="870"/>
      <c r="AV54" s="870"/>
      <c r="AW54" s="870"/>
      <c r="AX54" s="870"/>
      <c r="AY54" s="870"/>
      <c r="AZ54" s="872"/>
      <c r="BA54" s="872"/>
      <c r="BB54" s="872"/>
      <c r="BC54" s="872"/>
      <c r="BD54" s="872"/>
      <c r="BE54" s="866"/>
      <c r="BF54" s="866"/>
      <c r="BG54" s="866"/>
      <c r="BH54" s="866"/>
      <c r="BI54" s="867"/>
      <c r="BJ54" s="230"/>
      <c r="BK54" s="230"/>
      <c r="BL54" s="230"/>
      <c r="BM54" s="230"/>
      <c r="BN54" s="230"/>
      <c r="BO54" s="239"/>
      <c r="BP54" s="239"/>
      <c r="BQ54" s="236">
        <v>48</v>
      </c>
      <c r="BR54" s="237"/>
      <c r="BS54" s="807"/>
      <c r="BT54" s="808"/>
      <c r="BU54" s="808"/>
      <c r="BV54" s="808"/>
      <c r="BW54" s="808"/>
      <c r="BX54" s="808"/>
      <c r="BY54" s="808"/>
      <c r="BZ54" s="808"/>
      <c r="CA54" s="808"/>
      <c r="CB54" s="808"/>
      <c r="CC54" s="808"/>
      <c r="CD54" s="808"/>
      <c r="CE54" s="808"/>
      <c r="CF54" s="808"/>
      <c r="CG54" s="809"/>
      <c r="CH54" s="810"/>
      <c r="CI54" s="811"/>
      <c r="CJ54" s="811"/>
      <c r="CK54" s="811"/>
      <c r="CL54" s="812"/>
      <c r="CM54" s="810"/>
      <c r="CN54" s="811"/>
      <c r="CO54" s="811"/>
      <c r="CP54" s="811"/>
      <c r="CQ54" s="812"/>
      <c r="CR54" s="810"/>
      <c r="CS54" s="811"/>
      <c r="CT54" s="811"/>
      <c r="CU54" s="811"/>
      <c r="CV54" s="812"/>
      <c r="CW54" s="810"/>
      <c r="CX54" s="811"/>
      <c r="CY54" s="811"/>
      <c r="CZ54" s="811"/>
      <c r="DA54" s="812"/>
      <c r="DB54" s="810"/>
      <c r="DC54" s="811"/>
      <c r="DD54" s="811"/>
      <c r="DE54" s="811"/>
      <c r="DF54" s="812"/>
      <c r="DG54" s="810"/>
      <c r="DH54" s="811"/>
      <c r="DI54" s="811"/>
      <c r="DJ54" s="811"/>
      <c r="DK54" s="812"/>
      <c r="DL54" s="810"/>
      <c r="DM54" s="811"/>
      <c r="DN54" s="811"/>
      <c r="DO54" s="811"/>
      <c r="DP54" s="812"/>
      <c r="DQ54" s="810"/>
      <c r="DR54" s="811"/>
      <c r="DS54" s="811"/>
      <c r="DT54" s="811"/>
      <c r="DU54" s="812"/>
      <c r="DV54" s="807"/>
      <c r="DW54" s="808"/>
      <c r="DX54" s="808"/>
      <c r="DY54" s="808"/>
      <c r="DZ54" s="813"/>
      <c r="EA54" s="228"/>
    </row>
    <row r="55" spans="1:131" ht="26.25" customHeight="1" x14ac:dyDescent="0.15">
      <c r="A55" s="236">
        <v>28</v>
      </c>
      <c r="B55" s="814"/>
      <c r="C55" s="815"/>
      <c r="D55" s="815"/>
      <c r="E55" s="815"/>
      <c r="F55" s="815"/>
      <c r="G55" s="815"/>
      <c r="H55" s="815"/>
      <c r="I55" s="815"/>
      <c r="J55" s="815"/>
      <c r="K55" s="815"/>
      <c r="L55" s="815"/>
      <c r="M55" s="815"/>
      <c r="N55" s="815"/>
      <c r="O55" s="815"/>
      <c r="P55" s="816"/>
      <c r="Q55" s="869"/>
      <c r="R55" s="870"/>
      <c r="S55" s="870"/>
      <c r="T55" s="870"/>
      <c r="U55" s="870"/>
      <c r="V55" s="870"/>
      <c r="W55" s="870"/>
      <c r="X55" s="870"/>
      <c r="Y55" s="870"/>
      <c r="Z55" s="870"/>
      <c r="AA55" s="870"/>
      <c r="AB55" s="870"/>
      <c r="AC55" s="870"/>
      <c r="AD55" s="870"/>
      <c r="AE55" s="871"/>
      <c r="AF55" s="820"/>
      <c r="AG55" s="821"/>
      <c r="AH55" s="821"/>
      <c r="AI55" s="821"/>
      <c r="AJ55" s="822"/>
      <c r="AK55" s="873"/>
      <c r="AL55" s="870"/>
      <c r="AM55" s="870"/>
      <c r="AN55" s="870"/>
      <c r="AO55" s="870"/>
      <c r="AP55" s="870"/>
      <c r="AQ55" s="870"/>
      <c r="AR55" s="870"/>
      <c r="AS55" s="870"/>
      <c r="AT55" s="870"/>
      <c r="AU55" s="870"/>
      <c r="AV55" s="870"/>
      <c r="AW55" s="870"/>
      <c r="AX55" s="870"/>
      <c r="AY55" s="870"/>
      <c r="AZ55" s="872"/>
      <c r="BA55" s="872"/>
      <c r="BB55" s="872"/>
      <c r="BC55" s="872"/>
      <c r="BD55" s="872"/>
      <c r="BE55" s="866"/>
      <c r="BF55" s="866"/>
      <c r="BG55" s="866"/>
      <c r="BH55" s="866"/>
      <c r="BI55" s="867"/>
      <c r="BJ55" s="230"/>
      <c r="BK55" s="230"/>
      <c r="BL55" s="230"/>
      <c r="BM55" s="230"/>
      <c r="BN55" s="230"/>
      <c r="BO55" s="239"/>
      <c r="BP55" s="239"/>
      <c r="BQ55" s="236">
        <v>49</v>
      </c>
      <c r="BR55" s="237"/>
      <c r="BS55" s="807"/>
      <c r="BT55" s="808"/>
      <c r="BU55" s="808"/>
      <c r="BV55" s="808"/>
      <c r="BW55" s="808"/>
      <c r="BX55" s="808"/>
      <c r="BY55" s="808"/>
      <c r="BZ55" s="808"/>
      <c r="CA55" s="808"/>
      <c r="CB55" s="808"/>
      <c r="CC55" s="808"/>
      <c r="CD55" s="808"/>
      <c r="CE55" s="808"/>
      <c r="CF55" s="808"/>
      <c r="CG55" s="809"/>
      <c r="CH55" s="810"/>
      <c r="CI55" s="811"/>
      <c r="CJ55" s="811"/>
      <c r="CK55" s="811"/>
      <c r="CL55" s="812"/>
      <c r="CM55" s="810"/>
      <c r="CN55" s="811"/>
      <c r="CO55" s="811"/>
      <c r="CP55" s="811"/>
      <c r="CQ55" s="812"/>
      <c r="CR55" s="810"/>
      <c r="CS55" s="811"/>
      <c r="CT55" s="811"/>
      <c r="CU55" s="811"/>
      <c r="CV55" s="812"/>
      <c r="CW55" s="810"/>
      <c r="CX55" s="811"/>
      <c r="CY55" s="811"/>
      <c r="CZ55" s="811"/>
      <c r="DA55" s="812"/>
      <c r="DB55" s="810"/>
      <c r="DC55" s="811"/>
      <c r="DD55" s="811"/>
      <c r="DE55" s="811"/>
      <c r="DF55" s="812"/>
      <c r="DG55" s="810"/>
      <c r="DH55" s="811"/>
      <c r="DI55" s="811"/>
      <c r="DJ55" s="811"/>
      <c r="DK55" s="812"/>
      <c r="DL55" s="810"/>
      <c r="DM55" s="811"/>
      <c r="DN55" s="811"/>
      <c r="DO55" s="811"/>
      <c r="DP55" s="812"/>
      <c r="DQ55" s="810"/>
      <c r="DR55" s="811"/>
      <c r="DS55" s="811"/>
      <c r="DT55" s="811"/>
      <c r="DU55" s="812"/>
      <c r="DV55" s="807"/>
      <c r="DW55" s="808"/>
      <c r="DX55" s="808"/>
      <c r="DY55" s="808"/>
      <c r="DZ55" s="813"/>
      <c r="EA55" s="228"/>
    </row>
    <row r="56" spans="1:131" ht="26.25" customHeight="1" x14ac:dyDescent="0.15">
      <c r="A56" s="236">
        <v>29</v>
      </c>
      <c r="B56" s="814"/>
      <c r="C56" s="815"/>
      <c r="D56" s="815"/>
      <c r="E56" s="815"/>
      <c r="F56" s="815"/>
      <c r="G56" s="815"/>
      <c r="H56" s="815"/>
      <c r="I56" s="815"/>
      <c r="J56" s="815"/>
      <c r="K56" s="815"/>
      <c r="L56" s="815"/>
      <c r="M56" s="815"/>
      <c r="N56" s="815"/>
      <c r="O56" s="815"/>
      <c r="P56" s="816"/>
      <c r="Q56" s="869"/>
      <c r="R56" s="870"/>
      <c r="S56" s="870"/>
      <c r="T56" s="870"/>
      <c r="U56" s="870"/>
      <c r="V56" s="870"/>
      <c r="W56" s="870"/>
      <c r="X56" s="870"/>
      <c r="Y56" s="870"/>
      <c r="Z56" s="870"/>
      <c r="AA56" s="870"/>
      <c r="AB56" s="870"/>
      <c r="AC56" s="870"/>
      <c r="AD56" s="870"/>
      <c r="AE56" s="871"/>
      <c r="AF56" s="820"/>
      <c r="AG56" s="821"/>
      <c r="AH56" s="821"/>
      <c r="AI56" s="821"/>
      <c r="AJ56" s="822"/>
      <c r="AK56" s="873"/>
      <c r="AL56" s="870"/>
      <c r="AM56" s="870"/>
      <c r="AN56" s="870"/>
      <c r="AO56" s="870"/>
      <c r="AP56" s="870"/>
      <c r="AQ56" s="870"/>
      <c r="AR56" s="870"/>
      <c r="AS56" s="870"/>
      <c r="AT56" s="870"/>
      <c r="AU56" s="870"/>
      <c r="AV56" s="870"/>
      <c r="AW56" s="870"/>
      <c r="AX56" s="870"/>
      <c r="AY56" s="870"/>
      <c r="AZ56" s="872"/>
      <c r="BA56" s="872"/>
      <c r="BB56" s="872"/>
      <c r="BC56" s="872"/>
      <c r="BD56" s="872"/>
      <c r="BE56" s="866"/>
      <c r="BF56" s="866"/>
      <c r="BG56" s="866"/>
      <c r="BH56" s="866"/>
      <c r="BI56" s="867"/>
      <c r="BJ56" s="230"/>
      <c r="BK56" s="230"/>
      <c r="BL56" s="230"/>
      <c r="BM56" s="230"/>
      <c r="BN56" s="230"/>
      <c r="BO56" s="239"/>
      <c r="BP56" s="239"/>
      <c r="BQ56" s="236">
        <v>50</v>
      </c>
      <c r="BR56" s="237"/>
      <c r="BS56" s="807"/>
      <c r="BT56" s="808"/>
      <c r="BU56" s="808"/>
      <c r="BV56" s="808"/>
      <c r="BW56" s="808"/>
      <c r="BX56" s="808"/>
      <c r="BY56" s="808"/>
      <c r="BZ56" s="808"/>
      <c r="CA56" s="808"/>
      <c r="CB56" s="808"/>
      <c r="CC56" s="808"/>
      <c r="CD56" s="808"/>
      <c r="CE56" s="808"/>
      <c r="CF56" s="808"/>
      <c r="CG56" s="809"/>
      <c r="CH56" s="810"/>
      <c r="CI56" s="811"/>
      <c r="CJ56" s="811"/>
      <c r="CK56" s="811"/>
      <c r="CL56" s="812"/>
      <c r="CM56" s="810"/>
      <c r="CN56" s="811"/>
      <c r="CO56" s="811"/>
      <c r="CP56" s="811"/>
      <c r="CQ56" s="812"/>
      <c r="CR56" s="810"/>
      <c r="CS56" s="811"/>
      <c r="CT56" s="811"/>
      <c r="CU56" s="811"/>
      <c r="CV56" s="812"/>
      <c r="CW56" s="810"/>
      <c r="CX56" s="811"/>
      <c r="CY56" s="811"/>
      <c r="CZ56" s="811"/>
      <c r="DA56" s="812"/>
      <c r="DB56" s="810"/>
      <c r="DC56" s="811"/>
      <c r="DD56" s="811"/>
      <c r="DE56" s="811"/>
      <c r="DF56" s="812"/>
      <c r="DG56" s="810"/>
      <c r="DH56" s="811"/>
      <c r="DI56" s="811"/>
      <c r="DJ56" s="811"/>
      <c r="DK56" s="812"/>
      <c r="DL56" s="810"/>
      <c r="DM56" s="811"/>
      <c r="DN56" s="811"/>
      <c r="DO56" s="811"/>
      <c r="DP56" s="812"/>
      <c r="DQ56" s="810"/>
      <c r="DR56" s="811"/>
      <c r="DS56" s="811"/>
      <c r="DT56" s="811"/>
      <c r="DU56" s="812"/>
      <c r="DV56" s="807"/>
      <c r="DW56" s="808"/>
      <c r="DX56" s="808"/>
      <c r="DY56" s="808"/>
      <c r="DZ56" s="813"/>
      <c r="EA56" s="228"/>
    </row>
    <row r="57" spans="1:131" ht="26.25" customHeight="1" x14ac:dyDescent="0.15">
      <c r="A57" s="236">
        <v>30</v>
      </c>
      <c r="B57" s="814"/>
      <c r="C57" s="815"/>
      <c r="D57" s="815"/>
      <c r="E57" s="815"/>
      <c r="F57" s="815"/>
      <c r="G57" s="815"/>
      <c r="H57" s="815"/>
      <c r="I57" s="815"/>
      <c r="J57" s="815"/>
      <c r="K57" s="815"/>
      <c r="L57" s="815"/>
      <c r="M57" s="815"/>
      <c r="N57" s="815"/>
      <c r="O57" s="815"/>
      <c r="P57" s="816"/>
      <c r="Q57" s="869"/>
      <c r="R57" s="870"/>
      <c r="S57" s="870"/>
      <c r="T57" s="870"/>
      <c r="U57" s="870"/>
      <c r="V57" s="870"/>
      <c r="W57" s="870"/>
      <c r="X57" s="870"/>
      <c r="Y57" s="870"/>
      <c r="Z57" s="870"/>
      <c r="AA57" s="870"/>
      <c r="AB57" s="870"/>
      <c r="AC57" s="870"/>
      <c r="AD57" s="870"/>
      <c r="AE57" s="871"/>
      <c r="AF57" s="820"/>
      <c r="AG57" s="821"/>
      <c r="AH57" s="821"/>
      <c r="AI57" s="821"/>
      <c r="AJ57" s="822"/>
      <c r="AK57" s="873"/>
      <c r="AL57" s="870"/>
      <c r="AM57" s="870"/>
      <c r="AN57" s="870"/>
      <c r="AO57" s="870"/>
      <c r="AP57" s="870"/>
      <c r="AQ57" s="870"/>
      <c r="AR57" s="870"/>
      <c r="AS57" s="870"/>
      <c r="AT57" s="870"/>
      <c r="AU57" s="870"/>
      <c r="AV57" s="870"/>
      <c r="AW57" s="870"/>
      <c r="AX57" s="870"/>
      <c r="AY57" s="870"/>
      <c r="AZ57" s="872"/>
      <c r="BA57" s="872"/>
      <c r="BB57" s="872"/>
      <c r="BC57" s="872"/>
      <c r="BD57" s="872"/>
      <c r="BE57" s="866"/>
      <c r="BF57" s="866"/>
      <c r="BG57" s="866"/>
      <c r="BH57" s="866"/>
      <c r="BI57" s="867"/>
      <c r="BJ57" s="230"/>
      <c r="BK57" s="230"/>
      <c r="BL57" s="230"/>
      <c r="BM57" s="230"/>
      <c r="BN57" s="230"/>
      <c r="BO57" s="239"/>
      <c r="BP57" s="239"/>
      <c r="BQ57" s="236">
        <v>51</v>
      </c>
      <c r="BR57" s="237"/>
      <c r="BS57" s="807"/>
      <c r="BT57" s="808"/>
      <c r="BU57" s="808"/>
      <c r="BV57" s="808"/>
      <c r="BW57" s="808"/>
      <c r="BX57" s="808"/>
      <c r="BY57" s="808"/>
      <c r="BZ57" s="808"/>
      <c r="CA57" s="808"/>
      <c r="CB57" s="808"/>
      <c r="CC57" s="808"/>
      <c r="CD57" s="808"/>
      <c r="CE57" s="808"/>
      <c r="CF57" s="808"/>
      <c r="CG57" s="809"/>
      <c r="CH57" s="810"/>
      <c r="CI57" s="811"/>
      <c r="CJ57" s="811"/>
      <c r="CK57" s="811"/>
      <c r="CL57" s="812"/>
      <c r="CM57" s="810"/>
      <c r="CN57" s="811"/>
      <c r="CO57" s="811"/>
      <c r="CP57" s="811"/>
      <c r="CQ57" s="812"/>
      <c r="CR57" s="810"/>
      <c r="CS57" s="811"/>
      <c r="CT57" s="811"/>
      <c r="CU57" s="811"/>
      <c r="CV57" s="812"/>
      <c r="CW57" s="810"/>
      <c r="CX57" s="811"/>
      <c r="CY57" s="811"/>
      <c r="CZ57" s="811"/>
      <c r="DA57" s="812"/>
      <c r="DB57" s="810"/>
      <c r="DC57" s="811"/>
      <c r="DD57" s="811"/>
      <c r="DE57" s="811"/>
      <c r="DF57" s="812"/>
      <c r="DG57" s="810"/>
      <c r="DH57" s="811"/>
      <c r="DI57" s="811"/>
      <c r="DJ57" s="811"/>
      <c r="DK57" s="812"/>
      <c r="DL57" s="810"/>
      <c r="DM57" s="811"/>
      <c r="DN57" s="811"/>
      <c r="DO57" s="811"/>
      <c r="DP57" s="812"/>
      <c r="DQ57" s="810"/>
      <c r="DR57" s="811"/>
      <c r="DS57" s="811"/>
      <c r="DT57" s="811"/>
      <c r="DU57" s="812"/>
      <c r="DV57" s="807"/>
      <c r="DW57" s="808"/>
      <c r="DX57" s="808"/>
      <c r="DY57" s="808"/>
      <c r="DZ57" s="813"/>
      <c r="EA57" s="228"/>
    </row>
    <row r="58" spans="1:131" ht="26.25" customHeight="1" x14ac:dyDescent="0.15">
      <c r="A58" s="236">
        <v>31</v>
      </c>
      <c r="B58" s="814"/>
      <c r="C58" s="815"/>
      <c r="D58" s="815"/>
      <c r="E58" s="815"/>
      <c r="F58" s="815"/>
      <c r="G58" s="815"/>
      <c r="H58" s="815"/>
      <c r="I58" s="815"/>
      <c r="J58" s="815"/>
      <c r="K58" s="815"/>
      <c r="L58" s="815"/>
      <c r="M58" s="815"/>
      <c r="N58" s="815"/>
      <c r="O58" s="815"/>
      <c r="P58" s="816"/>
      <c r="Q58" s="869"/>
      <c r="R58" s="870"/>
      <c r="S58" s="870"/>
      <c r="T58" s="870"/>
      <c r="U58" s="870"/>
      <c r="V58" s="870"/>
      <c r="W58" s="870"/>
      <c r="X58" s="870"/>
      <c r="Y58" s="870"/>
      <c r="Z58" s="870"/>
      <c r="AA58" s="870"/>
      <c r="AB58" s="870"/>
      <c r="AC58" s="870"/>
      <c r="AD58" s="870"/>
      <c r="AE58" s="871"/>
      <c r="AF58" s="820"/>
      <c r="AG58" s="821"/>
      <c r="AH58" s="821"/>
      <c r="AI58" s="821"/>
      <c r="AJ58" s="822"/>
      <c r="AK58" s="873"/>
      <c r="AL58" s="870"/>
      <c r="AM58" s="870"/>
      <c r="AN58" s="870"/>
      <c r="AO58" s="870"/>
      <c r="AP58" s="870"/>
      <c r="AQ58" s="870"/>
      <c r="AR58" s="870"/>
      <c r="AS58" s="870"/>
      <c r="AT58" s="870"/>
      <c r="AU58" s="870"/>
      <c r="AV58" s="870"/>
      <c r="AW58" s="870"/>
      <c r="AX58" s="870"/>
      <c r="AY58" s="870"/>
      <c r="AZ58" s="872"/>
      <c r="BA58" s="872"/>
      <c r="BB58" s="872"/>
      <c r="BC58" s="872"/>
      <c r="BD58" s="872"/>
      <c r="BE58" s="866"/>
      <c r="BF58" s="866"/>
      <c r="BG58" s="866"/>
      <c r="BH58" s="866"/>
      <c r="BI58" s="867"/>
      <c r="BJ58" s="230"/>
      <c r="BK58" s="230"/>
      <c r="BL58" s="230"/>
      <c r="BM58" s="230"/>
      <c r="BN58" s="230"/>
      <c r="BO58" s="239"/>
      <c r="BP58" s="239"/>
      <c r="BQ58" s="236">
        <v>52</v>
      </c>
      <c r="BR58" s="237"/>
      <c r="BS58" s="807"/>
      <c r="BT58" s="808"/>
      <c r="BU58" s="808"/>
      <c r="BV58" s="808"/>
      <c r="BW58" s="808"/>
      <c r="BX58" s="808"/>
      <c r="BY58" s="808"/>
      <c r="BZ58" s="808"/>
      <c r="CA58" s="808"/>
      <c r="CB58" s="808"/>
      <c r="CC58" s="808"/>
      <c r="CD58" s="808"/>
      <c r="CE58" s="808"/>
      <c r="CF58" s="808"/>
      <c r="CG58" s="809"/>
      <c r="CH58" s="810"/>
      <c r="CI58" s="811"/>
      <c r="CJ58" s="811"/>
      <c r="CK58" s="811"/>
      <c r="CL58" s="812"/>
      <c r="CM58" s="810"/>
      <c r="CN58" s="811"/>
      <c r="CO58" s="811"/>
      <c r="CP58" s="811"/>
      <c r="CQ58" s="812"/>
      <c r="CR58" s="810"/>
      <c r="CS58" s="811"/>
      <c r="CT58" s="811"/>
      <c r="CU58" s="811"/>
      <c r="CV58" s="812"/>
      <c r="CW58" s="810"/>
      <c r="CX58" s="811"/>
      <c r="CY58" s="811"/>
      <c r="CZ58" s="811"/>
      <c r="DA58" s="812"/>
      <c r="DB58" s="810"/>
      <c r="DC58" s="811"/>
      <c r="DD58" s="811"/>
      <c r="DE58" s="811"/>
      <c r="DF58" s="812"/>
      <c r="DG58" s="810"/>
      <c r="DH58" s="811"/>
      <c r="DI58" s="811"/>
      <c r="DJ58" s="811"/>
      <c r="DK58" s="812"/>
      <c r="DL58" s="810"/>
      <c r="DM58" s="811"/>
      <c r="DN58" s="811"/>
      <c r="DO58" s="811"/>
      <c r="DP58" s="812"/>
      <c r="DQ58" s="810"/>
      <c r="DR58" s="811"/>
      <c r="DS58" s="811"/>
      <c r="DT58" s="811"/>
      <c r="DU58" s="812"/>
      <c r="DV58" s="807"/>
      <c r="DW58" s="808"/>
      <c r="DX58" s="808"/>
      <c r="DY58" s="808"/>
      <c r="DZ58" s="813"/>
      <c r="EA58" s="228"/>
    </row>
    <row r="59" spans="1:131" ht="26.25" customHeight="1" x14ac:dyDescent="0.15">
      <c r="A59" s="236">
        <v>32</v>
      </c>
      <c r="B59" s="814"/>
      <c r="C59" s="815"/>
      <c r="D59" s="815"/>
      <c r="E59" s="815"/>
      <c r="F59" s="815"/>
      <c r="G59" s="815"/>
      <c r="H59" s="815"/>
      <c r="I59" s="815"/>
      <c r="J59" s="815"/>
      <c r="K59" s="815"/>
      <c r="L59" s="815"/>
      <c r="M59" s="815"/>
      <c r="N59" s="815"/>
      <c r="O59" s="815"/>
      <c r="P59" s="816"/>
      <c r="Q59" s="869"/>
      <c r="R59" s="870"/>
      <c r="S59" s="870"/>
      <c r="T59" s="870"/>
      <c r="U59" s="870"/>
      <c r="V59" s="870"/>
      <c r="W59" s="870"/>
      <c r="X59" s="870"/>
      <c r="Y59" s="870"/>
      <c r="Z59" s="870"/>
      <c r="AA59" s="870"/>
      <c r="AB59" s="870"/>
      <c r="AC59" s="870"/>
      <c r="AD59" s="870"/>
      <c r="AE59" s="871"/>
      <c r="AF59" s="820"/>
      <c r="AG59" s="821"/>
      <c r="AH59" s="821"/>
      <c r="AI59" s="821"/>
      <c r="AJ59" s="822"/>
      <c r="AK59" s="873"/>
      <c r="AL59" s="870"/>
      <c r="AM59" s="870"/>
      <c r="AN59" s="870"/>
      <c r="AO59" s="870"/>
      <c r="AP59" s="870"/>
      <c r="AQ59" s="870"/>
      <c r="AR59" s="870"/>
      <c r="AS59" s="870"/>
      <c r="AT59" s="870"/>
      <c r="AU59" s="870"/>
      <c r="AV59" s="870"/>
      <c r="AW59" s="870"/>
      <c r="AX59" s="870"/>
      <c r="AY59" s="870"/>
      <c r="AZ59" s="872"/>
      <c r="BA59" s="872"/>
      <c r="BB59" s="872"/>
      <c r="BC59" s="872"/>
      <c r="BD59" s="872"/>
      <c r="BE59" s="866"/>
      <c r="BF59" s="866"/>
      <c r="BG59" s="866"/>
      <c r="BH59" s="866"/>
      <c r="BI59" s="867"/>
      <c r="BJ59" s="230"/>
      <c r="BK59" s="230"/>
      <c r="BL59" s="230"/>
      <c r="BM59" s="230"/>
      <c r="BN59" s="230"/>
      <c r="BO59" s="239"/>
      <c r="BP59" s="239"/>
      <c r="BQ59" s="236">
        <v>53</v>
      </c>
      <c r="BR59" s="237"/>
      <c r="BS59" s="807"/>
      <c r="BT59" s="808"/>
      <c r="BU59" s="808"/>
      <c r="BV59" s="808"/>
      <c r="BW59" s="808"/>
      <c r="BX59" s="808"/>
      <c r="BY59" s="808"/>
      <c r="BZ59" s="808"/>
      <c r="CA59" s="808"/>
      <c r="CB59" s="808"/>
      <c r="CC59" s="808"/>
      <c r="CD59" s="808"/>
      <c r="CE59" s="808"/>
      <c r="CF59" s="808"/>
      <c r="CG59" s="809"/>
      <c r="CH59" s="810"/>
      <c r="CI59" s="811"/>
      <c r="CJ59" s="811"/>
      <c r="CK59" s="811"/>
      <c r="CL59" s="812"/>
      <c r="CM59" s="810"/>
      <c r="CN59" s="811"/>
      <c r="CO59" s="811"/>
      <c r="CP59" s="811"/>
      <c r="CQ59" s="812"/>
      <c r="CR59" s="810"/>
      <c r="CS59" s="811"/>
      <c r="CT59" s="811"/>
      <c r="CU59" s="811"/>
      <c r="CV59" s="812"/>
      <c r="CW59" s="810"/>
      <c r="CX59" s="811"/>
      <c r="CY59" s="811"/>
      <c r="CZ59" s="811"/>
      <c r="DA59" s="812"/>
      <c r="DB59" s="810"/>
      <c r="DC59" s="811"/>
      <c r="DD59" s="811"/>
      <c r="DE59" s="811"/>
      <c r="DF59" s="812"/>
      <c r="DG59" s="810"/>
      <c r="DH59" s="811"/>
      <c r="DI59" s="811"/>
      <c r="DJ59" s="811"/>
      <c r="DK59" s="812"/>
      <c r="DL59" s="810"/>
      <c r="DM59" s="811"/>
      <c r="DN59" s="811"/>
      <c r="DO59" s="811"/>
      <c r="DP59" s="812"/>
      <c r="DQ59" s="810"/>
      <c r="DR59" s="811"/>
      <c r="DS59" s="811"/>
      <c r="DT59" s="811"/>
      <c r="DU59" s="812"/>
      <c r="DV59" s="807"/>
      <c r="DW59" s="808"/>
      <c r="DX59" s="808"/>
      <c r="DY59" s="808"/>
      <c r="DZ59" s="813"/>
      <c r="EA59" s="228"/>
    </row>
    <row r="60" spans="1:131" ht="26.25" customHeight="1" x14ac:dyDescent="0.15">
      <c r="A60" s="236">
        <v>33</v>
      </c>
      <c r="B60" s="814"/>
      <c r="C60" s="815"/>
      <c r="D60" s="815"/>
      <c r="E60" s="815"/>
      <c r="F60" s="815"/>
      <c r="G60" s="815"/>
      <c r="H60" s="815"/>
      <c r="I60" s="815"/>
      <c r="J60" s="815"/>
      <c r="K60" s="815"/>
      <c r="L60" s="815"/>
      <c r="M60" s="815"/>
      <c r="N60" s="815"/>
      <c r="O60" s="815"/>
      <c r="P60" s="816"/>
      <c r="Q60" s="869"/>
      <c r="R60" s="870"/>
      <c r="S60" s="870"/>
      <c r="T60" s="870"/>
      <c r="U60" s="870"/>
      <c r="V60" s="870"/>
      <c r="W60" s="870"/>
      <c r="X60" s="870"/>
      <c r="Y60" s="870"/>
      <c r="Z60" s="870"/>
      <c r="AA60" s="870"/>
      <c r="AB60" s="870"/>
      <c r="AC60" s="870"/>
      <c r="AD60" s="870"/>
      <c r="AE60" s="871"/>
      <c r="AF60" s="820"/>
      <c r="AG60" s="821"/>
      <c r="AH60" s="821"/>
      <c r="AI60" s="821"/>
      <c r="AJ60" s="822"/>
      <c r="AK60" s="873"/>
      <c r="AL60" s="870"/>
      <c r="AM60" s="870"/>
      <c r="AN60" s="870"/>
      <c r="AO60" s="870"/>
      <c r="AP60" s="870"/>
      <c r="AQ60" s="870"/>
      <c r="AR60" s="870"/>
      <c r="AS60" s="870"/>
      <c r="AT60" s="870"/>
      <c r="AU60" s="870"/>
      <c r="AV60" s="870"/>
      <c r="AW60" s="870"/>
      <c r="AX60" s="870"/>
      <c r="AY60" s="870"/>
      <c r="AZ60" s="872"/>
      <c r="BA60" s="872"/>
      <c r="BB60" s="872"/>
      <c r="BC60" s="872"/>
      <c r="BD60" s="872"/>
      <c r="BE60" s="866"/>
      <c r="BF60" s="866"/>
      <c r="BG60" s="866"/>
      <c r="BH60" s="866"/>
      <c r="BI60" s="867"/>
      <c r="BJ60" s="230"/>
      <c r="BK60" s="230"/>
      <c r="BL60" s="230"/>
      <c r="BM60" s="230"/>
      <c r="BN60" s="230"/>
      <c r="BO60" s="239"/>
      <c r="BP60" s="239"/>
      <c r="BQ60" s="236">
        <v>54</v>
      </c>
      <c r="BR60" s="237"/>
      <c r="BS60" s="807"/>
      <c r="BT60" s="808"/>
      <c r="BU60" s="808"/>
      <c r="BV60" s="808"/>
      <c r="BW60" s="808"/>
      <c r="BX60" s="808"/>
      <c r="BY60" s="808"/>
      <c r="BZ60" s="808"/>
      <c r="CA60" s="808"/>
      <c r="CB60" s="808"/>
      <c r="CC60" s="808"/>
      <c r="CD60" s="808"/>
      <c r="CE60" s="808"/>
      <c r="CF60" s="808"/>
      <c r="CG60" s="809"/>
      <c r="CH60" s="810"/>
      <c r="CI60" s="811"/>
      <c r="CJ60" s="811"/>
      <c r="CK60" s="811"/>
      <c r="CL60" s="812"/>
      <c r="CM60" s="810"/>
      <c r="CN60" s="811"/>
      <c r="CO60" s="811"/>
      <c r="CP60" s="811"/>
      <c r="CQ60" s="812"/>
      <c r="CR60" s="810"/>
      <c r="CS60" s="811"/>
      <c r="CT60" s="811"/>
      <c r="CU60" s="811"/>
      <c r="CV60" s="812"/>
      <c r="CW60" s="810"/>
      <c r="CX60" s="811"/>
      <c r="CY60" s="811"/>
      <c r="CZ60" s="811"/>
      <c r="DA60" s="812"/>
      <c r="DB60" s="810"/>
      <c r="DC60" s="811"/>
      <c r="DD60" s="811"/>
      <c r="DE60" s="811"/>
      <c r="DF60" s="812"/>
      <c r="DG60" s="810"/>
      <c r="DH60" s="811"/>
      <c r="DI60" s="811"/>
      <c r="DJ60" s="811"/>
      <c r="DK60" s="812"/>
      <c r="DL60" s="810"/>
      <c r="DM60" s="811"/>
      <c r="DN60" s="811"/>
      <c r="DO60" s="811"/>
      <c r="DP60" s="812"/>
      <c r="DQ60" s="810"/>
      <c r="DR60" s="811"/>
      <c r="DS60" s="811"/>
      <c r="DT60" s="811"/>
      <c r="DU60" s="812"/>
      <c r="DV60" s="807"/>
      <c r="DW60" s="808"/>
      <c r="DX60" s="808"/>
      <c r="DY60" s="808"/>
      <c r="DZ60" s="813"/>
      <c r="EA60" s="228"/>
    </row>
    <row r="61" spans="1:131" ht="26.25" customHeight="1" thickBot="1" x14ac:dyDescent="0.2">
      <c r="A61" s="236">
        <v>34</v>
      </c>
      <c r="B61" s="814"/>
      <c r="C61" s="815"/>
      <c r="D61" s="815"/>
      <c r="E61" s="815"/>
      <c r="F61" s="815"/>
      <c r="G61" s="815"/>
      <c r="H61" s="815"/>
      <c r="I61" s="815"/>
      <c r="J61" s="815"/>
      <c r="K61" s="815"/>
      <c r="L61" s="815"/>
      <c r="M61" s="815"/>
      <c r="N61" s="815"/>
      <c r="O61" s="815"/>
      <c r="P61" s="816"/>
      <c r="Q61" s="869"/>
      <c r="R61" s="870"/>
      <c r="S61" s="870"/>
      <c r="T61" s="870"/>
      <c r="U61" s="870"/>
      <c r="V61" s="870"/>
      <c r="W61" s="870"/>
      <c r="X61" s="870"/>
      <c r="Y61" s="870"/>
      <c r="Z61" s="870"/>
      <c r="AA61" s="870"/>
      <c r="AB61" s="870"/>
      <c r="AC61" s="870"/>
      <c r="AD61" s="870"/>
      <c r="AE61" s="871"/>
      <c r="AF61" s="820"/>
      <c r="AG61" s="821"/>
      <c r="AH61" s="821"/>
      <c r="AI61" s="821"/>
      <c r="AJ61" s="822"/>
      <c r="AK61" s="873"/>
      <c r="AL61" s="870"/>
      <c r="AM61" s="870"/>
      <c r="AN61" s="870"/>
      <c r="AO61" s="870"/>
      <c r="AP61" s="870"/>
      <c r="AQ61" s="870"/>
      <c r="AR61" s="870"/>
      <c r="AS61" s="870"/>
      <c r="AT61" s="870"/>
      <c r="AU61" s="870"/>
      <c r="AV61" s="870"/>
      <c r="AW61" s="870"/>
      <c r="AX61" s="870"/>
      <c r="AY61" s="870"/>
      <c r="AZ61" s="872"/>
      <c r="BA61" s="872"/>
      <c r="BB61" s="872"/>
      <c r="BC61" s="872"/>
      <c r="BD61" s="872"/>
      <c r="BE61" s="866"/>
      <c r="BF61" s="866"/>
      <c r="BG61" s="866"/>
      <c r="BH61" s="866"/>
      <c r="BI61" s="867"/>
      <c r="BJ61" s="230"/>
      <c r="BK61" s="230"/>
      <c r="BL61" s="230"/>
      <c r="BM61" s="230"/>
      <c r="BN61" s="230"/>
      <c r="BO61" s="239"/>
      <c r="BP61" s="239"/>
      <c r="BQ61" s="236">
        <v>55</v>
      </c>
      <c r="BR61" s="237"/>
      <c r="BS61" s="807"/>
      <c r="BT61" s="808"/>
      <c r="BU61" s="808"/>
      <c r="BV61" s="808"/>
      <c r="BW61" s="808"/>
      <c r="BX61" s="808"/>
      <c r="BY61" s="808"/>
      <c r="BZ61" s="808"/>
      <c r="CA61" s="808"/>
      <c r="CB61" s="808"/>
      <c r="CC61" s="808"/>
      <c r="CD61" s="808"/>
      <c r="CE61" s="808"/>
      <c r="CF61" s="808"/>
      <c r="CG61" s="809"/>
      <c r="CH61" s="810"/>
      <c r="CI61" s="811"/>
      <c r="CJ61" s="811"/>
      <c r="CK61" s="811"/>
      <c r="CL61" s="812"/>
      <c r="CM61" s="810"/>
      <c r="CN61" s="811"/>
      <c r="CO61" s="811"/>
      <c r="CP61" s="811"/>
      <c r="CQ61" s="812"/>
      <c r="CR61" s="810"/>
      <c r="CS61" s="811"/>
      <c r="CT61" s="811"/>
      <c r="CU61" s="811"/>
      <c r="CV61" s="812"/>
      <c r="CW61" s="810"/>
      <c r="CX61" s="811"/>
      <c r="CY61" s="811"/>
      <c r="CZ61" s="811"/>
      <c r="DA61" s="812"/>
      <c r="DB61" s="810"/>
      <c r="DC61" s="811"/>
      <c r="DD61" s="811"/>
      <c r="DE61" s="811"/>
      <c r="DF61" s="812"/>
      <c r="DG61" s="810"/>
      <c r="DH61" s="811"/>
      <c r="DI61" s="811"/>
      <c r="DJ61" s="811"/>
      <c r="DK61" s="812"/>
      <c r="DL61" s="810"/>
      <c r="DM61" s="811"/>
      <c r="DN61" s="811"/>
      <c r="DO61" s="811"/>
      <c r="DP61" s="812"/>
      <c r="DQ61" s="810"/>
      <c r="DR61" s="811"/>
      <c r="DS61" s="811"/>
      <c r="DT61" s="811"/>
      <c r="DU61" s="812"/>
      <c r="DV61" s="807"/>
      <c r="DW61" s="808"/>
      <c r="DX61" s="808"/>
      <c r="DY61" s="808"/>
      <c r="DZ61" s="813"/>
      <c r="EA61" s="228"/>
    </row>
    <row r="62" spans="1:131" ht="26.25" customHeight="1" x14ac:dyDescent="0.15">
      <c r="A62" s="236">
        <v>35</v>
      </c>
      <c r="B62" s="814"/>
      <c r="C62" s="815"/>
      <c r="D62" s="815"/>
      <c r="E62" s="815"/>
      <c r="F62" s="815"/>
      <c r="G62" s="815"/>
      <c r="H62" s="815"/>
      <c r="I62" s="815"/>
      <c r="J62" s="815"/>
      <c r="K62" s="815"/>
      <c r="L62" s="815"/>
      <c r="M62" s="815"/>
      <c r="N62" s="815"/>
      <c r="O62" s="815"/>
      <c r="P62" s="816"/>
      <c r="Q62" s="869"/>
      <c r="R62" s="870"/>
      <c r="S62" s="870"/>
      <c r="T62" s="870"/>
      <c r="U62" s="870"/>
      <c r="V62" s="870"/>
      <c r="W62" s="870"/>
      <c r="X62" s="870"/>
      <c r="Y62" s="870"/>
      <c r="Z62" s="870"/>
      <c r="AA62" s="870"/>
      <c r="AB62" s="870"/>
      <c r="AC62" s="870"/>
      <c r="AD62" s="870"/>
      <c r="AE62" s="871"/>
      <c r="AF62" s="820"/>
      <c r="AG62" s="821"/>
      <c r="AH62" s="821"/>
      <c r="AI62" s="821"/>
      <c r="AJ62" s="822"/>
      <c r="AK62" s="873"/>
      <c r="AL62" s="870"/>
      <c r="AM62" s="870"/>
      <c r="AN62" s="870"/>
      <c r="AO62" s="870"/>
      <c r="AP62" s="870"/>
      <c r="AQ62" s="870"/>
      <c r="AR62" s="870"/>
      <c r="AS62" s="870"/>
      <c r="AT62" s="870"/>
      <c r="AU62" s="870"/>
      <c r="AV62" s="870"/>
      <c r="AW62" s="870"/>
      <c r="AX62" s="870"/>
      <c r="AY62" s="870"/>
      <c r="AZ62" s="872"/>
      <c r="BA62" s="872"/>
      <c r="BB62" s="872"/>
      <c r="BC62" s="872"/>
      <c r="BD62" s="872"/>
      <c r="BE62" s="866"/>
      <c r="BF62" s="866"/>
      <c r="BG62" s="866"/>
      <c r="BH62" s="866"/>
      <c r="BI62" s="867"/>
      <c r="BJ62" s="881" t="s">
        <v>415</v>
      </c>
      <c r="BK62" s="840"/>
      <c r="BL62" s="840"/>
      <c r="BM62" s="840"/>
      <c r="BN62" s="841"/>
      <c r="BO62" s="239"/>
      <c r="BP62" s="239"/>
      <c r="BQ62" s="236">
        <v>56</v>
      </c>
      <c r="BR62" s="237"/>
      <c r="BS62" s="807"/>
      <c r="BT62" s="808"/>
      <c r="BU62" s="808"/>
      <c r="BV62" s="808"/>
      <c r="BW62" s="808"/>
      <c r="BX62" s="808"/>
      <c r="BY62" s="808"/>
      <c r="BZ62" s="808"/>
      <c r="CA62" s="808"/>
      <c r="CB62" s="808"/>
      <c r="CC62" s="808"/>
      <c r="CD62" s="808"/>
      <c r="CE62" s="808"/>
      <c r="CF62" s="808"/>
      <c r="CG62" s="809"/>
      <c r="CH62" s="810"/>
      <c r="CI62" s="811"/>
      <c r="CJ62" s="811"/>
      <c r="CK62" s="811"/>
      <c r="CL62" s="812"/>
      <c r="CM62" s="810"/>
      <c r="CN62" s="811"/>
      <c r="CO62" s="811"/>
      <c r="CP62" s="811"/>
      <c r="CQ62" s="812"/>
      <c r="CR62" s="810"/>
      <c r="CS62" s="811"/>
      <c r="CT62" s="811"/>
      <c r="CU62" s="811"/>
      <c r="CV62" s="812"/>
      <c r="CW62" s="810"/>
      <c r="CX62" s="811"/>
      <c r="CY62" s="811"/>
      <c r="CZ62" s="811"/>
      <c r="DA62" s="812"/>
      <c r="DB62" s="810"/>
      <c r="DC62" s="811"/>
      <c r="DD62" s="811"/>
      <c r="DE62" s="811"/>
      <c r="DF62" s="812"/>
      <c r="DG62" s="810"/>
      <c r="DH62" s="811"/>
      <c r="DI62" s="811"/>
      <c r="DJ62" s="811"/>
      <c r="DK62" s="812"/>
      <c r="DL62" s="810"/>
      <c r="DM62" s="811"/>
      <c r="DN62" s="811"/>
      <c r="DO62" s="811"/>
      <c r="DP62" s="812"/>
      <c r="DQ62" s="810"/>
      <c r="DR62" s="811"/>
      <c r="DS62" s="811"/>
      <c r="DT62" s="811"/>
      <c r="DU62" s="812"/>
      <c r="DV62" s="807"/>
      <c r="DW62" s="808"/>
      <c r="DX62" s="808"/>
      <c r="DY62" s="808"/>
      <c r="DZ62" s="813"/>
      <c r="EA62" s="228"/>
    </row>
    <row r="63" spans="1:131" ht="26.25" customHeight="1" thickBot="1" x14ac:dyDescent="0.2">
      <c r="A63" s="238" t="s">
        <v>394</v>
      </c>
      <c r="B63" s="823" t="s">
        <v>416</v>
      </c>
      <c r="C63" s="824"/>
      <c r="D63" s="824"/>
      <c r="E63" s="824"/>
      <c r="F63" s="824"/>
      <c r="G63" s="824"/>
      <c r="H63" s="824"/>
      <c r="I63" s="824"/>
      <c r="J63" s="824"/>
      <c r="K63" s="824"/>
      <c r="L63" s="824"/>
      <c r="M63" s="824"/>
      <c r="N63" s="824"/>
      <c r="O63" s="824"/>
      <c r="P63" s="825"/>
      <c r="Q63" s="874"/>
      <c r="R63" s="875"/>
      <c r="S63" s="875"/>
      <c r="T63" s="875"/>
      <c r="U63" s="875"/>
      <c r="V63" s="875"/>
      <c r="W63" s="875"/>
      <c r="X63" s="875"/>
      <c r="Y63" s="875"/>
      <c r="Z63" s="875"/>
      <c r="AA63" s="875"/>
      <c r="AB63" s="875"/>
      <c r="AC63" s="875"/>
      <c r="AD63" s="875"/>
      <c r="AE63" s="876"/>
      <c r="AF63" s="877">
        <v>1165</v>
      </c>
      <c r="AG63" s="878"/>
      <c r="AH63" s="878"/>
      <c r="AI63" s="878"/>
      <c r="AJ63" s="879"/>
      <c r="AK63" s="880"/>
      <c r="AL63" s="875"/>
      <c r="AM63" s="875"/>
      <c r="AN63" s="875"/>
      <c r="AO63" s="875"/>
      <c r="AP63" s="878">
        <v>35004</v>
      </c>
      <c r="AQ63" s="878"/>
      <c r="AR63" s="878"/>
      <c r="AS63" s="878"/>
      <c r="AT63" s="878"/>
      <c r="AU63" s="878">
        <v>1947</v>
      </c>
      <c r="AV63" s="878"/>
      <c r="AW63" s="878"/>
      <c r="AX63" s="878"/>
      <c r="AY63" s="878"/>
      <c r="AZ63" s="882"/>
      <c r="BA63" s="882"/>
      <c r="BB63" s="882"/>
      <c r="BC63" s="882"/>
      <c r="BD63" s="882"/>
      <c r="BE63" s="883"/>
      <c r="BF63" s="883"/>
      <c r="BG63" s="883"/>
      <c r="BH63" s="883"/>
      <c r="BI63" s="884"/>
      <c r="BJ63" s="885" t="s">
        <v>417</v>
      </c>
      <c r="BK63" s="886"/>
      <c r="BL63" s="886"/>
      <c r="BM63" s="886"/>
      <c r="BN63" s="887"/>
      <c r="BO63" s="239"/>
      <c r="BP63" s="239"/>
      <c r="BQ63" s="236">
        <v>57</v>
      </c>
      <c r="BR63" s="237"/>
      <c r="BS63" s="807"/>
      <c r="BT63" s="808"/>
      <c r="BU63" s="808"/>
      <c r="BV63" s="808"/>
      <c r="BW63" s="808"/>
      <c r="BX63" s="808"/>
      <c r="BY63" s="808"/>
      <c r="BZ63" s="808"/>
      <c r="CA63" s="808"/>
      <c r="CB63" s="808"/>
      <c r="CC63" s="808"/>
      <c r="CD63" s="808"/>
      <c r="CE63" s="808"/>
      <c r="CF63" s="808"/>
      <c r="CG63" s="809"/>
      <c r="CH63" s="810"/>
      <c r="CI63" s="811"/>
      <c r="CJ63" s="811"/>
      <c r="CK63" s="811"/>
      <c r="CL63" s="812"/>
      <c r="CM63" s="810"/>
      <c r="CN63" s="811"/>
      <c r="CO63" s="811"/>
      <c r="CP63" s="811"/>
      <c r="CQ63" s="812"/>
      <c r="CR63" s="810"/>
      <c r="CS63" s="811"/>
      <c r="CT63" s="811"/>
      <c r="CU63" s="811"/>
      <c r="CV63" s="812"/>
      <c r="CW63" s="810"/>
      <c r="CX63" s="811"/>
      <c r="CY63" s="811"/>
      <c r="CZ63" s="811"/>
      <c r="DA63" s="812"/>
      <c r="DB63" s="810"/>
      <c r="DC63" s="811"/>
      <c r="DD63" s="811"/>
      <c r="DE63" s="811"/>
      <c r="DF63" s="812"/>
      <c r="DG63" s="810"/>
      <c r="DH63" s="811"/>
      <c r="DI63" s="811"/>
      <c r="DJ63" s="811"/>
      <c r="DK63" s="812"/>
      <c r="DL63" s="810"/>
      <c r="DM63" s="811"/>
      <c r="DN63" s="811"/>
      <c r="DO63" s="811"/>
      <c r="DP63" s="812"/>
      <c r="DQ63" s="810"/>
      <c r="DR63" s="811"/>
      <c r="DS63" s="811"/>
      <c r="DT63" s="811"/>
      <c r="DU63" s="812"/>
      <c r="DV63" s="807"/>
      <c r="DW63" s="808"/>
      <c r="DX63" s="808"/>
      <c r="DY63" s="808"/>
      <c r="DZ63" s="813"/>
      <c r="EA63" s="228"/>
    </row>
    <row r="64" spans="1:131" ht="26.25" customHeight="1" x14ac:dyDescent="0.15">
      <c r="A64" s="239"/>
      <c r="B64" s="239"/>
      <c r="C64" s="239"/>
      <c r="D64" s="239"/>
      <c r="E64" s="239"/>
      <c r="F64" s="239"/>
      <c r="G64" s="239"/>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39"/>
      <c r="AY64" s="239"/>
      <c r="AZ64" s="239"/>
      <c r="BA64" s="239"/>
      <c r="BB64" s="239"/>
      <c r="BC64" s="239"/>
      <c r="BD64" s="239"/>
      <c r="BE64" s="239"/>
      <c r="BF64" s="239"/>
      <c r="BG64" s="239"/>
      <c r="BH64" s="239"/>
      <c r="BI64" s="239"/>
      <c r="BJ64" s="239"/>
      <c r="BK64" s="239"/>
      <c r="BL64" s="239"/>
      <c r="BM64" s="239"/>
      <c r="BN64" s="239"/>
      <c r="BO64" s="239"/>
      <c r="BP64" s="239"/>
      <c r="BQ64" s="236">
        <v>58</v>
      </c>
      <c r="BR64" s="237"/>
      <c r="BS64" s="807"/>
      <c r="BT64" s="808"/>
      <c r="BU64" s="808"/>
      <c r="BV64" s="808"/>
      <c r="BW64" s="808"/>
      <c r="BX64" s="808"/>
      <c r="BY64" s="808"/>
      <c r="BZ64" s="808"/>
      <c r="CA64" s="808"/>
      <c r="CB64" s="808"/>
      <c r="CC64" s="808"/>
      <c r="CD64" s="808"/>
      <c r="CE64" s="808"/>
      <c r="CF64" s="808"/>
      <c r="CG64" s="809"/>
      <c r="CH64" s="810"/>
      <c r="CI64" s="811"/>
      <c r="CJ64" s="811"/>
      <c r="CK64" s="811"/>
      <c r="CL64" s="812"/>
      <c r="CM64" s="810"/>
      <c r="CN64" s="811"/>
      <c r="CO64" s="811"/>
      <c r="CP64" s="811"/>
      <c r="CQ64" s="812"/>
      <c r="CR64" s="810"/>
      <c r="CS64" s="811"/>
      <c r="CT64" s="811"/>
      <c r="CU64" s="811"/>
      <c r="CV64" s="812"/>
      <c r="CW64" s="810"/>
      <c r="CX64" s="811"/>
      <c r="CY64" s="811"/>
      <c r="CZ64" s="811"/>
      <c r="DA64" s="812"/>
      <c r="DB64" s="810"/>
      <c r="DC64" s="811"/>
      <c r="DD64" s="811"/>
      <c r="DE64" s="811"/>
      <c r="DF64" s="812"/>
      <c r="DG64" s="810"/>
      <c r="DH64" s="811"/>
      <c r="DI64" s="811"/>
      <c r="DJ64" s="811"/>
      <c r="DK64" s="812"/>
      <c r="DL64" s="810"/>
      <c r="DM64" s="811"/>
      <c r="DN64" s="811"/>
      <c r="DO64" s="811"/>
      <c r="DP64" s="812"/>
      <c r="DQ64" s="810"/>
      <c r="DR64" s="811"/>
      <c r="DS64" s="811"/>
      <c r="DT64" s="811"/>
      <c r="DU64" s="812"/>
      <c r="DV64" s="807"/>
      <c r="DW64" s="808"/>
      <c r="DX64" s="808"/>
      <c r="DY64" s="808"/>
      <c r="DZ64" s="813"/>
      <c r="EA64" s="228"/>
    </row>
    <row r="65" spans="1:131" ht="26.25" customHeight="1" thickBot="1" x14ac:dyDescent="0.2">
      <c r="A65" s="230" t="s">
        <v>418</v>
      </c>
      <c r="B65" s="230"/>
      <c r="C65" s="230"/>
      <c r="D65" s="230"/>
      <c r="E65" s="230"/>
      <c r="F65" s="230"/>
      <c r="G65" s="230"/>
      <c r="H65" s="230"/>
      <c r="I65" s="230"/>
      <c r="J65" s="230"/>
      <c r="K65" s="230"/>
      <c r="L65" s="230"/>
      <c r="M65" s="230"/>
      <c r="N65" s="230"/>
      <c r="O65" s="230"/>
      <c r="P65" s="230"/>
      <c r="Q65" s="230"/>
      <c r="R65" s="230"/>
      <c r="S65" s="230"/>
      <c r="T65" s="230"/>
      <c r="U65" s="230"/>
      <c r="V65" s="230"/>
      <c r="W65" s="230"/>
      <c r="X65" s="230"/>
      <c r="Y65" s="230"/>
      <c r="Z65" s="230"/>
      <c r="AA65" s="230"/>
      <c r="AB65" s="230"/>
      <c r="AC65" s="230"/>
      <c r="AD65" s="230"/>
      <c r="AE65" s="230"/>
      <c r="AF65" s="230"/>
      <c r="AG65" s="230"/>
      <c r="AH65" s="230"/>
      <c r="AI65" s="230"/>
      <c r="AJ65" s="230"/>
      <c r="AK65" s="230"/>
      <c r="AL65" s="230"/>
      <c r="AM65" s="230"/>
      <c r="AN65" s="230"/>
      <c r="AO65" s="230"/>
      <c r="AP65" s="230"/>
      <c r="AQ65" s="230"/>
      <c r="AR65" s="230"/>
      <c r="AS65" s="230"/>
      <c r="AT65" s="230"/>
      <c r="AU65" s="230"/>
      <c r="AV65" s="230"/>
      <c r="AW65" s="230"/>
      <c r="AX65" s="230"/>
      <c r="AY65" s="230"/>
      <c r="AZ65" s="230"/>
      <c r="BA65" s="230"/>
      <c r="BB65" s="230"/>
      <c r="BC65" s="230"/>
      <c r="BD65" s="230"/>
      <c r="BE65" s="239"/>
      <c r="BF65" s="239"/>
      <c r="BG65" s="239"/>
      <c r="BH65" s="239"/>
      <c r="BI65" s="239"/>
      <c r="BJ65" s="239"/>
      <c r="BK65" s="239"/>
      <c r="BL65" s="239"/>
      <c r="BM65" s="239"/>
      <c r="BN65" s="239"/>
      <c r="BO65" s="239"/>
      <c r="BP65" s="239"/>
      <c r="BQ65" s="236">
        <v>59</v>
      </c>
      <c r="BR65" s="237"/>
      <c r="BS65" s="807"/>
      <c r="BT65" s="808"/>
      <c r="BU65" s="808"/>
      <c r="BV65" s="808"/>
      <c r="BW65" s="808"/>
      <c r="BX65" s="808"/>
      <c r="BY65" s="808"/>
      <c r="BZ65" s="808"/>
      <c r="CA65" s="808"/>
      <c r="CB65" s="808"/>
      <c r="CC65" s="808"/>
      <c r="CD65" s="808"/>
      <c r="CE65" s="808"/>
      <c r="CF65" s="808"/>
      <c r="CG65" s="809"/>
      <c r="CH65" s="810"/>
      <c r="CI65" s="811"/>
      <c r="CJ65" s="811"/>
      <c r="CK65" s="811"/>
      <c r="CL65" s="812"/>
      <c r="CM65" s="810"/>
      <c r="CN65" s="811"/>
      <c r="CO65" s="811"/>
      <c r="CP65" s="811"/>
      <c r="CQ65" s="812"/>
      <c r="CR65" s="810"/>
      <c r="CS65" s="811"/>
      <c r="CT65" s="811"/>
      <c r="CU65" s="811"/>
      <c r="CV65" s="812"/>
      <c r="CW65" s="810"/>
      <c r="CX65" s="811"/>
      <c r="CY65" s="811"/>
      <c r="CZ65" s="811"/>
      <c r="DA65" s="812"/>
      <c r="DB65" s="810"/>
      <c r="DC65" s="811"/>
      <c r="DD65" s="811"/>
      <c r="DE65" s="811"/>
      <c r="DF65" s="812"/>
      <c r="DG65" s="810"/>
      <c r="DH65" s="811"/>
      <c r="DI65" s="811"/>
      <c r="DJ65" s="811"/>
      <c r="DK65" s="812"/>
      <c r="DL65" s="810"/>
      <c r="DM65" s="811"/>
      <c r="DN65" s="811"/>
      <c r="DO65" s="811"/>
      <c r="DP65" s="812"/>
      <c r="DQ65" s="810"/>
      <c r="DR65" s="811"/>
      <c r="DS65" s="811"/>
      <c r="DT65" s="811"/>
      <c r="DU65" s="812"/>
      <c r="DV65" s="807"/>
      <c r="DW65" s="808"/>
      <c r="DX65" s="808"/>
      <c r="DY65" s="808"/>
      <c r="DZ65" s="813"/>
      <c r="EA65" s="228"/>
    </row>
    <row r="66" spans="1:131" ht="26.25" customHeight="1" x14ac:dyDescent="0.15">
      <c r="A66" s="761" t="s">
        <v>419</v>
      </c>
      <c r="B66" s="762"/>
      <c r="C66" s="762"/>
      <c r="D66" s="762"/>
      <c r="E66" s="762"/>
      <c r="F66" s="762"/>
      <c r="G66" s="762"/>
      <c r="H66" s="762"/>
      <c r="I66" s="762"/>
      <c r="J66" s="762"/>
      <c r="K66" s="762"/>
      <c r="L66" s="762"/>
      <c r="M66" s="762"/>
      <c r="N66" s="762"/>
      <c r="O66" s="762"/>
      <c r="P66" s="763"/>
      <c r="Q66" s="767" t="s">
        <v>399</v>
      </c>
      <c r="R66" s="768"/>
      <c r="S66" s="768"/>
      <c r="T66" s="768"/>
      <c r="U66" s="769"/>
      <c r="V66" s="767" t="s">
        <v>400</v>
      </c>
      <c r="W66" s="768"/>
      <c r="X66" s="768"/>
      <c r="Y66" s="768"/>
      <c r="Z66" s="769"/>
      <c r="AA66" s="767" t="s">
        <v>401</v>
      </c>
      <c r="AB66" s="768"/>
      <c r="AC66" s="768"/>
      <c r="AD66" s="768"/>
      <c r="AE66" s="769"/>
      <c r="AF66" s="888" t="s">
        <v>402</v>
      </c>
      <c r="AG66" s="849"/>
      <c r="AH66" s="849"/>
      <c r="AI66" s="849"/>
      <c r="AJ66" s="889"/>
      <c r="AK66" s="767" t="s">
        <v>403</v>
      </c>
      <c r="AL66" s="762"/>
      <c r="AM66" s="762"/>
      <c r="AN66" s="762"/>
      <c r="AO66" s="763"/>
      <c r="AP66" s="767" t="s">
        <v>420</v>
      </c>
      <c r="AQ66" s="768"/>
      <c r="AR66" s="768"/>
      <c r="AS66" s="768"/>
      <c r="AT66" s="769"/>
      <c r="AU66" s="767" t="s">
        <v>421</v>
      </c>
      <c r="AV66" s="768"/>
      <c r="AW66" s="768"/>
      <c r="AX66" s="768"/>
      <c r="AY66" s="769"/>
      <c r="AZ66" s="767" t="s">
        <v>381</v>
      </c>
      <c r="BA66" s="768"/>
      <c r="BB66" s="768"/>
      <c r="BC66" s="768"/>
      <c r="BD66" s="774"/>
      <c r="BE66" s="239"/>
      <c r="BF66" s="239"/>
      <c r="BG66" s="239"/>
      <c r="BH66" s="239"/>
      <c r="BI66" s="239"/>
      <c r="BJ66" s="239"/>
      <c r="BK66" s="239"/>
      <c r="BL66" s="239"/>
      <c r="BM66" s="239"/>
      <c r="BN66" s="239"/>
      <c r="BO66" s="239"/>
      <c r="BP66" s="239"/>
      <c r="BQ66" s="236">
        <v>60</v>
      </c>
      <c r="BR66" s="241"/>
      <c r="BS66" s="893"/>
      <c r="BT66" s="894"/>
      <c r="BU66" s="894"/>
      <c r="BV66" s="894"/>
      <c r="BW66" s="894"/>
      <c r="BX66" s="894"/>
      <c r="BY66" s="894"/>
      <c r="BZ66" s="894"/>
      <c r="CA66" s="894"/>
      <c r="CB66" s="894"/>
      <c r="CC66" s="894"/>
      <c r="CD66" s="894"/>
      <c r="CE66" s="894"/>
      <c r="CF66" s="894"/>
      <c r="CG66" s="899"/>
      <c r="CH66" s="896"/>
      <c r="CI66" s="897"/>
      <c r="CJ66" s="897"/>
      <c r="CK66" s="897"/>
      <c r="CL66" s="898"/>
      <c r="CM66" s="896"/>
      <c r="CN66" s="897"/>
      <c r="CO66" s="897"/>
      <c r="CP66" s="897"/>
      <c r="CQ66" s="898"/>
      <c r="CR66" s="896"/>
      <c r="CS66" s="897"/>
      <c r="CT66" s="897"/>
      <c r="CU66" s="897"/>
      <c r="CV66" s="898"/>
      <c r="CW66" s="896"/>
      <c r="CX66" s="897"/>
      <c r="CY66" s="897"/>
      <c r="CZ66" s="897"/>
      <c r="DA66" s="898"/>
      <c r="DB66" s="896"/>
      <c r="DC66" s="897"/>
      <c r="DD66" s="897"/>
      <c r="DE66" s="897"/>
      <c r="DF66" s="898"/>
      <c r="DG66" s="896"/>
      <c r="DH66" s="897"/>
      <c r="DI66" s="897"/>
      <c r="DJ66" s="897"/>
      <c r="DK66" s="898"/>
      <c r="DL66" s="896"/>
      <c r="DM66" s="897"/>
      <c r="DN66" s="897"/>
      <c r="DO66" s="897"/>
      <c r="DP66" s="898"/>
      <c r="DQ66" s="896"/>
      <c r="DR66" s="897"/>
      <c r="DS66" s="897"/>
      <c r="DT66" s="897"/>
      <c r="DU66" s="898"/>
      <c r="DV66" s="893"/>
      <c r="DW66" s="894"/>
      <c r="DX66" s="894"/>
      <c r="DY66" s="894"/>
      <c r="DZ66" s="895"/>
      <c r="EA66" s="228"/>
    </row>
    <row r="67" spans="1:131" ht="26.25" customHeight="1" thickBot="1" x14ac:dyDescent="0.2">
      <c r="A67" s="764"/>
      <c r="B67" s="765"/>
      <c r="C67" s="765"/>
      <c r="D67" s="765"/>
      <c r="E67" s="765"/>
      <c r="F67" s="765"/>
      <c r="G67" s="765"/>
      <c r="H67" s="765"/>
      <c r="I67" s="765"/>
      <c r="J67" s="765"/>
      <c r="K67" s="765"/>
      <c r="L67" s="765"/>
      <c r="M67" s="765"/>
      <c r="N67" s="765"/>
      <c r="O67" s="765"/>
      <c r="P67" s="766"/>
      <c r="Q67" s="770"/>
      <c r="R67" s="771"/>
      <c r="S67" s="771"/>
      <c r="T67" s="771"/>
      <c r="U67" s="772"/>
      <c r="V67" s="770"/>
      <c r="W67" s="771"/>
      <c r="X67" s="771"/>
      <c r="Y67" s="771"/>
      <c r="Z67" s="772"/>
      <c r="AA67" s="770"/>
      <c r="AB67" s="771"/>
      <c r="AC67" s="771"/>
      <c r="AD67" s="771"/>
      <c r="AE67" s="772"/>
      <c r="AF67" s="890"/>
      <c r="AG67" s="852"/>
      <c r="AH67" s="852"/>
      <c r="AI67" s="852"/>
      <c r="AJ67" s="891"/>
      <c r="AK67" s="892"/>
      <c r="AL67" s="765"/>
      <c r="AM67" s="765"/>
      <c r="AN67" s="765"/>
      <c r="AO67" s="766"/>
      <c r="AP67" s="770"/>
      <c r="AQ67" s="771"/>
      <c r="AR67" s="771"/>
      <c r="AS67" s="771"/>
      <c r="AT67" s="772"/>
      <c r="AU67" s="770"/>
      <c r="AV67" s="771"/>
      <c r="AW67" s="771"/>
      <c r="AX67" s="771"/>
      <c r="AY67" s="772"/>
      <c r="AZ67" s="770"/>
      <c r="BA67" s="771"/>
      <c r="BB67" s="771"/>
      <c r="BC67" s="771"/>
      <c r="BD67" s="776"/>
      <c r="BE67" s="239"/>
      <c r="BF67" s="239"/>
      <c r="BG67" s="239"/>
      <c r="BH67" s="239"/>
      <c r="BI67" s="239"/>
      <c r="BJ67" s="239"/>
      <c r="BK67" s="239"/>
      <c r="BL67" s="239"/>
      <c r="BM67" s="239"/>
      <c r="BN67" s="239"/>
      <c r="BO67" s="239"/>
      <c r="BP67" s="239"/>
      <c r="BQ67" s="236">
        <v>61</v>
      </c>
      <c r="BR67" s="241"/>
      <c r="BS67" s="893"/>
      <c r="BT67" s="894"/>
      <c r="BU67" s="894"/>
      <c r="BV67" s="894"/>
      <c r="BW67" s="894"/>
      <c r="BX67" s="894"/>
      <c r="BY67" s="894"/>
      <c r="BZ67" s="894"/>
      <c r="CA67" s="894"/>
      <c r="CB67" s="894"/>
      <c r="CC67" s="894"/>
      <c r="CD67" s="894"/>
      <c r="CE67" s="894"/>
      <c r="CF67" s="894"/>
      <c r="CG67" s="899"/>
      <c r="CH67" s="896"/>
      <c r="CI67" s="897"/>
      <c r="CJ67" s="897"/>
      <c r="CK67" s="897"/>
      <c r="CL67" s="898"/>
      <c r="CM67" s="896"/>
      <c r="CN67" s="897"/>
      <c r="CO67" s="897"/>
      <c r="CP67" s="897"/>
      <c r="CQ67" s="898"/>
      <c r="CR67" s="896"/>
      <c r="CS67" s="897"/>
      <c r="CT67" s="897"/>
      <c r="CU67" s="897"/>
      <c r="CV67" s="898"/>
      <c r="CW67" s="896"/>
      <c r="CX67" s="897"/>
      <c r="CY67" s="897"/>
      <c r="CZ67" s="897"/>
      <c r="DA67" s="898"/>
      <c r="DB67" s="896"/>
      <c r="DC67" s="897"/>
      <c r="DD67" s="897"/>
      <c r="DE67" s="897"/>
      <c r="DF67" s="898"/>
      <c r="DG67" s="896"/>
      <c r="DH67" s="897"/>
      <c r="DI67" s="897"/>
      <c r="DJ67" s="897"/>
      <c r="DK67" s="898"/>
      <c r="DL67" s="896"/>
      <c r="DM67" s="897"/>
      <c r="DN67" s="897"/>
      <c r="DO67" s="897"/>
      <c r="DP67" s="898"/>
      <c r="DQ67" s="896"/>
      <c r="DR67" s="897"/>
      <c r="DS67" s="897"/>
      <c r="DT67" s="897"/>
      <c r="DU67" s="898"/>
      <c r="DV67" s="893"/>
      <c r="DW67" s="894"/>
      <c r="DX67" s="894"/>
      <c r="DY67" s="894"/>
      <c r="DZ67" s="895"/>
      <c r="EA67" s="228"/>
    </row>
    <row r="68" spans="1:131" ht="26.25" customHeight="1" thickTop="1" x14ac:dyDescent="0.15">
      <c r="A68" s="234">
        <v>1</v>
      </c>
      <c r="B68" s="903" t="s">
        <v>582</v>
      </c>
      <c r="C68" s="904"/>
      <c r="D68" s="904"/>
      <c r="E68" s="904"/>
      <c r="F68" s="904"/>
      <c r="G68" s="904"/>
      <c r="H68" s="904"/>
      <c r="I68" s="904"/>
      <c r="J68" s="904"/>
      <c r="K68" s="904"/>
      <c r="L68" s="904"/>
      <c r="M68" s="904"/>
      <c r="N68" s="904"/>
      <c r="O68" s="904"/>
      <c r="P68" s="905"/>
      <c r="Q68" s="906">
        <v>8198</v>
      </c>
      <c r="R68" s="900"/>
      <c r="S68" s="900"/>
      <c r="T68" s="900"/>
      <c r="U68" s="900"/>
      <c r="V68" s="900">
        <v>7374</v>
      </c>
      <c r="W68" s="900"/>
      <c r="X68" s="900"/>
      <c r="Y68" s="900"/>
      <c r="Z68" s="900"/>
      <c r="AA68" s="900">
        <v>825</v>
      </c>
      <c r="AB68" s="900"/>
      <c r="AC68" s="900"/>
      <c r="AD68" s="900"/>
      <c r="AE68" s="900"/>
      <c r="AF68" s="900">
        <v>2805</v>
      </c>
      <c r="AG68" s="900"/>
      <c r="AH68" s="900"/>
      <c r="AI68" s="900"/>
      <c r="AJ68" s="900"/>
      <c r="AK68" s="900" t="s">
        <v>514</v>
      </c>
      <c r="AL68" s="900"/>
      <c r="AM68" s="900"/>
      <c r="AN68" s="900"/>
      <c r="AO68" s="900"/>
      <c r="AP68" s="900">
        <v>3910</v>
      </c>
      <c r="AQ68" s="900"/>
      <c r="AR68" s="900"/>
      <c r="AS68" s="900"/>
      <c r="AT68" s="900"/>
      <c r="AU68" s="900">
        <v>1080</v>
      </c>
      <c r="AV68" s="900"/>
      <c r="AW68" s="900"/>
      <c r="AX68" s="900"/>
      <c r="AY68" s="900"/>
      <c r="AZ68" s="901"/>
      <c r="BA68" s="901"/>
      <c r="BB68" s="901"/>
      <c r="BC68" s="901"/>
      <c r="BD68" s="902"/>
      <c r="BE68" s="239"/>
      <c r="BF68" s="239"/>
      <c r="BG68" s="239"/>
      <c r="BH68" s="239"/>
      <c r="BI68" s="239"/>
      <c r="BJ68" s="239"/>
      <c r="BK68" s="239"/>
      <c r="BL68" s="239"/>
      <c r="BM68" s="239"/>
      <c r="BN68" s="239"/>
      <c r="BO68" s="239"/>
      <c r="BP68" s="239"/>
      <c r="BQ68" s="236">
        <v>62</v>
      </c>
      <c r="BR68" s="241"/>
      <c r="BS68" s="893"/>
      <c r="BT68" s="894"/>
      <c r="BU68" s="894"/>
      <c r="BV68" s="894"/>
      <c r="BW68" s="894"/>
      <c r="BX68" s="894"/>
      <c r="BY68" s="894"/>
      <c r="BZ68" s="894"/>
      <c r="CA68" s="894"/>
      <c r="CB68" s="894"/>
      <c r="CC68" s="894"/>
      <c r="CD68" s="894"/>
      <c r="CE68" s="894"/>
      <c r="CF68" s="894"/>
      <c r="CG68" s="899"/>
      <c r="CH68" s="896"/>
      <c r="CI68" s="897"/>
      <c r="CJ68" s="897"/>
      <c r="CK68" s="897"/>
      <c r="CL68" s="898"/>
      <c r="CM68" s="896"/>
      <c r="CN68" s="897"/>
      <c r="CO68" s="897"/>
      <c r="CP68" s="897"/>
      <c r="CQ68" s="898"/>
      <c r="CR68" s="896"/>
      <c r="CS68" s="897"/>
      <c r="CT68" s="897"/>
      <c r="CU68" s="897"/>
      <c r="CV68" s="898"/>
      <c r="CW68" s="896"/>
      <c r="CX68" s="897"/>
      <c r="CY68" s="897"/>
      <c r="CZ68" s="897"/>
      <c r="DA68" s="898"/>
      <c r="DB68" s="896"/>
      <c r="DC68" s="897"/>
      <c r="DD68" s="897"/>
      <c r="DE68" s="897"/>
      <c r="DF68" s="898"/>
      <c r="DG68" s="896"/>
      <c r="DH68" s="897"/>
      <c r="DI68" s="897"/>
      <c r="DJ68" s="897"/>
      <c r="DK68" s="898"/>
      <c r="DL68" s="896"/>
      <c r="DM68" s="897"/>
      <c r="DN68" s="897"/>
      <c r="DO68" s="897"/>
      <c r="DP68" s="898"/>
      <c r="DQ68" s="896"/>
      <c r="DR68" s="897"/>
      <c r="DS68" s="897"/>
      <c r="DT68" s="897"/>
      <c r="DU68" s="898"/>
      <c r="DV68" s="893"/>
      <c r="DW68" s="894"/>
      <c r="DX68" s="894"/>
      <c r="DY68" s="894"/>
      <c r="DZ68" s="895"/>
      <c r="EA68" s="228"/>
    </row>
    <row r="69" spans="1:131" ht="26.25" customHeight="1" x14ac:dyDescent="0.15">
      <c r="A69" s="236">
        <v>2</v>
      </c>
      <c r="B69" s="907" t="s">
        <v>583</v>
      </c>
      <c r="C69" s="908"/>
      <c r="D69" s="908"/>
      <c r="E69" s="908"/>
      <c r="F69" s="908"/>
      <c r="G69" s="908"/>
      <c r="H69" s="908"/>
      <c r="I69" s="908"/>
      <c r="J69" s="908"/>
      <c r="K69" s="908"/>
      <c r="L69" s="908"/>
      <c r="M69" s="908"/>
      <c r="N69" s="908"/>
      <c r="O69" s="908"/>
      <c r="P69" s="909"/>
      <c r="Q69" s="910">
        <v>7067</v>
      </c>
      <c r="R69" s="864"/>
      <c r="S69" s="864"/>
      <c r="T69" s="864"/>
      <c r="U69" s="864"/>
      <c r="V69" s="864">
        <v>6305</v>
      </c>
      <c r="W69" s="864"/>
      <c r="X69" s="864"/>
      <c r="Y69" s="864"/>
      <c r="Z69" s="864"/>
      <c r="AA69" s="864">
        <v>762</v>
      </c>
      <c r="AB69" s="864"/>
      <c r="AC69" s="864"/>
      <c r="AD69" s="864"/>
      <c r="AE69" s="864"/>
      <c r="AF69" s="864">
        <v>2427</v>
      </c>
      <c r="AG69" s="864"/>
      <c r="AH69" s="864"/>
      <c r="AI69" s="864"/>
      <c r="AJ69" s="864"/>
      <c r="AK69" s="864" t="s">
        <v>514</v>
      </c>
      <c r="AL69" s="864"/>
      <c r="AM69" s="864"/>
      <c r="AN69" s="864"/>
      <c r="AO69" s="864"/>
      <c r="AP69" s="864">
        <v>3696</v>
      </c>
      <c r="AQ69" s="864"/>
      <c r="AR69" s="864"/>
      <c r="AS69" s="864"/>
      <c r="AT69" s="864"/>
      <c r="AU69" s="864">
        <v>1010</v>
      </c>
      <c r="AV69" s="864"/>
      <c r="AW69" s="864"/>
      <c r="AX69" s="864"/>
      <c r="AY69" s="864"/>
      <c r="AZ69" s="866"/>
      <c r="BA69" s="866"/>
      <c r="BB69" s="866"/>
      <c r="BC69" s="866"/>
      <c r="BD69" s="867"/>
      <c r="BE69" s="239"/>
      <c r="BF69" s="239"/>
      <c r="BG69" s="239"/>
      <c r="BH69" s="239"/>
      <c r="BI69" s="239"/>
      <c r="BJ69" s="239"/>
      <c r="BK69" s="239"/>
      <c r="BL69" s="239"/>
      <c r="BM69" s="239"/>
      <c r="BN69" s="239"/>
      <c r="BO69" s="239"/>
      <c r="BP69" s="239"/>
      <c r="BQ69" s="236">
        <v>63</v>
      </c>
      <c r="BR69" s="241"/>
      <c r="BS69" s="893"/>
      <c r="BT69" s="894"/>
      <c r="BU69" s="894"/>
      <c r="BV69" s="894"/>
      <c r="BW69" s="894"/>
      <c r="BX69" s="894"/>
      <c r="BY69" s="894"/>
      <c r="BZ69" s="894"/>
      <c r="CA69" s="894"/>
      <c r="CB69" s="894"/>
      <c r="CC69" s="894"/>
      <c r="CD69" s="894"/>
      <c r="CE69" s="894"/>
      <c r="CF69" s="894"/>
      <c r="CG69" s="899"/>
      <c r="CH69" s="896"/>
      <c r="CI69" s="897"/>
      <c r="CJ69" s="897"/>
      <c r="CK69" s="897"/>
      <c r="CL69" s="898"/>
      <c r="CM69" s="896"/>
      <c r="CN69" s="897"/>
      <c r="CO69" s="897"/>
      <c r="CP69" s="897"/>
      <c r="CQ69" s="898"/>
      <c r="CR69" s="896"/>
      <c r="CS69" s="897"/>
      <c r="CT69" s="897"/>
      <c r="CU69" s="897"/>
      <c r="CV69" s="898"/>
      <c r="CW69" s="896"/>
      <c r="CX69" s="897"/>
      <c r="CY69" s="897"/>
      <c r="CZ69" s="897"/>
      <c r="DA69" s="898"/>
      <c r="DB69" s="896"/>
      <c r="DC69" s="897"/>
      <c r="DD69" s="897"/>
      <c r="DE69" s="897"/>
      <c r="DF69" s="898"/>
      <c r="DG69" s="896"/>
      <c r="DH69" s="897"/>
      <c r="DI69" s="897"/>
      <c r="DJ69" s="897"/>
      <c r="DK69" s="898"/>
      <c r="DL69" s="896"/>
      <c r="DM69" s="897"/>
      <c r="DN69" s="897"/>
      <c r="DO69" s="897"/>
      <c r="DP69" s="898"/>
      <c r="DQ69" s="896"/>
      <c r="DR69" s="897"/>
      <c r="DS69" s="897"/>
      <c r="DT69" s="897"/>
      <c r="DU69" s="898"/>
      <c r="DV69" s="893"/>
      <c r="DW69" s="894"/>
      <c r="DX69" s="894"/>
      <c r="DY69" s="894"/>
      <c r="DZ69" s="895"/>
      <c r="EA69" s="228"/>
    </row>
    <row r="70" spans="1:131" ht="26.25" customHeight="1" x14ac:dyDescent="0.15">
      <c r="A70" s="236">
        <v>3</v>
      </c>
      <c r="B70" s="907" t="s">
        <v>584</v>
      </c>
      <c r="C70" s="908"/>
      <c r="D70" s="908"/>
      <c r="E70" s="908"/>
      <c r="F70" s="908"/>
      <c r="G70" s="908"/>
      <c r="H70" s="908"/>
      <c r="I70" s="908"/>
      <c r="J70" s="908"/>
      <c r="K70" s="908"/>
      <c r="L70" s="908"/>
      <c r="M70" s="908"/>
      <c r="N70" s="908"/>
      <c r="O70" s="908"/>
      <c r="P70" s="909"/>
      <c r="Q70" s="910">
        <v>1131</v>
      </c>
      <c r="R70" s="864"/>
      <c r="S70" s="864"/>
      <c r="T70" s="864"/>
      <c r="U70" s="864"/>
      <c r="V70" s="864">
        <v>1069</v>
      </c>
      <c r="W70" s="864"/>
      <c r="X70" s="864"/>
      <c r="Y70" s="864"/>
      <c r="Z70" s="864"/>
      <c r="AA70" s="864">
        <v>63</v>
      </c>
      <c r="AB70" s="864"/>
      <c r="AC70" s="864"/>
      <c r="AD70" s="864"/>
      <c r="AE70" s="864"/>
      <c r="AF70" s="864">
        <v>378</v>
      </c>
      <c r="AG70" s="864"/>
      <c r="AH70" s="864"/>
      <c r="AI70" s="864"/>
      <c r="AJ70" s="864"/>
      <c r="AK70" s="864" t="s">
        <v>514</v>
      </c>
      <c r="AL70" s="864"/>
      <c r="AM70" s="864"/>
      <c r="AN70" s="864"/>
      <c r="AO70" s="864"/>
      <c r="AP70" s="864">
        <v>215</v>
      </c>
      <c r="AQ70" s="864"/>
      <c r="AR70" s="864"/>
      <c r="AS70" s="864"/>
      <c r="AT70" s="864"/>
      <c r="AU70" s="864">
        <v>71</v>
      </c>
      <c r="AV70" s="864"/>
      <c r="AW70" s="864"/>
      <c r="AX70" s="864"/>
      <c r="AY70" s="864"/>
      <c r="AZ70" s="866"/>
      <c r="BA70" s="866"/>
      <c r="BB70" s="866"/>
      <c r="BC70" s="866"/>
      <c r="BD70" s="867"/>
      <c r="BE70" s="239"/>
      <c r="BF70" s="239"/>
      <c r="BG70" s="239"/>
      <c r="BH70" s="239"/>
      <c r="BI70" s="239"/>
      <c r="BJ70" s="239"/>
      <c r="BK70" s="239"/>
      <c r="BL70" s="239"/>
      <c r="BM70" s="239"/>
      <c r="BN70" s="239"/>
      <c r="BO70" s="239"/>
      <c r="BP70" s="239"/>
      <c r="BQ70" s="236">
        <v>64</v>
      </c>
      <c r="BR70" s="241"/>
      <c r="BS70" s="893"/>
      <c r="BT70" s="894"/>
      <c r="BU70" s="894"/>
      <c r="BV70" s="894"/>
      <c r="BW70" s="894"/>
      <c r="BX70" s="894"/>
      <c r="BY70" s="894"/>
      <c r="BZ70" s="894"/>
      <c r="CA70" s="894"/>
      <c r="CB70" s="894"/>
      <c r="CC70" s="894"/>
      <c r="CD70" s="894"/>
      <c r="CE70" s="894"/>
      <c r="CF70" s="894"/>
      <c r="CG70" s="899"/>
      <c r="CH70" s="896"/>
      <c r="CI70" s="897"/>
      <c r="CJ70" s="897"/>
      <c r="CK70" s="897"/>
      <c r="CL70" s="898"/>
      <c r="CM70" s="896"/>
      <c r="CN70" s="897"/>
      <c r="CO70" s="897"/>
      <c r="CP70" s="897"/>
      <c r="CQ70" s="898"/>
      <c r="CR70" s="896"/>
      <c r="CS70" s="897"/>
      <c r="CT70" s="897"/>
      <c r="CU70" s="897"/>
      <c r="CV70" s="898"/>
      <c r="CW70" s="896"/>
      <c r="CX70" s="897"/>
      <c r="CY70" s="897"/>
      <c r="CZ70" s="897"/>
      <c r="DA70" s="898"/>
      <c r="DB70" s="896"/>
      <c r="DC70" s="897"/>
      <c r="DD70" s="897"/>
      <c r="DE70" s="897"/>
      <c r="DF70" s="898"/>
      <c r="DG70" s="896"/>
      <c r="DH70" s="897"/>
      <c r="DI70" s="897"/>
      <c r="DJ70" s="897"/>
      <c r="DK70" s="898"/>
      <c r="DL70" s="896"/>
      <c r="DM70" s="897"/>
      <c r="DN70" s="897"/>
      <c r="DO70" s="897"/>
      <c r="DP70" s="898"/>
      <c r="DQ70" s="896"/>
      <c r="DR70" s="897"/>
      <c r="DS70" s="897"/>
      <c r="DT70" s="897"/>
      <c r="DU70" s="898"/>
      <c r="DV70" s="893"/>
      <c r="DW70" s="894"/>
      <c r="DX70" s="894"/>
      <c r="DY70" s="894"/>
      <c r="DZ70" s="895"/>
      <c r="EA70" s="228"/>
    </row>
    <row r="71" spans="1:131" ht="26.25" customHeight="1" x14ac:dyDescent="0.15">
      <c r="A71" s="236">
        <v>4</v>
      </c>
      <c r="B71" s="907" t="s">
        <v>585</v>
      </c>
      <c r="C71" s="908"/>
      <c r="D71" s="908"/>
      <c r="E71" s="908"/>
      <c r="F71" s="908"/>
      <c r="G71" s="908"/>
      <c r="H71" s="908"/>
      <c r="I71" s="908"/>
      <c r="J71" s="908"/>
      <c r="K71" s="908"/>
      <c r="L71" s="908"/>
      <c r="M71" s="908"/>
      <c r="N71" s="908"/>
      <c r="O71" s="908"/>
      <c r="P71" s="909"/>
      <c r="Q71" s="910">
        <v>6891</v>
      </c>
      <c r="R71" s="864"/>
      <c r="S71" s="864"/>
      <c r="T71" s="864"/>
      <c r="U71" s="864"/>
      <c r="V71" s="864">
        <v>6121</v>
      </c>
      <c r="W71" s="864"/>
      <c r="X71" s="864"/>
      <c r="Y71" s="864"/>
      <c r="Z71" s="864"/>
      <c r="AA71" s="864">
        <v>770</v>
      </c>
      <c r="AB71" s="864"/>
      <c r="AC71" s="864"/>
      <c r="AD71" s="864"/>
      <c r="AE71" s="864"/>
      <c r="AF71" s="864">
        <v>770</v>
      </c>
      <c r="AG71" s="864"/>
      <c r="AH71" s="864"/>
      <c r="AI71" s="864"/>
      <c r="AJ71" s="864"/>
      <c r="AK71" s="864">
        <v>1022</v>
      </c>
      <c r="AL71" s="864"/>
      <c r="AM71" s="864"/>
      <c r="AN71" s="864"/>
      <c r="AO71" s="864"/>
      <c r="AP71" s="864" t="s">
        <v>514</v>
      </c>
      <c r="AQ71" s="864"/>
      <c r="AR71" s="864"/>
      <c r="AS71" s="864"/>
      <c r="AT71" s="864"/>
      <c r="AU71" s="864" t="s">
        <v>514</v>
      </c>
      <c r="AV71" s="864"/>
      <c r="AW71" s="864"/>
      <c r="AX71" s="864"/>
      <c r="AY71" s="864"/>
      <c r="AZ71" s="866"/>
      <c r="BA71" s="866"/>
      <c r="BB71" s="866"/>
      <c r="BC71" s="866"/>
      <c r="BD71" s="867"/>
      <c r="BE71" s="239"/>
      <c r="BF71" s="239"/>
      <c r="BG71" s="239"/>
      <c r="BH71" s="239"/>
      <c r="BI71" s="239"/>
      <c r="BJ71" s="239"/>
      <c r="BK71" s="239"/>
      <c r="BL71" s="239"/>
      <c r="BM71" s="239"/>
      <c r="BN71" s="239"/>
      <c r="BO71" s="239"/>
      <c r="BP71" s="239"/>
      <c r="BQ71" s="236">
        <v>65</v>
      </c>
      <c r="BR71" s="241"/>
      <c r="BS71" s="893"/>
      <c r="BT71" s="894"/>
      <c r="BU71" s="894"/>
      <c r="BV71" s="894"/>
      <c r="BW71" s="894"/>
      <c r="BX71" s="894"/>
      <c r="BY71" s="894"/>
      <c r="BZ71" s="894"/>
      <c r="CA71" s="894"/>
      <c r="CB71" s="894"/>
      <c r="CC71" s="894"/>
      <c r="CD71" s="894"/>
      <c r="CE71" s="894"/>
      <c r="CF71" s="894"/>
      <c r="CG71" s="899"/>
      <c r="CH71" s="896"/>
      <c r="CI71" s="897"/>
      <c r="CJ71" s="897"/>
      <c r="CK71" s="897"/>
      <c r="CL71" s="898"/>
      <c r="CM71" s="896"/>
      <c r="CN71" s="897"/>
      <c r="CO71" s="897"/>
      <c r="CP71" s="897"/>
      <c r="CQ71" s="898"/>
      <c r="CR71" s="896"/>
      <c r="CS71" s="897"/>
      <c r="CT71" s="897"/>
      <c r="CU71" s="897"/>
      <c r="CV71" s="898"/>
      <c r="CW71" s="896"/>
      <c r="CX71" s="897"/>
      <c r="CY71" s="897"/>
      <c r="CZ71" s="897"/>
      <c r="DA71" s="898"/>
      <c r="DB71" s="896"/>
      <c r="DC71" s="897"/>
      <c r="DD71" s="897"/>
      <c r="DE71" s="897"/>
      <c r="DF71" s="898"/>
      <c r="DG71" s="896"/>
      <c r="DH71" s="897"/>
      <c r="DI71" s="897"/>
      <c r="DJ71" s="897"/>
      <c r="DK71" s="898"/>
      <c r="DL71" s="896"/>
      <c r="DM71" s="897"/>
      <c r="DN71" s="897"/>
      <c r="DO71" s="897"/>
      <c r="DP71" s="898"/>
      <c r="DQ71" s="896"/>
      <c r="DR71" s="897"/>
      <c r="DS71" s="897"/>
      <c r="DT71" s="897"/>
      <c r="DU71" s="898"/>
      <c r="DV71" s="893"/>
      <c r="DW71" s="894"/>
      <c r="DX71" s="894"/>
      <c r="DY71" s="894"/>
      <c r="DZ71" s="895"/>
      <c r="EA71" s="228"/>
    </row>
    <row r="72" spans="1:131" ht="26.25" customHeight="1" x14ac:dyDescent="0.15">
      <c r="A72" s="236">
        <v>5</v>
      </c>
      <c r="B72" s="907" t="s">
        <v>586</v>
      </c>
      <c r="C72" s="908"/>
      <c r="D72" s="908"/>
      <c r="E72" s="908"/>
      <c r="F72" s="908"/>
      <c r="G72" s="908"/>
      <c r="H72" s="908"/>
      <c r="I72" s="908"/>
      <c r="J72" s="908"/>
      <c r="K72" s="908"/>
      <c r="L72" s="908"/>
      <c r="M72" s="908"/>
      <c r="N72" s="908"/>
      <c r="O72" s="908"/>
      <c r="P72" s="909"/>
      <c r="Q72" s="910">
        <v>6796</v>
      </c>
      <c r="R72" s="864"/>
      <c r="S72" s="864"/>
      <c r="T72" s="864"/>
      <c r="U72" s="864"/>
      <c r="V72" s="864">
        <v>6048</v>
      </c>
      <c r="W72" s="864"/>
      <c r="X72" s="864"/>
      <c r="Y72" s="864"/>
      <c r="Z72" s="864"/>
      <c r="AA72" s="864">
        <v>749</v>
      </c>
      <c r="AB72" s="864"/>
      <c r="AC72" s="864"/>
      <c r="AD72" s="864"/>
      <c r="AE72" s="864"/>
      <c r="AF72" s="864">
        <v>749</v>
      </c>
      <c r="AG72" s="864"/>
      <c r="AH72" s="864"/>
      <c r="AI72" s="864"/>
      <c r="AJ72" s="864"/>
      <c r="AK72" s="864">
        <v>1022</v>
      </c>
      <c r="AL72" s="864"/>
      <c r="AM72" s="864"/>
      <c r="AN72" s="864"/>
      <c r="AO72" s="864"/>
      <c r="AP72" s="864" t="s">
        <v>514</v>
      </c>
      <c r="AQ72" s="864"/>
      <c r="AR72" s="864"/>
      <c r="AS72" s="864"/>
      <c r="AT72" s="864"/>
      <c r="AU72" s="864" t="s">
        <v>514</v>
      </c>
      <c r="AV72" s="864"/>
      <c r="AW72" s="864"/>
      <c r="AX72" s="864"/>
      <c r="AY72" s="864"/>
      <c r="AZ72" s="866"/>
      <c r="BA72" s="866"/>
      <c r="BB72" s="866"/>
      <c r="BC72" s="866"/>
      <c r="BD72" s="867"/>
      <c r="BE72" s="239"/>
      <c r="BF72" s="239"/>
      <c r="BG72" s="239"/>
      <c r="BH72" s="239"/>
      <c r="BI72" s="239"/>
      <c r="BJ72" s="239"/>
      <c r="BK72" s="239"/>
      <c r="BL72" s="239"/>
      <c r="BM72" s="239"/>
      <c r="BN72" s="239"/>
      <c r="BO72" s="239"/>
      <c r="BP72" s="239"/>
      <c r="BQ72" s="236">
        <v>66</v>
      </c>
      <c r="BR72" s="241"/>
      <c r="BS72" s="893"/>
      <c r="BT72" s="894"/>
      <c r="BU72" s="894"/>
      <c r="BV72" s="894"/>
      <c r="BW72" s="894"/>
      <c r="BX72" s="894"/>
      <c r="BY72" s="894"/>
      <c r="BZ72" s="894"/>
      <c r="CA72" s="894"/>
      <c r="CB72" s="894"/>
      <c r="CC72" s="894"/>
      <c r="CD72" s="894"/>
      <c r="CE72" s="894"/>
      <c r="CF72" s="894"/>
      <c r="CG72" s="899"/>
      <c r="CH72" s="896"/>
      <c r="CI72" s="897"/>
      <c r="CJ72" s="897"/>
      <c r="CK72" s="897"/>
      <c r="CL72" s="898"/>
      <c r="CM72" s="896"/>
      <c r="CN72" s="897"/>
      <c r="CO72" s="897"/>
      <c r="CP72" s="897"/>
      <c r="CQ72" s="898"/>
      <c r="CR72" s="896"/>
      <c r="CS72" s="897"/>
      <c r="CT72" s="897"/>
      <c r="CU72" s="897"/>
      <c r="CV72" s="898"/>
      <c r="CW72" s="896"/>
      <c r="CX72" s="897"/>
      <c r="CY72" s="897"/>
      <c r="CZ72" s="897"/>
      <c r="DA72" s="898"/>
      <c r="DB72" s="896"/>
      <c r="DC72" s="897"/>
      <c r="DD72" s="897"/>
      <c r="DE72" s="897"/>
      <c r="DF72" s="898"/>
      <c r="DG72" s="896"/>
      <c r="DH72" s="897"/>
      <c r="DI72" s="897"/>
      <c r="DJ72" s="897"/>
      <c r="DK72" s="898"/>
      <c r="DL72" s="896"/>
      <c r="DM72" s="897"/>
      <c r="DN72" s="897"/>
      <c r="DO72" s="897"/>
      <c r="DP72" s="898"/>
      <c r="DQ72" s="896"/>
      <c r="DR72" s="897"/>
      <c r="DS72" s="897"/>
      <c r="DT72" s="897"/>
      <c r="DU72" s="898"/>
      <c r="DV72" s="893"/>
      <c r="DW72" s="894"/>
      <c r="DX72" s="894"/>
      <c r="DY72" s="894"/>
      <c r="DZ72" s="895"/>
      <c r="EA72" s="228"/>
    </row>
    <row r="73" spans="1:131" ht="26.25" customHeight="1" x14ac:dyDescent="0.15">
      <c r="A73" s="236">
        <v>6</v>
      </c>
      <c r="B73" s="907" t="s">
        <v>587</v>
      </c>
      <c r="C73" s="908"/>
      <c r="D73" s="908"/>
      <c r="E73" s="908"/>
      <c r="F73" s="908"/>
      <c r="G73" s="908"/>
      <c r="H73" s="908"/>
      <c r="I73" s="908"/>
      <c r="J73" s="908"/>
      <c r="K73" s="908"/>
      <c r="L73" s="908"/>
      <c r="M73" s="908"/>
      <c r="N73" s="908"/>
      <c r="O73" s="908"/>
      <c r="P73" s="909"/>
      <c r="Q73" s="910">
        <v>95</v>
      </c>
      <c r="R73" s="864"/>
      <c r="S73" s="864"/>
      <c r="T73" s="864"/>
      <c r="U73" s="864"/>
      <c r="V73" s="864">
        <v>73</v>
      </c>
      <c r="W73" s="864"/>
      <c r="X73" s="864"/>
      <c r="Y73" s="864"/>
      <c r="Z73" s="864"/>
      <c r="AA73" s="864">
        <v>21</v>
      </c>
      <c r="AB73" s="864"/>
      <c r="AC73" s="864"/>
      <c r="AD73" s="864"/>
      <c r="AE73" s="864"/>
      <c r="AF73" s="864">
        <v>21</v>
      </c>
      <c r="AG73" s="864"/>
      <c r="AH73" s="864"/>
      <c r="AI73" s="864"/>
      <c r="AJ73" s="864"/>
      <c r="AK73" s="864" t="s">
        <v>514</v>
      </c>
      <c r="AL73" s="864"/>
      <c r="AM73" s="864"/>
      <c r="AN73" s="864"/>
      <c r="AO73" s="864"/>
      <c r="AP73" s="864" t="s">
        <v>514</v>
      </c>
      <c r="AQ73" s="864"/>
      <c r="AR73" s="864"/>
      <c r="AS73" s="864"/>
      <c r="AT73" s="864"/>
      <c r="AU73" s="864" t="s">
        <v>514</v>
      </c>
      <c r="AV73" s="864"/>
      <c r="AW73" s="864"/>
      <c r="AX73" s="864"/>
      <c r="AY73" s="864"/>
      <c r="AZ73" s="866"/>
      <c r="BA73" s="866"/>
      <c r="BB73" s="866"/>
      <c r="BC73" s="866"/>
      <c r="BD73" s="867"/>
      <c r="BE73" s="239"/>
      <c r="BF73" s="239"/>
      <c r="BG73" s="239"/>
      <c r="BH73" s="239"/>
      <c r="BI73" s="239"/>
      <c r="BJ73" s="239"/>
      <c r="BK73" s="239"/>
      <c r="BL73" s="239"/>
      <c r="BM73" s="239"/>
      <c r="BN73" s="239"/>
      <c r="BO73" s="239"/>
      <c r="BP73" s="239"/>
      <c r="BQ73" s="236">
        <v>67</v>
      </c>
      <c r="BR73" s="241"/>
      <c r="BS73" s="893"/>
      <c r="BT73" s="894"/>
      <c r="BU73" s="894"/>
      <c r="BV73" s="894"/>
      <c r="BW73" s="894"/>
      <c r="BX73" s="894"/>
      <c r="BY73" s="894"/>
      <c r="BZ73" s="894"/>
      <c r="CA73" s="894"/>
      <c r="CB73" s="894"/>
      <c r="CC73" s="894"/>
      <c r="CD73" s="894"/>
      <c r="CE73" s="894"/>
      <c r="CF73" s="894"/>
      <c r="CG73" s="899"/>
      <c r="CH73" s="896"/>
      <c r="CI73" s="897"/>
      <c r="CJ73" s="897"/>
      <c r="CK73" s="897"/>
      <c r="CL73" s="898"/>
      <c r="CM73" s="896"/>
      <c r="CN73" s="897"/>
      <c r="CO73" s="897"/>
      <c r="CP73" s="897"/>
      <c r="CQ73" s="898"/>
      <c r="CR73" s="896"/>
      <c r="CS73" s="897"/>
      <c r="CT73" s="897"/>
      <c r="CU73" s="897"/>
      <c r="CV73" s="898"/>
      <c r="CW73" s="896"/>
      <c r="CX73" s="897"/>
      <c r="CY73" s="897"/>
      <c r="CZ73" s="897"/>
      <c r="DA73" s="898"/>
      <c r="DB73" s="896"/>
      <c r="DC73" s="897"/>
      <c r="DD73" s="897"/>
      <c r="DE73" s="897"/>
      <c r="DF73" s="898"/>
      <c r="DG73" s="896"/>
      <c r="DH73" s="897"/>
      <c r="DI73" s="897"/>
      <c r="DJ73" s="897"/>
      <c r="DK73" s="898"/>
      <c r="DL73" s="896"/>
      <c r="DM73" s="897"/>
      <c r="DN73" s="897"/>
      <c r="DO73" s="897"/>
      <c r="DP73" s="898"/>
      <c r="DQ73" s="896"/>
      <c r="DR73" s="897"/>
      <c r="DS73" s="897"/>
      <c r="DT73" s="897"/>
      <c r="DU73" s="898"/>
      <c r="DV73" s="893"/>
      <c r="DW73" s="894"/>
      <c r="DX73" s="894"/>
      <c r="DY73" s="894"/>
      <c r="DZ73" s="895"/>
      <c r="EA73" s="228"/>
    </row>
    <row r="74" spans="1:131" ht="26.25" customHeight="1" x14ac:dyDescent="0.15">
      <c r="A74" s="236">
        <v>7</v>
      </c>
      <c r="B74" s="907" t="s">
        <v>588</v>
      </c>
      <c r="C74" s="908"/>
      <c r="D74" s="908"/>
      <c r="E74" s="908"/>
      <c r="F74" s="908"/>
      <c r="G74" s="908"/>
      <c r="H74" s="908"/>
      <c r="I74" s="908"/>
      <c r="J74" s="908"/>
      <c r="K74" s="908"/>
      <c r="L74" s="908"/>
      <c r="M74" s="908"/>
      <c r="N74" s="908"/>
      <c r="O74" s="908"/>
      <c r="P74" s="909"/>
      <c r="Q74" s="910">
        <v>230894</v>
      </c>
      <c r="R74" s="864"/>
      <c r="S74" s="864"/>
      <c r="T74" s="864"/>
      <c r="U74" s="864"/>
      <c r="V74" s="864">
        <v>226357</v>
      </c>
      <c r="W74" s="864"/>
      <c r="X74" s="864"/>
      <c r="Y74" s="864"/>
      <c r="Z74" s="864"/>
      <c r="AA74" s="864">
        <v>4537</v>
      </c>
      <c r="AB74" s="864"/>
      <c r="AC74" s="864"/>
      <c r="AD74" s="864"/>
      <c r="AE74" s="864"/>
      <c r="AF74" s="864">
        <v>4537</v>
      </c>
      <c r="AG74" s="864"/>
      <c r="AH74" s="864"/>
      <c r="AI74" s="864"/>
      <c r="AJ74" s="864"/>
      <c r="AK74" s="864">
        <v>72</v>
      </c>
      <c r="AL74" s="864"/>
      <c r="AM74" s="864"/>
      <c r="AN74" s="864"/>
      <c r="AO74" s="864"/>
      <c r="AP74" s="864" t="s">
        <v>589</v>
      </c>
      <c r="AQ74" s="864"/>
      <c r="AR74" s="864"/>
      <c r="AS74" s="864"/>
      <c r="AT74" s="864"/>
      <c r="AU74" s="864" t="s">
        <v>590</v>
      </c>
      <c r="AV74" s="864"/>
      <c r="AW74" s="864"/>
      <c r="AX74" s="864"/>
      <c r="AY74" s="864"/>
      <c r="AZ74" s="866"/>
      <c r="BA74" s="866"/>
      <c r="BB74" s="866"/>
      <c r="BC74" s="866"/>
      <c r="BD74" s="867"/>
      <c r="BE74" s="239"/>
      <c r="BF74" s="239"/>
      <c r="BG74" s="239"/>
      <c r="BH74" s="239"/>
      <c r="BI74" s="239"/>
      <c r="BJ74" s="239"/>
      <c r="BK74" s="239"/>
      <c r="BL74" s="239"/>
      <c r="BM74" s="239"/>
      <c r="BN74" s="239"/>
      <c r="BO74" s="239"/>
      <c r="BP74" s="239"/>
      <c r="BQ74" s="236">
        <v>68</v>
      </c>
      <c r="BR74" s="241"/>
      <c r="BS74" s="893"/>
      <c r="BT74" s="894"/>
      <c r="BU74" s="894"/>
      <c r="BV74" s="894"/>
      <c r="BW74" s="894"/>
      <c r="BX74" s="894"/>
      <c r="BY74" s="894"/>
      <c r="BZ74" s="894"/>
      <c r="CA74" s="894"/>
      <c r="CB74" s="894"/>
      <c r="CC74" s="894"/>
      <c r="CD74" s="894"/>
      <c r="CE74" s="894"/>
      <c r="CF74" s="894"/>
      <c r="CG74" s="899"/>
      <c r="CH74" s="896"/>
      <c r="CI74" s="897"/>
      <c r="CJ74" s="897"/>
      <c r="CK74" s="897"/>
      <c r="CL74" s="898"/>
      <c r="CM74" s="896"/>
      <c r="CN74" s="897"/>
      <c r="CO74" s="897"/>
      <c r="CP74" s="897"/>
      <c r="CQ74" s="898"/>
      <c r="CR74" s="896"/>
      <c r="CS74" s="897"/>
      <c r="CT74" s="897"/>
      <c r="CU74" s="897"/>
      <c r="CV74" s="898"/>
      <c r="CW74" s="896"/>
      <c r="CX74" s="897"/>
      <c r="CY74" s="897"/>
      <c r="CZ74" s="897"/>
      <c r="DA74" s="898"/>
      <c r="DB74" s="896"/>
      <c r="DC74" s="897"/>
      <c r="DD74" s="897"/>
      <c r="DE74" s="897"/>
      <c r="DF74" s="898"/>
      <c r="DG74" s="896"/>
      <c r="DH74" s="897"/>
      <c r="DI74" s="897"/>
      <c r="DJ74" s="897"/>
      <c r="DK74" s="898"/>
      <c r="DL74" s="896"/>
      <c r="DM74" s="897"/>
      <c r="DN74" s="897"/>
      <c r="DO74" s="897"/>
      <c r="DP74" s="898"/>
      <c r="DQ74" s="896"/>
      <c r="DR74" s="897"/>
      <c r="DS74" s="897"/>
      <c r="DT74" s="897"/>
      <c r="DU74" s="898"/>
      <c r="DV74" s="893"/>
      <c r="DW74" s="894"/>
      <c r="DX74" s="894"/>
      <c r="DY74" s="894"/>
      <c r="DZ74" s="895"/>
      <c r="EA74" s="228"/>
    </row>
    <row r="75" spans="1:131" ht="26.25" customHeight="1" x14ac:dyDescent="0.15">
      <c r="A75" s="236">
        <v>8</v>
      </c>
      <c r="B75" s="907" t="s">
        <v>591</v>
      </c>
      <c r="C75" s="908"/>
      <c r="D75" s="908"/>
      <c r="E75" s="908"/>
      <c r="F75" s="908"/>
      <c r="G75" s="908"/>
      <c r="H75" s="908"/>
      <c r="I75" s="908"/>
      <c r="J75" s="908"/>
      <c r="K75" s="908"/>
      <c r="L75" s="908"/>
      <c r="M75" s="908"/>
      <c r="N75" s="908"/>
      <c r="O75" s="908"/>
      <c r="P75" s="909"/>
      <c r="Q75" s="911">
        <v>284</v>
      </c>
      <c r="R75" s="912"/>
      <c r="S75" s="912"/>
      <c r="T75" s="912"/>
      <c r="U75" s="868"/>
      <c r="V75" s="913">
        <v>269</v>
      </c>
      <c r="W75" s="912"/>
      <c r="X75" s="912"/>
      <c r="Y75" s="912"/>
      <c r="Z75" s="868"/>
      <c r="AA75" s="913">
        <v>15</v>
      </c>
      <c r="AB75" s="912"/>
      <c r="AC75" s="912"/>
      <c r="AD75" s="912"/>
      <c r="AE75" s="868"/>
      <c r="AF75" s="913">
        <v>15</v>
      </c>
      <c r="AG75" s="912"/>
      <c r="AH75" s="912"/>
      <c r="AI75" s="912"/>
      <c r="AJ75" s="868"/>
      <c r="AK75" s="913">
        <v>31</v>
      </c>
      <c r="AL75" s="912"/>
      <c r="AM75" s="912"/>
      <c r="AN75" s="912"/>
      <c r="AO75" s="868"/>
      <c r="AP75" s="913" t="s">
        <v>592</v>
      </c>
      <c r="AQ75" s="912"/>
      <c r="AR75" s="912"/>
      <c r="AS75" s="912"/>
      <c r="AT75" s="868"/>
      <c r="AU75" s="913" t="s">
        <v>592</v>
      </c>
      <c r="AV75" s="912"/>
      <c r="AW75" s="912"/>
      <c r="AX75" s="912"/>
      <c r="AY75" s="868"/>
      <c r="AZ75" s="866"/>
      <c r="BA75" s="866"/>
      <c r="BB75" s="866"/>
      <c r="BC75" s="866"/>
      <c r="BD75" s="867"/>
      <c r="BE75" s="239"/>
      <c r="BF75" s="239"/>
      <c r="BG75" s="239"/>
      <c r="BH75" s="239"/>
      <c r="BI75" s="239"/>
      <c r="BJ75" s="239"/>
      <c r="BK75" s="239"/>
      <c r="BL75" s="239"/>
      <c r="BM75" s="239"/>
      <c r="BN75" s="239"/>
      <c r="BO75" s="239"/>
      <c r="BP75" s="239"/>
      <c r="BQ75" s="236">
        <v>69</v>
      </c>
      <c r="BR75" s="241"/>
      <c r="BS75" s="893"/>
      <c r="BT75" s="894"/>
      <c r="BU75" s="894"/>
      <c r="BV75" s="894"/>
      <c r="BW75" s="894"/>
      <c r="BX75" s="894"/>
      <c r="BY75" s="894"/>
      <c r="BZ75" s="894"/>
      <c r="CA75" s="894"/>
      <c r="CB75" s="894"/>
      <c r="CC75" s="894"/>
      <c r="CD75" s="894"/>
      <c r="CE75" s="894"/>
      <c r="CF75" s="894"/>
      <c r="CG75" s="899"/>
      <c r="CH75" s="896"/>
      <c r="CI75" s="897"/>
      <c r="CJ75" s="897"/>
      <c r="CK75" s="897"/>
      <c r="CL75" s="898"/>
      <c r="CM75" s="896"/>
      <c r="CN75" s="897"/>
      <c r="CO75" s="897"/>
      <c r="CP75" s="897"/>
      <c r="CQ75" s="898"/>
      <c r="CR75" s="896"/>
      <c r="CS75" s="897"/>
      <c r="CT75" s="897"/>
      <c r="CU75" s="897"/>
      <c r="CV75" s="898"/>
      <c r="CW75" s="896"/>
      <c r="CX75" s="897"/>
      <c r="CY75" s="897"/>
      <c r="CZ75" s="897"/>
      <c r="DA75" s="898"/>
      <c r="DB75" s="896"/>
      <c r="DC75" s="897"/>
      <c r="DD75" s="897"/>
      <c r="DE75" s="897"/>
      <c r="DF75" s="898"/>
      <c r="DG75" s="896"/>
      <c r="DH75" s="897"/>
      <c r="DI75" s="897"/>
      <c r="DJ75" s="897"/>
      <c r="DK75" s="898"/>
      <c r="DL75" s="896"/>
      <c r="DM75" s="897"/>
      <c r="DN75" s="897"/>
      <c r="DO75" s="897"/>
      <c r="DP75" s="898"/>
      <c r="DQ75" s="896"/>
      <c r="DR75" s="897"/>
      <c r="DS75" s="897"/>
      <c r="DT75" s="897"/>
      <c r="DU75" s="898"/>
      <c r="DV75" s="893"/>
      <c r="DW75" s="894"/>
      <c r="DX75" s="894"/>
      <c r="DY75" s="894"/>
      <c r="DZ75" s="895"/>
      <c r="EA75" s="228"/>
    </row>
    <row r="76" spans="1:131" ht="26.25" customHeight="1" x14ac:dyDescent="0.15">
      <c r="A76" s="236">
        <v>9</v>
      </c>
      <c r="B76" s="907" t="s">
        <v>593</v>
      </c>
      <c r="C76" s="908"/>
      <c r="D76" s="908"/>
      <c r="E76" s="908"/>
      <c r="F76" s="908"/>
      <c r="G76" s="908"/>
      <c r="H76" s="908"/>
      <c r="I76" s="908"/>
      <c r="J76" s="908"/>
      <c r="K76" s="908"/>
      <c r="L76" s="908"/>
      <c r="M76" s="908"/>
      <c r="N76" s="908"/>
      <c r="O76" s="908"/>
      <c r="P76" s="909"/>
      <c r="Q76" s="911">
        <v>230610</v>
      </c>
      <c r="R76" s="912"/>
      <c r="S76" s="912"/>
      <c r="T76" s="912"/>
      <c r="U76" s="868"/>
      <c r="V76" s="913">
        <v>226088</v>
      </c>
      <c r="W76" s="912"/>
      <c r="X76" s="912"/>
      <c r="Y76" s="912"/>
      <c r="Z76" s="868"/>
      <c r="AA76" s="913">
        <v>4522</v>
      </c>
      <c r="AB76" s="912"/>
      <c r="AC76" s="912"/>
      <c r="AD76" s="912"/>
      <c r="AE76" s="868"/>
      <c r="AF76" s="913">
        <v>4522</v>
      </c>
      <c r="AG76" s="912"/>
      <c r="AH76" s="912"/>
      <c r="AI76" s="912"/>
      <c r="AJ76" s="868"/>
      <c r="AK76" s="913">
        <v>41</v>
      </c>
      <c r="AL76" s="912"/>
      <c r="AM76" s="912"/>
      <c r="AN76" s="912"/>
      <c r="AO76" s="868"/>
      <c r="AP76" s="913" t="s">
        <v>589</v>
      </c>
      <c r="AQ76" s="912"/>
      <c r="AR76" s="912"/>
      <c r="AS76" s="912"/>
      <c r="AT76" s="868"/>
      <c r="AU76" s="913" t="s">
        <v>592</v>
      </c>
      <c r="AV76" s="912"/>
      <c r="AW76" s="912"/>
      <c r="AX76" s="912"/>
      <c r="AY76" s="868"/>
      <c r="AZ76" s="866"/>
      <c r="BA76" s="866"/>
      <c r="BB76" s="866"/>
      <c r="BC76" s="866"/>
      <c r="BD76" s="867"/>
      <c r="BE76" s="239"/>
      <c r="BF76" s="239"/>
      <c r="BG76" s="239"/>
      <c r="BH76" s="239"/>
      <c r="BI76" s="239"/>
      <c r="BJ76" s="239"/>
      <c r="BK76" s="239"/>
      <c r="BL76" s="239"/>
      <c r="BM76" s="239"/>
      <c r="BN76" s="239"/>
      <c r="BO76" s="239"/>
      <c r="BP76" s="239"/>
      <c r="BQ76" s="236">
        <v>70</v>
      </c>
      <c r="BR76" s="241"/>
      <c r="BS76" s="893"/>
      <c r="BT76" s="894"/>
      <c r="BU76" s="894"/>
      <c r="BV76" s="894"/>
      <c r="BW76" s="894"/>
      <c r="BX76" s="894"/>
      <c r="BY76" s="894"/>
      <c r="BZ76" s="894"/>
      <c r="CA76" s="894"/>
      <c r="CB76" s="894"/>
      <c r="CC76" s="894"/>
      <c r="CD76" s="894"/>
      <c r="CE76" s="894"/>
      <c r="CF76" s="894"/>
      <c r="CG76" s="899"/>
      <c r="CH76" s="896"/>
      <c r="CI76" s="897"/>
      <c r="CJ76" s="897"/>
      <c r="CK76" s="897"/>
      <c r="CL76" s="898"/>
      <c r="CM76" s="896"/>
      <c r="CN76" s="897"/>
      <c r="CO76" s="897"/>
      <c r="CP76" s="897"/>
      <c r="CQ76" s="898"/>
      <c r="CR76" s="896"/>
      <c r="CS76" s="897"/>
      <c r="CT76" s="897"/>
      <c r="CU76" s="897"/>
      <c r="CV76" s="898"/>
      <c r="CW76" s="896"/>
      <c r="CX76" s="897"/>
      <c r="CY76" s="897"/>
      <c r="CZ76" s="897"/>
      <c r="DA76" s="898"/>
      <c r="DB76" s="896"/>
      <c r="DC76" s="897"/>
      <c r="DD76" s="897"/>
      <c r="DE76" s="897"/>
      <c r="DF76" s="898"/>
      <c r="DG76" s="896"/>
      <c r="DH76" s="897"/>
      <c r="DI76" s="897"/>
      <c r="DJ76" s="897"/>
      <c r="DK76" s="898"/>
      <c r="DL76" s="896"/>
      <c r="DM76" s="897"/>
      <c r="DN76" s="897"/>
      <c r="DO76" s="897"/>
      <c r="DP76" s="898"/>
      <c r="DQ76" s="896"/>
      <c r="DR76" s="897"/>
      <c r="DS76" s="897"/>
      <c r="DT76" s="897"/>
      <c r="DU76" s="898"/>
      <c r="DV76" s="893"/>
      <c r="DW76" s="894"/>
      <c r="DX76" s="894"/>
      <c r="DY76" s="894"/>
      <c r="DZ76" s="895"/>
      <c r="EA76" s="228"/>
    </row>
    <row r="77" spans="1:131" ht="26.25" customHeight="1" x14ac:dyDescent="0.15">
      <c r="A77" s="236">
        <v>10</v>
      </c>
      <c r="B77" s="907"/>
      <c r="C77" s="908"/>
      <c r="D77" s="908"/>
      <c r="E77" s="908"/>
      <c r="F77" s="908"/>
      <c r="G77" s="908"/>
      <c r="H77" s="908"/>
      <c r="I77" s="908"/>
      <c r="J77" s="908"/>
      <c r="K77" s="908"/>
      <c r="L77" s="908"/>
      <c r="M77" s="908"/>
      <c r="N77" s="908"/>
      <c r="O77" s="908"/>
      <c r="P77" s="909"/>
      <c r="Q77" s="911"/>
      <c r="R77" s="912"/>
      <c r="S77" s="912"/>
      <c r="T77" s="912"/>
      <c r="U77" s="868"/>
      <c r="V77" s="913"/>
      <c r="W77" s="912"/>
      <c r="X77" s="912"/>
      <c r="Y77" s="912"/>
      <c r="Z77" s="868"/>
      <c r="AA77" s="913"/>
      <c r="AB77" s="912"/>
      <c r="AC77" s="912"/>
      <c r="AD77" s="912"/>
      <c r="AE77" s="868"/>
      <c r="AF77" s="913"/>
      <c r="AG77" s="912"/>
      <c r="AH77" s="912"/>
      <c r="AI77" s="912"/>
      <c r="AJ77" s="868"/>
      <c r="AK77" s="913"/>
      <c r="AL77" s="912"/>
      <c r="AM77" s="912"/>
      <c r="AN77" s="912"/>
      <c r="AO77" s="868"/>
      <c r="AP77" s="913"/>
      <c r="AQ77" s="912"/>
      <c r="AR77" s="912"/>
      <c r="AS77" s="912"/>
      <c r="AT77" s="868"/>
      <c r="AU77" s="913"/>
      <c r="AV77" s="912"/>
      <c r="AW77" s="912"/>
      <c r="AX77" s="912"/>
      <c r="AY77" s="868"/>
      <c r="AZ77" s="866"/>
      <c r="BA77" s="866"/>
      <c r="BB77" s="866"/>
      <c r="BC77" s="866"/>
      <c r="BD77" s="867"/>
      <c r="BE77" s="239"/>
      <c r="BF77" s="239"/>
      <c r="BG77" s="239"/>
      <c r="BH77" s="239"/>
      <c r="BI77" s="239"/>
      <c r="BJ77" s="239"/>
      <c r="BK77" s="239"/>
      <c r="BL77" s="239"/>
      <c r="BM77" s="239"/>
      <c r="BN77" s="239"/>
      <c r="BO77" s="239"/>
      <c r="BP77" s="239"/>
      <c r="BQ77" s="236">
        <v>71</v>
      </c>
      <c r="BR77" s="241"/>
      <c r="BS77" s="893"/>
      <c r="BT77" s="894"/>
      <c r="BU77" s="894"/>
      <c r="BV77" s="894"/>
      <c r="BW77" s="894"/>
      <c r="BX77" s="894"/>
      <c r="BY77" s="894"/>
      <c r="BZ77" s="894"/>
      <c r="CA77" s="894"/>
      <c r="CB77" s="894"/>
      <c r="CC77" s="894"/>
      <c r="CD77" s="894"/>
      <c r="CE77" s="894"/>
      <c r="CF77" s="894"/>
      <c r="CG77" s="899"/>
      <c r="CH77" s="896"/>
      <c r="CI77" s="897"/>
      <c r="CJ77" s="897"/>
      <c r="CK77" s="897"/>
      <c r="CL77" s="898"/>
      <c r="CM77" s="896"/>
      <c r="CN77" s="897"/>
      <c r="CO77" s="897"/>
      <c r="CP77" s="897"/>
      <c r="CQ77" s="898"/>
      <c r="CR77" s="896"/>
      <c r="CS77" s="897"/>
      <c r="CT77" s="897"/>
      <c r="CU77" s="897"/>
      <c r="CV77" s="898"/>
      <c r="CW77" s="896"/>
      <c r="CX77" s="897"/>
      <c r="CY77" s="897"/>
      <c r="CZ77" s="897"/>
      <c r="DA77" s="898"/>
      <c r="DB77" s="896"/>
      <c r="DC77" s="897"/>
      <c r="DD77" s="897"/>
      <c r="DE77" s="897"/>
      <c r="DF77" s="898"/>
      <c r="DG77" s="896"/>
      <c r="DH77" s="897"/>
      <c r="DI77" s="897"/>
      <c r="DJ77" s="897"/>
      <c r="DK77" s="898"/>
      <c r="DL77" s="896"/>
      <c r="DM77" s="897"/>
      <c r="DN77" s="897"/>
      <c r="DO77" s="897"/>
      <c r="DP77" s="898"/>
      <c r="DQ77" s="896"/>
      <c r="DR77" s="897"/>
      <c r="DS77" s="897"/>
      <c r="DT77" s="897"/>
      <c r="DU77" s="898"/>
      <c r="DV77" s="893"/>
      <c r="DW77" s="894"/>
      <c r="DX77" s="894"/>
      <c r="DY77" s="894"/>
      <c r="DZ77" s="895"/>
      <c r="EA77" s="228"/>
    </row>
    <row r="78" spans="1:131" ht="26.25" customHeight="1" x14ac:dyDescent="0.15">
      <c r="A78" s="236">
        <v>11</v>
      </c>
      <c r="B78" s="907"/>
      <c r="C78" s="908"/>
      <c r="D78" s="908"/>
      <c r="E78" s="908"/>
      <c r="F78" s="908"/>
      <c r="G78" s="908"/>
      <c r="H78" s="908"/>
      <c r="I78" s="908"/>
      <c r="J78" s="908"/>
      <c r="K78" s="908"/>
      <c r="L78" s="908"/>
      <c r="M78" s="908"/>
      <c r="N78" s="908"/>
      <c r="O78" s="908"/>
      <c r="P78" s="909"/>
      <c r="Q78" s="910"/>
      <c r="R78" s="864"/>
      <c r="S78" s="864"/>
      <c r="T78" s="864"/>
      <c r="U78" s="864"/>
      <c r="V78" s="864"/>
      <c r="W78" s="864"/>
      <c r="X78" s="864"/>
      <c r="Y78" s="864"/>
      <c r="Z78" s="864"/>
      <c r="AA78" s="864"/>
      <c r="AB78" s="864"/>
      <c r="AC78" s="864"/>
      <c r="AD78" s="864"/>
      <c r="AE78" s="864"/>
      <c r="AF78" s="864"/>
      <c r="AG78" s="864"/>
      <c r="AH78" s="864"/>
      <c r="AI78" s="864"/>
      <c r="AJ78" s="864"/>
      <c r="AK78" s="864"/>
      <c r="AL78" s="864"/>
      <c r="AM78" s="864"/>
      <c r="AN78" s="864"/>
      <c r="AO78" s="864"/>
      <c r="AP78" s="864"/>
      <c r="AQ78" s="864"/>
      <c r="AR78" s="864"/>
      <c r="AS78" s="864"/>
      <c r="AT78" s="864"/>
      <c r="AU78" s="864"/>
      <c r="AV78" s="864"/>
      <c r="AW78" s="864"/>
      <c r="AX78" s="864"/>
      <c r="AY78" s="864"/>
      <c r="AZ78" s="866"/>
      <c r="BA78" s="866"/>
      <c r="BB78" s="866"/>
      <c r="BC78" s="866"/>
      <c r="BD78" s="867"/>
      <c r="BE78" s="239"/>
      <c r="BF78" s="239"/>
      <c r="BG78" s="239"/>
      <c r="BH78" s="239"/>
      <c r="BI78" s="239"/>
      <c r="BJ78" s="228"/>
      <c r="BK78" s="228"/>
      <c r="BL78" s="228"/>
      <c r="BM78" s="228"/>
      <c r="BN78" s="228"/>
      <c r="BO78" s="239"/>
      <c r="BP78" s="239"/>
      <c r="BQ78" s="236">
        <v>72</v>
      </c>
      <c r="BR78" s="241"/>
      <c r="BS78" s="893"/>
      <c r="BT78" s="894"/>
      <c r="BU78" s="894"/>
      <c r="BV78" s="894"/>
      <c r="BW78" s="894"/>
      <c r="BX78" s="894"/>
      <c r="BY78" s="894"/>
      <c r="BZ78" s="894"/>
      <c r="CA78" s="894"/>
      <c r="CB78" s="894"/>
      <c r="CC78" s="894"/>
      <c r="CD78" s="894"/>
      <c r="CE78" s="894"/>
      <c r="CF78" s="894"/>
      <c r="CG78" s="899"/>
      <c r="CH78" s="896"/>
      <c r="CI78" s="897"/>
      <c r="CJ78" s="897"/>
      <c r="CK78" s="897"/>
      <c r="CL78" s="898"/>
      <c r="CM78" s="896"/>
      <c r="CN78" s="897"/>
      <c r="CO78" s="897"/>
      <c r="CP78" s="897"/>
      <c r="CQ78" s="898"/>
      <c r="CR78" s="896"/>
      <c r="CS78" s="897"/>
      <c r="CT78" s="897"/>
      <c r="CU78" s="897"/>
      <c r="CV78" s="898"/>
      <c r="CW78" s="896"/>
      <c r="CX78" s="897"/>
      <c r="CY78" s="897"/>
      <c r="CZ78" s="897"/>
      <c r="DA78" s="898"/>
      <c r="DB78" s="896"/>
      <c r="DC78" s="897"/>
      <c r="DD78" s="897"/>
      <c r="DE78" s="897"/>
      <c r="DF78" s="898"/>
      <c r="DG78" s="896"/>
      <c r="DH78" s="897"/>
      <c r="DI78" s="897"/>
      <c r="DJ78" s="897"/>
      <c r="DK78" s="898"/>
      <c r="DL78" s="896"/>
      <c r="DM78" s="897"/>
      <c r="DN78" s="897"/>
      <c r="DO78" s="897"/>
      <c r="DP78" s="898"/>
      <c r="DQ78" s="896"/>
      <c r="DR78" s="897"/>
      <c r="DS78" s="897"/>
      <c r="DT78" s="897"/>
      <c r="DU78" s="898"/>
      <c r="DV78" s="893"/>
      <c r="DW78" s="894"/>
      <c r="DX78" s="894"/>
      <c r="DY78" s="894"/>
      <c r="DZ78" s="895"/>
      <c r="EA78" s="228"/>
    </row>
    <row r="79" spans="1:131" ht="26.25" customHeight="1" x14ac:dyDescent="0.15">
      <c r="A79" s="236">
        <v>12</v>
      </c>
      <c r="B79" s="907"/>
      <c r="C79" s="908"/>
      <c r="D79" s="908"/>
      <c r="E79" s="908"/>
      <c r="F79" s="908"/>
      <c r="G79" s="908"/>
      <c r="H79" s="908"/>
      <c r="I79" s="908"/>
      <c r="J79" s="908"/>
      <c r="K79" s="908"/>
      <c r="L79" s="908"/>
      <c r="M79" s="908"/>
      <c r="N79" s="908"/>
      <c r="O79" s="908"/>
      <c r="P79" s="909"/>
      <c r="Q79" s="910"/>
      <c r="R79" s="864"/>
      <c r="S79" s="864"/>
      <c r="T79" s="864"/>
      <c r="U79" s="864"/>
      <c r="V79" s="864"/>
      <c r="W79" s="864"/>
      <c r="X79" s="864"/>
      <c r="Y79" s="864"/>
      <c r="Z79" s="864"/>
      <c r="AA79" s="864"/>
      <c r="AB79" s="864"/>
      <c r="AC79" s="864"/>
      <c r="AD79" s="864"/>
      <c r="AE79" s="864"/>
      <c r="AF79" s="864"/>
      <c r="AG79" s="864"/>
      <c r="AH79" s="864"/>
      <c r="AI79" s="864"/>
      <c r="AJ79" s="864"/>
      <c r="AK79" s="864"/>
      <c r="AL79" s="864"/>
      <c r="AM79" s="864"/>
      <c r="AN79" s="864"/>
      <c r="AO79" s="864"/>
      <c r="AP79" s="864"/>
      <c r="AQ79" s="864"/>
      <c r="AR79" s="864"/>
      <c r="AS79" s="864"/>
      <c r="AT79" s="864"/>
      <c r="AU79" s="864"/>
      <c r="AV79" s="864"/>
      <c r="AW79" s="864"/>
      <c r="AX79" s="864"/>
      <c r="AY79" s="864"/>
      <c r="AZ79" s="866"/>
      <c r="BA79" s="866"/>
      <c r="BB79" s="866"/>
      <c r="BC79" s="866"/>
      <c r="BD79" s="867"/>
      <c r="BE79" s="239"/>
      <c r="BF79" s="239"/>
      <c r="BG79" s="239"/>
      <c r="BH79" s="239"/>
      <c r="BI79" s="239"/>
      <c r="BJ79" s="228"/>
      <c r="BK79" s="228"/>
      <c r="BL79" s="228"/>
      <c r="BM79" s="228"/>
      <c r="BN79" s="228"/>
      <c r="BO79" s="239"/>
      <c r="BP79" s="239"/>
      <c r="BQ79" s="236">
        <v>73</v>
      </c>
      <c r="BR79" s="241"/>
      <c r="BS79" s="893"/>
      <c r="BT79" s="894"/>
      <c r="BU79" s="894"/>
      <c r="BV79" s="894"/>
      <c r="BW79" s="894"/>
      <c r="BX79" s="894"/>
      <c r="BY79" s="894"/>
      <c r="BZ79" s="894"/>
      <c r="CA79" s="894"/>
      <c r="CB79" s="894"/>
      <c r="CC79" s="894"/>
      <c r="CD79" s="894"/>
      <c r="CE79" s="894"/>
      <c r="CF79" s="894"/>
      <c r="CG79" s="899"/>
      <c r="CH79" s="896"/>
      <c r="CI79" s="897"/>
      <c r="CJ79" s="897"/>
      <c r="CK79" s="897"/>
      <c r="CL79" s="898"/>
      <c r="CM79" s="896"/>
      <c r="CN79" s="897"/>
      <c r="CO79" s="897"/>
      <c r="CP79" s="897"/>
      <c r="CQ79" s="898"/>
      <c r="CR79" s="896"/>
      <c r="CS79" s="897"/>
      <c r="CT79" s="897"/>
      <c r="CU79" s="897"/>
      <c r="CV79" s="898"/>
      <c r="CW79" s="896"/>
      <c r="CX79" s="897"/>
      <c r="CY79" s="897"/>
      <c r="CZ79" s="897"/>
      <c r="DA79" s="898"/>
      <c r="DB79" s="896"/>
      <c r="DC79" s="897"/>
      <c r="DD79" s="897"/>
      <c r="DE79" s="897"/>
      <c r="DF79" s="898"/>
      <c r="DG79" s="896"/>
      <c r="DH79" s="897"/>
      <c r="DI79" s="897"/>
      <c r="DJ79" s="897"/>
      <c r="DK79" s="898"/>
      <c r="DL79" s="896"/>
      <c r="DM79" s="897"/>
      <c r="DN79" s="897"/>
      <c r="DO79" s="897"/>
      <c r="DP79" s="898"/>
      <c r="DQ79" s="896"/>
      <c r="DR79" s="897"/>
      <c r="DS79" s="897"/>
      <c r="DT79" s="897"/>
      <c r="DU79" s="898"/>
      <c r="DV79" s="893"/>
      <c r="DW79" s="894"/>
      <c r="DX79" s="894"/>
      <c r="DY79" s="894"/>
      <c r="DZ79" s="895"/>
      <c r="EA79" s="228"/>
    </row>
    <row r="80" spans="1:131" ht="26.25" customHeight="1" x14ac:dyDescent="0.15">
      <c r="A80" s="236">
        <v>13</v>
      </c>
      <c r="B80" s="907"/>
      <c r="C80" s="908"/>
      <c r="D80" s="908"/>
      <c r="E80" s="908"/>
      <c r="F80" s="908"/>
      <c r="G80" s="908"/>
      <c r="H80" s="908"/>
      <c r="I80" s="908"/>
      <c r="J80" s="908"/>
      <c r="K80" s="908"/>
      <c r="L80" s="908"/>
      <c r="M80" s="908"/>
      <c r="N80" s="908"/>
      <c r="O80" s="908"/>
      <c r="P80" s="909"/>
      <c r="Q80" s="910"/>
      <c r="R80" s="864"/>
      <c r="S80" s="864"/>
      <c r="T80" s="864"/>
      <c r="U80" s="864"/>
      <c r="V80" s="864"/>
      <c r="W80" s="864"/>
      <c r="X80" s="864"/>
      <c r="Y80" s="864"/>
      <c r="Z80" s="864"/>
      <c r="AA80" s="864"/>
      <c r="AB80" s="864"/>
      <c r="AC80" s="864"/>
      <c r="AD80" s="864"/>
      <c r="AE80" s="864"/>
      <c r="AF80" s="864"/>
      <c r="AG80" s="864"/>
      <c r="AH80" s="864"/>
      <c r="AI80" s="864"/>
      <c r="AJ80" s="864"/>
      <c r="AK80" s="864"/>
      <c r="AL80" s="864"/>
      <c r="AM80" s="864"/>
      <c r="AN80" s="864"/>
      <c r="AO80" s="864"/>
      <c r="AP80" s="864"/>
      <c r="AQ80" s="864"/>
      <c r="AR80" s="864"/>
      <c r="AS80" s="864"/>
      <c r="AT80" s="864"/>
      <c r="AU80" s="864"/>
      <c r="AV80" s="864"/>
      <c r="AW80" s="864"/>
      <c r="AX80" s="864"/>
      <c r="AY80" s="864"/>
      <c r="AZ80" s="866"/>
      <c r="BA80" s="866"/>
      <c r="BB80" s="866"/>
      <c r="BC80" s="866"/>
      <c r="BD80" s="867"/>
      <c r="BE80" s="239"/>
      <c r="BF80" s="239"/>
      <c r="BG80" s="239"/>
      <c r="BH80" s="239"/>
      <c r="BI80" s="239"/>
      <c r="BJ80" s="239"/>
      <c r="BK80" s="239"/>
      <c r="BL80" s="239"/>
      <c r="BM80" s="239"/>
      <c r="BN80" s="239"/>
      <c r="BO80" s="239"/>
      <c r="BP80" s="239"/>
      <c r="BQ80" s="236">
        <v>74</v>
      </c>
      <c r="BR80" s="241"/>
      <c r="BS80" s="893"/>
      <c r="BT80" s="894"/>
      <c r="BU80" s="894"/>
      <c r="BV80" s="894"/>
      <c r="BW80" s="894"/>
      <c r="BX80" s="894"/>
      <c r="BY80" s="894"/>
      <c r="BZ80" s="894"/>
      <c r="CA80" s="894"/>
      <c r="CB80" s="894"/>
      <c r="CC80" s="894"/>
      <c r="CD80" s="894"/>
      <c r="CE80" s="894"/>
      <c r="CF80" s="894"/>
      <c r="CG80" s="899"/>
      <c r="CH80" s="896"/>
      <c r="CI80" s="897"/>
      <c r="CJ80" s="897"/>
      <c r="CK80" s="897"/>
      <c r="CL80" s="898"/>
      <c r="CM80" s="896"/>
      <c r="CN80" s="897"/>
      <c r="CO80" s="897"/>
      <c r="CP80" s="897"/>
      <c r="CQ80" s="898"/>
      <c r="CR80" s="896"/>
      <c r="CS80" s="897"/>
      <c r="CT80" s="897"/>
      <c r="CU80" s="897"/>
      <c r="CV80" s="898"/>
      <c r="CW80" s="896"/>
      <c r="CX80" s="897"/>
      <c r="CY80" s="897"/>
      <c r="CZ80" s="897"/>
      <c r="DA80" s="898"/>
      <c r="DB80" s="896"/>
      <c r="DC80" s="897"/>
      <c r="DD80" s="897"/>
      <c r="DE80" s="897"/>
      <c r="DF80" s="898"/>
      <c r="DG80" s="896"/>
      <c r="DH80" s="897"/>
      <c r="DI80" s="897"/>
      <c r="DJ80" s="897"/>
      <c r="DK80" s="898"/>
      <c r="DL80" s="896"/>
      <c r="DM80" s="897"/>
      <c r="DN80" s="897"/>
      <c r="DO80" s="897"/>
      <c r="DP80" s="898"/>
      <c r="DQ80" s="896"/>
      <c r="DR80" s="897"/>
      <c r="DS80" s="897"/>
      <c r="DT80" s="897"/>
      <c r="DU80" s="898"/>
      <c r="DV80" s="893"/>
      <c r="DW80" s="894"/>
      <c r="DX80" s="894"/>
      <c r="DY80" s="894"/>
      <c r="DZ80" s="895"/>
      <c r="EA80" s="228"/>
    </row>
    <row r="81" spans="1:131" ht="26.25" customHeight="1" x14ac:dyDescent="0.15">
      <c r="A81" s="236">
        <v>14</v>
      </c>
      <c r="B81" s="907"/>
      <c r="C81" s="908"/>
      <c r="D81" s="908"/>
      <c r="E81" s="908"/>
      <c r="F81" s="908"/>
      <c r="G81" s="908"/>
      <c r="H81" s="908"/>
      <c r="I81" s="908"/>
      <c r="J81" s="908"/>
      <c r="K81" s="908"/>
      <c r="L81" s="908"/>
      <c r="M81" s="908"/>
      <c r="N81" s="908"/>
      <c r="O81" s="908"/>
      <c r="P81" s="909"/>
      <c r="Q81" s="910"/>
      <c r="R81" s="864"/>
      <c r="S81" s="864"/>
      <c r="T81" s="864"/>
      <c r="U81" s="864"/>
      <c r="V81" s="864"/>
      <c r="W81" s="864"/>
      <c r="X81" s="864"/>
      <c r="Y81" s="864"/>
      <c r="Z81" s="864"/>
      <c r="AA81" s="864"/>
      <c r="AB81" s="864"/>
      <c r="AC81" s="864"/>
      <c r="AD81" s="864"/>
      <c r="AE81" s="864"/>
      <c r="AF81" s="864"/>
      <c r="AG81" s="864"/>
      <c r="AH81" s="864"/>
      <c r="AI81" s="864"/>
      <c r="AJ81" s="864"/>
      <c r="AK81" s="864"/>
      <c r="AL81" s="864"/>
      <c r="AM81" s="864"/>
      <c r="AN81" s="864"/>
      <c r="AO81" s="864"/>
      <c r="AP81" s="864"/>
      <c r="AQ81" s="864"/>
      <c r="AR81" s="864"/>
      <c r="AS81" s="864"/>
      <c r="AT81" s="864"/>
      <c r="AU81" s="864"/>
      <c r="AV81" s="864"/>
      <c r="AW81" s="864"/>
      <c r="AX81" s="864"/>
      <c r="AY81" s="864"/>
      <c r="AZ81" s="866"/>
      <c r="BA81" s="866"/>
      <c r="BB81" s="866"/>
      <c r="BC81" s="866"/>
      <c r="BD81" s="867"/>
      <c r="BE81" s="239"/>
      <c r="BF81" s="239"/>
      <c r="BG81" s="239"/>
      <c r="BH81" s="239"/>
      <c r="BI81" s="239"/>
      <c r="BJ81" s="239"/>
      <c r="BK81" s="239"/>
      <c r="BL81" s="239"/>
      <c r="BM81" s="239"/>
      <c r="BN81" s="239"/>
      <c r="BO81" s="239"/>
      <c r="BP81" s="239"/>
      <c r="BQ81" s="236">
        <v>75</v>
      </c>
      <c r="BR81" s="241"/>
      <c r="BS81" s="893"/>
      <c r="BT81" s="894"/>
      <c r="BU81" s="894"/>
      <c r="BV81" s="894"/>
      <c r="BW81" s="894"/>
      <c r="BX81" s="894"/>
      <c r="BY81" s="894"/>
      <c r="BZ81" s="894"/>
      <c r="CA81" s="894"/>
      <c r="CB81" s="894"/>
      <c r="CC81" s="894"/>
      <c r="CD81" s="894"/>
      <c r="CE81" s="894"/>
      <c r="CF81" s="894"/>
      <c r="CG81" s="899"/>
      <c r="CH81" s="896"/>
      <c r="CI81" s="897"/>
      <c r="CJ81" s="897"/>
      <c r="CK81" s="897"/>
      <c r="CL81" s="898"/>
      <c r="CM81" s="896"/>
      <c r="CN81" s="897"/>
      <c r="CO81" s="897"/>
      <c r="CP81" s="897"/>
      <c r="CQ81" s="898"/>
      <c r="CR81" s="896"/>
      <c r="CS81" s="897"/>
      <c r="CT81" s="897"/>
      <c r="CU81" s="897"/>
      <c r="CV81" s="898"/>
      <c r="CW81" s="896"/>
      <c r="CX81" s="897"/>
      <c r="CY81" s="897"/>
      <c r="CZ81" s="897"/>
      <c r="DA81" s="898"/>
      <c r="DB81" s="896"/>
      <c r="DC81" s="897"/>
      <c r="DD81" s="897"/>
      <c r="DE81" s="897"/>
      <c r="DF81" s="898"/>
      <c r="DG81" s="896"/>
      <c r="DH81" s="897"/>
      <c r="DI81" s="897"/>
      <c r="DJ81" s="897"/>
      <c r="DK81" s="898"/>
      <c r="DL81" s="896"/>
      <c r="DM81" s="897"/>
      <c r="DN81" s="897"/>
      <c r="DO81" s="897"/>
      <c r="DP81" s="898"/>
      <c r="DQ81" s="896"/>
      <c r="DR81" s="897"/>
      <c r="DS81" s="897"/>
      <c r="DT81" s="897"/>
      <c r="DU81" s="898"/>
      <c r="DV81" s="893"/>
      <c r="DW81" s="894"/>
      <c r="DX81" s="894"/>
      <c r="DY81" s="894"/>
      <c r="DZ81" s="895"/>
      <c r="EA81" s="228"/>
    </row>
    <row r="82" spans="1:131" ht="26.25" customHeight="1" x14ac:dyDescent="0.15">
      <c r="A82" s="236">
        <v>15</v>
      </c>
      <c r="B82" s="907"/>
      <c r="C82" s="908"/>
      <c r="D82" s="908"/>
      <c r="E82" s="908"/>
      <c r="F82" s="908"/>
      <c r="G82" s="908"/>
      <c r="H82" s="908"/>
      <c r="I82" s="908"/>
      <c r="J82" s="908"/>
      <c r="K82" s="908"/>
      <c r="L82" s="908"/>
      <c r="M82" s="908"/>
      <c r="N82" s="908"/>
      <c r="O82" s="908"/>
      <c r="P82" s="909"/>
      <c r="Q82" s="910"/>
      <c r="R82" s="864"/>
      <c r="S82" s="864"/>
      <c r="T82" s="864"/>
      <c r="U82" s="864"/>
      <c r="V82" s="864"/>
      <c r="W82" s="864"/>
      <c r="X82" s="864"/>
      <c r="Y82" s="864"/>
      <c r="Z82" s="864"/>
      <c r="AA82" s="864"/>
      <c r="AB82" s="864"/>
      <c r="AC82" s="864"/>
      <c r="AD82" s="864"/>
      <c r="AE82" s="864"/>
      <c r="AF82" s="864"/>
      <c r="AG82" s="864"/>
      <c r="AH82" s="864"/>
      <c r="AI82" s="864"/>
      <c r="AJ82" s="864"/>
      <c r="AK82" s="864"/>
      <c r="AL82" s="864"/>
      <c r="AM82" s="864"/>
      <c r="AN82" s="864"/>
      <c r="AO82" s="864"/>
      <c r="AP82" s="864"/>
      <c r="AQ82" s="864"/>
      <c r="AR82" s="864"/>
      <c r="AS82" s="864"/>
      <c r="AT82" s="864"/>
      <c r="AU82" s="864"/>
      <c r="AV82" s="864"/>
      <c r="AW82" s="864"/>
      <c r="AX82" s="864"/>
      <c r="AY82" s="864"/>
      <c r="AZ82" s="866"/>
      <c r="BA82" s="866"/>
      <c r="BB82" s="866"/>
      <c r="BC82" s="866"/>
      <c r="BD82" s="867"/>
      <c r="BE82" s="239"/>
      <c r="BF82" s="239"/>
      <c r="BG82" s="239"/>
      <c r="BH82" s="239"/>
      <c r="BI82" s="239"/>
      <c r="BJ82" s="239"/>
      <c r="BK82" s="239"/>
      <c r="BL82" s="239"/>
      <c r="BM82" s="239"/>
      <c r="BN82" s="239"/>
      <c r="BO82" s="239"/>
      <c r="BP82" s="239"/>
      <c r="BQ82" s="236">
        <v>76</v>
      </c>
      <c r="BR82" s="241"/>
      <c r="BS82" s="893"/>
      <c r="BT82" s="894"/>
      <c r="BU82" s="894"/>
      <c r="BV82" s="894"/>
      <c r="BW82" s="894"/>
      <c r="BX82" s="894"/>
      <c r="BY82" s="894"/>
      <c r="BZ82" s="894"/>
      <c r="CA82" s="894"/>
      <c r="CB82" s="894"/>
      <c r="CC82" s="894"/>
      <c r="CD82" s="894"/>
      <c r="CE82" s="894"/>
      <c r="CF82" s="894"/>
      <c r="CG82" s="899"/>
      <c r="CH82" s="896"/>
      <c r="CI82" s="897"/>
      <c r="CJ82" s="897"/>
      <c r="CK82" s="897"/>
      <c r="CL82" s="898"/>
      <c r="CM82" s="896"/>
      <c r="CN82" s="897"/>
      <c r="CO82" s="897"/>
      <c r="CP82" s="897"/>
      <c r="CQ82" s="898"/>
      <c r="CR82" s="896"/>
      <c r="CS82" s="897"/>
      <c r="CT82" s="897"/>
      <c r="CU82" s="897"/>
      <c r="CV82" s="898"/>
      <c r="CW82" s="896"/>
      <c r="CX82" s="897"/>
      <c r="CY82" s="897"/>
      <c r="CZ82" s="897"/>
      <c r="DA82" s="898"/>
      <c r="DB82" s="896"/>
      <c r="DC82" s="897"/>
      <c r="DD82" s="897"/>
      <c r="DE82" s="897"/>
      <c r="DF82" s="898"/>
      <c r="DG82" s="896"/>
      <c r="DH82" s="897"/>
      <c r="DI82" s="897"/>
      <c r="DJ82" s="897"/>
      <c r="DK82" s="898"/>
      <c r="DL82" s="896"/>
      <c r="DM82" s="897"/>
      <c r="DN82" s="897"/>
      <c r="DO82" s="897"/>
      <c r="DP82" s="898"/>
      <c r="DQ82" s="896"/>
      <c r="DR82" s="897"/>
      <c r="DS82" s="897"/>
      <c r="DT82" s="897"/>
      <c r="DU82" s="898"/>
      <c r="DV82" s="893"/>
      <c r="DW82" s="894"/>
      <c r="DX82" s="894"/>
      <c r="DY82" s="894"/>
      <c r="DZ82" s="895"/>
      <c r="EA82" s="228"/>
    </row>
    <row r="83" spans="1:131" ht="26.25" customHeight="1" x14ac:dyDescent="0.15">
      <c r="A83" s="236">
        <v>16</v>
      </c>
      <c r="B83" s="907"/>
      <c r="C83" s="908"/>
      <c r="D83" s="908"/>
      <c r="E83" s="908"/>
      <c r="F83" s="908"/>
      <c r="G83" s="908"/>
      <c r="H83" s="908"/>
      <c r="I83" s="908"/>
      <c r="J83" s="908"/>
      <c r="K83" s="908"/>
      <c r="L83" s="908"/>
      <c r="M83" s="908"/>
      <c r="N83" s="908"/>
      <c r="O83" s="908"/>
      <c r="P83" s="909"/>
      <c r="Q83" s="910"/>
      <c r="R83" s="864"/>
      <c r="S83" s="864"/>
      <c r="T83" s="864"/>
      <c r="U83" s="864"/>
      <c r="V83" s="864"/>
      <c r="W83" s="864"/>
      <c r="X83" s="864"/>
      <c r="Y83" s="864"/>
      <c r="Z83" s="864"/>
      <c r="AA83" s="864"/>
      <c r="AB83" s="864"/>
      <c r="AC83" s="864"/>
      <c r="AD83" s="864"/>
      <c r="AE83" s="864"/>
      <c r="AF83" s="864"/>
      <c r="AG83" s="864"/>
      <c r="AH83" s="864"/>
      <c r="AI83" s="864"/>
      <c r="AJ83" s="864"/>
      <c r="AK83" s="864"/>
      <c r="AL83" s="864"/>
      <c r="AM83" s="864"/>
      <c r="AN83" s="864"/>
      <c r="AO83" s="864"/>
      <c r="AP83" s="864"/>
      <c r="AQ83" s="864"/>
      <c r="AR83" s="864"/>
      <c r="AS83" s="864"/>
      <c r="AT83" s="864"/>
      <c r="AU83" s="864"/>
      <c r="AV83" s="864"/>
      <c r="AW83" s="864"/>
      <c r="AX83" s="864"/>
      <c r="AY83" s="864"/>
      <c r="AZ83" s="866"/>
      <c r="BA83" s="866"/>
      <c r="BB83" s="866"/>
      <c r="BC83" s="866"/>
      <c r="BD83" s="867"/>
      <c r="BE83" s="239"/>
      <c r="BF83" s="239"/>
      <c r="BG83" s="239"/>
      <c r="BH83" s="239"/>
      <c r="BI83" s="239"/>
      <c r="BJ83" s="239"/>
      <c r="BK83" s="239"/>
      <c r="BL83" s="239"/>
      <c r="BM83" s="239"/>
      <c r="BN83" s="239"/>
      <c r="BO83" s="239"/>
      <c r="BP83" s="239"/>
      <c r="BQ83" s="236">
        <v>77</v>
      </c>
      <c r="BR83" s="241"/>
      <c r="BS83" s="893"/>
      <c r="BT83" s="894"/>
      <c r="BU83" s="894"/>
      <c r="BV83" s="894"/>
      <c r="BW83" s="894"/>
      <c r="BX83" s="894"/>
      <c r="BY83" s="894"/>
      <c r="BZ83" s="894"/>
      <c r="CA83" s="894"/>
      <c r="CB83" s="894"/>
      <c r="CC83" s="894"/>
      <c r="CD83" s="894"/>
      <c r="CE83" s="894"/>
      <c r="CF83" s="894"/>
      <c r="CG83" s="899"/>
      <c r="CH83" s="896"/>
      <c r="CI83" s="897"/>
      <c r="CJ83" s="897"/>
      <c r="CK83" s="897"/>
      <c r="CL83" s="898"/>
      <c r="CM83" s="896"/>
      <c r="CN83" s="897"/>
      <c r="CO83" s="897"/>
      <c r="CP83" s="897"/>
      <c r="CQ83" s="898"/>
      <c r="CR83" s="896"/>
      <c r="CS83" s="897"/>
      <c r="CT83" s="897"/>
      <c r="CU83" s="897"/>
      <c r="CV83" s="898"/>
      <c r="CW83" s="896"/>
      <c r="CX83" s="897"/>
      <c r="CY83" s="897"/>
      <c r="CZ83" s="897"/>
      <c r="DA83" s="898"/>
      <c r="DB83" s="896"/>
      <c r="DC83" s="897"/>
      <c r="DD83" s="897"/>
      <c r="DE83" s="897"/>
      <c r="DF83" s="898"/>
      <c r="DG83" s="896"/>
      <c r="DH83" s="897"/>
      <c r="DI83" s="897"/>
      <c r="DJ83" s="897"/>
      <c r="DK83" s="898"/>
      <c r="DL83" s="896"/>
      <c r="DM83" s="897"/>
      <c r="DN83" s="897"/>
      <c r="DO83" s="897"/>
      <c r="DP83" s="898"/>
      <c r="DQ83" s="896"/>
      <c r="DR83" s="897"/>
      <c r="DS83" s="897"/>
      <c r="DT83" s="897"/>
      <c r="DU83" s="898"/>
      <c r="DV83" s="893"/>
      <c r="DW83" s="894"/>
      <c r="DX83" s="894"/>
      <c r="DY83" s="894"/>
      <c r="DZ83" s="895"/>
      <c r="EA83" s="228"/>
    </row>
    <row r="84" spans="1:131" ht="26.25" customHeight="1" x14ac:dyDescent="0.15">
      <c r="A84" s="236">
        <v>17</v>
      </c>
      <c r="B84" s="907"/>
      <c r="C84" s="908"/>
      <c r="D84" s="908"/>
      <c r="E84" s="908"/>
      <c r="F84" s="908"/>
      <c r="G84" s="908"/>
      <c r="H84" s="908"/>
      <c r="I84" s="908"/>
      <c r="J84" s="908"/>
      <c r="K84" s="908"/>
      <c r="L84" s="908"/>
      <c r="M84" s="908"/>
      <c r="N84" s="908"/>
      <c r="O84" s="908"/>
      <c r="P84" s="909"/>
      <c r="Q84" s="910"/>
      <c r="R84" s="864"/>
      <c r="S84" s="864"/>
      <c r="T84" s="864"/>
      <c r="U84" s="864"/>
      <c r="V84" s="864"/>
      <c r="W84" s="864"/>
      <c r="X84" s="864"/>
      <c r="Y84" s="864"/>
      <c r="Z84" s="864"/>
      <c r="AA84" s="864"/>
      <c r="AB84" s="864"/>
      <c r="AC84" s="864"/>
      <c r="AD84" s="864"/>
      <c r="AE84" s="864"/>
      <c r="AF84" s="864"/>
      <c r="AG84" s="864"/>
      <c r="AH84" s="864"/>
      <c r="AI84" s="864"/>
      <c r="AJ84" s="864"/>
      <c r="AK84" s="864"/>
      <c r="AL84" s="864"/>
      <c r="AM84" s="864"/>
      <c r="AN84" s="864"/>
      <c r="AO84" s="864"/>
      <c r="AP84" s="864"/>
      <c r="AQ84" s="864"/>
      <c r="AR84" s="864"/>
      <c r="AS84" s="864"/>
      <c r="AT84" s="864"/>
      <c r="AU84" s="864"/>
      <c r="AV84" s="864"/>
      <c r="AW84" s="864"/>
      <c r="AX84" s="864"/>
      <c r="AY84" s="864"/>
      <c r="AZ84" s="866"/>
      <c r="BA84" s="866"/>
      <c r="BB84" s="866"/>
      <c r="BC84" s="866"/>
      <c r="BD84" s="867"/>
      <c r="BE84" s="239"/>
      <c r="BF84" s="239"/>
      <c r="BG84" s="239"/>
      <c r="BH84" s="239"/>
      <c r="BI84" s="239"/>
      <c r="BJ84" s="239"/>
      <c r="BK84" s="239"/>
      <c r="BL84" s="239"/>
      <c r="BM84" s="239"/>
      <c r="BN84" s="239"/>
      <c r="BO84" s="239"/>
      <c r="BP84" s="239"/>
      <c r="BQ84" s="236">
        <v>78</v>
      </c>
      <c r="BR84" s="241"/>
      <c r="BS84" s="893"/>
      <c r="BT84" s="894"/>
      <c r="BU84" s="894"/>
      <c r="BV84" s="894"/>
      <c r="BW84" s="894"/>
      <c r="BX84" s="894"/>
      <c r="BY84" s="894"/>
      <c r="BZ84" s="894"/>
      <c r="CA84" s="894"/>
      <c r="CB84" s="894"/>
      <c r="CC84" s="894"/>
      <c r="CD84" s="894"/>
      <c r="CE84" s="894"/>
      <c r="CF84" s="894"/>
      <c r="CG84" s="899"/>
      <c r="CH84" s="896"/>
      <c r="CI84" s="897"/>
      <c r="CJ84" s="897"/>
      <c r="CK84" s="897"/>
      <c r="CL84" s="898"/>
      <c r="CM84" s="896"/>
      <c r="CN84" s="897"/>
      <c r="CO84" s="897"/>
      <c r="CP84" s="897"/>
      <c r="CQ84" s="898"/>
      <c r="CR84" s="896"/>
      <c r="CS84" s="897"/>
      <c r="CT84" s="897"/>
      <c r="CU84" s="897"/>
      <c r="CV84" s="898"/>
      <c r="CW84" s="896"/>
      <c r="CX84" s="897"/>
      <c r="CY84" s="897"/>
      <c r="CZ84" s="897"/>
      <c r="DA84" s="898"/>
      <c r="DB84" s="896"/>
      <c r="DC84" s="897"/>
      <c r="DD84" s="897"/>
      <c r="DE84" s="897"/>
      <c r="DF84" s="898"/>
      <c r="DG84" s="896"/>
      <c r="DH84" s="897"/>
      <c r="DI84" s="897"/>
      <c r="DJ84" s="897"/>
      <c r="DK84" s="898"/>
      <c r="DL84" s="896"/>
      <c r="DM84" s="897"/>
      <c r="DN84" s="897"/>
      <c r="DO84" s="897"/>
      <c r="DP84" s="898"/>
      <c r="DQ84" s="896"/>
      <c r="DR84" s="897"/>
      <c r="DS84" s="897"/>
      <c r="DT84" s="897"/>
      <c r="DU84" s="898"/>
      <c r="DV84" s="893"/>
      <c r="DW84" s="894"/>
      <c r="DX84" s="894"/>
      <c r="DY84" s="894"/>
      <c r="DZ84" s="895"/>
      <c r="EA84" s="228"/>
    </row>
    <row r="85" spans="1:131" ht="26.25" customHeight="1" x14ac:dyDescent="0.15">
      <c r="A85" s="236">
        <v>18</v>
      </c>
      <c r="B85" s="907"/>
      <c r="C85" s="908"/>
      <c r="D85" s="908"/>
      <c r="E85" s="908"/>
      <c r="F85" s="908"/>
      <c r="G85" s="908"/>
      <c r="H85" s="908"/>
      <c r="I85" s="908"/>
      <c r="J85" s="908"/>
      <c r="K85" s="908"/>
      <c r="L85" s="908"/>
      <c r="M85" s="908"/>
      <c r="N85" s="908"/>
      <c r="O85" s="908"/>
      <c r="P85" s="909"/>
      <c r="Q85" s="910"/>
      <c r="R85" s="864"/>
      <c r="S85" s="864"/>
      <c r="T85" s="864"/>
      <c r="U85" s="864"/>
      <c r="V85" s="864"/>
      <c r="W85" s="864"/>
      <c r="X85" s="864"/>
      <c r="Y85" s="864"/>
      <c r="Z85" s="864"/>
      <c r="AA85" s="864"/>
      <c r="AB85" s="864"/>
      <c r="AC85" s="864"/>
      <c r="AD85" s="864"/>
      <c r="AE85" s="864"/>
      <c r="AF85" s="864"/>
      <c r="AG85" s="864"/>
      <c r="AH85" s="864"/>
      <c r="AI85" s="864"/>
      <c r="AJ85" s="864"/>
      <c r="AK85" s="864"/>
      <c r="AL85" s="864"/>
      <c r="AM85" s="864"/>
      <c r="AN85" s="864"/>
      <c r="AO85" s="864"/>
      <c r="AP85" s="864"/>
      <c r="AQ85" s="864"/>
      <c r="AR85" s="864"/>
      <c r="AS85" s="864"/>
      <c r="AT85" s="864"/>
      <c r="AU85" s="864"/>
      <c r="AV85" s="864"/>
      <c r="AW85" s="864"/>
      <c r="AX85" s="864"/>
      <c r="AY85" s="864"/>
      <c r="AZ85" s="866"/>
      <c r="BA85" s="866"/>
      <c r="BB85" s="866"/>
      <c r="BC85" s="866"/>
      <c r="BD85" s="867"/>
      <c r="BE85" s="239"/>
      <c r="BF85" s="239"/>
      <c r="BG85" s="239"/>
      <c r="BH85" s="239"/>
      <c r="BI85" s="239"/>
      <c r="BJ85" s="239"/>
      <c r="BK85" s="239"/>
      <c r="BL85" s="239"/>
      <c r="BM85" s="239"/>
      <c r="BN85" s="239"/>
      <c r="BO85" s="239"/>
      <c r="BP85" s="239"/>
      <c r="BQ85" s="236">
        <v>79</v>
      </c>
      <c r="BR85" s="241"/>
      <c r="BS85" s="893"/>
      <c r="BT85" s="894"/>
      <c r="BU85" s="894"/>
      <c r="BV85" s="894"/>
      <c r="BW85" s="894"/>
      <c r="BX85" s="894"/>
      <c r="BY85" s="894"/>
      <c r="BZ85" s="894"/>
      <c r="CA85" s="894"/>
      <c r="CB85" s="894"/>
      <c r="CC85" s="894"/>
      <c r="CD85" s="894"/>
      <c r="CE85" s="894"/>
      <c r="CF85" s="894"/>
      <c r="CG85" s="899"/>
      <c r="CH85" s="896"/>
      <c r="CI85" s="897"/>
      <c r="CJ85" s="897"/>
      <c r="CK85" s="897"/>
      <c r="CL85" s="898"/>
      <c r="CM85" s="896"/>
      <c r="CN85" s="897"/>
      <c r="CO85" s="897"/>
      <c r="CP85" s="897"/>
      <c r="CQ85" s="898"/>
      <c r="CR85" s="896"/>
      <c r="CS85" s="897"/>
      <c r="CT85" s="897"/>
      <c r="CU85" s="897"/>
      <c r="CV85" s="898"/>
      <c r="CW85" s="896"/>
      <c r="CX85" s="897"/>
      <c r="CY85" s="897"/>
      <c r="CZ85" s="897"/>
      <c r="DA85" s="898"/>
      <c r="DB85" s="896"/>
      <c r="DC85" s="897"/>
      <c r="DD85" s="897"/>
      <c r="DE85" s="897"/>
      <c r="DF85" s="898"/>
      <c r="DG85" s="896"/>
      <c r="DH85" s="897"/>
      <c r="DI85" s="897"/>
      <c r="DJ85" s="897"/>
      <c r="DK85" s="898"/>
      <c r="DL85" s="896"/>
      <c r="DM85" s="897"/>
      <c r="DN85" s="897"/>
      <c r="DO85" s="897"/>
      <c r="DP85" s="898"/>
      <c r="DQ85" s="896"/>
      <c r="DR85" s="897"/>
      <c r="DS85" s="897"/>
      <c r="DT85" s="897"/>
      <c r="DU85" s="898"/>
      <c r="DV85" s="893"/>
      <c r="DW85" s="894"/>
      <c r="DX85" s="894"/>
      <c r="DY85" s="894"/>
      <c r="DZ85" s="895"/>
      <c r="EA85" s="228"/>
    </row>
    <row r="86" spans="1:131" ht="26.25" customHeight="1" x14ac:dyDescent="0.15">
      <c r="A86" s="236">
        <v>19</v>
      </c>
      <c r="B86" s="907"/>
      <c r="C86" s="908"/>
      <c r="D86" s="908"/>
      <c r="E86" s="908"/>
      <c r="F86" s="908"/>
      <c r="G86" s="908"/>
      <c r="H86" s="908"/>
      <c r="I86" s="908"/>
      <c r="J86" s="908"/>
      <c r="K86" s="908"/>
      <c r="L86" s="908"/>
      <c r="M86" s="908"/>
      <c r="N86" s="908"/>
      <c r="O86" s="908"/>
      <c r="P86" s="909"/>
      <c r="Q86" s="910"/>
      <c r="R86" s="864"/>
      <c r="S86" s="864"/>
      <c r="T86" s="864"/>
      <c r="U86" s="864"/>
      <c r="V86" s="864"/>
      <c r="W86" s="864"/>
      <c r="X86" s="864"/>
      <c r="Y86" s="864"/>
      <c r="Z86" s="864"/>
      <c r="AA86" s="864"/>
      <c r="AB86" s="864"/>
      <c r="AC86" s="864"/>
      <c r="AD86" s="864"/>
      <c r="AE86" s="864"/>
      <c r="AF86" s="864"/>
      <c r="AG86" s="864"/>
      <c r="AH86" s="864"/>
      <c r="AI86" s="864"/>
      <c r="AJ86" s="864"/>
      <c r="AK86" s="864"/>
      <c r="AL86" s="864"/>
      <c r="AM86" s="864"/>
      <c r="AN86" s="864"/>
      <c r="AO86" s="864"/>
      <c r="AP86" s="864"/>
      <c r="AQ86" s="864"/>
      <c r="AR86" s="864"/>
      <c r="AS86" s="864"/>
      <c r="AT86" s="864"/>
      <c r="AU86" s="864"/>
      <c r="AV86" s="864"/>
      <c r="AW86" s="864"/>
      <c r="AX86" s="864"/>
      <c r="AY86" s="864"/>
      <c r="AZ86" s="866"/>
      <c r="BA86" s="866"/>
      <c r="BB86" s="866"/>
      <c r="BC86" s="866"/>
      <c r="BD86" s="867"/>
      <c r="BE86" s="239"/>
      <c r="BF86" s="239"/>
      <c r="BG86" s="239"/>
      <c r="BH86" s="239"/>
      <c r="BI86" s="239"/>
      <c r="BJ86" s="239"/>
      <c r="BK86" s="239"/>
      <c r="BL86" s="239"/>
      <c r="BM86" s="239"/>
      <c r="BN86" s="239"/>
      <c r="BO86" s="239"/>
      <c r="BP86" s="239"/>
      <c r="BQ86" s="236">
        <v>80</v>
      </c>
      <c r="BR86" s="241"/>
      <c r="BS86" s="893"/>
      <c r="BT86" s="894"/>
      <c r="BU86" s="894"/>
      <c r="BV86" s="894"/>
      <c r="BW86" s="894"/>
      <c r="BX86" s="894"/>
      <c r="BY86" s="894"/>
      <c r="BZ86" s="894"/>
      <c r="CA86" s="894"/>
      <c r="CB86" s="894"/>
      <c r="CC86" s="894"/>
      <c r="CD86" s="894"/>
      <c r="CE86" s="894"/>
      <c r="CF86" s="894"/>
      <c r="CG86" s="899"/>
      <c r="CH86" s="896"/>
      <c r="CI86" s="897"/>
      <c r="CJ86" s="897"/>
      <c r="CK86" s="897"/>
      <c r="CL86" s="898"/>
      <c r="CM86" s="896"/>
      <c r="CN86" s="897"/>
      <c r="CO86" s="897"/>
      <c r="CP86" s="897"/>
      <c r="CQ86" s="898"/>
      <c r="CR86" s="896"/>
      <c r="CS86" s="897"/>
      <c r="CT86" s="897"/>
      <c r="CU86" s="897"/>
      <c r="CV86" s="898"/>
      <c r="CW86" s="896"/>
      <c r="CX86" s="897"/>
      <c r="CY86" s="897"/>
      <c r="CZ86" s="897"/>
      <c r="DA86" s="898"/>
      <c r="DB86" s="896"/>
      <c r="DC86" s="897"/>
      <c r="DD86" s="897"/>
      <c r="DE86" s="897"/>
      <c r="DF86" s="898"/>
      <c r="DG86" s="896"/>
      <c r="DH86" s="897"/>
      <c r="DI86" s="897"/>
      <c r="DJ86" s="897"/>
      <c r="DK86" s="898"/>
      <c r="DL86" s="896"/>
      <c r="DM86" s="897"/>
      <c r="DN86" s="897"/>
      <c r="DO86" s="897"/>
      <c r="DP86" s="898"/>
      <c r="DQ86" s="896"/>
      <c r="DR86" s="897"/>
      <c r="DS86" s="897"/>
      <c r="DT86" s="897"/>
      <c r="DU86" s="898"/>
      <c r="DV86" s="893"/>
      <c r="DW86" s="894"/>
      <c r="DX86" s="894"/>
      <c r="DY86" s="894"/>
      <c r="DZ86" s="895"/>
      <c r="EA86" s="228"/>
    </row>
    <row r="87" spans="1:131" ht="26.25" customHeight="1" x14ac:dyDescent="0.15">
      <c r="A87" s="242">
        <v>20</v>
      </c>
      <c r="B87" s="914"/>
      <c r="C87" s="915"/>
      <c r="D87" s="915"/>
      <c r="E87" s="915"/>
      <c r="F87" s="915"/>
      <c r="G87" s="915"/>
      <c r="H87" s="915"/>
      <c r="I87" s="915"/>
      <c r="J87" s="915"/>
      <c r="K87" s="915"/>
      <c r="L87" s="915"/>
      <c r="M87" s="915"/>
      <c r="N87" s="915"/>
      <c r="O87" s="915"/>
      <c r="P87" s="916"/>
      <c r="Q87" s="917"/>
      <c r="R87" s="918"/>
      <c r="S87" s="918"/>
      <c r="T87" s="918"/>
      <c r="U87" s="918"/>
      <c r="V87" s="918"/>
      <c r="W87" s="918"/>
      <c r="X87" s="918"/>
      <c r="Y87" s="918"/>
      <c r="Z87" s="918"/>
      <c r="AA87" s="918"/>
      <c r="AB87" s="918"/>
      <c r="AC87" s="918"/>
      <c r="AD87" s="918"/>
      <c r="AE87" s="918"/>
      <c r="AF87" s="918"/>
      <c r="AG87" s="918"/>
      <c r="AH87" s="918"/>
      <c r="AI87" s="918"/>
      <c r="AJ87" s="918"/>
      <c r="AK87" s="918"/>
      <c r="AL87" s="918"/>
      <c r="AM87" s="918"/>
      <c r="AN87" s="918"/>
      <c r="AO87" s="918"/>
      <c r="AP87" s="918"/>
      <c r="AQ87" s="918"/>
      <c r="AR87" s="918"/>
      <c r="AS87" s="918"/>
      <c r="AT87" s="918"/>
      <c r="AU87" s="918"/>
      <c r="AV87" s="918"/>
      <c r="AW87" s="918"/>
      <c r="AX87" s="918"/>
      <c r="AY87" s="918"/>
      <c r="AZ87" s="919"/>
      <c r="BA87" s="919"/>
      <c r="BB87" s="919"/>
      <c r="BC87" s="919"/>
      <c r="BD87" s="920"/>
      <c r="BE87" s="239"/>
      <c r="BF87" s="239"/>
      <c r="BG87" s="239"/>
      <c r="BH87" s="239"/>
      <c r="BI87" s="239"/>
      <c r="BJ87" s="239"/>
      <c r="BK87" s="239"/>
      <c r="BL87" s="239"/>
      <c r="BM87" s="239"/>
      <c r="BN87" s="239"/>
      <c r="BO87" s="239"/>
      <c r="BP87" s="239"/>
      <c r="BQ87" s="236">
        <v>81</v>
      </c>
      <c r="BR87" s="241"/>
      <c r="BS87" s="893"/>
      <c r="BT87" s="894"/>
      <c r="BU87" s="894"/>
      <c r="BV87" s="894"/>
      <c r="BW87" s="894"/>
      <c r="BX87" s="894"/>
      <c r="BY87" s="894"/>
      <c r="BZ87" s="894"/>
      <c r="CA87" s="894"/>
      <c r="CB87" s="894"/>
      <c r="CC87" s="894"/>
      <c r="CD87" s="894"/>
      <c r="CE87" s="894"/>
      <c r="CF87" s="894"/>
      <c r="CG87" s="899"/>
      <c r="CH87" s="896"/>
      <c r="CI87" s="897"/>
      <c r="CJ87" s="897"/>
      <c r="CK87" s="897"/>
      <c r="CL87" s="898"/>
      <c r="CM87" s="896"/>
      <c r="CN87" s="897"/>
      <c r="CO87" s="897"/>
      <c r="CP87" s="897"/>
      <c r="CQ87" s="898"/>
      <c r="CR87" s="896"/>
      <c r="CS87" s="897"/>
      <c r="CT87" s="897"/>
      <c r="CU87" s="897"/>
      <c r="CV87" s="898"/>
      <c r="CW87" s="896"/>
      <c r="CX87" s="897"/>
      <c r="CY87" s="897"/>
      <c r="CZ87" s="897"/>
      <c r="DA87" s="898"/>
      <c r="DB87" s="896"/>
      <c r="DC87" s="897"/>
      <c r="DD87" s="897"/>
      <c r="DE87" s="897"/>
      <c r="DF87" s="898"/>
      <c r="DG87" s="896"/>
      <c r="DH87" s="897"/>
      <c r="DI87" s="897"/>
      <c r="DJ87" s="897"/>
      <c r="DK87" s="898"/>
      <c r="DL87" s="896"/>
      <c r="DM87" s="897"/>
      <c r="DN87" s="897"/>
      <c r="DO87" s="897"/>
      <c r="DP87" s="898"/>
      <c r="DQ87" s="896"/>
      <c r="DR87" s="897"/>
      <c r="DS87" s="897"/>
      <c r="DT87" s="897"/>
      <c r="DU87" s="898"/>
      <c r="DV87" s="893"/>
      <c r="DW87" s="894"/>
      <c r="DX87" s="894"/>
      <c r="DY87" s="894"/>
      <c r="DZ87" s="895"/>
      <c r="EA87" s="228"/>
    </row>
    <row r="88" spans="1:131" ht="26.25" customHeight="1" thickBot="1" x14ac:dyDescent="0.2">
      <c r="A88" s="238" t="s">
        <v>394</v>
      </c>
      <c r="B88" s="823" t="s">
        <v>422</v>
      </c>
      <c r="C88" s="824"/>
      <c r="D88" s="824"/>
      <c r="E88" s="824"/>
      <c r="F88" s="824"/>
      <c r="G88" s="824"/>
      <c r="H88" s="824"/>
      <c r="I88" s="824"/>
      <c r="J88" s="824"/>
      <c r="K88" s="824"/>
      <c r="L88" s="824"/>
      <c r="M88" s="824"/>
      <c r="N88" s="824"/>
      <c r="O88" s="824"/>
      <c r="P88" s="825"/>
      <c r="Q88" s="874"/>
      <c r="R88" s="875"/>
      <c r="S88" s="875"/>
      <c r="T88" s="875"/>
      <c r="U88" s="875"/>
      <c r="V88" s="875"/>
      <c r="W88" s="875"/>
      <c r="X88" s="875"/>
      <c r="Y88" s="875"/>
      <c r="Z88" s="875"/>
      <c r="AA88" s="875"/>
      <c r="AB88" s="875"/>
      <c r="AC88" s="875"/>
      <c r="AD88" s="875"/>
      <c r="AE88" s="875"/>
      <c r="AF88" s="878">
        <v>8112</v>
      </c>
      <c r="AG88" s="878"/>
      <c r="AH88" s="878"/>
      <c r="AI88" s="878"/>
      <c r="AJ88" s="878"/>
      <c r="AK88" s="875"/>
      <c r="AL88" s="875"/>
      <c r="AM88" s="875"/>
      <c r="AN88" s="875"/>
      <c r="AO88" s="875"/>
      <c r="AP88" s="878">
        <v>3910</v>
      </c>
      <c r="AQ88" s="878"/>
      <c r="AR88" s="878"/>
      <c r="AS88" s="878"/>
      <c r="AT88" s="878"/>
      <c r="AU88" s="878">
        <v>1080</v>
      </c>
      <c r="AV88" s="878"/>
      <c r="AW88" s="878"/>
      <c r="AX88" s="878"/>
      <c r="AY88" s="878"/>
      <c r="AZ88" s="883"/>
      <c r="BA88" s="883"/>
      <c r="BB88" s="883"/>
      <c r="BC88" s="883"/>
      <c r="BD88" s="884"/>
      <c r="BE88" s="239"/>
      <c r="BF88" s="239"/>
      <c r="BG88" s="239"/>
      <c r="BH88" s="239"/>
      <c r="BI88" s="239"/>
      <c r="BJ88" s="239"/>
      <c r="BK88" s="239"/>
      <c r="BL88" s="239"/>
      <c r="BM88" s="239"/>
      <c r="BN88" s="239"/>
      <c r="BO88" s="239"/>
      <c r="BP88" s="239"/>
      <c r="BQ88" s="236">
        <v>82</v>
      </c>
      <c r="BR88" s="241"/>
      <c r="BS88" s="893"/>
      <c r="BT88" s="894"/>
      <c r="BU88" s="894"/>
      <c r="BV88" s="894"/>
      <c r="BW88" s="894"/>
      <c r="BX88" s="894"/>
      <c r="BY88" s="894"/>
      <c r="BZ88" s="894"/>
      <c r="CA88" s="894"/>
      <c r="CB88" s="894"/>
      <c r="CC88" s="894"/>
      <c r="CD88" s="894"/>
      <c r="CE88" s="894"/>
      <c r="CF88" s="894"/>
      <c r="CG88" s="899"/>
      <c r="CH88" s="896"/>
      <c r="CI88" s="897"/>
      <c r="CJ88" s="897"/>
      <c r="CK88" s="897"/>
      <c r="CL88" s="898"/>
      <c r="CM88" s="896"/>
      <c r="CN88" s="897"/>
      <c r="CO88" s="897"/>
      <c r="CP88" s="897"/>
      <c r="CQ88" s="898"/>
      <c r="CR88" s="896"/>
      <c r="CS88" s="897"/>
      <c r="CT88" s="897"/>
      <c r="CU88" s="897"/>
      <c r="CV88" s="898"/>
      <c r="CW88" s="896"/>
      <c r="CX88" s="897"/>
      <c r="CY88" s="897"/>
      <c r="CZ88" s="897"/>
      <c r="DA88" s="898"/>
      <c r="DB88" s="896"/>
      <c r="DC88" s="897"/>
      <c r="DD88" s="897"/>
      <c r="DE88" s="897"/>
      <c r="DF88" s="898"/>
      <c r="DG88" s="896"/>
      <c r="DH88" s="897"/>
      <c r="DI88" s="897"/>
      <c r="DJ88" s="897"/>
      <c r="DK88" s="898"/>
      <c r="DL88" s="896"/>
      <c r="DM88" s="897"/>
      <c r="DN88" s="897"/>
      <c r="DO88" s="897"/>
      <c r="DP88" s="898"/>
      <c r="DQ88" s="896"/>
      <c r="DR88" s="897"/>
      <c r="DS88" s="897"/>
      <c r="DT88" s="897"/>
      <c r="DU88" s="898"/>
      <c r="DV88" s="893"/>
      <c r="DW88" s="894"/>
      <c r="DX88" s="894"/>
      <c r="DY88" s="894"/>
      <c r="DZ88" s="895"/>
      <c r="EA88" s="228"/>
    </row>
    <row r="89" spans="1:131" ht="26.25" hidden="1" customHeight="1" x14ac:dyDescent="0.15">
      <c r="A89" s="243"/>
      <c r="B89" s="244"/>
      <c r="C89" s="244"/>
      <c r="D89" s="244"/>
      <c r="E89" s="244"/>
      <c r="F89" s="244"/>
      <c r="G89" s="244"/>
      <c r="H89" s="244"/>
      <c r="I89" s="244"/>
      <c r="J89" s="244"/>
      <c r="K89" s="244"/>
      <c r="L89" s="244"/>
      <c r="M89" s="244"/>
      <c r="N89" s="244"/>
      <c r="O89" s="244"/>
      <c r="P89" s="244"/>
      <c r="Q89" s="245"/>
      <c r="R89" s="245"/>
      <c r="S89" s="245"/>
      <c r="T89" s="245"/>
      <c r="U89" s="245"/>
      <c r="V89" s="245"/>
      <c r="W89" s="245"/>
      <c r="X89" s="245"/>
      <c r="Y89" s="245"/>
      <c r="Z89" s="245"/>
      <c r="AA89" s="245"/>
      <c r="AB89" s="245"/>
      <c r="AC89" s="245"/>
      <c r="AD89" s="245"/>
      <c r="AE89" s="245"/>
      <c r="AF89" s="245"/>
      <c r="AG89" s="245"/>
      <c r="AH89" s="245"/>
      <c r="AI89" s="245"/>
      <c r="AJ89" s="245"/>
      <c r="AK89" s="245"/>
      <c r="AL89" s="245"/>
      <c r="AM89" s="245"/>
      <c r="AN89" s="245"/>
      <c r="AO89" s="245"/>
      <c r="AP89" s="245"/>
      <c r="AQ89" s="245"/>
      <c r="AR89" s="245"/>
      <c r="AS89" s="245"/>
      <c r="AT89" s="245"/>
      <c r="AU89" s="245"/>
      <c r="AV89" s="245"/>
      <c r="AW89" s="245"/>
      <c r="AX89" s="245"/>
      <c r="AY89" s="245"/>
      <c r="AZ89" s="246"/>
      <c r="BA89" s="246"/>
      <c r="BB89" s="246"/>
      <c r="BC89" s="246"/>
      <c r="BD89" s="246"/>
      <c r="BE89" s="239"/>
      <c r="BF89" s="239"/>
      <c r="BG89" s="239"/>
      <c r="BH89" s="239"/>
      <c r="BI89" s="239"/>
      <c r="BJ89" s="239"/>
      <c r="BK89" s="239"/>
      <c r="BL89" s="239"/>
      <c r="BM89" s="239"/>
      <c r="BN89" s="239"/>
      <c r="BO89" s="239"/>
      <c r="BP89" s="239"/>
      <c r="BQ89" s="236">
        <v>83</v>
      </c>
      <c r="BR89" s="241"/>
      <c r="BS89" s="893"/>
      <c r="BT89" s="894"/>
      <c r="BU89" s="894"/>
      <c r="BV89" s="894"/>
      <c r="BW89" s="894"/>
      <c r="BX89" s="894"/>
      <c r="BY89" s="894"/>
      <c r="BZ89" s="894"/>
      <c r="CA89" s="894"/>
      <c r="CB89" s="894"/>
      <c r="CC89" s="894"/>
      <c r="CD89" s="894"/>
      <c r="CE89" s="894"/>
      <c r="CF89" s="894"/>
      <c r="CG89" s="899"/>
      <c r="CH89" s="896"/>
      <c r="CI89" s="897"/>
      <c r="CJ89" s="897"/>
      <c r="CK89" s="897"/>
      <c r="CL89" s="898"/>
      <c r="CM89" s="896"/>
      <c r="CN89" s="897"/>
      <c r="CO89" s="897"/>
      <c r="CP89" s="897"/>
      <c r="CQ89" s="898"/>
      <c r="CR89" s="896"/>
      <c r="CS89" s="897"/>
      <c r="CT89" s="897"/>
      <c r="CU89" s="897"/>
      <c r="CV89" s="898"/>
      <c r="CW89" s="896"/>
      <c r="CX89" s="897"/>
      <c r="CY89" s="897"/>
      <c r="CZ89" s="897"/>
      <c r="DA89" s="898"/>
      <c r="DB89" s="896"/>
      <c r="DC89" s="897"/>
      <c r="DD89" s="897"/>
      <c r="DE89" s="897"/>
      <c r="DF89" s="898"/>
      <c r="DG89" s="896"/>
      <c r="DH89" s="897"/>
      <c r="DI89" s="897"/>
      <c r="DJ89" s="897"/>
      <c r="DK89" s="898"/>
      <c r="DL89" s="896"/>
      <c r="DM89" s="897"/>
      <c r="DN89" s="897"/>
      <c r="DO89" s="897"/>
      <c r="DP89" s="898"/>
      <c r="DQ89" s="896"/>
      <c r="DR89" s="897"/>
      <c r="DS89" s="897"/>
      <c r="DT89" s="897"/>
      <c r="DU89" s="898"/>
      <c r="DV89" s="893"/>
      <c r="DW89" s="894"/>
      <c r="DX89" s="894"/>
      <c r="DY89" s="894"/>
      <c r="DZ89" s="895"/>
      <c r="EA89" s="228"/>
    </row>
    <row r="90" spans="1:131" ht="26.25" hidden="1" customHeight="1" x14ac:dyDescent="0.15">
      <c r="A90" s="243"/>
      <c r="B90" s="244"/>
      <c r="C90" s="244"/>
      <c r="D90" s="244"/>
      <c r="E90" s="244"/>
      <c r="F90" s="244"/>
      <c r="G90" s="244"/>
      <c r="H90" s="244"/>
      <c r="I90" s="244"/>
      <c r="J90" s="244"/>
      <c r="K90" s="244"/>
      <c r="L90" s="244"/>
      <c r="M90" s="244"/>
      <c r="N90" s="244"/>
      <c r="O90" s="244"/>
      <c r="P90" s="244"/>
      <c r="Q90" s="245"/>
      <c r="R90" s="245"/>
      <c r="S90" s="245"/>
      <c r="T90" s="245"/>
      <c r="U90" s="245"/>
      <c r="V90" s="245"/>
      <c r="W90" s="245"/>
      <c r="X90" s="245"/>
      <c r="Y90" s="245"/>
      <c r="Z90" s="245"/>
      <c r="AA90" s="245"/>
      <c r="AB90" s="245"/>
      <c r="AC90" s="245"/>
      <c r="AD90" s="245"/>
      <c r="AE90" s="245"/>
      <c r="AF90" s="245"/>
      <c r="AG90" s="245"/>
      <c r="AH90" s="245"/>
      <c r="AI90" s="245"/>
      <c r="AJ90" s="245"/>
      <c r="AK90" s="245"/>
      <c r="AL90" s="245"/>
      <c r="AM90" s="245"/>
      <c r="AN90" s="245"/>
      <c r="AO90" s="245"/>
      <c r="AP90" s="245"/>
      <c r="AQ90" s="245"/>
      <c r="AR90" s="245"/>
      <c r="AS90" s="245"/>
      <c r="AT90" s="245"/>
      <c r="AU90" s="245"/>
      <c r="AV90" s="245"/>
      <c r="AW90" s="245"/>
      <c r="AX90" s="245"/>
      <c r="AY90" s="245"/>
      <c r="AZ90" s="246"/>
      <c r="BA90" s="246"/>
      <c r="BB90" s="246"/>
      <c r="BC90" s="246"/>
      <c r="BD90" s="246"/>
      <c r="BE90" s="239"/>
      <c r="BF90" s="239"/>
      <c r="BG90" s="239"/>
      <c r="BH90" s="239"/>
      <c r="BI90" s="239"/>
      <c r="BJ90" s="239"/>
      <c r="BK90" s="239"/>
      <c r="BL90" s="239"/>
      <c r="BM90" s="239"/>
      <c r="BN90" s="239"/>
      <c r="BO90" s="239"/>
      <c r="BP90" s="239"/>
      <c r="BQ90" s="236">
        <v>84</v>
      </c>
      <c r="BR90" s="241"/>
      <c r="BS90" s="893"/>
      <c r="BT90" s="894"/>
      <c r="BU90" s="894"/>
      <c r="BV90" s="894"/>
      <c r="BW90" s="894"/>
      <c r="BX90" s="894"/>
      <c r="BY90" s="894"/>
      <c r="BZ90" s="894"/>
      <c r="CA90" s="894"/>
      <c r="CB90" s="894"/>
      <c r="CC90" s="894"/>
      <c r="CD90" s="894"/>
      <c r="CE90" s="894"/>
      <c r="CF90" s="894"/>
      <c r="CG90" s="899"/>
      <c r="CH90" s="896"/>
      <c r="CI90" s="897"/>
      <c r="CJ90" s="897"/>
      <c r="CK90" s="897"/>
      <c r="CL90" s="898"/>
      <c r="CM90" s="896"/>
      <c r="CN90" s="897"/>
      <c r="CO90" s="897"/>
      <c r="CP90" s="897"/>
      <c r="CQ90" s="898"/>
      <c r="CR90" s="896"/>
      <c r="CS90" s="897"/>
      <c r="CT90" s="897"/>
      <c r="CU90" s="897"/>
      <c r="CV90" s="898"/>
      <c r="CW90" s="896"/>
      <c r="CX90" s="897"/>
      <c r="CY90" s="897"/>
      <c r="CZ90" s="897"/>
      <c r="DA90" s="898"/>
      <c r="DB90" s="896"/>
      <c r="DC90" s="897"/>
      <c r="DD90" s="897"/>
      <c r="DE90" s="897"/>
      <c r="DF90" s="898"/>
      <c r="DG90" s="896"/>
      <c r="DH90" s="897"/>
      <c r="DI90" s="897"/>
      <c r="DJ90" s="897"/>
      <c r="DK90" s="898"/>
      <c r="DL90" s="896"/>
      <c r="DM90" s="897"/>
      <c r="DN90" s="897"/>
      <c r="DO90" s="897"/>
      <c r="DP90" s="898"/>
      <c r="DQ90" s="896"/>
      <c r="DR90" s="897"/>
      <c r="DS90" s="897"/>
      <c r="DT90" s="897"/>
      <c r="DU90" s="898"/>
      <c r="DV90" s="893"/>
      <c r="DW90" s="894"/>
      <c r="DX90" s="894"/>
      <c r="DY90" s="894"/>
      <c r="DZ90" s="895"/>
      <c r="EA90" s="228"/>
    </row>
    <row r="91" spans="1:131" ht="26.25" hidden="1" customHeight="1" x14ac:dyDescent="0.15">
      <c r="A91" s="243"/>
      <c r="B91" s="244"/>
      <c r="C91" s="244"/>
      <c r="D91" s="244"/>
      <c r="E91" s="244"/>
      <c r="F91" s="244"/>
      <c r="G91" s="244"/>
      <c r="H91" s="244"/>
      <c r="I91" s="244"/>
      <c r="J91" s="244"/>
      <c r="K91" s="244"/>
      <c r="L91" s="244"/>
      <c r="M91" s="244"/>
      <c r="N91" s="244"/>
      <c r="O91" s="244"/>
      <c r="P91" s="244"/>
      <c r="Q91" s="245"/>
      <c r="R91" s="245"/>
      <c r="S91" s="245"/>
      <c r="T91" s="245"/>
      <c r="U91" s="245"/>
      <c r="V91" s="245"/>
      <c r="W91" s="245"/>
      <c r="X91" s="245"/>
      <c r="Y91" s="245"/>
      <c r="Z91" s="245"/>
      <c r="AA91" s="245"/>
      <c r="AB91" s="245"/>
      <c r="AC91" s="245"/>
      <c r="AD91" s="245"/>
      <c r="AE91" s="245"/>
      <c r="AF91" s="245"/>
      <c r="AG91" s="245"/>
      <c r="AH91" s="245"/>
      <c r="AI91" s="245"/>
      <c r="AJ91" s="245"/>
      <c r="AK91" s="245"/>
      <c r="AL91" s="245"/>
      <c r="AM91" s="245"/>
      <c r="AN91" s="245"/>
      <c r="AO91" s="245"/>
      <c r="AP91" s="245"/>
      <c r="AQ91" s="245"/>
      <c r="AR91" s="245"/>
      <c r="AS91" s="245"/>
      <c r="AT91" s="245"/>
      <c r="AU91" s="245"/>
      <c r="AV91" s="245"/>
      <c r="AW91" s="245"/>
      <c r="AX91" s="245"/>
      <c r="AY91" s="245"/>
      <c r="AZ91" s="246"/>
      <c r="BA91" s="246"/>
      <c r="BB91" s="246"/>
      <c r="BC91" s="246"/>
      <c r="BD91" s="246"/>
      <c r="BE91" s="239"/>
      <c r="BF91" s="239"/>
      <c r="BG91" s="239"/>
      <c r="BH91" s="239"/>
      <c r="BI91" s="239"/>
      <c r="BJ91" s="239"/>
      <c r="BK91" s="239"/>
      <c r="BL91" s="239"/>
      <c r="BM91" s="239"/>
      <c r="BN91" s="239"/>
      <c r="BO91" s="239"/>
      <c r="BP91" s="239"/>
      <c r="BQ91" s="236">
        <v>85</v>
      </c>
      <c r="BR91" s="241"/>
      <c r="BS91" s="893"/>
      <c r="BT91" s="894"/>
      <c r="BU91" s="894"/>
      <c r="BV91" s="894"/>
      <c r="BW91" s="894"/>
      <c r="BX91" s="894"/>
      <c r="BY91" s="894"/>
      <c r="BZ91" s="894"/>
      <c r="CA91" s="894"/>
      <c r="CB91" s="894"/>
      <c r="CC91" s="894"/>
      <c r="CD91" s="894"/>
      <c r="CE91" s="894"/>
      <c r="CF91" s="894"/>
      <c r="CG91" s="899"/>
      <c r="CH91" s="896"/>
      <c r="CI91" s="897"/>
      <c r="CJ91" s="897"/>
      <c r="CK91" s="897"/>
      <c r="CL91" s="898"/>
      <c r="CM91" s="896"/>
      <c r="CN91" s="897"/>
      <c r="CO91" s="897"/>
      <c r="CP91" s="897"/>
      <c r="CQ91" s="898"/>
      <c r="CR91" s="896"/>
      <c r="CS91" s="897"/>
      <c r="CT91" s="897"/>
      <c r="CU91" s="897"/>
      <c r="CV91" s="898"/>
      <c r="CW91" s="896"/>
      <c r="CX91" s="897"/>
      <c r="CY91" s="897"/>
      <c r="CZ91" s="897"/>
      <c r="DA91" s="898"/>
      <c r="DB91" s="896"/>
      <c r="DC91" s="897"/>
      <c r="DD91" s="897"/>
      <c r="DE91" s="897"/>
      <c r="DF91" s="898"/>
      <c r="DG91" s="896"/>
      <c r="DH91" s="897"/>
      <c r="DI91" s="897"/>
      <c r="DJ91" s="897"/>
      <c r="DK91" s="898"/>
      <c r="DL91" s="896"/>
      <c r="DM91" s="897"/>
      <c r="DN91" s="897"/>
      <c r="DO91" s="897"/>
      <c r="DP91" s="898"/>
      <c r="DQ91" s="896"/>
      <c r="DR91" s="897"/>
      <c r="DS91" s="897"/>
      <c r="DT91" s="897"/>
      <c r="DU91" s="898"/>
      <c r="DV91" s="893"/>
      <c r="DW91" s="894"/>
      <c r="DX91" s="894"/>
      <c r="DY91" s="894"/>
      <c r="DZ91" s="895"/>
      <c r="EA91" s="228"/>
    </row>
    <row r="92" spans="1:131" ht="26.25" hidden="1" customHeight="1" x14ac:dyDescent="0.15">
      <c r="A92" s="243"/>
      <c r="B92" s="244"/>
      <c r="C92" s="244"/>
      <c r="D92" s="244"/>
      <c r="E92" s="244"/>
      <c r="F92" s="244"/>
      <c r="G92" s="244"/>
      <c r="H92" s="244"/>
      <c r="I92" s="244"/>
      <c r="J92" s="244"/>
      <c r="K92" s="244"/>
      <c r="L92" s="244"/>
      <c r="M92" s="244"/>
      <c r="N92" s="244"/>
      <c r="O92" s="244"/>
      <c r="P92" s="244"/>
      <c r="Q92" s="245"/>
      <c r="R92" s="245"/>
      <c r="S92" s="245"/>
      <c r="T92" s="245"/>
      <c r="U92" s="245"/>
      <c r="V92" s="245"/>
      <c r="W92" s="245"/>
      <c r="X92" s="245"/>
      <c r="Y92" s="245"/>
      <c r="Z92" s="245"/>
      <c r="AA92" s="245"/>
      <c r="AB92" s="245"/>
      <c r="AC92" s="245"/>
      <c r="AD92" s="245"/>
      <c r="AE92" s="245"/>
      <c r="AF92" s="245"/>
      <c r="AG92" s="245"/>
      <c r="AH92" s="245"/>
      <c r="AI92" s="245"/>
      <c r="AJ92" s="245"/>
      <c r="AK92" s="245"/>
      <c r="AL92" s="245"/>
      <c r="AM92" s="245"/>
      <c r="AN92" s="245"/>
      <c r="AO92" s="245"/>
      <c r="AP92" s="245"/>
      <c r="AQ92" s="245"/>
      <c r="AR92" s="245"/>
      <c r="AS92" s="245"/>
      <c r="AT92" s="245"/>
      <c r="AU92" s="245"/>
      <c r="AV92" s="245"/>
      <c r="AW92" s="245"/>
      <c r="AX92" s="245"/>
      <c r="AY92" s="245"/>
      <c r="AZ92" s="246"/>
      <c r="BA92" s="246"/>
      <c r="BB92" s="246"/>
      <c r="BC92" s="246"/>
      <c r="BD92" s="246"/>
      <c r="BE92" s="239"/>
      <c r="BF92" s="239"/>
      <c r="BG92" s="239"/>
      <c r="BH92" s="239"/>
      <c r="BI92" s="239"/>
      <c r="BJ92" s="239"/>
      <c r="BK92" s="239"/>
      <c r="BL92" s="239"/>
      <c r="BM92" s="239"/>
      <c r="BN92" s="239"/>
      <c r="BO92" s="239"/>
      <c r="BP92" s="239"/>
      <c r="BQ92" s="236">
        <v>86</v>
      </c>
      <c r="BR92" s="241"/>
      <c r="BS92" s="893"/>
      <c r="BT92" s="894"/>
      <c r="BU92" s="894"/>
      <c r="BV92" s="894"/>
      <c r="BW92" s="894"/>
      <c r="BX92" s="894"/>
      <c r="BY92" s="894"/>
      <c r="BZ92" s="894"/>
      <c r="CA92" s="894"/>
      <c r="CB92" s="894"/>
      <c r="CC92" s="894"/>
      <c r="CD92" s="894"/>
      <c r="CE92" s="894"/>
      <c r="CF92" s="894"/>
      <c r="CG92" s="899"/>
      <c r="CH92" s="896"/>
      <c r="CI92" s="897"/>
      <c r="CJ92" s="897"/>
      <c r="CK92" s="897"/>
      <c r="CL92" s="898"/>
      <c r="CM92" s="896"/>
      <c r="CN92" s="897"/>
      <c r="CO92" s="897"/>
      <c r="CP92" s="897"/>
      <c r="CQ92" s="898"/>
      <c r="CR92" s="896"/>
      <c r="CS92" s="897"/>
      <c r="CT92" s="897"/>
      <c r="CU92" s="897"/>
      <c r="CV92" s="898"/>
      <c r="CW92" s="896"/>
      <c r="CX92" s="897"/>
      <c r="CY92" s="897"/>
      <c r="CZ92" s="897"/>
      <c r="DA92" s="898"/>
      <c r="DB92" s="896"/>
      <c r="DC92" s="897"/>
      <c r="DD92" s="897"/>
      <c r="DE92" s="897"/>
      <c r="DF92" s="898"/>
      <c r="DG92" s="896"/>
      <c r="DH92" s="897"/>
      <c r="DI92" s="897"/>
      <c r="DJ92" s="897"/>
      <c r="DK92" s="898"/>
      <c r="DL92" s="896"/>
      <c r="DM92" s="897"/>
      <c r="DN92" s="897"/>
      <c r="DO92" s="897"/>
      <c r="DP92" s="898"/>
      <c r="DQ92" s="896"/>
      <c r="DR92" s="897"/>
      <c r="DS92" s="897"/>
      <c r="DT92" s="897"/>
      <c r="DU92" s="898"/>
      <c r="DV92" s="893"/>
      <c r="DW92" s="894"/>
      <c r="DX92" s="894"/>
      <c r="DY92" s="894"/>
      <c r="DZ92" s="895"/>
      <c r="EA92" s="228"/>
    </row>
    <row r="93" spans="1:131" ht="26.25" hidden="1" customHeight="1" x14ac:dyDescent="0.15">
      <c r="A93" s="243"/>
      <c r="B93" s="244"/>
      <c r="C93" s="244"/>
      <c r="D93" s="244"/>
      <c r="E93" s="244"/>
      <c r="F93" s="244"/>
      <c r="G93" s="244"/>
      <c r="H93" s="244"/>
      <c r="I93" s="244"/>
      <c r="J93" s="244"/>
      <c r="K93" s="244"/>
      <c r="L93" s="244"/>
      <c r="M93" s="244"/>
      <c r="N93" s="244"/>
      <c r="O93" s="244"/>
      <c r="P93" s="244"/>
      <c r="Q93" s="245"/>
      <c r="R93" s="245"/>
      <c r="S93" s="245"/>
      <c r="T93" s="245"/>
      <c r="U93" s="245"/>
      <c r="V93" s="245"/>
      <c r="W93" s="245"/>
      <c r="X93" s="245"/>
      <c r="Y93" s="245"/>
      <c r="Z93" s="245"/>
      <c r="AA93" s="245"/>
      <c r="AB93" s="245"/>
      <c r="AC93" s="245"/>
      <c r="AD93" s="245"/>
      <c r="AE93" s="245"/>
      <c r="AF93" s="245"/>
      <c r="AG93" s="245"/>
      <c r="AH93" s="245"/>
      <c r="AI93" s="245"/>
      <c r="AJ93" s="245"/>
      <c r="AK93" s="245"/>
      <c r="AL93" s="245"/>
      <c r="AM93" s="245"/>
      <c r="AN93" s="245"/>
      <c r="AO93" s="245"/>
      <c r="AP93" s="245"/>
      <c r="AQ93" s="245"/>
      <c r="AR93" s="245"/>
      <c r="AS93" s="245"/>
      <c r="AT93" s="245"/>
      <c r="AU93" s="245"/>
      <c r="AV93" s="245"/>
      <c r="AW93" s="245"/>
      <c r="AX93" s="245"/>
      <c r="AY93" s="245"/>
      <c r="AZ93" s="246"/>
      <c r="BA93" s="246"/>
      <c r="BB93" s="246"/>
      <c r="BC93" s="246"/>
      <c r="BD93" s="246"/>
      <c r="BE93" s="239"/>
      <c r="BF93" s="239"/>
      <c r="BG93" s="239"/>
      <c r="BH93" s="239"/>
      <c r="BI93" s="239"/>
      <c r="BJ93" s="239"/>
      <c r="BK93" s="239"/>
      <c r="BL93" s="239"/>
      <c r="BM93" s="239"/>
      <c r="BN93" s="239"/>
      <c r="BO93" s="239"/>
      <c r="BP93" s="239"/>
      <c r="BQ93" s="236">
        <v>87</v>
      </c>
      <c r="BR93" s="241"/>
      <c r="BS93" s="893"/>
      <c r="BT93" s="894"/>
      <c r="BU93" s="894"/>
      <c r="BV93" s="894"/>
      <c r="BW93" s="894"/>
      <c r="BX93" s="894"/>
      <c r="BY93" s="894"/>
      <c r="BZ93" s="894"/>
      <c r="CA93" s="894"/>
      <c r="CB93" s="894"/>
      <c r="CC93" s="894"/>
      <c r="CD93" s="894"/>
      <c r="CE93" s="894"/>
      <c r="CF93" s="894"/>
      <c r="CG93" s="899"/>
      <c r="CH93" s="896"/>
      <c r="CI93" s="897"/>
      <c r="CJ93" s="897"/>
      <c r="CK93" s="897"/>
      <c r="CL93" s="898"/>
      <c r="CM93" s="896"/>
      <c r="CN93" s="897"/>
      <c r="CO93" s="897"/>
      <c r="CP93" s="897"/>
      <c r="CQ93" s="898"/>
      <c r="CR93" s="896"/>
      <c r="CS93" s="897"/>
      <c r="CT93" s="897"/>
      <c r="CU93" s="897"/>
      <c r="CV93" s="898"/>
      <c r="CW93" s="896"/>
      <c r="CX93" s="897"/>
      <c r="CY93" s="897"/>
      <c r="CZ93" s="897"/>
      <c r="DA93" s="898"/>
      <c r="DB93" s="896"/>
      <c r="DC93" s="897"/>
      <c r="DD93" s="897"/>
      <c r="DE93" s="897"/>
      <c r="DF93" s="898"/>
      <c r="DG93" s="896"/>
      <c r="DH93" s="897"/>
      <c r="DI93" s="897"/>
      <c r="DJ93" s="897"/>
      <c r="DK93" s="898"/>
      <c r="DL93" s="896"/>
      <c r="DM93" s="897"/>
      <c r="DN93" s="897"/>
      <c r="DO93" s="897"/>
      <c r="DP93" s="898"/>
      <c r="DQ93" s="896"/>
      <c r="DR93" s="897"/>
      <c r="DS93" s="897"/>
      <c r="DT93" s="897"/>
      <c r="DU93" s="898"/>
      <c r="DV93" s="893"/>
      <c r="DW93" s="894"/>
      <c r="DX93" s="894"/>
      <c r="DY93" s="894"/>
      <c r="DZ93" s="895"/>
      <c r="EA93" s="228"/>
    </row>
    <row r="94" spans="1:131" ht="26.25" hidden="1" customHeight="1" x14ac:dyDescent="0.15">
      <c r="A94" s="243"/>
      <c r="B94" s="244"/>
      <c r="C94" s="244"/>
      <c r="D94" s="244"/>
      <c r="E94" s="244"/>
      <c r="F94" s="244"/>
      <c r="G94" s="244"/>
      <c r="H94" s="244"/>
      <c r="I94" s="244"/>
      <c r="J94" s="244"/>
      <c r="K94" s="244"/>
      <c r="L94" s="244"/>
      <c r="M94" s="244"/>
      <c r="N94" s="244"/>
      <c r="O94" s="244"/>
      <c r="P94" s="244"/>
      <c r="Q94" s="245"/>
      <c r="R94" s="245"/>
      <c r="S94" s="245"/>
      <c r="T94" s="245"/>
      <c r="U94" s="245"/>
      <c r="V94" s="245"/>
      <c r="W94" s="245"/>
      <c r="X94" s="245"/>
      <c r="Y94" s="245"/>
      <c r="Z94" s="245"/>
      <c r="AA94" s="245"/>
      <c r="AB94" s="245"/>
      <c r="AC94" s="245"/>
      <c r="AD94" s="245"/>
      <c r="AE94" s="245"/>
      <c r="AF94" s="245"/>
      <c r="AG94" s="245"/>
      <c r="AH94" s="245"/>
      <c r="AI94" s="245"/>
      <c r="AJ94" s="245"/>
      <c r="AK94" s="245"/>
      <c r="AL94" s="245"/>
      <c r="AM94" s="245"/>
      <c r="AN94" s="245"/>
      <c r="AO94" s="245"/>
      <c r="AP94" s="245"/>
      <c r="AQ94" s="245"/>
      <c r="AR94" s="245"/>
      <c r="AS94" s="245"/>
      <c r="AT94" s="245"/>
      <c r="AU94" s="245"/>
      <c r="AV94" s="245"/>
      <c r="AW94" s="245"/>
      <c r="AX94" s="245"/>
      <c r="AY94" s="245"/>
      <c r="AZ94" s="246"/>
      <c r="BA94" s="246"/>
      <c r="BB94" s="246"/>
      <c r="BC94" s="246"/>
      <c r="BD94" s="246"/>
      <c r="BE94" s="239"/>
      <c r="BF94" s="239"/>
      <c r="BG94" s="239"/>
      <c r="BH94" s="239"/>
      <c r="BI94" s="239"/>
      <c r="BJ94" s="239"/>
      <c r="BK94" s="239"/>
      <c r="BL94" s="239"/>
      <c r="BM94" s="239"/>
      <c r="BN94" s="239"/>
      <c r="BO94" s="239"/>
      <c r="BP94" s="239"/>
      <c r="BQ94" s="236">
        <v>88</v>
      </c>
      <c r="BR94" s="241"/>
      <c r="BS94" s="893"/>
      <c r="BT94" s="894"/>
      <c r="BU94" s="894"/>
      <c r="BV94" s="894"/>
      <c r="BW94" s="894"/>
      <c r="BX94" s="894"/>
      <c r="BY94" s="894"/>
      <c r="BZ94" s="894"/>
      <c r="CA94" s="894"/>
      <c r="CB94" s="894"/>
      <c r="CC94" s="894"/>
      <c r="CD94" s="894"/>
      <c r="CE94" s="894"/>
      <c r="CF94" s="894"/>
      <c r="CG94" s="899"/>
      <c r="CH94" s="896"/>
      <c r="CI94" s="897"/>
      <c r="CJ94" s="897"/>
      <c r="CK94" s="897"/>
      <c r="CL94" s="898"/>
      <c r="CM94" s="896"/>
      <c r="CN94" s="897"/>
      <c r="CO94" s="897"/>
      <c r="CP94" s="897"/>
      <c r="CQ94" s="898"/>
      <c r="CR94" s="896"/>
      <c r="CS94" s="897"/>
      <c r="CT94" s="897"/>
      <c r="CU94" s="897"/>
      <c r="CV94" s="898"/>
      <c r="CW94" s="896"/>
      <c r="CX94" s="897"/>
      <c r="CY94" s="897"/>
      <c r="CZ94" s="897"/>
      <c r="DA94" s="898"/>
      <c r="DB94" s="896"/>
      <c r="DC94" s="897"/>
      <c r="DD94" s="897"/>
      <c r="DE94" s="897"/>
      <c r="DF94" s="898"/>
      <c r="DG94" s="896"/>
      <c r="DH94" s="897"/>
      <c r="DI94" s="897"/>
      <c r="DJ94" s="897"/>
      <c r="DK94" s="898"/>
      <c r="DL94" s="896"/>
      <c r="DM94" s="897"/>
      <c r="DN94" s="897"/>
      <c r="DO94" s="897"/>
      <c r="DP94" s="898"/>
      <c r="DQ94" s="896"/>
      <c r="DR94" s="897"/>
      <c r="DS94" s="897"/>
      <c r="DT94" s="897"/>
      <c r="DU94" s="898"/>
      <c r="DV94" s="893"/>
      <c r="DW94" s="894"/>
      <c r="DX94" s="894"/>
      <c r="DY94" s="894"/>
      <c r="DZ94" s="895"/>
      <c r="EA94" s="228"/>
    </row>
    <row r="95" spans="1:131" ht="26.25" hidden="1" customHeight="1" x14ac:dyDescent="0.15">
      <c r="A95" s="243"/>
      <c r="B95" s="244"/>
      <c r="C95" s="244"/>
      <c r="D95" s="244"/>
      <c r="E95" s="244"/>
      <c r="F95" s="244"/>
      <c r="G95" s="244"/>
      <c r="H95" s="244"/>
      <c r="I95" s="244"/>
      <c r="J95" s="244"/>
      <c r="K95" s="244"/>
      <c r="L95" s="244"/>
      <c r="M95" s="244"/>
      <c r="N95" s="244"/>
      <c r="O95" s="244"/>
      <c r="P95" s="244"/>
      <c r="Q95" s="245"/>
      <c r="R95" s="245"/>
      <c r="S95" s="245"/>
      <c r="T95" s="245"/>
      <c r="U95" s="245"/>
      <c r="V95" s="245"/>
      <c r="W95" s="245"/>
      <c r="X95" s="245"/>
      <c r="Y95" s="245"/>
      <c r="Z95" s="245"/>
      <c r="AA95" s="245"/>
      <c r="AB95" s="245"/>
      <c r="AC95" s="245"/>
      <c r="AD95" s="245"/>
      <c r="AE95" s="245"/>
      <c r="AF95" s="245"/>
      <c r="AG95" s="245"/>
      <c r="AH95" s="245"/>
      <c r="AI95" s="245"/>
      <c r="AJ95" s="245"/>
      <c r="AK95" s="245"/>
      <c r="AL95" s="245"/>
      <c r="AM95" s="245"/>
      <c r="AN95" s="245"/>
      <c r="AO95" s="245"/>
      <c r="AP95" s="245"/>
      <c r="AQ95" s="245"/>
      <c r="AR95" s="245"/>
      <c r="AS95" s="245"/>
      <c r="AT95" s="245"/>
      <c r="AU95" s="245"/>
      <c r="AV95" s="245"/>
      <c r="AW95" s="245"/>
      <c r="AX95" s="245"/>
      <c r="AY95" s="245"/>
      <c r="AZ95" s="246"/>
      <c r="BA95" s="246"/>
      <c r="BB95" s="246"/>
      <c r="BC95" s="246"/>
      <c r="BD95" s="246"/>
      <c r="BE95" s="239"/>
      <c r="BF95" s="239"/>
      <c r="BG95" s="239"/>
      <c r="BH95" s="239"/>
      <c r="BI95" s="239"/>
      <c r="BJ95" s="239"/>
      <c r="BK95" s="239"/>
      <c r="BL95" s="239"/>
      <c r="BM95" s="239"/>
      <c r="BN95" s="239"/>
      <c r="BO95" s="239"/>
      <c r="BP95" s="239"/>
      <c r="BQ95" s="236">
        <v>89</v>
      </c>
      <c r="BR95" s="241"/>
      <c r="BS95" s="893"/>
      <c r="BT95" s="894"/>
      <c r="BU95" s="894"/>
      <c r="BV95" s="894"/>
      <c r="BW95" s="894"/>
      <c r="BX95" s="894"/>
      <c r="BY95" s="894"/>
      <c r="BZ95" s="894"/>
      <c r="CA95" s="894"/>
      <c r="CB95" s="894"/>
      <c r="CC95" s="894"/>
      <c r="CD95" s="894"/>
      <c r="CE95" s="894"/>
      <c r="CF95" s="894"/>
      <c r="CG95" s="899"/>
      <c r="CH95" s="896"/>
      <c r="CI95" s="897"/>
      <c r="CJ95" s="897"/>
      <c r="CK95" s="897"/>
      <c r="CL95" s="898"/>
      <c r="CM95" s="896"/>
      <c r="CN95" s="897"/>
      <c r="CO95" s="897"/>
      <c r="CP95" s="897"/>
      <c r="CQ95" s="898"/>
      <c r="CR95" s="896"/>
      <c r="CS95" s="897"/>
      <c r="CT95" s="897"/>
      <c r="CU95" s="897"/>
      <c r="CV95" s="898"/>
      <c r="CW95" s="896"/>
      <c r="CX95" s="897"/>
      <c r="CY95" s="897"/>
      <c r="CZ95" s="897"/>
      <c r="DA95" s="898"/>
      <c r="DB95" s="896"/>
      <c r="DC95" s="897"/>
      <c r="DD95" s="897"/>
      <c r="DE95" s="897"/>
      <c r="DF95" s="898"/>
      <c r="DG95" s="896"/>
      <c r="DH95" s="897"/>
      <c r="DI95" s="897"/>
      <c r="DJ95" s="897"/>
      <c r="DK95" s="898"/>
      <c r="DL95" s="896"/>
      <c r="DM95" s="897"/>
      <c r="DN95" s="897"/>
      <c r="DO95" s="897"/>
      <c r="DP95" s="898"/>
      <c r="DQ95" s="896"/>
      <c r="DR95" s="897"/>
      <c r="DS95" s="897"/>
      <c r="DT95" s="897"/>
      <c r="DU95" s="898"/>
      <c r="DV95" s="893"/>
      <c r="DW95" s="894"/>
      <c r="DX95" s="894"/>
      <c r="DY95" s="894"/>
      <c r="DZ95" s="895"/>
      <c r="EA95" s="228"/>
    </row>
    <row r="96" spans="1:131" ht="26.25" hidden="1" customHeight="1" x14ac:dyDescent="0.15">
      <c r="A96" s="243"/>
      <c r="B96" s="244"/>
      <c r="C96" s="244"/>
      <c r="D96" s="244"/>
      <c r="E96" s="244"/>
      <c r="F96" s="244"/>
      <c r="G96" s="244"/>
      <c r="H96" s="244"/>
      <c r="I96" s="244"/>
      <c r="J96" s="244"/>
      <c r="K96" s="244"/>
      <c r="L96" s="244"/>
      <c r="M96" s="244"/>
      <c r="N96" s="244"/>
      <c r="O96" s="244"/>
      <c r="P96" s="244"/>
      <c r="Q96" s="245"/>
      <c r="R96" s="245"/>
      <c r="S96" s="245"/>
      <c r="T96" s="245"/>
      <c r="U96" s="245"/>
      <c r="V96" s="245"/>
      <c r="W96" s="245"/>
      <c r="X96" s="245"/>
      <c r="Y96" s="245"/>
      <c r="Z96" s="245"/>
      <c r="AA96" s="245"/>
      <c r="AB96" s="245"/>
      <c r="AC96" s="245"/>
      <c r="AD96" s="245"/>
      <c r="AE96" s="245"/>
      <c r="AF96" s="245"/>
      <c r="AG96" s="245"/>
      <c r="AH96" s="245"/>
      <c r="AI96" s="245"/>
      <c r="AJ96" s="245"/>
      <c r="AK96" s="245"/>
      <c r="AL96" s="245"/>
      <c r="AM96" s="245"/>
      <c r="AN96" s="245"/>
      <c r="AO96" s="245"/>
      <c r="AP96" s="245"/>
      <c r="AQ96" s="245"/>
      <c r="AR96" s="245"/>
      <c r="AS96" s="245"/>
      <c r="AT96" s="245"/>
      <c r="AU96" s="245"/>
      <c r="AV96" s="245"/>
      <c r="AW96" s="245"/>
      <c r="AX96" s="245"/>
      <c r="AY96" s="245"/>
      <c r="AZ96" s="246"/>
      <c r="BA96" s="246"/>
      <c r="BB96" s="246"/>
      <c r="BC96" s="246"/>
      <c r="BD96" s="246"/>
      <c r="BE96" s="239"/>
      <c r="BF96" s="239"/>
      <c r="BG96" s="239"/>
      <c r="BH96" s="239"/>
      <c r="BI96" s="239"/>
      <c r="BJ96" s="239"/>
      <c r="BK96" s="239"/>
      <c r="BL96" s="239"/>
      <c r="BM96" s="239"/>
      <c r="BN96" s="239"/>
      <c r="BO96" s="239"/>
      <c r="BP96" s="239"/>
      <c r="BQ96" s="236">
        <v>90</v>
      </c>
      <c r="BR96" s="241"/>
      <c r="BS96" s="893"/>
      <c r="BT96" s="894"/>
      <c r="BU96" s="894"/>
      <c r="BV96" s="894"/>
      <c r="BW96" s="894"/>
      <c r="BX96" s="894"/>
      <c r="BY96" s="894"/>
      <c r="BZ96" s="894"/>
      <c r="CA96" s="894"/>
      <c r="CB96" s="894"/>
      <c r="CC96" s="894"/>
      <c r="CD96" s="894"/>
      <c r="CE96" s="894"/>
      <c r="CF96" s="894"/>
      <c r="CG96" s="899"/>
      <c r="CH96" s="896"/>
      <c r="CI96" s="897"/>
      <c r="CJ96" s="897"/>
      <c r="CK96" s="897"/>
      <c r="CL96" s="898"/>
      <c r="CM96" s="896"/>
      <c r="CN96" s="897"/>
      <c r="CO96" s="897"/>
      <c r="CP96" s="897"/>
      <c r="CQ96" s="898"/>
      <c r="CR96" s="896"/>
      <c r="CS96" s="897"/>
      <c r="CT96" s="897"/>
      <c r="CU96" s="897"/>
      <c r="CV96" s="898"/>
      <c r="CW96" s="896"/>
      <c r="CX96" s="897"/>
      <c r="CY96" s="897"/>
      <c r="CZ96" s="897"/>
      <c r="DA96" s="898"/>
      <c r="DB96" s="896"/>
      <c r="DC96" s="897"/>
      <c r="DD96" s="897"/>
      <c r="DE96" s="897"/>
      <c r="DF96" s="898"/>
      <c r="DG96" s="896"/>
      <c r="DH96" s="897"/>
      <c r="DI96" s="897"/>
      <c r="DJ96" s="897"/>
      <c r="DK96" s="898"/>
      <c r="DL96" s="896"/>
      <c r="DM96" s="897"/>
      <c r="DN96" s="897"/>
      <c r="DO96" s="897"/>
      <c r="DP96" s="898"/>
      <c r="DQ96" s="896"/>
      <c r="DR96" s="897"/>
      <c r="DS96" s="897"/>
      <c r="DT96" s="897"/>
      <c r="DU96" s="898"/>
      <c r="DV96" s="893"/>
      <c r="DW96" s="894"/>
      <c r="DX96" s="894"/>
      <c r="DY96" s="894"/>
      <c r="DZ96" s="895"/>
      <c r="EA96" s="228"/>
    </row>
    <row r="97" spans="1:131" ht="26.25" hidden="1" customHeight="1" x14ac:dyDescent="0.15">
      <c r="A97" s="243"/>
      <c r="B97" s="244"/>
      <c r="C97" s="244"/>
      <c r="D97" s="244"/>
      <c r="E97" s="244"/>
      <c r="F97" s="244"/>
      <c r="G97" s="244"/>
      <c r="H97" s="244"/>
      <c r="I97" s="244"/>
      <c r="J97" s="244"/>
      <c r="K97" s="244"/>
      <c r="L97" s="244"/>
      <c r="M97" s="244"/>
      <c r="N97" s="244"/>
      <c r="O97" s="244"/>
      <c r="P97" s="244"/>
      <c r="Q97" s="245"/>
      <c r="R97" s="245"/>
      <c r="S97" s="245"/>
      <c r="T97" s="245"/>
      <c r="U97" s="245"/>
      <c r="V97" s="245"/>
      <c r="W97" s="245"/>
      <c r="X97" s="245"/>
      <c r="Y97" s="245"/>
      <c r="Z97" s="245"/>
      <c r="AA97" s="245"/>
      <c r="AB97" s="245"/>
      <c r="AC97" s="245"/>
      <c r="AD97" s="245"/>
      <c r="AE97" s="245"/>
      <c r="AF97" s="245"/>
      <c r="AG97" s="245"/>
      <c r="AH97" s="245"/>
      <c r="AI97" s="245"/>
      <c r="AJ97" s="245"/>
      <c r="AK97" s="245"/>
      <c r="AL97" s="245"/>
      <c r="AM97" s="245"/>
      <c r="AN97" s="245"/>
      <c r="AO97" s="245"/>
      <c r="AP97" s="245"/>
      <c r="AQ97" s="245"/>
      <c r="AR97" s="245"/>
      <c r="AS97" s="245"/>
      <c r="AT97" s="245"/>
      <c r="AU97" s="245"/>
      <c r="AV97" s="245"/>
      <c r="AW97" s="245"/>
      <c r="AX97" s="245"/>
      <c r="AY97" s="245"/>
      <c r="AZ97" s="246"/>
      <c r="BA97" s="246"/>
      <c r="BB97" s="246"/>
      <c r="BC97" s="246"/>
      <c r="BD97" s="246"/>
      <c r="BE97" s="239"/>
      <c r="BF97" s="239"/>
      <c r="BG97" s="239"/>
      <c r="BH97" s="239"/>
      <c r="BI97" s="239"/>
      <c r="BJ97" s="239"/>
      <c r="BK97" s="239"/>
      <c r="BL97" s="239"/>
      <c r="BM97" s="239"/>
      <c r="BN97" s="239"/>
      <c r="BO97" s="239"/>
      <c r="BP97" s="239"/>
      <c r="BQ97" s="236">
        <v>91</v>
      </c>
      <c r="BR97" s="241"/>
      <c r="BS97" s="893"/>
      <c r="BT97" s="894"/>
      <c r="BU97" s="894"/>
      <c r="BV97" s="894"/>
      <c r="BW97" s="894"/>
      <c r="BX97" s="894"/>
      <c r="BY97" s="894"/>
      <c r="BZ97" s="894"/>
      <c r="CA97" s="894"/>
      <c r="CB97" s="894"/>
      <c r="CC97" s="894"/>
      <c r="CD97" s="894"/>
      <c r="CE97" s="894"/>
      <c r="CF97" s="894"/>
      <c r="CG97" s="899"/>
      <c r="CH97" s="896"/>
      <c r="CI97" s="897"/>
      <c r="CJ97" s="897"/>
      <c r="CK97" s="897"/>
      <c r="CL97" s="898"/>
      <c r="CM97" s="896"/>
      <c r="CN97" s="897"/>
      <c r="CO97" s="897"/>
      <c r="CP97" s="897"/>
      <c r="CQ97" s="898"/>
      <c r="CR97" s="896"/>
      <c r="CS97" s="897"/>
      <c r="CT97" s="897"/>
      <c r="CU97" s="897"/>
      <c r="CV97" s="898"/>
      <c r="CW97" s="896"/>
      <c r="CX97" s="897"/>
      <c r="CY97" s="897"/>
      <c r="CZ97" s="897"/>
      <c r="DA97" s="898"/>
      <c r="DB97" s="896"/>
      <c r="DC97" s="897"/>
      <c r="DD97" s="897"/>
      <c r="DE97" s="897"/>
      <c r="DF97" s="898"/>
      <c r="DG97" s="896"/>
      <c r="DH97" s="897"/>
      <c r="DI97" s="897"/>
      <c r="DJ97" s="897"/>
      <c r="DK97" s="898"/>
      <c r="DL97" s="896"/>
      <c r="DM97" s="897"/>
      <c r="DN97" s="897"/>
      <c r="DO97" s="897"/>
      <c r="DP97" s="898"/>
      <c r="DQ97" s="896"/>
      <c r="DR97" s="897"/>
      <c r="DS97" s="897"/>
      <c r="DT97" s="897"/>
      <c r="DU97" s="898"/>
      <c r="DV97" s="893"/>
      <c r="DW97" s="894"/>
      <c r="DX97" s="894"/>
      <c r="DY97" s="894"/>
      <c r="DZ97" s="895"/>
      <c r="EA97" s="228"/>
    </row>
    <row r="98" spans="1:131" ht="26.25" hidden="1" customHeight="1" x14ac:dyDescent="0.15">
      <c r="A98" s="243"/>
      <c r="B98" s="244"/>
      <c r="C98" s="244"/>
      <c r="D98" s="244"/>
      <c r="E98" s="244"/>
      <c r="F98" s="244"/>
      <c r="G98" s="244"/>
      <c r="H98" s="244"/>
      <c r="I98" s="244"/>
      <c r="J98" s="244"/>
      <c r="K98" s="244"/>
      <c r="L98" s="244"/>
      <c r="M98" s="244"/>
      <c r="N98" s="244"/>
      <c r="O98" s="244"/>
      <c r="P98" s="244"/>
      <c r="Q98" s="245"/>
      <c r="R98" s="245"/>
      <c r="S98" s="245"/>
      <c r="T98" s="245"/>
      <c r="U98" s="245"/>
      <c r="V98" s="245"/>
      <c r="W98" s="245"/>
      <c r="X98" s="245"/>
      <c r="Y98" s="245"/>
      <c r="Z98" s="245"/>
      <c r="AA98" s="245"/>
      <c r="AB98" s="245"/>
      <c r="AC98" s="245"/>
      <c r="AD98" s="245"/>
      <c r="AE98" s="245"/>
      <c r="AF98" s="245"/>
      <c r="AG98" s="245"/>
      <c r="AH98" s="245"/>
      <c r="AI98" s="245"/>
      <c r="AJ98" s="245"/>
      <c r="AK98" s="245"/>
      <c r="AL98" s="245"/>
      <c r="AM98" s="245"/>
      <c r="AN98" s="245"/>
      <c r="AO98" s="245"/>
      <c r="AP98" s="245"/>
      <c r="AQ98" s="245"/>
      <c r="AR98" s="245"/>
      <c r="AS98" s="245"/>
      <c r="AT98" s="245"/>
      <c r="AU98" s="245"/>
      <c r="AV98" s="245"/>
      <c r="AW98" s="245"/>
      <c r="AX98" s="245"/>
      <c r="AY98" s="245"/>
      <c r="AZ98" s="246"/>
      <c r="BA98" s="246"/>
      <c r="BB98" s="246"/>
      <c r="BC98" s="246"/>
      <c r="BD98" s="246"/>
      <c r="BE98" s="239"/>
      <c r="BF98" s="239"/>
      <c r="BG98" s="239"/>
      <c r="BH98" s="239"/>
      <c r="BI98" s="239"/>
      <c r="BJ98" s="239"/>
      <c r="BK98" s="239"/>
      <c r="BL98" s="239"/>
      <c r="BM98" s="239"/>
      <c r="BN98" s="239"/>
      <c r="BO98" s="239"/>
      <c r="BP98" s="239"/>
      <c r="BQ98" s="236">
        <v>92</v>
      </c>
      <c r="BR98" s="241"/>
      <c r="BS98" s="893"/>
      <c r="BT98" s="894"/>
      <c r="BU98" s="894"/>
      <c r="BV98" s="894"/>
      <c r="BW98" s="894"/>
      <c r="BX98" s="894"/>
      <c r="BY98" s="894"/>
      <c r="BZ98" s="894"/>
      <c r="CA98" s="894"/>
      <c r="CB98" s="894"/>
      <c r="CC98" s="894"/>
      <c r="CD98" s="894"/>
      <c r="CE98" s="894"/>
      <c r="CF98" s="894"/>
      <c r="CG98" s="899"/>
      <c r="CH98" s="896"/>
      <c r="CI98" s="897"/>
      <c r="CJ98" s="897"/>
      <c r="CK98" s="897"/>
      <c r="CL98" s="898"/>
      <c r="CM98" s="896"/>
      <c r="CN98" s="897"/>
      <c r="CO98" s="897"/>
      <c r="CP98" s="897"/>
      <c r="CQ98" s="898"/>
      <c r="CR98" s="896"/>
      <c r="CS98" s="897"/>
      <c r="CT98" s="897"/>
      <c r="CU98" s="897"/>
      <c r="CV98" s="898"/>
      <c r="CW98" s="896"/>
      <c r="CX98" s="897"/>
      <c r="CY98" s="897"/>
      <c r="CZ98" s="897"/>
      <c r="DA98" s="898"/>
      <c r="DB98" s="896"/>
      <c r="DC98" s="897"/>
      <c r="DD98" s="897"/>
      <c r="DE98" s="897"/>
      <c r="DF98" s="898"/>
      <c r="DG98" s="896"/>
      <c r="DH98" s="897"/>
      <c r="DI98" s="897"/>
      <c r="DJ98" s="897"/>
      <c r="DK98" s="898"/>
      <c r="DL98" s="896"/>
      <c r="DM98" s="897"/>
      <c r="DN98" s="897"/>
      <c r="DO98" s="897"/>
      <c r="DP98" s="898"/>
      <c r="DQ98" s="896"/>
      <c r="DR98" s="897"/>
      <c r="DS98" s="897"/>
      <c r="DT98" s="897"/>
      <c r="DU98" s="898"/>
      <c r="DV98" s="893"/>
      <c r="DW98" s="894"/>
      <c r="DX98" s="894"/>
      <c r="DY98" s="894"/>
      <c r="DZ98" s="895"/>
      <c r="EA98" s="228"/>
    </row>
    <row r="99" spans="1:131" ht="26.25" hidden="1" customHeight="1" x14ac:dyDescent="0.15">
      <c r="A99" s="243"/>
      <c r="B99" s="244"/>
      <c r="C99" s="244"/>
      <c r="D99" s="244"/>
      <c r="E99" s="244"/>
      <c r="F99" s="244"/>
      <c r="G99" s="244"/>
      <c r="H99" s="244"/>
      <c r="I99" s="244"/>
      <c r="J99" s="244"/>
      <c r="K99" s="244"/>
      <c r="L99" s="244"/>
      <c r="M99" s="244"/>
      <c r="N99" s="244"/>
      <c r="O99" s="244"/>
      <c r="P99" s="244"/>
      <c r="Q99" s="245"/>
      <c r="R99" s="245"/>
      <c r="S99" s="245"/>
      <c r="T99" s="245"/>
      <c r="U99" s="245"/>
      <c r="V99" s="245"/>
      <c r="W99" s="245"/>
      <c r="X99" s="245"/>
      <c r="Y99" s="245"/>
      <c r="Z99" s="245"/>
      <c r="AA99" s="245"/>
      <c r="AB99" s="245"/>
      <c r="AC99" s="245"/>
      <c r="AD99" s="245"/>
      <c r="AE99" s="245"/>
      <c r="AF99" s="245"/>
      <c r="AG99" s="245"/>
      <c r="AH99" s="245"/>
      <c r="AI99" s="245"/>
      <c r="AJ99" s="245"/>
      <c r="AK99" s="245"/>
      <c r="AL99" s="245"/>
      <c r="AM99" s="245"/>
      <c r="AN99" s="245"/>
      <c r="AO99" s="245"/>
      <c r="AP99" s="245"/>
      <c r="AQ99" s="245"/>
      <c r="AR99" s="245"/>
      <c r="AS99" s="245"/>
      <c r="AT99" s="245"/>
      <c r="AU99" s="245"/>
      <c r="AV99" s="245"/>
      <c r="AW99" s="245"/>
      <c r="AX99" s="245"/>
      <c r="AY99" s="245"/>
      <c r="AZ99" s="246"/>
      <c r="BA99" s="246"/>
      <c r="BB99" s="246"/>
      <c r="BC99" s="246"/>
      <c r="BD99" s="246"/>
      <c r="BE99" s="239"/>
      <c r="BF99" s="239"/>
      <c r="BG99" s="239"/>
      <c r="BH99" s="239"/>
      <c r="BI99" s="239"/>
      <c r="BJ99" s="239"/>
      <c r="BK99" s="239"/>
      <c r="BL99" s="239"/>
      <c r="BM99" s="239"/>
      <c r="BN99" s="239"/>
      <c r="BO99" s="239"/>
      <c r="BP99" s="239"/>
      <c r="BQ99" s="236">
        <v>93</v>
      </c>
      <c r="BR99" s="241"/>
      <c r="BS99" s="893"/>
      <c r="BT99" s="894"/>
      <c r="BU99" s="894"/>
      <c r="BV99" s="894"/>
      <c r="BW99" s="894"/>
      <c r="BX99" s="894"/>
      <c r="BY99" s="894"/>
      <c r="BZ99" s="894"/>
      <c r="CA99" s="894"/>
      <c r="CB99" s="894"/>
      <c r="CC99" s="894"/>
      <c r="CD99" s="894"/>
      <c r="CE99" s="894"/>
      <c r="CF99" s="894"/>
      <c r="CG99" s="899"/>
      <c r="CH99" s="896"/>
      <c r="CI99" s="897"/>
      <c r="CJ99" s="897"/>
      <c r="CK99" s="897"/>
      <c r="CL99" s="898"/>
      <c r="CM99" s="896"/>
      <c r="CN99" s="897"/>
      <c r="CO99" s="897"/>
      <c r="CP99" s="897"/>
      <c r="CQ99" s="898"/>
      <c r="CR99" s="896"/>
      <c r="CS99" s="897"/>
      <c r="CT99" s="897"/>
      <c r="CU99" s="897"/>
      <c r="CV99" s="898"/>
      <c r="CW99" s="896"/>
      <c r="CX99" s="897"/>
      <c r="CY99" s="897"/>
      <c r="CZ99" s="897"/>
      <c r="DA99" s="898"/>
      <c r="DB99" s="896"/>
      <c r="DC99" s="897"/>
      <c r="DD99" s="897"/>
      <c r="DE99" s="897"/>
      <c r="DF99" s="898"/>
      <c r="DG99" s="896"/>
      <c r="DH99" s="897"/>
      <c r="DI99" s="897"/>
      <c r="DJ99" s="897"/>
      <c r="DK99" s="898"/>
      <c r="DL99" s="896"/>
      <c r="DM99" s="897"/>
      <c r="DN99" s="897"/>
      <c r="DO99" s="897"/>
      <c r="DP99" s="898"/>
      <c r="DQ99" s="896"/>
      <c r="DR99" s="897"/>
      <c r="DS99" s="897"/>
      <c r="DT99" s="897"/>
      <c r="DU99" s="898"/>
      <c r="DV99" s="893"/>
      <c r="DW99" s="894"/>
      <c r="DX99" s="894"/>
      <c r="DY99" s="894"/>
      <c r="DZ99" s="895"/>
      <c r="EA99" s="228"/>
    </row>
    <row r="100" spans="1:131" ht="26.25" hidden="1" customHeight="1" x14ac:dyDescent="0.15">
      <c r="A100" s="243"/>
      <c r="B100" s="244"/>
      <c r="C100" s="244"/>
      <c r="D100" s="244"/>
      <c r="E100" s="244"/>
      <c r="F100" s="244"/>
      <c r="G100" s="244"/>
      <c r="H100" s="244"/>
      <c r="I100" s="244"/>
      <c r="J100" s="244"/>
      <c r="K100" s="244"/>
      <c r="L100" s="244"/>
      <c r="M100" s="244"/>
      <c r="N100" s="244"/>
      <c r="O100" s="244"/>
      <c r="P100" s="244"/>
      <c r="Q100" s="245"/>
      <c r="R100" s="245"/>
      <c r="S100" s="245"/>
      <c r="T100" s="245"/>
      <c r="U100" s="245"/>
      <c r="V100" s="245"/>
      <c r="W100" s="245"/>
      <c r="X100" s="245"/>
      <c r="Y100" s="245"/>
      <c r="Z100" s="245"/>
      <c r="AA100" s="245"/>
      <c r="AB100" s="245"/>
      <c r="AC100" s="245"/>
      <c r="AD100" s="245"/>
      <c r="AE100" s="245"/>
      <c r="AF100" s="245"/>
      <c r="AG100" s="245"/>
      <c r="AH100" s="245"/>
      <c r="AI100" s="245"/>
      <c r="AJ100" s="245"/>
      <c r="AK100" s="245"/>
      <c r="AL100" s="245"/>
      <c r="AM100" s="245"/>
      <c r="AN100" s="245"/>
      <c r="AO100" s="245"/>
      <c r="AP100" s="245"/>
      <c r="AQ100" s="245"/>
      <c r="AR100" s="245"/>
      <c r="AS100" s="245"/>
      <c r="AT100" s="245"/>
      <c r="AU100" s="245"/>
      <c r="AV100" s="245"/>
      <c r="AW100" s="245"/>
      <c r="AX100" s="245"/>
      <c r="AY100" s="245"/>
      <c r="AZ100" s="246"/>
      <c r="BA100" s="246"/>
      <c r="BB100" s="246"/>
      <c r="BC100" s="246"/>
      <c r="BD100" s="246"/>
      <c r="BE100" s="239"/>
      <c r="BF100" s="239"/>
      <c r="BG100" s="239"/>
      <c r="BH100" s="239"/>
      <c r="BI100" s="239"/>
      <c r="BJ100" s="239"/>
      <c r="BK100" s="239"/>
      <c r="BL100" s="239"/>
      <c r="BM100" s="239"/>
      <c r="BN100" s="239"/>
      <c r="BO100" s="239"/>
      <c r="BP100" s="239"/>
      <c r="BQ100" s="236">
        <v>94</v>
      </c>
      <c r="BR100" s="241"/>
      <c r="BS100" s="893"/>
      <c r="BT100" s="894"/>
      <c r="BU100" s="894"/>
      <c r="BV100" s="894"/>
      <c r="BW100" s="894"/>
      <c r="BX100" s="894"/>
      <c r="BY100" s="894"/>
      <c r="BZ100" s="894"/>
      <c r="CA100" s="894"/>
      <c r="CB100" s="894"/>
      <c r="CC100" s="894"/>
      <c r="CD100" s="894"/>
      <c r="CE100" s="894"/>
      <c r="CF100" s="894"/>
      <c r="CG100" s="899"/>
      <c r="CH100" s="896"/>
      <c r="CI100" s="897"/>
      <c r="CJ100" s="897"/>
      <c r="CK100" s="897"/>
      <c r="CL100" s="898"/>
      <c r="CM100" s="896"/>
      <c r="CN100" s="897"/>
      <c r="CO100" s="897"/>
      <c r="CP100" s="897"/>
      <c r="CQ100" s="898"/>
      <c r="CR100" s="896"/>
      <c r="CS100" s="897"/>
      <c r="CT100" s="897"/>
      <c r="CU100" s="897"/>
      <c r="CV100" s="898"/>
      <c r="CW100" s="896"/>
      <c r="CX100" s="897"/>
      <c r="CY100" s="897"/>
      <c r="CZ100" s="897"/>
      <c r="DA100" s="898"/>
      <c r="DB100" s="896"/>
      <c r="DC100" s="897"/>
      <c r="DD100" s="897"/>
      <c r="DE100" s="897"/>
      <c r="DF100" s="898"/>
      <c r="DG100" s="896"/>
      <c r="DH100" s="897"/>
      <c r="DI100" s="897"/>
      <c r="DJ100" s="897"/>
      <c r="DK100" s="898"/>
      <c r="DL100" s="896"/>
      <c r="DM100" s="897"/>
      <c r="DN100" s="897"/>
      <c r="DO100" s="897"/>
      <c r="DP100" s="898"/>
      <c r="DQ100" s="896"/>
      <c r="DR100" s="897"/>
      <c r="DS100" s="897"/>
      <c r="DT100" s="897"/>
      <c r="DU100" s="898"/>
      <c r="DV100" s="893"/>
      <c r="DW100" s="894"/>
      <c r="DX100" s="894"/>
      <c r="DY100" s="894"/>
      <c r="DZ100" s="895"/>
      <c r="EA100" s="228"/>
    </row>
    <row r="101" spans="1:131" ht="26.25" hidden="1" customHeight="1" x14ac:dyDescent="0.15">
      <c r="A101" s="243"/>
      <c r="B101" s="244"/>
      <c r="C101" s="244"/>
      <c r="D101" s="244"/>
      <c r="E101" s="244"/>
      <c r="F101" s="244"/>
      <c r="G101" s="244"/>
      <c r="H101" s="244"/>
      <c r="I101" s="244"/>
      <c r="J101" s="244"/>
      <c r="K101" s="244"/>
      <c r="L101" s="244"/>
      <c r="M101" s="244"/>
      <c r="N101" s="244"/>
      <c r="O101" s="244"/>
      <c r="P101" s="244"/>
      <c r="Q101" s="245"/>
      <c r="R101" s="245"/>
      <c r="S101" s="245"/>
      <c r="T101" s="245"/>
      <c r="U101" s="245"/>
      <c r="V101" s="245"/>
      <c r="W101" s="245"/>
      <c r="X101" s="245"/>
      <c r="Y101" s="245"/>
      <c r="Z101" s="245"/>
      <c r="AA101" s="245"/>
      <c r="AB101" s="245"/>
      <c r="AC101" s="245"/>
      <c r="AD101" s="245"/>
      <c r="AE101" s="245"/>
      <c r="AF101" s="245"/>
      <c r="AG101" s="245"/>
      <c r="AH101" s="245"/>
      <c r="AI101" s="245"/>
      <c r="AJ101" s="245"/>
      <c r="AK101" s="245"/>
      <c r="AL101" s="245"/>
      <c r="AM101" s="245"/>
      <c r="AN101" s="245"/>
      <c r="AO101" s="245"/>
      <c r="AP101" s="245"/>
      <c r="AQ101" s="245"/>
      <c r="AR101" s="245"/>
      <c r="AS101" s="245"/>
      <c r="AT101" s="245"/>
      <c r="AU101" s="245"/>
      <c r="AV101" s="245"/>
      <c r="AW101" s="245"/>
      <c r="AX101" s="245"/>
      <c r="AY101" s="245"/>
      <c r="AZ101" s="246"/>
      <c r="BA101" s="246"/>
      <c r="BB101" s="246"/>
      <c r="BC101" s="246"/>
      <c r="BD101" s="246"/>
      <c r="BE101" s="239"/>
      <c r="BF101" s="239"/>
      <c r="BG101" s="239"/>
      <c r="BH101" s="239"/>
      <c r="BI101" s="239"/>
      <c r="BJ101" s="239"/>
      <c r="BK101" s="239"/>
      <c r="BL101" s="239"/>
      <c r="BM101" s="239"/>
      <c r="BN101" s="239"/>
      <c r="BO101" s="239"/>
      <c r="BP101" s="239"/>
      <c r="BQ101" s="236">
        <v>95</v>
      </c>
      <c r="BR101" s="241"/>
      <c r="BS101" s="893"/>
      <c r="BT101" s="894"/>
      <c r="BU101" s="894"/>
      <c r="BV101" s="894"/>
      <c r="BW101" s="894"/>
      <c r="BX101" s="894"/>
      <c r="BY101" s="894"/>
      <c r="BZ101" s="894"/>
      <c r="CA101" s="894"/>
      <c r="CB101" s="894"/>
      <c r="CC101" s="894"/>
      <c r="CD101" s="894"/>
      <c r="CE101" s="894"/>
      <c r="CF101" s="894"/>
      <c r="CG101" s="899"/>
      <c r="CH101" s="896"/>
      <c r="CI101" s="897"/>
      <c r="CJ101" s="897"/>
      <c r="CK101" s="897"/>
      <c r="CL101" s="898"/>
      <c r="CM101" s="896"/>
      <c r="CN101" s="897"/>
      <c r="CO101" s="897"/>
      <c r="CP101" s="897"/>
      <c r="CQ101" s="898"/>
      <c r="CR101" s="896"/>
      <c r="CS101" s="897"/>
      <c r="CT101" s="897"/>
      <c r="CU101" s="897"/>
      <c r="CV101" s="898"/>
      <c r="CW101" s="896"/>
      <c r="CX101" s="897"/>
      <c r="CY101" s="897"/>
      <c r="CZ101" s="897"/>
      <c r="DA101" s="898"/>
      <c r="DB101" s="896"/>
      <c r="DC101" s="897"/>
      <c r="DD101" s="897"/>
      <c r="DE101" s="897"/>
      <c r="DF101" s="898"/>
      <c r="DG101" s="896"/>
      <c r="DH101" s="897"/>
      <c r="DI101" s="897"/>
      <c r="DJ101" s="897"/>
      <c r="DK101" s="898"/>
      <c r="DL101" s="896"/>
      <c r="DM101" s="897"/>
      <c r="DN101" s="897"/>
      <c r="DO101" s="897"/>
      <c r="DP101" s="898"/>
      <c r="DQ101" s="896"/>
      <c r="DR101" s="897"/>
      <c r="DS101" s="897"/>
      <c r="DT101" s="897"/>
      <c r="DU101" s="898"/>
      <c r="DV101" s="893"/>
      <c r="DW101" s="894"/>
      <c r="DX101" s="894"/>
      <c r="DY101" s="894"/>
      <c r="DZ101" s="895"/>
      <c r="EA101" s="228"/>
    </row>
    <row r="102" spans="1:131" ht="26.25" customHeight="1" thickBot="1" x14ac:dyDescent="0.2">
      <c r="A102" s="243"/>
      <c r="B102" s="244"/>
      <c r="C102" s="244"/>
      <c r="D102" s="244"/>
      <c r="E102" s="244"/>
      <c r="F102" s="244"/>
      <c r="G102" s="244"/>
      <c r="H102" s="244"/>
      <c r="I102" s="244"/>
      <c r="J102" s="244"/>
      <c r="K102" s="244"/>
      <c r="L102" s="244"/>
      <c r="M102" s="244"/>
      <c r="N102" s="244"/>
      <c r="O102" s="244"/>
      <c r="P102" s="244"/>
      <c r="Q102" s="245"/>
      <c r="R102" s="245"/>
      <c r="S102" s="245"/>
      <c r="T102" s="245"/>
      <c r="U102" s="245"/>
      <c r="V102" s="245"/>
      <c r="W102" s="245"/>
      <c r="X102" s="245"/>
      <c r="Y102" s="245"/>
      <c r="Z102" s="245"/>
      <c r="AA102" s="245"/>
      <c r="AB102" s="245"/>
      <c r="AC102" s="245"/>
      <c r="AD102" s="245"/>
      <c r="AE102" s="245"/>
      <c r="AF102" s="245"/>
      <c r="AG102" s="245"/>
      <c r="AH102" s="245"/>
      <c r="AI102" s="245"/>
      <c r="AJ102" s="245"/>
      <c r="AK102" s="245"/>
      <c r="AL102" s="245"/>
      <c r="AM102" s="245"/>
      <c r="AN102" s="245"/>
      <c r="AO102" s="245"/>
      <c r="AP102" s="245"/>
      <c r="AQ102" s="245"/>
      <c r="AR102" s="245"/>
      <c r="AS102" s="245"/>
      <c r="AT102" s="245"/>
      <c r="AU102" s="245"/>
      <c r="AV102" s="245"/>
      <c r="AW102" s="245"/>
      <c r="AX102" s="245"/>
      <c r="AY102" s="245"/>
      <c r="AZ102" s="246"/>
      <c r="BA102" s="246"/>
      <c r="BB102" s="246"/>
      <c r="BC102" s="246"/>
      <c r="BD102" s="246"/>
      <c r="BE102" s="239"/>
      <c r="BF102" s="239"/>
      <c r="BG102" s="239"/>
      <c r="BH102" s="239"/>
      <c r="BI102" s="239"/>
      <c r="BJ102" s="239"/>
      <c r="BK102" s="239"/>
      <c r="BL102" s="239"/>
      <c r="BM102" s="239"/>
      <c r="BN102" s="239"/>
      <c r="BO102" s="239"/>
      <c r="BP102" s="239"/>
      <c r="BQ102" s="238" t="s">
        <v>394</v>
      </c>
      <c r="BR102" s="823" t="s">
        <v>423</v>
      </c>
      <c r="BS102" s="824"/>
      <c r="BT102" s="824"/>
      <c r="BU102" s="824"/>
      <c r="BV102" s="824"/>
      <c r="BW102" s="824"/>
      <c r="BX102" s="824"/>
      <c r="BY102" s="824"/>
      <c r="BZ102" s="824"/>
      <c r="CA102" s="824"/>
      <c r="CB102" s="824"/>
      <c r="CC102" s="824"/>
      <c r="CD102" s="824"/>
      <c r="CE102" s="824"/>
      <c r="CF102" s="824"/>
      <c r="CG102" s="825"/>
      <c r="CH102" s="921"/>
      <c r="CI102" s="922"/>
      <c r="CJ102" s="922"/>
      <c r="CK102" s="922"/>
      <c r="CL102" s="923"/>
      <c r="CM102" s="921"/>
      <c r="CN102" s="922"/>
      <c r="CO102" s="922"/>
      <c r="CP102" s="922"/>
      <c r="CQ102" s="923"/>
      <c r="CR102" s="924"/>
      <c r="CS102" s="886"/>
      <c r="CT102" s="886"/>
      <c r="CU102" s="886"/>
      <c r="CV102" s="925"/>
      <c r="CW102" s="924"/>
      <c r="CX102" s="886"/>
      <c r="CY102" s="886"/>
      <c r="CZ102" s="886"/>
      <c r="DA102" s="925"/>
      <c r="DB102" s="924"/>
      <c r="DC102" s="886"/>
      <c r="DD102" s="886"/>
      <c r="DE102" s="886"/>
      <c r="DF102" s="925"/>
      <c r="DG102" s="924"/>
      <c r="DH102" s="886"/>
      <c r="DI102" s="886"/>
      <c r="DJ102" s="886"/>
      <c r="DK102" s="925"/>
      <c r="DL102" s="924"/>
      <c r="DM102" s="886"/>
      <c r="DN102" s="886"/>
      <c r="DO102" s="886"/>
      <c r="DP102" s="925"/>
      <c r="DQ102" s="924"/>
      <c r="DR102" s="886"/>
      <c r="DS102" s="886"/>
      <c r="DT102" s="886"/>
      <c r="DU102" s="925"/>
      <c r="DV102" s="823"/>
      <c r="DW102" s="824"/>
      <c r="DX102" s="824"/>
      <c r="DY102" s="824"/>
      <c r="DZ102" s="948"/>
      <c r="EA102" s="228"/>
    </row>
    <row r="103" spans="1:131" ht="26.25" customHeight="1" x14ac:dyDescent="0.15">
      <c r="A103" s="243"/>
      <c r="B103" s="244"/>
      <c r="C103" s="244"/>
      <c r="D103" s="244"/>
      <c r="E103" s="244"/>
      <c r="F103" s="244"/>
      <c r="G103" s="244"/>
      <c r="H103" s="244"/>
      <c r="I103" s="244"/>
      <c r="J103" s="244"/>
      <c r="K103" s="244"/>
      <c r="L103" s="244"/>
      <c r="M103" s="244"/>
      <c r="N103" s="244"/>
      <c r="O103" s="244"/>
      <c r="P103" s="244"/>
      <c r="Q103" s="245"/>
      <c r="R103" s="245"/>
      <c r="S103" s="245"/>
      <c r="T103" s="245"/>
      <c r="U103" s="245"/>
      <c r="V103" s="245"/>
      <c r="W103" s="245"/>
      <c r="X103" s="245"/>
      <c r="Y103" s="245"/>
      <c r="Z103" s="245"/>
      <c r="AA103" s="245"/>
      <c r="AB103" s="245"/>
      <c r="AC103" s="245"/>
      <c r="AD103" s="245"/>
      <c r="AE103" s="245"/>
      <c r="AF103" s="245"/>
      <c r="AG103" s="245"/>
      <c r="AH103" s="245"/>
      <c r="AI103" s="245"/>
      <c r="AJ103" s="245"/>
      <c r="AK103" s="245"/>
      <c r="AL103" s="245"/>
      <c r="AM103" s="245"/>
      <c r="AN103" s="245"/>
      <c r="AO103" s="245"/>
      <c r="AP103" s="245"/>
      <c r="AQ103" s="245"/>
      <c r="AR103" s="245"/>
      <c r="AS103" s="245"/>
      <c r="AT103" s="245"/>
      <c r="AU103" s="245"/>
      <c r="AV103" s="245"/>
      <c r="AW103" s="245"/>
      <c r="AX103" s="245"/>
      <c r="AY103" s="245"/>
      <c r="AZ103" s="246"/>
      <c r="BA103" s="246"/>
      <c r="BB103" s="246"/>
      <c r="BC103" s="246"/>
      <c r="BD103" s="246"/>
      <c r="BE103" s="239"/>
      <c r="BF103" s="239"/>
      <c r="BG103" s="239"/>
      <c r="BH103" s="239"/>
      <c r="BI103" s="239"/>
      <c r="BJ103" s="239"/>
      <c r="BK103" s="239"/>
      <c r="BL103" s="239"/>
      <c r="BM103" s="239"/>
      <c r="BN103" s="239"/>
      <c r="BO103" s="239"/>
      <c r="BP103" s="239"/>
      <c r="BQ103" s="949" t="s">
        <v>424</v>
      </c>
      <c r="BR103" s="949"/>
      <c r="BS103" s="949"/>
      <c r="BT103" s="949"/>
      <c r="BU103" s="949"/>
      <c r="BV103" s="949"/>
      <c r="BW103" s="949"/>
      <c r="BX103" s="949"/>
      <c r="BY103" s="949"/>
      <c r="BZ103" s="949"/>
      <c r="CA103" s="949"/>
      <c r="CB103" s="949"/>
      <c r="CC103" s="949"/>
      <c r="CD103" s="949"/>
      <c r="CE103" s="949"/>
      <c r="CF103" s="949"/>
      <c r="CG103" s="949"/>
      <c r="CH103" s="949"/>
      <c r="CI103" s="949"/>
      <c r="CJ103" s="949"/>
      <c r="CK103" s="949"/>
      <c r="CL103" s="949"/>
      <c r="CM103" s="949"/>
      <c r="CN103" s="949"/>
      <c r="CO103" s="949"/>
      <c r="CP103" s="949"/>
      <c r="CQ103" s="949"/>
      <c r="CR103" s="949"/>
      <c r="CS103" s="949"/>
      <c r="CT103" s="949"/>
      <c r="CU103" s="949"/>
      <c r="CV103" s="949"/>
      <c r="CW103" s="949"/>
      <c r="CX103" s="949"/>
      <c r="CY103" s="949"/>
      <c r="CZ103" s="949"/>
      <c r="DA103" s="949"/>
      <c r="DB103" s="949"/>
      <c r="DC103" s="949"/>
      <c r="DD103" s="949"/>
      <c r="DE103" s="949"/>
      <c r="DF103" s="949"/>
      <c r="DG103" s="949"/>
      <c r="DH103" s="949"/>
      <c r="DI103" s="949"/>
      <c r="DJ103" s="949"/>
      <c r="DK103" s="949"/>
      <c r="DL103" s="949"/>
      <c r="DM103" s="949"/>
      <c r="DN103" s="949"/>
      <c r="DO103" s="949"/>
      <c r="DP103" s="949"/>
      <c r="DQ103" s="949"/>
      <c r="DR103" s="949"/>
      <c r="DS103" s="949"/>
      <c r="DT103" s="949"/>
      <c r="DU103" s="949"/>
      <c r="DV103" s="949"/>
      <c r="DW103" s="949"/>
      <c r="DX103" s="949"/>
      <c r="DY103" s="949"/>
      <c r="DZ103" s="949"/>
      <c r="EA103" s="228"/>
    </row>
    <row r="104" spans="1:131" ht="26.25" customHeight="1" x14ac:dyDescent="0.15">
      <c r="A104" s="243"/>
      <c r="B104" s="244"/>
      <c r="C104" s="244"/>
      <c r="D104" s="244"/>
      <c r="E104" s="244"/>
      <c r="F104" s="244"/>
      <c r="G104" s="244"/>
      <c r="H104" s="244"/>
      <c r="I104" s="244"/>
      <c r="J104" s="244"/>
      <c r="K104" s="244"/>
      <c r="L104" s="244"/>
      <c r="M104" s="244"/>
      <c r="N104" s="244"/>
      <c r="O104" s="244"/>
      <c r="P104" s="244"/>
      <c r="Q104" s="245"/>
      <c r="R104" s="245"/>
      <c r="S104" s="245"/>
      <c r="T104" s="245"/>
      <c r="U104" s="245"/>
      <c r="V104" s="245"/>
      <c r="W104" s="245"/>
      <c r="X104" s="245"/>
      <c r="Y104" s="245"/>
      <c r="Z104" s="245"/>
      <c r="AA104" s="245"/>
      <c r="AB104" s="245"/>
      <c r="AC104" s="245"/>
      <c r="AD104" s="245"/>
      <c r="AE104" s="245"/>
      <c r="AF104" s="245"/>
      <c r="AG104" s="245"/>
      <c r="AH104" s="245"/>
      <c r="AI104" s="245"/>
      <c r="AJ104" s="245"/>
      <c r="AK104" s="245"/>
      <c r="AL104" s="245"/>
      <c r="AM104" s="245"/>
      <c r="AN104" s="245"/>
      <c r="AO104" s="245"/>
      <c r="AP104" s="245"/>
      <c r="AQ104" s="245"/>
      <c r="AR104" s="245"/>
      <c r="AS104" s="245"/>
      <c r="AT104" s="245"/>
      <c r="AU104" s="245"/>
      <c r="AV104" s="245"/>
      <c r="AW104" s="245"/>
      <c r="AX104" s="245"/>
      <c r="AY104" s="245"/>
      <c r="AZ104" s="246"/>
      <c r="BA104" s="246"/>
      <c r="BB104" s="246"/>
      <c r="BC104" s="246"/>
      <c r="BD104" s="246"/>
      <c r="BE104" s="239"/>
      <c r="BF104" s="239"/>
      <c r="BG104" s="239"/>
      <c r="BH104" s="239"/>
      <c r="BI104" s="239"/>
      <c r="BJ104" s="239"/>
      <c r="BK104" s="239"/>
      <c r="BL104" s="239"/>
      <c r="BM104" s="239"/>
      <c r="BN104" s="239"/>
      <c r="BO104" s="239"/>
      <c r="BP104" s="239"/>
      <c r="BQ104" s="950" t="s">
        <v>425</v>
      </c>
      <c r="BR104" s="950"/>
      <c r="BS104" s="950"/>
      <c r="BT104" s="950"/>
      <c r="BU104" s="950"/>
      <c r="BV104" s="950"/>
      <c r="BW104" s="950"/>
      <c r="BX104" s="950"/>
      <c r="BY104" s="950"/>
      <c r="BZ104" s="950"/>
      <c r="CA104" s="950"/>
      <c r="CB104" s="950"/>
      <c r="CC104" s="950"/>
      <c r="CD104" s="950"/>
      <c r="CE104" s="950"/>
      <c r="CF104" s="950"/>
      <c r="CG104" s="950"/>
      <c r="CH104" s="950"/>
      <c r="CI104" s="950"/>
      <c r="CJ104" s="950"/>
      <c r="CK104" s="950"/>
      <c r="CL104" s="950"/>
      <c r="CM104" s="950"/>
      <c r="CN104" s="950"/>
      <c r="CO104" s="950"/>
      <c r="CP104" s="950"/>
      <c r="CQ104" s="950"/>
      <c r="CR104" s="950"/>
      <c r="CS104" s="950"/>
      <c r="CT104" s="950"/>
      <c r="CU104" s="950"/>
      <c r="CV104" s="950"/>
      <c r="CW104" s="950"/>
      <c r="CX104" s="950"/>
      <c r="CY104" s="950"/>
      <c r="CZ104" s="950"/>
      <c r="DA104" s="950"/>
      <c r="DB104" s="950"/>
      <c r="DC104" s="950"/>
      <c r="DD104" s="950"/>
      <c r="DE104" s="950"/>
      <c r="DF104" s="950"/>
      <c r="DG104" s="950"/>
      <c r="DH104" s="950"/>
      <c r="DI104" s="950"/>
      <c r="DJ104" s="950"/>
      <c r="DK104" s="950"/>
      <c r="DL104" s="950"/>
      <c r="DM104" s="950"/>
      <c r="DN104" s="950"/>
      <c r="DO104" s="950"/>
      <c r="DP104" s="950"/>
      <c r="DQ104" s="950"/>
      <c r="DR104" s="950"/>
      <c r="DS104" s="950"/>
      <c r="DT104" s="950"/>
      <c r="DU104" s="950"/>
      <c r="DV104" s="950"/>
      <c r="DW104" s="950"/>
      <c r="DX104" s="950"/>
      <c r="DY104" s="950"/>
      <c r="DZ104" s="950"/>
      <c r="EA104" s="228"/>
    </row>
    <row r="105" spans="1:131" ht="11.25" customHeight="1" x14ac:dyDescent="0.15">
      <c r="A105" s="239"/>
      <c r="B105" s="239"/>
      <c r="C105" s="239"/>
      <c r="D105" s="239"/>
      <c r="E105" s="239"/>
      <c r="F105" s="239"/>
      <c r="G105" s="239"/>
      <c r="H105" s="239"/>
      <c r="I105" s="239"/>
      <c r="J105" s="239"/>
      <c r="K105" s="239"/>
      <c r="L105" s="239"/>
      <c r="M105" s="239"/>
      <c r="N105" s="239"/>
      <c r="O105" s="239"/>
      <c r="P105" s="239"/>
      <c r="Q105" s="239"/>
      <c r="R105" s="239"/>
      <c r="S105" s="239"/>
      <c r="T105" s="239"/>
      <c r="U105" s="239"/>
      <c r="V105" s="239"/>
      <c r="W105" s="239"/>
      <c r="X105" s="239"/>
      <c r="Y105" s="239"/>
      <c r="Z105" s="239"/>
      <c r="AA105" s="239"/>
      <c r="AB105" s="239"/>
      <c r="AC105" s="239"/>
      <c r="AD105" s="239"/>
      <c r="AE105" s="239"/>
      <c r="AF105" s="239"/>
      <c r="AG105" s="239"/>
      <c r="AH105" s="239"/>
      <c r="AI105" s="239"/>
      <c r="AJ105" s="239"/>
      <c r="AK105" s="239"/>
      <c r="AL105" s="239"/>
      <c r="AM105" s="239"/>
      <c r="AN105" s="239"/>
      <c r="AO105" s="239"/>
      <c r="AP105" s="239"/>
      <c r="AQ105" s="239"/>
      <c r="AR105" s="239"/>
      <c r="AS105" s="239"/>
      <c r="AT105" s="239"/>
      <c r="AU105" s="239"/>
      <c r="AV105" s="239"/>
      <c r="AW105" s="239"/>
      <c r="AX105" s="239"/>
      <c r="AY105" s="239"/>
      <c r="AZ105" s="239"/>
      <c r="BA105" s="239"/>
      <c r="BB105" s="239"/>
      <c r="BC105" s="239"/>
      <c r="BD105" s="239"/>
      <c r="BE105" s="239"/>
      <c r="BF105" s="239"/>
      <c r="BG105" s="239"/>
      <c r="BH105" s="239"/>
      <c r="BI105" s="239"/>
      <c r="BJ105" s="239"/>
      <c r="BK105" s="239"/>
      <c r="BL105" s="239"/>
      <c r="BM105" s="239"/>
      <c r="BN105" s="239"/>
      <c r="BO105" s="239"/>
      <c r="BP105" s="239"/>
      <c r="BQ105" s="228"/>
      <c r="BR105" s="228"/>
      <c r="BS105" s="228"/>
      <c r="BT105" s="228"/>
      <c r="BU105" s="228"/>
      <c r="BV105" s="228"/>
      <c r="BW105" s="228"/>
      <c r="BX105" s="228"/>
      <c r="BY105" s="228"/>
      <c r="BZ105" s="228"/>
      <c r="CA105" s="228"/>
      <c r="CB105" s="228"/>
      <c r="CC105" s="228"/>
      <c r="CD105" s="228"/>
      <c r="CE105" s="228"/>
      <c r="CF105" s="228"/>
      <c r="CG105" s="228"/>
      <c r="CH105" s="228"/>
      <c r="CI105" s="228"/>
      <c r="CJ105" s="228"/>
      <c r="CK105" s="228"/>
      <c r="CL105" s="228"/>
      <c r="CM105" s="228"/>
      <c r="CN105" s="228"/>
      <c r="CO105" s="228"/>
      <c r="CP105" s="228"/>
      <c r="CQ105" s="228"/>
      <c r="CR105" s="228"/>
      <c r="CS105" s="228"/>
      <c r="CT105" s="228"/>
      <c r="CU105" s="228"/>
      <c r="CV105" s="228"/>
      <c r="CW105" s="228"/>
      <c r="CX105" s="228"/>
      <c r="CY105" s="228"/>
      <c r="CZ105" s="228"/>
      <c r="DA105" s="228"/>
      <c r="DB105" s="228"/>
      <c r="DC105" s="228"/>
      <c r="DD105" s="228"/>
      <c r="DE105" s="228"/>
      <c r="DF105" s="228"/>
      <c r="DG105" s="228"/>
      <c r="DH105" s="228"/>
      <c r="DI105" s="228"/>
      <c r="DJ105" s="228"/>
      <c r="DK105" s="228"/>
      <c r="DL105" s="228"/>
      <c r="DM105" s="228"/>
      <c r="DN105" s="228"/>
      <c r="DO105" s="228"/>
      <c r="DP105" s="228"/>
      <c r="DQ105" s="228"/>
      <c r="DR105" s="228"/>
      <c r="DS105" s="228"/>
      <c r="DT105" s="228"/>
      <c r="DU105" s="228"/>
      <c r="DV105" s="228"/>
      <c r="DW105" s="228"/>
      <c r="DX105" s="228"/>
      <c r="DY105" s="228"/>
      <c r="DZ105" s="228"/>
      <c r="EA105" s="228"/>
    </row>
    <row r="106" spans="1:131" ht="11.25" customHeight="1" x14ac:dyDescent="0.15">
      <c r="A106" s="239"/>
      <c r="B106" s="239"/>
      <c r="C106" s="239"/>
      <c r="D106" s="239"/>
      <c r="E106" s="239"/>
      <c r="F106" s="239"/>
      <c r="G106" s="239"/>
      <c r="H106" s="239"/>
      <c r="I106" s="239"/>
      <c r="J106" s="239"/>
      <c r="K106" s="239"/>
      <c r="L106" s="239"/>
      <c r="M106" s="239"/>
      <c r="N106" s="239"/>
      <c r="O106" s="239"/>
      <c r="P106" s="239"/>
      <c r="Q106" s="239"/>
      <c r="R106" s="239"/>
      <c r="S106" s="239"/>
      <c r="T106" s="239"/>
      <c r="U106" s="239"/>
      <c r="V106" s="239"/>
      <c r="W106" s="239"/>
      <c r="X106" s="239"/>
      <c r="Y106" s="239"/>
      <c r="Z106" s="239"/>
      <c r="AA106" s="239"/>
      <c r="AB106" s="239"/>
      <c r="AC106" s="239"/>
      <c r="AD106" s="239"/>
      <c r="AE106" s="239"/>
      <c r="AF106" s="239"/>
      <c r="AG106" s="239"/>
      <c r="AH106" s="239"/>
      <c r="AI106" s="239"/>
      <c r="AJ106" s="239"/>
      <c r="AK106" s="239"/>
      <c r="AL106" s="239"/>
      <c r="AM106" s="239"/>
      <c r="AN106" s="239"/>
      <c r="AO106" s="239"/>
      <c r="AP106" s="239"/>
      <c r="AQ106" s="239"/>
      <c r="AR106" s="239"/>
      <c r="AS106" s="239"/>
      <c r="AT106" s="239"/>
      <c r="AU106" s="239"/>
      <c r="AV106" s="239"/>
      <c r="AW106" s="239"/>
      <c r="AX106" s="239"/>
      <c r="AY106" s="239"/>
      <c r="AZ106" s="239"/>
      <c r="BA106" s="239"/>
      <c r="BB106" s="239"/>
      <c r="BC106" s="239"/>
      <c r="BD106" s="239"/>
      <c r="BE106" s="239"/>
      <c r="BF106" s="239"/>
      <c r="BG106" s="239"/>
      <c r="BH106" s="239"/>
      <c r="BI106" s="239"/>
      <c r="BJ106" s="239"/>
      <c r="BK106" s="239"/>
      <c r="BL106" s="239"/>
      <c r="BM106" s="239"/>
      <c r="BN106" s="239"/>
      <c r="BO106" s="239"/>
      <c r="BP106" s="239"/>
      <c r="BQ106" s="228"/>
      <c r="BR106" s="228"/>
      <c r="BS106" s="228"/>
      <c r="BT106" s="228"/>
      <c r="BU106" s="228"/>
      <c r="BV106" s="228"/>
      <c r="BW106" s="228"/>
      <c r="BX106" s="228"/>
      <c r="BY106" s="228"/>
      <c r="BZ106" s="228"/>
      <c r="CA106" s="228"/>
      <c r="CB106" s="228"/>
      <c r="CC106" s="228"/>
      <c r="CD106" s="228"/>
      <c r="CE106" s="228"/>
      <c r="CF106" s="228"/>
      <c r="CG106" s="228"/>
      <c r="CH106" s="228"/>
      <c r="CI106" s="228"/>
      <c r="CJ106" s="228"/>
      <c r="CK106" s="228"/>
      <c r="CL106" s="228"/>
      <c r="CM106" s="228"/>
      <c r="CN106" s="228"/>
      <c r="CO106" s="228"/>
      <c r="CP106" s="228"/>
      <c r="CQ106" s="228"/>
      <c r="CR106" s="228"/>
      <c r="CS106" s="228"/>
      <c r="CT106" s="228"/>
      <c r="CU106" s="228"/>
      <c r="CV106" s="228"/>
      <c r="CW106" s="228"/>
      <c r="CX106" s="228"/>
      <c r="CY106" s="228"/>
      <c r="CZ106" s="228"/>
      <c r="DA106" s="228"/>
      <c r="DB106" s="228"/>
      <c r="DC106" s="228"/>
      <c r="DD106" s="228"/>
      <c r="DE106" s="228"/>
      <c r="DF106" s="228"/>
      <c r="DG106" s="228"/>
      <c r="DH106" s="228"/>
      <c r="DI106" s="228"/>
      <c r="DJ106" s="228"/>
      <c r="DK106" s="228"/>
      <c r="DL106" s="228"/>
      <c r="DM106" s="228"/>
      <c r="DN106" s="228"/>
      <c r="DO106" s="228"/>
      <c r="DP106" s="228"/>
      <c r="DQ106" s="228"/>
      <c r="DR106" s="228"/>
      <c r="DS106" s="228"/>
      <c r="DT106" s="228"/>
      <c r="DU106" s="228"/>
      <c r="DV106" s="228"/>
      <c r="DW106" s="228"/>
      <c r="DX106" s="228"/>
      <c r="DY106" s="228"/>
      <c r="DZ106" s="228"/>
      <c r="EA106" s="228"/>
    </row>
    <row r="107" spans="1:131" s="228" customFormat="1" ht="26.25" customHeight="1" thickBot="1" x14ac:dyDescent="0.2">
      <c r="A107" s="247" t="s">
        <v>426</v>
      </c>
      <c r="B107" s="248"/>
      <c r="C107" s="248"/>
      <c r="D107" s="248"/>
      <c r="E107" s="248"/>
      <c r="F107" s="248"/>
      <c r="G107" s="248"/>
      <c r="H107" s="248"/>
      <c r="I107" s="248"/>
      <c r="J107" s="248"/>
      <c r="K107" s="248"/>
      <c r="L107" s="248"/>
      <c r="M107" s="248"/>
      <c r="N107" s="248"/>
      <c r="O107" s="248"/>
      <c r="P107" s="248"/>
      <c r="Q107" s="248"/>
      <c r="R107" s="248"/>
      <c r="S107" s="248"/>
      <c r="T107" s="248"/>
      <c r="U107" s="248"/>
      <c r="V107" s="248"/>
      <c r="W107" s="248"/>
      <c r="X107" s="248"/>
      <c r="Y107" s="248"/>
      <c r="Z107" s="248"/>
      <c r="AA107" s="248"/>
      <c r="AB107" s="248"/>
      <c r="AC107" s="248"/>
      <c r="AD107" s="248"/>
      <c r="AE107" s="248"/>
      <c r="AF107" s="248"/>
      <c r="AG107" s="248"/>
      <c r="AH107" s="248"/>
      <c r="AI107" s="248"/>
      <c r="AJ107" s="248"/>
      <c r="AK107" s="248"/>
      <c r="AL107" s="248"/>
      <c r="AM107" s="248"/>
      <c r="AN107" s="248"/>
      <c r="AO107" s="248"/>
      <c r="AP107" s="248"/>
      <c r="AQ107" s="248"/>
      <c r="AR107" s="248"/>
      <c r="AS107" s="248"/>
      <c r="AT107" s="248"/>
      <c r="AU107" s="247" t="s">
        <v>427</v>
      </c>
      <c r="AV107" s="248"/>
      <c r="AW107" s="248"/>
      <c r="AX107" s="248"/>
      <c r="AY107" s="248"/>
      <c r="AZ107" s="248"/>
      <c r="BA107" s="248"/>
      <c r="BB107" s="248"/>
      <c r="BC107" s="248"/>
      <c r="BD107" s="248"/>
      <c r="BE107" s="248"/>
      <c r="BF107" s="248"/>
      <c r="BG107" s="248"/>
      <c r="BH107" s="248"/>
      <c r="BI107" s="248"/>
      <c r="BJ107" s="248"/>
      <c r="BK107" s="248"/>
      <c r="BL107" s="248"/>
      <c r="BM107" s="248"/>
      <c r="BN107" s="248"/>
      <c r="BO107" s="248"/>
      <c r="BP107" s="248"/>
      <c r="BQ107" s="248"/>
      <c r="BR107" s="248"/>
      <c r="BS107" s="248"/>
      <c r="BT107" s="248"/>
      <c r="BU107" s="248"/>
      <c r="BV107" s="248"/>
      <c r="BW107" s="248"/>
      <c r="BX107" s="248"/>
      <c r="BY107" s="248"/>
      <c r="BZ107" s="248"/>
      <c r="CA107" s="248"/>
      <c r="CB107" s="248"/>
      <c r="CC107" s="248"/>
      <c r="CD107" s="248"/>
      <c r="CE107" s="248"/>
      <c r="CF107" s="248"/>
      <c r="CG107" s="248"/>
      <c r="CH107" s="248"/>
      <c r="CI107" s="248"/>
      <c r="CJ107" s="248"/>
      <c r="CK107" s="248"/>
      <c r="CL107" s="248"/>
      <c r="CM107" s="248"/>
      <c r="CN107" s="248"/>
      <c r="CO107" s="248"/>
      <c r="CP107" s="248"/>
      <c r="CQ107" s="248"/>
      <c r="CR107" s="248"/>
      <c r="CS107" s="248"/>
      <c r="CT107" s="248"/>
      <c r="CU107" s="248"/>
      <c r="CV107" s="248"/>
      <c r="CW107" s="248"/>
      <c r="CX107" s="248"/>
      <c r="CY107" s="248"/>
      <c r="CZ107" s="248"/>
      <c r="DA107" s="248"/>
      <c r="DB107" s="248"/>
      <c r="DC107" s="248"/>
      <c r="DD107" s="248"/>
      <c r="DE107" s="248"/>
      <c r="DF107" s="248"/>
      <c r="DG107" s="248"/>
      <c r="DH107" s="248"/>
      <c r="DI107" s="248"/>
      <c r="DJ107" s="248"/>
      <c r="DK107" s="248"/>
      <c r="DL107" s="248"/>
      <c r="DM107" s="248"/>
      <c r="DN107" s="248"/>
      <c r="DO107" s="248"/>
      <c r="DP107" s="248"/>
      <c r="DQ107" s="248"/>
      <c r="DR107" s="248"/>
      <c r="DS107" s="248"/>
      <c r="DT107" s="248"/>
      <c r="DU107" s="248"/>
      <c r="DV107" s="248"/>
      <c r="DW107" s="248"/>
      <c r="DX107" s="248"/>
      <c r="DY107" s="248"/>
      <c r="DZ107" s="248"/>
    </row>
    <row r="108" spans="1:131" s="228" customFormat="1" ht="26.25" customHeight="1" x14ac:dyDescent="0.15">
      <c r="A108" s="951" t="s">
        <v>428</v>
      </c>
      <c r="B108" s="952"/>
      <c r="C108" s="952"/>
      <c r="D108" s="952"/>
      <c r="E108" s="952"/>
      <c r="F108" s="952"/>
      <c r="G108" s="952"/>
      <c r="H108" s="952"/>
      <c r="I108" s="952"/>
      <c r="J108" s="952"/>
      <c r="K108" s="952"/>
      <c r="L108" s="952"/>
      <c r="M108" s="952"/>
      <c r="N108" s="952"/>
      <c r="O108" s="952"/>
      <c r="P108" s="952"/>
      <c r="Q108" s="952"/>
      <c r="R108" s="952"/>
      <c r="S108" s="952"/>
      <c r="T108" s="952"/>
      <c r="U108" s="952"/>
      <c r="V108" s="952"/>
      <c r="W108" s="952"/>
      <c r="X108" s="952"/>
      <c r="Y108" s="952"/>
      <c r="Z108" s="952"/>
      <c r="AA108" s="952"/>
      <c r="AB108" s="952"/>
      <c r="AC108" s="952"/>
      <c r="AD108" s="952"/>
      <c r="AE108" s="952"/>
      <c r="AF108" s="952"/>
      <c r="AG108" s="952"/>
      <c r="AH108" s="952"/>
      <c r="AI108" s="952"/>
      <c r="AJ108" s="952"/>
      <c r="AK108" s="952"/>
      <c r="AL108" s="952"/>
      <c r="AM108" s="952"/>
      <c r="AN108" s="952"/>
      <c r="AO108" s="952"/>
      <c r="AP108" s="952"/>
      <c r="AQ108" s="952"/>
      <c r="AR108" s="952"/>
      <c r="AS108" s="952"/>
      <c r="AT108" s="953"/>
      <c r="AU108" s="951" t="s">
        <v>429</v>
      </c>
      <c r="AV108" s="952"/>
      <c r="AW108" s="952"/>
      <c r="AX108" s="952"/>
      <c r="AY108" s="952"/>
      <c r="AZ108" s="952"/>
      <c r="BA108" s="952"/>
      <c r="BB108" s="952"/>
      <c r="BC108" s="952"/>
      <c r="BD108" s="952"/>
      <c r="BE108" s="952"/>
      <c r="BF108" s="952"/>
      <c r="BG108" s="952"/>
      <c r="BH108" s="952"/>
      <c r="BI108" s="952"/>
      <c r="BJ108" s="952"/>
      <c r="BK108" s="952"/>
      <c r="BL108" s="952"/>
      <c r="BM108" s="952"/>
      <c r="BN108" s="952"/>
      <c r="BO108" s="952"/>
      <c r="BP108" s="952"/>
      <c r="BQ108" s="952"/>
      <c r="BR108" s="952"/>
      <c r="BS108" s="952"/>
      <c r="BT108" s="952"/>
      <c r="BU108" s="952"/>
      <c r="BV108" s="952"/>
      <c r="BW108" s="952"/>
      <c r="BX108" s="952"/>
      <c r="BY108" s="952"/>
      <c r="BZ108" s="952"/>
      <c r="CA108" s="952"/>
      <c r="CB108" s="952"/>
      <c r="CC108" s="952"/>
      <c r="CD108" s="952"/>
      <c r="CE108" s="952"/>
      <c r="CF108" s="952"/>
      <c r="CG108" s="952"/>
      <c r="CH108" s="952"/>
      <c r="CI108" s="952"/>
      <c r="CJ108" s="952"/>
      <c r="CK108" s="952"/>
      <c r="CL108" s="952"/>
      <c r="CM108" s="952"/>
      <c r="CN108" s="952"/>
      <c r="CO108" s="952"/>
      <c r="CP108" s="952"/>
      <c r="CQ108" s="952"/>
      <c r="CR108" s="952"/>
      <c r="CS108" s="952"/>
      <c r="CT108" s="952"/>
      <c r="CU108" s="952"/>
      <c r="CV108" s="952"/>
      <c r="CW108" s="952"/>
      <c r="CX108" s="952"/>
      <c r="CY108" s="952"/>
      <c r="CZ108" s="952"/>
      <c r="DA108" s="952"/>
      <c r="DB108" s="952"/>
      <c r="DC108" s="952"/>
      <c r="DD108" s="952"/>
      <c r="DE108" s="952"/>
      <c r="DF108" s="952"/>
      <c r="DG108" s="952"/>
      <c r="DH108" s="952"/>
      <c r="DI108" s="952"/>
      <c r="DJ108" s="952"/>
      <c r="DK108" s="952"/>
      <c r="DL108" s="952"/>
      <c r="DM108" s="952"/>
      <c r="DN108" s="952"/>
      <c r="DO108" s="952"/>
      <c r="DP108" s="952"/>
      <c r="DQ108" s="952"/>
      <c r="DR108" s="952"/>
      <c r="DS108" s="952"/>
      <c r="DT108" s="952"/>
      <c r="DU108" s="952"/>
      <c r="DV108" s="952"/>
      <c r="DW108" s="952"/>
      <c r="DX108" s="952"/>
      <c r="DY108" s="952"/>
      <c r="DZ108" s="953"/>
    </row>
    <row r="109" spans="1:131" s="228" customFormat="1" ht="26.25" customHeight="1" x14ac:dyDescent="0.15">
      <c r="A109" s="946" t="s">
        <v>430</v>
      </c>
      <c r="B109" s="927"/>
      <c r="C109" s="927"/>
      <c r="D109" s="927"/>
      <c r="E109" s="927"/>
      <c r="F109" s="927"/>
      <c r="G109" s="927"/>
      <c r="H109" s="927"/>
      <c r="I109" s="927"/>
      <c r="J109" s="927"/>
      <c r="K109" s="927"/>
      <c r="L109" s="927"/>
      <c r="M109" s="927"/>
      <c r="N109" s="927"/>
      <c r="O109" s="927"/>
      <c r="P109" s="927"/>
      <c r="Q109" s="927"/>
      <c r="R109" s="927"/>
      <c r="S109" s="927"/>
      <c r="T109" s="927"/>
      <c r="U109" s="927"/>
      <c r="V109" s="927"/>
      <c r="W109" s="927"/>
      <c r="X109" s="927"/>
      <c r="Y109" s="927"/>
      <c r="Z109" s="928"/>
      <c r="AA109" s="926" t="s">
        <v>431</v>
      </c>
      <c r="AB109" s="927"/>
      <c r="AC109" s="927"/>
      <c r="AD109" s="927"/>
      <c r="AE109" s="928"/>
      <c r="AF109" s="926" t="s">
        <v>432</v>
      </c>
      <c r="AG109" s="927"/>
      <c r="AH109" s="927"/>
      <c r="AI109" s="927"/>
      <c r="AJ109" s="928"/>
      <c r="AK109" s="926" t="s">
        <v>311</v>
      </c>
      <c r="AL109" s="927"/>
      <c r="AM109" s="927"/>
      <c r="AN109" s="927"/>
      <c r="AO109" s="928"/>
      <c r="AP109" s="926" t="s">
        <v>433</v>
      </c>
      <c r="AQ109" s="927"/>
      <c r="AR109" s="927"/>
      <c r="AS109" s="927"/>
      <c r="AT109" s="929"/>
      <c r="AU109" s="946" t="s">
        <v>430</v>
      </c>
      <c r="AV109" s="927"/>
      <c r="AW109" s="927"/>
      <c r="AX109" s="927"/>
      <c r="AY109" s="927"/>
      <c r="AZ109" s="927"/>
      <c r="BA109" s="927"/>
      <c r="BB109" s="927"/>
      <c r="BC109" s="927"/>
      <c r="BD109" s="927"/>
      <c r="BE109" s="927"/>
      <c r="BF109" s="927"/>
      <c r="BG109" s="927"/>
      <c r="BH109" s="927"/>
      <c r="BI109" s="927"/>
      <c r="BJ109" s="927"/>
      <c r="BK109" s="927"/>
      <c r="BL109" s="927"/>
      <c r="BM109" s="927"/>
      <c r="BN109" s="927"/>
      <c r="BO109" s="927"/>
      <c r="BP109" s="928"/>
      <c r="BQ109" s="926" t="s">
        <v>431</v>
      </c>
      <c r="BR109" s="927"/>
      <c r="BS109" s="927"/>
      <c r="BT109" s="927"/>
      <c r="BU109" s="928"/>
      <c r="BV109" s="926" t="s">
        <v>432</v>
      </c>
      <c r="BW109" s="927"/>
      <c r="BX109" s="927"/>
      <c r="BY109" s="927"/>
      <c r="BZ109" s="928"/>
      <c r="CA109" s="926" t="s">
        <v>311</v>
      </c>
      <c r="CB109" s="927"/>
      <c r="CC109" s="927"/>
      <c r="CD109" s="927"/>
      <c r="CE109" s="928"/>
      <c r="CF109" s="947" t="s">
        <v>433</v>
      </c>
      <c r="CG109" s="947"/>
      <c r="CH109" s="947"/>
      <c r="CI109" s="947"/>
      <c r="CJ109" s="947"/>
      <c r="CK109" s="926" t="s">
        <v>434</v>
      </c>
      <c r="CL109" s="927"/>
      <c r="CM109" s="927"/>
      <c r="CN109" s="927"/>
      <c r="CO109" s="927"/>
      <c r="CP109" s="927"/>
      <c r="CQ109" s="927"/>
      <c r="CR109" s="927"/>
      <c r="CS109" s="927"/>
      <c r="CT109" s="927"/>
      <c r="CU109" s="927"/>
      <c r="CV109" s="927"/>
      <c r="CW109" s="927"/>
      <c r="CX109" s="927"/>
      <c r="CY109" s="927"/>
      <c r="CZ109" s="927"/>
      <c r="DA109" s="927"/>
      <c r="DB109" s="927"/>
      <c r="DC109" s="927"/>
      <c r="DD109" s="927"/>
      <c r="DE109" s="927"/>
      <c r="DF109" s="928"/>
      <c r="DG109" s="926" t="s">
        <v>431</v>
      </c>
      <c r="DH109" s="927"/>
      <c r="DI109" s="927"/>
      <c r="DJ109" s="927"/>
      <c r="DK109" s="928"/>
      <c r="DL109" s="926" t="s">
        <v>432</v>
      </c>
      <c r="DM109" s="927"/>
      <c r="DN109" s="927"/>
      <c r="DO109" s="927"/>
      <c r="DP109" s="928"/>
      <c r="DQ109" s="926" t="s">
        <v>311</v>
      </c>
      <c r="DR109" s="927"/>
      <c r="DS109" s="927"/>
      <c r="DT109" s="927"/>
      <c r="DU109" s="928"/>
      <c r="DV109" s="926" t="s">
        <v>433</v>
      </c>
      <c r="DW109" s="927"/>
      <c r="DX109" s="927"/>
      <c r="DY109" s="927"/>
      <c r="DZ109" s="929"/>
    </row>
    <row r="110" spans="1:131" s="228" customFormat="1" ht="26.25" customHeight="1" x14ac:dyDescent="0.15">
      <c r="A110" s="930" t="s">
        <v>435</v>
      </c>
      <c r="B110" s="931"/>
      <c r="C110" s="931"/>
      <c r="D110" s="931"/>
      <c r="E110" s="931"/>
      <c r="F110" s="931"/>
      <c r="G110" s="931"/>
      <c r="H110" s="931"/>
      <c r="I110" s="931"/>
      <c r="J110" s="931"/>
      <c r="K110" s="931"/>
      <c r="L110" s="931"/>
      <c r="M110" s="931"/>
      <c r="N110" s="931"/>
      <c r="O110" s="931"/>
      <c r="P110" s="931"/>
      <c r="Q110" s="931"/>
      <c r="R110" s="931"/>
      <c r="S110" s="931"/>
      <c r="T110" s="931"/>
      <c r="U110" s="931"/>
      <c r="V110" s="931"/>
      <c r="W110" s="931"/>
      <c r="X110" s="931"/>
      <c r="Y110" s="931"/>
      <c r="Z110" s="932"/>
      <c r="AA110" s="933">
        <v>4528497</v>
      </c>
      <c r="AB110" s="934"/>
      <c r="AC110" s="934"/>
      <c r="AD110" s="934"/>
      <c r="AE110" s="935"/>
      <c r="AF110" s="936">
        <v>4611827</v>
      </c>
      <c r="AG110" s="934"/>
      <c r="AH110" s="934"/>
      <c r="AI110" s="934"/>
      <c r="AJ110" s="935"/>
      <c r="AK110" s="936">
        <v>4730124</v>
      </c>
      <c r="AL110" s="934"/>
      <c r="AM110" s="934"/>
      <c r="AN110" s="934"/>
      <c r="AO110" s="935"/>
      <c r="AP110" s="937">
        <v>35.4</v>
      </c>
      <c r="AQ110" s="938"/>
      <c r="AR110" s="938"/>
      <c r="AS110" s="938"/>
      <c r="AT110" s="939"/>
      <c r="AU110" s="940" t="s">
        <v>73</v>
      </c>
      <c r="AV110" s="941"/>
      <c r="AW110" s="941"/>
      <c r="AX110" s="941"/>
      <c r="AY110" s="941"/>
      <c r="AZ110" s="963" t="s">
        <v>436</v>
      </c>
      <c r="BA110" s="931"/>
      <c r="BB110" s="931"/>
      <c r="BC110" s="931"/>
      <c r="BD110" s="931"/>
      <c r="BE110" s="931"/>
      <c r="BF110" s="931"/>
      <c r="BG110" s="931"/>
      <c r="BH110" s="931"/>
      <c r="BI110" s="931"/>
      <c r="BJ110" s="931"/>
      <c r="BK110" s="931"/>
      <c r="BL110" s="931"/>
      <c r="BM110" s="931"/>
      <c r="BN110" s="931"/>
      <c r="BO110" s="931"/>
      <c r="BP110" s="932"/>
      <c r="BQ110" s="964">
        <v>43760759</v>
      </c>
      <c r="BR110" s="965"/>
      <c r="BS110" s="965"/>
      <c r="BT110" s="965"/>
      <c r="BU110" s="965"/>
      <c r="BV110" s="965">
        <v>42842554</v>
      </c>
      <c r="BW110" s="965"/>
      <c r="BX110" s="965"/>
      <c r="BY110" s="965"/>
      <c r="BZ110" s="965"/>
      <c r="CA110" s="965">
        <v>41339383</v>
      </c>
      <c r="CB110" s="965"/>
      <c r="CC110" s="965"/>
      <c r="CD110" s="965"/>
      <c r="CE110" s="965"/>
      <c r="CF110" s="978">
        <v>309.3</v>
      </c>
      <c r="CG110" s="979"/>
      <c r="CH110" s="979"/>
      <c r="CI110" s="979"/>
      <c r="CJ110" s="979"/>
      <c r="CK110" s="980" t="s">
        <v>437</v>
      </c>
      <c r="CL110" s="981"/>
      <c r="CM110" s="963" t="s">
        <v>438</v>
      </c>
      <c r="CN110" s="931"/>
      <c r="CO110" s="931"/>
      <c r="CP110" s="931"/>
      <c r="CQ110" s="931"/>
      <c r="CR110" s="931"/>
      <c r="CS110" s="931"/>
      <c r="CT110" s="931"/>
      <c r="CU110" s="931"/>
      <c r="CV110" s="931"/>
      <c r="CW110" s="931"/>
      <c r="CX110" s="931"/>
      <c r="CY110" s="931"/>
      <c r="CZ110" s="931"/>
      <c r="DA110" s="931"/>
      <c r="DB110" s="931"/>
      <c r="DC110" s="931"/>
      <c r="DD110" s="931"/>
      <c r="DE110" s="931"/>
      <c r="DF110" s="932"/>
      <c r="DG110" s="964" t="s">
        <v>396</v>
      </c>
      <c r="DH110" s="965"/>
      <c r="DI110" s="965"/>
      <c r="DJ110" s="965"/>
      <c r="DK110" s="965"/>
      <c r="DL110" s="965" t="s">
        <v>128</v>
      </c>
      <c r="DM110" s="965"/>
      <c r="DN110" s="965"/>
      <c r="DO110" s="965"/>
      <c r="DP110" s="965"/>
      <c r="DQ110" s="965" t="s">
        <v>396</v>
      </c>
      <c r="DR110" s="965"/>
      <c r="DS110" s="965"/>
      <c r="DT110" s="965"/>
      <c r="DU110" s="965"/>
      <c r="DV110" s="966" t="s">
        <v>128</v>
      </c>
      <c r="DW110" s="966"/>
      <c r="DX110" s="966"/>
      <c r="DY110" s="966"/>
      <c r="DZ110" s="967"/>
    </row>
    <row r="111" spans="1:131" s="228" customFormat="1" ht="26.25" customHeight="1" x14ac:dyDescent="0.15">
      <c r="A111" s="968" t="s">
        <v>439</v>
      </c>
      <c r="B111" s="969"/>
      <c r="C111" s="969"/>
      <c r="D111" s="969"/>
      <c r="E111" s="969"/>
      <c r="F111" s="969"/>
      <c r="G111" s="969"/>
      <c r="H111" s="969"/>
      <c r="I111" s="969"/>
      <c r="J111" s="969"/>
      <c r="K111" s="969"/>
      <c r="L111" s="969"/>
      <c r="M111" s="969"/>
      <c r="N111" s="969"/>
      <c r="O111" s="969"/>
      <c r="P111" s="969"/>
      <c r="Q111" s="969"/>
      <c r="R111" s="969"/>
      <c r="S111" s="969"/>
      <c r="T111" s="969"/>
      <c r="U111" s="969"/>
      <c r="V111" s="969"/>
      <c r="W111" s="969"/>
      <c r="X111" s="969"/>
      <c r="Y111" s="969"/>
      <c r="Z111" s="970"/>
      <c r="AA111" s="971" t="s">
        <v>128</v>
      </c>
      <c r="AB111" s="972"/>
      <c r="AC111" s="972"/>
      <c r="AD111" s="972"/>
      <c r="AE111" s="973"/>
      <c r="AF111" s="974" t="s">
        <v>440</v>
      </c>
      <c r="AG111" s="972"/>
      <c r="AH111" s="972"/>
      <c r="AI111" s="972"/>
      <c r="AJ111" s="973"/>
      <c r="AK111" s="974" t="s">
        <v>128</v>
      </c>
      <c r="AL111" s="972"/>
      <c r="AM111" s="972"/>
      <c r="AN111" s="972"/>
      <c r="AO111" s="973"/>
      <c r="AP111" s="975" t="s">
        <v>440</v>
      </c>
      <c r="AQ111" s="976"/>
      <c r="AR111" s="976"/>
      <c r="AS111" s="976"/>
      <c r="AT111" s="977"/>
      <c r="AU111" s="942"/>
      <c r="AV111" s="943"/>
      <c r="AW111" s="943"/>
      <c r="AX111" s="943"/>
      <c r="AY111" s="943"/>
      <c r="AZ111" s="956" t="s">
        <v>441</v>
      </c>
      <c r="BA111" s="957"/>
      <c r="BB111" s="957"/>
      <c r="BC111" s="957"/>
      <c r="BD111" s="957"/>
      <c r="BE111" s="957"/>
      <c r="BF111" s="957"/>
      <c r="BG111" s="957"/>
      <c r="BH111" s="957"/>
      <c r="BI111" s="957"/>
      <c r="BJ111" s="957"/>
      <c r="BK111" s="957"/>
      <c r="BL111" s="957"/>
      <c r="BM111" s="957"/>
      <c r="BN111" s="957"/>
      <c r="BO111" s="957"/>
      <c r="BP111" s="958"/>
      <c r="BQ111" s="959">
        <v>125860</v>
      </c>
      <c r="BR111" s="960"/>
      <c r="BS111" s="960"/>
      <c r="BT111" s="960"/>
      <c r="BU111" s="960"/>
      <c r="BV111" s="960">
        <v>114770</v>
      </c>
      <c r="BW111" s="960"/>
      <c r="BX111" s="960"/>
      <c r="BY111" s="960"/>
      <c r="BZ111" s="960"/>
      <c r="CA111" s="960">
        <v>103679</v>
      </c>
      <c r="CB111" s="960"/>
      <c r="CC111" s="960"/>
      <c r="CD111" s="960"/>
      <c r="CE111" s="960"/>
      <c r="CF111" s="954">
        <v>0.8</v>
      </c>
      <c r="CG111" s="955"/>
      <c r="CH111" s="955"/>
      <c r="CI111" s="955"/>
      <c r="CJ111" s="955"/>
      <c r="CK111" s="982"/>
      <c r="CL111" s="983"/>
      <c r="CM111" s="956" t="s">
        <v>442</v>
      </c>
      <c r="CN111" s="957"/>
      <c r="CO111" s="957"/>
      <c r="CP111" s="957"/>
      <c r="CQ111" s="957"/>
      <c r="CR111" s="957"/>
      <c r="CS111" s="957"/>
      <c r="CT111" s="957"/>
      <c r="CU111" s="957"/>
      <c r="CV111" s="957"/>
      <c r="CW111" s="957"/>
      <c r="CX111" s="957"/>
      <c r="CY111" s="957"/>
      <c r="CZ111" s="957"/>
      <c r="DA111" s="957"/>
      <c r="DB111" s="957"/>
      <c r="DC111" s="957"/>
      <c r="DD111" s="957"/>
      <c r="DE111" s="957"/>
      <c r="DF111" s="958"/>
      <c r="DG111" s="959" t="s">
        <v>440</v>
      </c>
      <c r="DH111" s="960"/>
      <c r="DI111" s="960"/>
      <c r="DJ111" s="960"/>
      <c r="DK111" s="960"/>
      <c r="DL111" s="960" t="s">
        <v>396</v>
      </c>
      <c r="DM111" s="960"/>
      <c r="DN111" s="960"/>
      <c r="DO111" s="960"/>
      <c r="DP111" s="960"/>
      <c r="DQ111" s="960" t="s">
        <v>396</v>
      </c>
      <c r="DR111" s="960"/>
      <c r="DS111" s="960"/>
      <c r="DT111" s="960"/>
      <c r="DU111" s="960"/>
      <c r="DV111" s="961" t="s">
        <v>440</v>
      </c>
      <c r="DW111" s="961"/>
      <c r="DX111" s="961"/>
      <c r="DY111" s="961"/>
      <c r="DZ111" s="962"/>
    </row>
    <row r="112" spans="1:131" s="228" customFormat="1" ht="26.25" customHeight="1" x14ac:dyDescent="0.15">
      <c r="A112" s="986" t="s">
        <v>443</v>
      </c>
      <c r="B112" s="987"/>
      <c r="C112" s="957" t="s">
        <v>444</v>
      </c>
      <c r="D112" s="957"/>
      <c r="E112" s="957"/>
      <c r="F112" s="957"/>
      <c r="G112" s="957"/>
      <c r="H112" s="957"/>
      <c r="I112" s="957"/>
      <c r="J112" s="957"/>
      <c r="K112" s="957"/>
      <c r="L112" s="957"/>
      <c r="M112" s="957"/>
      <c r="N112" s="957"/>
      <c r="O112" s="957"/>
      <c r="P112" s="957"/>
      <c r="Q112" s="957"/>
      <c r="R112" s="957"/>
      <c r="S112" s="957"/>
      <c r="T112" s="957"/>
      <c r="U112" s="957"/>
      <c r="V112" s="957"/>
      <c r="W112" s="957"/>
      <c r="X112" s="957"/>
      <c r="Y112" s="957"/>
      <c r="Z112" s="958"/>
      <c r="AA112" s="992" t="s">
        <v>440</v>
      </c>
      <c r="AB112" s="993"/>
      <c r="AC112" s="993"/>
      <c r="AD112" s="993"/>
      <c r="AE112" s="994"/>
      <c r="AF112" s="995" t="s">
        <v>440</v>
      </c>
      <c r="AG112" s="993"/>
      <c r="AH112" s="993"/>
      <c r="AI112" s="993"/>
      <c r="AJ112" s="994"/>
      <c r="AK112" s="995" t="s">
        <v>440</v>
      </c>
      <c r="AL112" s="993"/>
      <c r="AM112" s="993"/>
      <c r="AN112" s="993"/>
      <c r="AO112" s="994"/>
      <c r="AP112" s="996" t="s">
        <v>128</v>
      </c>
      <c r="AQ112" s="997"/>
      <c r="AR112" s="997"/>
      <c r="AS112" s="997"/>
      <c r="AT112" s="998"/>
      <c r="AU112" s="942"/>
      <c r="AV112" s="943"/>
      <c r="AW112" s="943"/>
      <c r="AX112" s="943"/>
      <c r="AY112" s="943"/>
      <c r="AZ112" s="956" t="s">
        <v>445</v>
      </c>
      <c r="BA112" s="957"/>
      <c r="BB112" s="957"/>
      <c r="BC112" s="957"/>
      <c r="BD112" s="957"/>
      <c r="BE112" s="957"/>
      <c r="BF112" s="957"/>
      <c r="BG112" s="957"/>
      <c r="BH112" s="957"/>
      <c r="BI112" s="957"/>
      <c r="BJ112" s="957"/>
      <c r="BK112" s="957"/>
      <c r="BL112" s="957"/>
      <c r="BM112" s="957"/>
      <c r="BN112" s="957"/>
      <c r="BO112" s="957"/>
      <c r="BP112" s="958"/>
      <c r="BQ112" s="959">
        <v>2278016</v>
      </c>
      <c r="BR112" s="960"/>
      <c r="BS112" s="960"/>
      <c r="BT112" s="960"/>
      <c r="BU112" s="960"/>
      <c r="BV112" s="960">
        <v>2105653</v>
      </c>
      <c r="BW112" s="960"/>
      <c r="BX112" s="960"/>
      <c r="BY112" s="960"/>
      <c r="BZ112" s="960"/>
      <c r="CA112" s="960">
        <v>1948003</v>
      </c>
      <c r="CB112" s="960"/>
      <c r="CC112" s="960"/>
      <c r="CD112" s="960"/>
      <c r="CE112" s="960"/>
      <c r="CF112" s="954">
        <v>14.6</v>
      </c>
      <c r="CG112" s="955"/>
      <c r="CH112" s="955"/>
      <c r="CI112" s="955"/>
      <c r="CJ112" s="955"/>
      <c r="CK112" s="982"/>
      <c r="CL112" s="983"/>
      <c r="CM112" s="956" t="s">
        <v>446</v>
      </c>
      <c r="CN112" s="957"/>
      <c r="CO112" s="957"/>
      <c r="CP112" s="957"/>
      <c r="CQ112" s="957"/>
      <c r="CR112" s="957"/>
      <c r="CS112" s="957"/>
      <c r="CT112" s="957"/>
      <c r="CU112" s="957"/>
      <c r="CV112" s="957"/>
      <c r="CW112" s="957"/>
      <c r="CX112" s="957"/>
      <c r="CY112" s="957"/>
      <c r="CZ112" s="957"/>
      <c r="DA112" s="957"/>
      <c r="DB112" s="957"/>
      <c r="DC112" s="957"/>
      <c r="DD112" s="957"/>
      <c r="DE112" s="957"/>
      <c r="DF112" s="958"/>
      <c r="DG112" s="959" t="s">
        <v>440</v>
      </c>
      <c r="DH112" s="960"/>
      <c r="DI112" s="960"/>
      <c r="DJ112" s="960"/>
      <c r="DK112" s="960"/>
      <c r="DL112" s="960" t="s">
        <v>128</v>
      </c>
      <c r="DM112" s="960"/>
      <c r="DN112" s="960"/>
      <c r="DO112" s="960"/>
      <c r="DP112" s="960"/>
      <c r="DQ112" s="960" t="s">
        <v>128</v>
      </c>
      <c r="DR112" s="960"/>
      <c r="DS112" s="960"/>
      <c r="DT112" s="960"/>
      <c r="DU112" s="960"/>
      <c r="DV112" s="961" t="s">
        <v>440</v>
      </c>
      <c r="DW112" s="961"/>
      <c r="DX112" s="961"/>
      <c r="DY112" s="961"/>
      <c r="DZ112" s="962"/>
    </row>
    <row r="113" spans="1:130" s="228" customFormat="1" ht="26.25" customHeight="1" x14ac:dyDescent="0.15">
      <c r="A113" s="988"/>
      <c r="B113" s="989"/>
      <c r="C113" s="957" t="s">
        <v>447</v>
      </c>
      <c r="D113" s="957"/>
      <c r="E113" s="957"/>
      <c r="F113" s="957"/>
      <c r="G113" s="957"/>
      <c r="H113" s="957"/>
      <c r="I113" s="957"/>
      <c r="J113" s="957"/>
      <c r="K113" s="957"/>
      <c r="L113" s="957"/>
      <c r="M113" s="957"/>
      <c r="N113" s="957"/>
      <c r="O113" s="957"/>
      <c r="P113" s="957"/>
      <c r="Q113" s="957"/>
      <c r="R113" s="957"/>
      <c r="S113" s="957"/>
      <c r="T113" s="957"/>
      <c r="U113" s="957"/>
      <c r="V113" s="957"/>
      <c r="W113" s="957"/>
      <c r="X113" s="957"/>
      <c r="Y113" s="957"/>
      <c r="Z113" s="958"/>
      <c r="AA113" s="971">
        <v>249683</v>
      </c>
      <c r="AB113" s="972"/>
      <c r="AC113" s="972"/>
      <c r="AD113" s="972"/>
      <c r="AE113" s="973"/>
      <c r="AF113" s="974">
        <v>240694</v>
      </c>
      <c r="AG113" s="972"/>
      <c r="AH113" s="972"/>
      <c r="AI113" s="972"/>
      <c r="AJ113" s="973"/>
      <c r="AK113" s="974">
        <v>239985</v>
      </c>
      <c r="AL113" s="972"/>
      <c r="AM113" s="972"/>
      <c r="AN113" s="972"/>
      <c r="AO113" s="973"/>
      <c r="AP113" s="975">
        <v>1.8</v>
      </c>
      <c r="AQ113" s="976"/>
      <c r="AR113" s="976"/>
      <c r="AS113" s="976"/>
      <c r="AT113" s="977"/>
      <c r="AU113" s="942"/>
      <c r="AV113" s="943"/>
      <c r="AW113" s="943"/>
      <c r="AX113" s="943"/>
      <c r="AY113" s="943"/>
      <c r="AZ113" s="956" t="s">
        <v>448</v>
      </c>
      <c r="BA113" s="957"/>
      <c r="BB113" s="957"/>
      <c r="BC113" s="957"/>
      <c r="BD113" s="957"/>
      <c r="BE113" s="957"/>
      <c r="BF113" s="957"/>
      <c r="BG113" s="957"/>
      <c r="BH113" s="957"/>
      <c r="BI113" s="957"/>
      <c r="BJ113" s="957"/>
      <c r="BK113" s="957"/>
      <c r="BL113" s="957"/>
      <c r="BM113" s="957"/>
      <c r="BN113" s="957"/>
      <c r="BO113" s="957"/>
      <c r="BP113" s="958"/>
      <c r="BQ113" s="959">
        <v>1048019</v>
      </c>
      <c r="BR113" s="960"/>
      <c r="BS113" s="960"/>
      <c r="BT113" s="960"/>
      <c r="BU113" s="960"/>
      <c r="BV113" s="960">
        <v>1180749</v>
      </c>
      <c r="BW113" s="960"/>
      <c r="BX113" s="960"/>
      <c r="BY113" s="960"/>
      <c r="BZ113" s="960"/>
      <c r="CA113" s="960">
        <v>1080478</v>
      </c>
      <c r="CB113" s="960"/>
      <c r="CC113" s="960"/>
      <c r="CD113" s="960"/>
      <c r="CE113" s="960"/>
      <c r="CF113" s="954">
        <v>8.1</v>
      </c>
      <c r="CG113" s="955"/>
      <c r="CH113" s="955"/>
      <c r="CI113" s="955"/>
      <c r="CJ113" s="955"/>
      <c r="CK113" s="982"/>
      <c r="CL113" s="983"/>
      <c r="CM113" s="956" t="s">
        <v>449</v>
      </c>
      <c r="CN113" s="957"/>
      <c r="CO113" s="957"/>
      <c r="CP113" s="957"/>
      <c r="CQ113" s="957"/>
      <c r="CR113" s="957"/>
      <c r="CS113" s="957"/>
      <c r="CT113" s="957"/>
      <c r="CU113" s="957"/>
      <c r="CV113" s="957"/>
      <c r="CW113" s="957"/>
      <c r="CX113" s="957"/>
      <c r="CY113" s="957"/>
      <c r="CZ113" s="957"/>
      <c r="DA113" s="957"/>
      <c r="DB113" s="957"/>
      <c r="DC113" s="957"/>
      <c r="DD113" s="957"/>
      <c r="DE113" s="957"/>
      <c r="DF113" s="958"/>
      <c r="DG113" s="992" t="s">
        <v>128</v>
      </c>
      <c r="DH113" s="993"/>
      <c r="DI113" s="993"/>
      <c r="DJ113" s="993"/>
      <c r="DK113" s="994"/>
      <c r="DL113" s="995" t="s">
        <v>440</v>
      </c>
      <c r="DM113" s="993"/>
      <c r="DN113" s="993"/>
      <c r="DO113" s="993"/>
      <c r="DP113" s="994"/>
      <c r="DQ113" s="995" t="s">
        <v>128</v>
      </c>
      <c r="DR113" s="993"/>
      <c r="DS113" s="993"/>
      <c r="DT113" s="993"/>
      <c r="DU113" s="994"/>
      <c r="DV113" s="996" t="s">
        <v>128</v>
      </c>
      <c r="DW113" s="997"/>
      <c r="DX113" s="997"/>
      <c r="DY113" s="997"/>
      <c r="DZ113" s="998"/>
    </row>
    <row r="114" spans="1:130" s="228" customFormat="1" ht="26.25" customHeight="1" x14ac:dyDescent="0.15">
      <c r="A114" s="988"/>
      <c r="B114" s="989"/>
      <c r="C114" s="957" t="s">
        <v>450</v>
      </c>
      <c r="D114" s="957"/>
      <c r="E114" s="957"/>
      <c r="F114" s="957"/>
      <c r="G114" s="957"/>
      <c r="H114" s="957"/>
      <c r="I114" s="957"/>
      <c r="J114" s="957"/>
      <c r="K114" s="957"/>
      <c r="L114" s="957"/>
      <c r="M114" s="957"/>
      <c r="N114" s="957"/>
      <c r="O114" s="957"/>
      <c r="P114" s="957"/>
      <c r="Q114" s="957"/>
      <c r="R114" s="957"/>
      <c r="S114" s="957"/>
      <c r="T114" s="957"/>
      <c r="U114" s="957"/>
      <c r="V114" s="957"/>
      <c r="W114" s="957"/>
      <c r="X114" s="957"/>
      <c r="Y114" s="957"/>
      <c r="Z114" s="958"/>
      <c r="AA114" s="992">
        <v>69477</v>
      </c>
      <c r="AB114" s="993"/>
      <c r="AC114" s="993"/>
      <c r="AD114" s="993"/>
      <c r="AE114" s="994"/>
      <c r="AF114" s="995">
        <v>99693</v>
      </c>
      <c r="AG114" s="993"/>
      <c r="AH114" s="993"/>
      <c r="AI114" s="993"/>
      <c r="AJ114" s="994"/>
      <c r="AK114" s="995">
        <v>137518</v>
      </c>
      <c r="AL114" s="993"/>
      <c r="AM114" s="993"/>
      <c r="AN114" s="993"/>
      <c r="AO114" s="994"/>
      <c r="AP114" s="996">
        <v>1</v>
      </c>
      <c r="AQ114" s="997"/>
      <c r="AR114" s="997"/>
      <c r="AS114" s="997"/>
      <c r="AT114" s="998"/>
      <c r="AU114" s="942"/>
      <c r="AV114" s="943"/>
      <c r="AW114" s="943"/>
      <c r="AX114" s="943"/>
      <c r="AY114" s="943"/>
      <c r="AZ114" s="956" t="s">
        <v>451</v>
      </c>
      <c r="BA114" s="957"/>
      <c r="BB114" s="957"/>
      <c r="BC114" s="957"/>
      <c r="BD114" s="957"/>
      <c r="BE114" s="957"/>
      <c r="BF114" s="957"/>
      <c r="BG114" s="957"/>
      <c r="BH114" s="957"/>
      <c r="BI114" s="957"/>
      <c r="BJ114" s="957"/>
      <c r="BK114" s="957"/>
      <c r="BL114" s="957"/>
      <c r="BM114" s="957"/>
      <c r="BN114" s="957"/>
      <c r="BO114" s="957"/>
      <c r="BP114" s="958"/>
      <c r="BQ114" s="959">
        <v>2235495</v>
      </c>
      <c r="BR114" s="960"/>
      <c r="BS114" s="960"/>
      <c r="BT114" s="960"/>
      <c r="BU114" s="960"/>
      <c r="BV114" s="960">
        <v>2579483</v>
      </c>
      <c r="BW114" s="960"/>
      <c r="BX114" s="960"/>
      <c r="BY114" s="960"/>
      <c r="BZ114" s="960"/>
      <c r="CA114" s="960">
        <v>2926182</v>
      </c>
      <c r="CB114" s="960"/>
      <c r="CC114" s="960"/>
      <c r="CD114" s="960"/>
      <c r="CE114" s="960"/>
      <c r="CF114" s="954">
        <v>21.9</v>
      </c>
      <c r="CG114" s="955"/>
      <c r="CH114" s="955"/>
      <c r="CI114" s="955"/>
      <c r="CJ114" s="955"/>
      <c r="CK114" s="982"/>
      <c r="CL114" s="983"/>
      <c r="CM114" s="956" t="s">
        <v>452</v>
      </c>
      <c r="CN114" s="957"/>
      <c r="CO114" s="957"/>
      <c r="CP114" s="957"/>
      <c r="CQ114" s="957"/>
      <c r="CR114" s="957"/>
      <c r="CS114" s="957"/>
      <c r="CT114" s="957"/>
      <c r="CU114" s="957"/>
      <c r="CV114" s="957"/>
      <c r="CW114" s="957"/>
      <c r="CX114" s="957"/>
      <c r="CY114" s="957"/>
      <c r="CZ114" s="957"/>
      <c r="DA114" s="957"/>
      <c r="DB114" s="957"/>
      <c r="DC114" s="957"/>
      <c r="DD114" s="957"/>
      <c r="DE114" s="957"/>
      <c r="DF114" s="958"/>
      <c r="DG114" s="992" t="s">
        <v>128</v>
      </c>
      <c r="DH114" s="993"/>
      <c r="DI114" s="993"/>
      <c r="DJ114" s="993"/>
      <c r="DK114" s="994"/>
      <c r="DL114" s="995" t="s">
        <v>128</v>
      </c>
      <c r="DM114" s="993"/>
      <c r="DN114" s="993"/>
      <c r="DO114" s="993"/>
      <c r="DP114" s="994"/>
      <c r="DQ114" s="995" t="s">
        <v>396</v>
      </c>
      <c r="DR114" s="993"/>
      <c r="DS114" s="993"/>
      <c r="DT114" s="993"/>
      <c r="DU114" s="994"/>
      <c r="DV114" s="996" t="s">
        <v>440</v>
      </c>
      <c r="DW114" s="997"/>
      <c r="DX114" s="997"/>
      <c r="DY114" s="997"/>
      <c r="DZ114" s="998"/>
    </row>
    <row r="115" spans="1:130" s="228" customFormat="1" ht="26.25" customHeight="1" x14ac:dyDescent="0.15">
      <c r="A115" s="988"/>
      <c r="B115" s="989"/>
      <c r="C115" s="957" t="s">
        <v>453</v>
      </c>
      <c r="D115" s="957"/>
      <c r="E115" s="957"/>
      <c r="F115" s="957"/>
      <c r="G115" s="957"/>
      <c r="H115" s="957"/>
      <c r="I115" s="957"/>
      <c r="J115" s="957"/>
      <c r="K115" s="957"/>
      <c r="L115" s="957"/>
      <c r="M115" s="957"/>
      <c r="N115" s="957"/>
      <c r="O115" s="957"/>
      <c r="P115" s="957"/>
      <c r="Q115" s="957"/>
      <c r="R115" s="957"/>
      <c r="S115" s="957"/>
      <c r="T115" s="957"/>
      <c r="U115" s="957"/>
      <c r="V115" s="957"/>
      <c r="W115" s="957"/>
      <c r="X115" s="957"/>
      <c r="Y115" s="957"/>
      <c r="Z115" s="958"/>
      <c r="AA115" s="971" t="s">
        <v>128</v>
      </c>
      <c r="AB115" s="972"/>
      <c r="AC115" s="972"/>
      <c r="AD115" s="972"/>
      <c r="AE115" s="973"/>
      <c r="AF115" s="974" t="s">
        <v>440</v>
      </c>
      <c r="AG115" s="972"/>
      <c r="AH115" s="972"/>
      <c r="AI115" s="972"/>
      <c r="AJ115" s="973"/>
      <c r="AK115" s="974" t="s">
        <v>396</v>
      </c>
      <c r="AL115" s="972"/>
      <c r="AM115" s="972"/>
      <c r="AN115" s="972"/>
      <c r="AO115" s="973"/>
      <c r="AP115" s="975" t="s">
        <v>440</v>
      </c>
      <c r="AQ115" s="976"/>
      <c r="AR115" s="976"/>
      <c r="AS115" s="976"/>
      <c r="AT115" s="977"/>
      <c r="AU115" s="942"/>
      <c r="AV115" s="943"/>
      <c r="AW115" s="943"/>
      <c r="AX115" s="943"/>
      <c r="AY115" s="943"/>
      <c r="AZ115" s="956" t="s">
        <v>454</v>
      </c>
      <c r="BA115" s="957"/>
      <c r="BB115" s="957"/>
      <c r="BC115" s="957"/>
      <c r="BD115" s="957"/>
      <c r="BE115" s="957"/>
      <c r="BF115" s="957"/>
      <c r="BG115" s="957"/>
      <c r="BH115" s="957"/>
      <c r="BI115" s="957"/>
      <c r="BJ115" s="957"/>
      <c r="BK115" s="957"/>
      <c r="BL115" s="957"/>
      <c r="BM115" s="957"/>
      <c r="BN115" s="957"/>
      <c r="BO115" s="957"/>
      <c r="BP115" s="958"/>
      <c r="BQ115" s="959">
        <v>98668</v>
      </c>
      <c r="BR115" s="960"/>
      <c r="BS115" s="960"/>
      <c r="BT115" s="960"/>
      <c r="BU115" s="960"/>
      <c r="BV115" s="960">
        <v>91369</v>
      </c>
      <c r="BW115" s="960"/>
      <c r="BX115" s="960"/>
      <c r="BY115" s="960"/>
      <c r="BZ115" s="960"/>
      <c r="CA115" s="960">
        <v>85055</v>
      </c>
      <c r="CB115" s="960"/>
      <c r="CC115" s="960"/>
      <c r="CD115" s="960"/>
      <c r="CE115" s="960"/>
      <c r="CF115" s="954">
        <v>0.6</v>
      </c>
      <c r="CG115" s="955"/>
      <c r="CH115" s="955"/>
      <c r="CI115" s="955"/>
      <c r="CJ115" s="955"/>
      <c r="CK115" s="982"/>
      <c r="CL115" s="983"/>
      <c r="CM115" s="956" t="s">
        <v>455</v>
      </c>
      <c r="CN115" s="957"/>
      <c r="CO115" s="957"/>
      <c r="CP115" s="957"/>
      <c r="CQ115" s="957"/>
      <c r="CR115" s="957"/>
      <c r="CS115" s="957"/>
      <c r="CT115" s="957"/>
      <c r="CU115" s="957"/>
      <c r="CV115" s="957"/>
      <c r="CW115" s="957"/>
      <c r="CX115" s="957"/>
      <c r="CY115" s="957"/>
      <c r="CZ115" s="957"/>
      <c r="DA115" s="957"/>
      <c r="DB115" s="957"/>
      <c r="DC115" s="957"/>
      <c r="DD115" s="957"/>
      <c r="DE115" s="957"/>
      <c r="DF115" s="958"/>
      <c r="DG115" s="992" t="s">
        <v>440</v>
      </c>
      <c r="DH115" s="993"/>
      <c r="DI115" s="993"/>
      <c r="DJ115" s="993"/>
      <c r="DK115" s="994"/>
      <c r="DL115" s="995" t="s">
        <v>440</v>
      </c>
      <c r="DM115" s="993"/>
      <c r="DN115" s="993"/>
      <c r="DO115" s="993"/>
      <c r="DP115" s="994"/>
      <c r="DQ115" s="995" t="s">
        <v>440</v>
      </c>
      <c r="DR115" s="993"/>
      <c r="DS115" s="993"/>
      <c r="DT115" s="993"/>
      <c r="DU115" s="994"/>
      <c r="DV115" s="996" t="s">
        <v>128</v>
      </c>
      <c r="DW115" s="997"/>
      <c r="DX115" s="997"/>
      <c r="DY115" s="997"/>
      <c r="DZ115" s="998"/>
    </row>
    <row r="116" spans="1:130" s="228" customFormat="1" ht="26.25" customHeight="1" x14ac:dyDescent="0.15">
      <c r="A116" s="990"/>
      <c r="B116" s="991"/>
      <c r="C116" s="999" t="s">
        <v>456</v>
      </c>
      <c r="D116" s="999"/>
      <c r="E116" s="999"/>
      <c r="F116" s="999"/>
      <c r="G116" s="999"/>
      <c r="H116" s="999"/>
      <c r="I116" s="999"/>
      <c r="J116" s="999"/>
      <c r="K116" s="999"/>
      <c r="L116" s="999"/>
      <c r="M116" s="999"/>
      <c r="N116" s="999"/>
      <c r="O116" s="999"/>
      <c r="P116" s="999"/>
      <c r="Q116" s="999"/>
      <c r="R116" s="999"/>
      <c r="S116" s="999"/>
      <c r="T116" s="999"/>
      <c r="U116" s="999"/>
      <c r="V116" s="999"/>
      <c r="W116" s="999"/>
      <c r="X116" s="999"/>
      <c r="Y116" s="999"/>
      <c r="Z116" s="1000"/>
      <c r="AA116" s="992">
        <v>621</v>
      </c>
      <c r="AB116" s="993"/>
      <c r="AC116" s="993"/>
      <c r="AD116" s="993"/>
      <c r="AE116" s="994"/>
      <c r="AF116" s="995">
        <v>725</v>
      </c>
      <c r="AG116" s="993"/>
      <c r="AH116" s="993"/>
      <c r="AI116" s="993"/>
      <c r="AJ116" s="994"/>
      <c r="AK116" s="995">
        <v>1416</v>
      </c>
      <c r="AL116" s="993"/>
      <c r="AM116" s="993"/>
      <c r="AN116" s="993"/>
      <c r="AO116" s="994"/>
      <c r="AP116" s="996">
        <v>0</v>
      </c>
      <c r="AQ116" s="997"/>
      <c r="AR116" s="997"/>
      <c r="AS116" s="997"/>
      <c r="AT116" s="998"/>
      <c r="AU116" s="942"/>
      <c r="AV116" s="943"/>
      <c r="AW116" s="943"/>
      <c r="AX116" s="943"/>
      <c r="AY116" s="943"/>
      <c r="AZ116" s="1001" t="s">
        <v>457</v>
      </c>
      <c r="BA116" s="1002"/>
      <c r="BB116" s="1002"/>
      <c r="BC116" s="1002"/>
      <c r="BD116" s="1002"/>
      <c r="BE116" s="1002"/>
      <c r="BF116" s="1002"/>
      <c r="BG116" s="1002"/>
      <c r="BH116" s="1002"/>
      <c r="BI116" s="1002"/>
      <c r="BJ116" s="1002"/>
      <c r="BK116" s="1002"/>
      <c r="BL116" s="1002"/>
      <c r="BM116" s="1002"/>
      <c r="BN116" s="1002"/>
      <c r="BO116" s="1002"/>
      <c r="BP116" s="1003"/>
      <c r="BQ116" s="959" t="s">
        <v>440</v>
      </c>
      <c r="BR116" s="960"/>
      <c r="BS116" s="960"/>
      <c r="BT116" s="960"/>
      <c r="BU116" s="960"/>
      <c r="BV116" s="960" t="s">
        <v>440</v>
      </c>
      <c r="BW116" s="960"/>
      <c r="BX116" s="960"/>
      <c r="BY116" s="960"/>
      <c r="BZ116" s="960"/>
      <c r="CA116" s="960" t="s">
        <v>440</v>
      </c>
      <c r="CB116" s="960"/>
      <c r="CC116" s="960"/>
      <c r="CD116" s="960"/>
      <c r="CE116" s="960"/>
      <c r="CF116" s="954" t="s">
        <v>440</v>
      </c>
      <c r="CG116" s="955"/>
      <c r="CH116" s="955"/>
      <c r="CI116" s="955"/>
      <c r="CJ116" s="955"/>
      <c r="CK116" s="982"/>
      <c r="CL116" s="983"/>
      <c r="CM116" s="956" t="s">
        <v>458</v>
      </c>
      <c r="CN116" s="957"/>
      <c r="CO116" s="957"/>
      <c r="CP116" s="957"/>
      <c r="CQ116" s="957"/>
      <c r="CR116" s="957"/>
      <c r="CS116" s="957"/>
      <c r="CT116" s="957"/>
      <c r="CU116" s="957"/>
      <c r="CV116" s="957"/>
      <c r="CW116" s="957"/>
      <c r="CX116" s="957"/>
      <c r="CY116" s="957"/>
      <c r="CZ116" s="957"/>
      <c r="DA116" s="957"/>
      <c r="DB116" s="957"/>
      <c r="DC116" s="957"/>
      <c r="DD116" s="957"/>
      <c r="DE116" s="957"/>
      <c r="DF116" s="958"/>
      <c r="DG116" s="992" t="s">
        <v>440</v>
      </c>
      <c r="DH116" s="993"/>
      <c r="DI116" s="993"/>
      <c r="DJ116" s="993"/>
      <c r="DK116" s="994"/>
      <c r="DL116" s="995" t="s">
        <v>440</v>
      </c>
      <c r="DM116" s="993"/>
      <c r="DN116" s="993"/>
      <c r="DO116" s="993"/>
      <c r="DP116" s="994"/>
      <c r="DQ116" s="995" t="s">
        <v>440</v>
      </c>
      <c r="DR116" s="993"/>
      <c r="DS116" s="993"/>
      <c r="DT116" s="993"/>
      <c r="DU116" s="994"/>
      <c r="DV116" s="996" t="s">
        <v>440</v>
      </c>
      <c r="DW116" s="997"/>
      <c r="DX116" s="997"/>
      <c r="DY116" s="997"/>
      <c r="DZ116" s="998"/>
    </row>
    <row r="117" spans="1:130" s="228" customFormat="1" ht="26.25" customHeight="1" x14ac:dyDescent="0.15">
      <c r="A117" s="946" t="s">
        <v>189</v>
      </c>
      <c r="B117" s="927"/>
      <c r="C117" s="927"/>
      <c r="D117" s="927"/>
      <c r="E117" s="927"/>
      <c r="F117" s="927"/>
      <c r="G117" s="927"/>
      <c r="H117" s="927"/>
      <c r="I117" s="927"/>
      <c r="J117" s="927"/>
      <c r="K117" s="927"/>
      <c r="L117" s="927"/>
      <c r="M117" s="927"/>
      <c r="N117" s="927"/>
      <c r="O117" s="927"/>
      <c r="P117" s="927"/>
      <c r="Q117" s="927"/>
      <c r="R117" s="927"/>
      <c r="S117" s="927"/>
      <c r="T117" s="927"/>
      <c r="U117" s="927"/>
      <c r="V117" s="927"/>
      <c r="W117" s="927"/>
      <c r="X117" s="927"/>
      <c r="Y117" s="1011" t="s">
        <v>459</v>
      </c>
      <c r="Z117" s="928"/>
      <c r="AA117" s="1012">
        <v>4848278</v>
      </c>
      <c r="AB117" s="1013"/>
      <c r="AC117" s="1013"/>
      <c r="AD117" s="1013"/>
      <c r="AE117" s="1014"/>
      <c r="AF117" s="1015">
        <v>4952939</v>
      </c>
      <c r="AG117" s="1013"/>
      <c r="AH117" s="1013"/>
      <c r="AI117" s="1013"/>
      <c r="AJ117" s="1014"/>
      <c r="AK117" s="1015">
        <v>5109043</v>
      </c>
      <c r="AL117" s="1013"/>
      <c r="AM117" s="1013"/>
      <c r="AN117" s="1013"/>
      <c r="AO117" s="1014"/>
      <c r="AP117" s="1016"/>
      <c r="AQ117" s="1017"/>
      <c r="AR117" s="1017"/>
      <c r="AS117" s="1017"/>
      <c r="AT117" s="1018"/>
      <c r="AU117" s="942"/>
      <c r="AV117" s="943"/>
      <c r="AW117" s="943"/>
      <c r="AX117" s="943"/>
      <c r="AY117" s="943"/>
      <c r="AZ117" s="1008" t="s">
        <v>460</v>
      </c>
      <c r="BA117" s="1009"/>
      <c r="BB117" s="1009"/>
      <c r="BC117" s="1009"/>
      <c r="BD117" s="1009"/>
      <c r="BE117" s="1009"/>
      <c r="BF117" s="1009"/>
      <c r="BG117" s="1009"/>
      <c r="BH117" s="1009"/>
      <c r="BI117" s="1009"/>
      <c r="BJ117" s="1009"/>
      <c r="BK117" s="1009"/>
      <c r="BL117" s="1009"/>
      <c r="BM117" s="1009"/>
      <c r="BN117" s="1009"/>
      <c r="BO117" s="1009"/>
      <c r="BP117" s="1010"/>
      <c r="BQ117" s="959" t="s">
        <v>128</v>
      </c>
      <c r="BR117" s="960"/>
      <c r="BS117" s="960"/>
      <c r="BT117" s="960"/>
      <c r="BU117" s="960"/>
      <c r="BV117" s="960" t="s">
        <v>128</v>
      </c>
      <c r="BW117" s="960"/>
      <c r="BX117" s="960"/>
      <c r="BY117" s="960"/>
      <c r="BZ117" s="960"/>
      <c r="CA117" s="960" t="s">
        <v>440</v>
      </c>
      <c r="CB117" s="960"/>
      <c r="CC117" s="960"/>
      <c r="CD117" s="960"/>
      <c r="CE117" s="960"/>
      <c r="CF117" s="954" t="s">
        <v>128</v>
      </c>
      <c r="CG117" s="955"/>
      <c r="CH117" s="955"/>
      <c r="CI117" s="955"/>
      <c r="CJ117" s="955"/>
      <c r="CK117" s="982"/>
      <c r="CL117" s="983"/>
      <c r="CM117" s="956" t="s">
        <v>461</v>
      </c>
      <c r="CN117" s="957"/>
      <c r="CO117" s="957"/>
      <c r="CP117" s="957"/>
      <c r="CQ117" s="957"/>
      <c r="CR117" s="957"/>
      <c r="CS117" s="957"/>
      <c r="CT117" s="957"/>
      <c r="CU117" s="957"/>
      <c r="CV117" s="957"/>
      <c r="CW117" s="957"/>
      <c r="CX117" s="957"/>
      <c r="CY117" s="957"/>
      <c r="CZ117" s="957"/>
      <c r="DA117" s="957"/>
      <c r="DB117" s="957"/>
      <c r="DC117" s="957"/>
      <c r="DD117" s="957"/>
      <c r="DE117" s="957"/>
      <c r="DF117" s="958"/>
      <c r="DG117" s="992" t="s">
        <v>128</v>
      </c>
      <c r="DH117" s="993"/>
      <c r="DI117" s="993"/>
      <c r="DJ117" s="993"/>
      <c r="DK117" s="994"/>
      <c r="DL117" s="995" t="s">
        <v>440</v>
      </c>
      <c r="DM117" s="993"/>
      <c r="DN117" s="993"/>
      <c r="DO117" s="993"/>
      <c r="DP117" s="994"/>
      <c r="DQ117" s="995" t="s">
        <v>440</v>
      </c>
      <c r="DR117" s="993"/>
      <c r="DS117" s="993"/>
      <c r="DT117" s="993"/>
      <c r="DU117" s="994"/>
      <c r="DV117" s="996" t="s">
        <v>440</v>
      </c>
      <c r="DW117" s="997"/>
      <c r="DX117" s="997"/>
      <c r="DY117" s="997"/>
      <c r="DZ117" s="998"/>
    </row>
    <row r="118" spans="1:130" s="228" customFormat="1" ht="26.25" customHeight="1" x14ac:dyDescent="0.15">
      <c r="A118" s="946" t="s">
        <v>434</v>
      </c>
      <c r="B118" s="927"/>
      <c r="C118" s="927"/>
      <c r="D118" s="927"/>
      <c r="E118" s="927"/>
      <c r="F118" s="927"/>
      <c r="G118" s="927"/>
      <c r="H118" s="927"/>
      <c r="I118" s="927"/>
      <c r="J118" s="927"/>
      <c r="K118" s="927"/>
      <c r="L118" s="927"/>
      <c r="M118" s="927"/>
      <c r="N118" s="927"/>
      <c r="O118" s="927"/>
      <c r="P118" s="927"/>
      <c r="Q118" s="927"/>
      <c r="R118" s="927"/>
      <c r="S118" s="927"/>
      <c r="T118" s="927"/>
      <c r="U118" s="927"/>
      <c r="V118" s="927"/>
      <c r="W118" s="927"/>
      <c r="X118" s="927"/>
      <c r="Y118" s="927"/>
      <c r="Z118" s="928"/>
      <c r="AA118" s="926" t="s">
        <v>431</v>
      </c>
      <c r="AB118" s="927"/>
      <c r="AC118" s="927"/>
      <c r="AD118" s="927"/>
      <c r="AE118" s="928"/>
      <c r="AF118" s="926" t="s">
        <v>432</v>
      </c>
      <c r="AG118" s="927"/>
      <c r="AH118" s="927"/>
      <c r="AI118" s="927"/>
      <c r="AJ118" s="928"/>
      <c r="AK118" s="926" t="s">
        <v>311</v>
      </c>
      <c r="AL118" s="927"/>
      <c r="AM118" s="927"/>
      <c r="AN118" s="927"/>
      <c r="AO118" s="928"/>
      <c r="AP118" s="1004" t="s">
        <v>433</v>
      </c>
      <c r="AQ118" s="1005"/>
      <c r="AR118" s="1005"/>
      <c r="AS118" s="1005"/>
      <c r="AT118" s="1006"/>
      <c r="AU118" s="942"/>
      <c r="AV118" s="943"/>
      <c r="AW118" s="943"/>
      <c r="AX118" s="943"/>
      <c r="AY118" s="943"/>
      <c r="AZ118" s="1007" t="s">
        <v>462</v>
      </c>
      <c r="BA118" s="999"/>
      <c r="BB118" s="999"/>
      <c r="BC118" s="999"/>
      <c r="BD118" s="999"/>
      <c r="BE118" s="999"/>
      <c r="BF118" s="999"/>
      <c r="BG118" s="999"/>
      <c r="BH118" s="999"/>
      <c r="BI118" s="999"/>
      <c r="BJ118" s="999"/>
      <c r="BK118" s="999"/>
      <c r="BL118" s="999"/>
      <c r="BM118" s="999"/>
      <c r="BN118" s="999"/>
      <c r="BO118" s="999"/>
      <c r="BP118" s="1000"/>
      <c r="BQ118" s="1033" t="s">
        <v>440</v>
      </c>
      <c r="BR118" s="1034"/>
      <c r="BS118" s="1034"/>
      <c r="BT118" s="1034"/>
      <c r="BU118" s="1034"/>
      <c r="BV118" s="1034" t="s">
        <v>440</v>
      </c>
      <c r="BW118" s="1034"/>
      <c r="BX118" s="1034"/>
      <c r="BY118" s="1034"/>
      <c r="BZ118" s="1034"/>
      <c r="CA118" s="1034" t="s">
        <v>440</v>
      </c>
      <c r="CB118" s="1034"/>
      <c r="CC118" s="1034"/>
      <c r="CD118" s="1034"/>
      <c r="CE118" s="1034"/>
      <c r="CF118" s="954" t="s">
        <v>440</v>
      </c>
      <c r="CG118" s="955"/>
      <c r="CH118" s="955"/>
      <c r="CI118" s="955"/>
      <c r="CJ118" s="955"/>
      <c r="CK118" s="982"/>
      <c r="CL118" s="983"/>
      <c r="CM118" s="956" t="s">
        <v>463</v>
      </c>
      <c r="CN118" s="957"/>
      <c r="CO118" s="957"/>
      <c r="CP118" s="957"/>
      <c r="CQ118" s="957"/>
      <c r="CR118" s="957"/>
      <c r="CS118" s="957"/>
      <c r="CT118" s="957"/>
      <c r="CU118" s="957"/>
      <c r="CV118" s="957"/>
      <c r="CW118" s="957"/>
      <c r="CX118" s="957"/>
      <c r="CY118" s="957"/>
      <c r="CZ118" s="957"/>
      <c r="DA118" s="957"/>
      <c r="DB118" s="957"/>
      <c r="DC118" s="957"/>
      <c r="DD118" s="957"/>
      <c r="DE118" s="957"/>
      <c r="DF118" s="958"/>
      <c r="DG118" s="992">
        <v>125860</v>
      </c>
      <c r="DH118" s="993"/>
      <c r="DI118" s="993"/>
      <c r="DJ118" s="993"/>
      <c r="DK118" s="994"/>
      <c r="DL118" s="995">
        <v>114770</v>
      </c>
      <c r="DM118" s="993"/>
      <c r="DN118" s="993"/>
      <c r="DO118" s="993"/>
      <c r="DP118" s="994"/>
      <c r="DQ118" s="995">
        <v>103679</v>
      </c>
      <c r="DR118" s="993"/>
      <c r="DS118" s="993"/>
      <c r="DT118" s="993"/>
      <c r="DU118" s="994"/>
      <c r="DV118" s="996">
        <v>0.8</v>
      </c>
      <c r="DW118" s="997"/>
      <c r="DX118" s="997"/>
      <c r="DY118" s="997"/>
      <c r="DZ118" s="998"/>
    </row>
    <row r="119" spans="1:130" s="228" customFormat="1" ht="26.25" customHeight="1" x14ac:dyDescent="0.15">
      <c r="A119" s="1090" t="s">
        <v>437</v>
      </c>
      <c r="B119" s="981"/>
      <c r="C119" s="963" t="s">
        <v>438</v>
      </c>
      <c r="D119" s="931"/>
      <c r="E119" s="931"/>
      <c r="F119" s="931"/>
      <c r="G119" s="931"/>
      <c r="H119" s="931"/>
      <c r="I119" s="931"/>
      <c r="J119" s="931"/>
      <c r="K119" s="931"/>
      <c r="L119" s="931"/>
      <c r="M119" s="931"/>
      <c r="N119" s="931"/>
      <c r="O119" s="931"/>
      <c r="P119" s="931"/>
      <c r="Q119" s="931"/>
      <c r="R119" s="931"/>
      <c r="S119" s="931"/>
      <c r="T119" s="931"/>
      <c r="U119" s="931"/>
      <c r="V119" s="931"/>
      <c r="W119" s="931"/>
      <c r="X119" s="931"/>
      <c r="Y119" s="931"/>
      <c r="Z119" s="932"/>
      <c r="AA119" s="933" t="s">
        <v>440</v>
      </c>
      <c r="AB119" s="934"/>
      <c r="AC119" s="934"/>
      <c r="AD119" s="934"/>
      <c r="AE119" s="935"/>
      <c r="AF119" s="936" t="s">
        <v>440</v>
      </c>
      <c r="AG119" s="934"/>
      <c r="AH119" s="934"/>
      <c r="AI119" s="934"/>
      <c r="AJ119" s="935"/>
      <c r="AK119" s="936" t="s">
        <v>440</v>
      </c>
      <c r="AL119" s="934"/>
      <c r="AM119" s="934"/>
      <c r="AN119" s="934"/>
      <c r="AO119" s="935"/>
      <c r="AP119" s="937" t="s">
        <v>128</v>
      </c>
      <c r="AQ119" s="938"/>
      <c r="AR119" s="938"/>
      <c r="AS119" s="938"/>
      <c r="AT119" s="939"/>
      <c r="AU119" s="944"/>
      <c r="AV119" s="945"/>
      <c r="AW119" s="945"/>
      <c r="AX119" s="945"/>
      <c r="AY119" s="945"/>
      <c r="AZ119" s="249" t="s">
        <v>189</v>
      </c>
      <c r="BA119" s="249"/>
      <c r="BB119" s="249"/>
      <c r="BC119" s="249"/>
      <c r="BD119" s="249"/>
      <c r="BE119" s="249"/>
      <c r="BF119" s="249"/>
      <c r="BG119" s="249"/>
      <c r="BH119" s="249"/>
      <c r="BI119" s="249"/>
      <c r="BJ119" s="249"/>
      <c r="BK119" s="249"/>
      <c r="BL119" s="249"/>
      <c r="BM119" s="249"/>
      <c r="BN119" s="249"/>
      <c r="BO119" s="1011" t="s">
        <v>464</v>
      </c>
      <c r="BP119" s="1039"/>
      <c r="BQ119" s="1033">
        <v>49546817</v>
      </c>
      <c r="BR119" s="1034"/>
      <c r="BS119" s="1034"/>
      <c r="BT119" s="1034"/>
      <c r="BU119" s="1034"/>
      <c r="BV119" s="1034">
        <v>48914578</v>
      </c>
      <c r="BW119" s="1034"/>
      <c r="BX119" s="1034"/>
      <c r="BY119" s="1034"/>
      <c r="BZ119" s="1034"/>
      <c r="CA119" s="1034">
        <v>47482780</v>
      </c>
      <c r="CB119" s="1034"/>
      <c r="CC119" s="1034"/>
      <c r="CD119" s="1034"/>
      <c r="CE119" s="1034"/>
      <c r="CF119" s="1035"/>
      <c r="CG119" s="1036"/>
      <c r="CH119" s="1036"/>
      <c r="CI119" s="1036"/>
      <c r="CJ119" s="1037"/>
      <c r="CK119" s="984"/>
      <c r="CL119" s="985"/>
      <c r="CM119" s="1007" t="s">
        <v>465</v>
      </c>
      <c r="CN119" s="999"/>
      <c r="CO119" s="999"/>
      <c r="CP119" s="999"/>
      <c r="CQ119" s="999"/>
      <c r="CR119" s="999"/>
      <c r="CS119" s="999"/>
      <c r="CT119" s="999"/>
      <c r="CU119" s="999"/>
      <c r="CV119" s="999"/>
      <c r="CW119" s="999"/>
      <c r="CX119" s="999"/>
      <c r="CY119" s="999"/>
      <c r="CZ119" s="999"/>
      <c r="DA119" s="999"/>
      <c r="DB119" s="999"/>
      <c r="DC119" s="999"/>
      <c r="DD119" s="999"/>
      <c r="DE119" s="999"/>
      <c r="DF119" s="1000"/>
      <c r="DG119" s="1038" t="s">
        <v>440</v>
      </c>
      <c r="DH119" s="1020"/>
      <c r="DI119" s="1020"/>
      <c r="DJ119" s="1020"/>
      <c r="DK119" s="1021"/>
      <c r="DL119" s="1019" t="s">
        <v>440</v>
      </c>
      <c r="DM119" s="1020"/>
      <c r="DN119" s="1020"/>
      <c r="DO119" s="1020"/>
      <c r="DP119" s="1021"/>
      <c r="DQ119" s="1019" t="s">
        <v>128</v>
      </c>
      <c r="DR119" s="1020"/>
      <c r="DS119" s="1020"/>
      <c r="DT119" s="1020"/>
      <c r="DU119" s="1021"/>
      <c r="DV119" s="1022" t="s">
        <v>440</v>
      </c>
      <c r="DW119" s="1023"/>
      <c r="DX119" s="1023"/>
      <c r="DY119" s="1023"/>
      <c r="DZ119" s="1024"/>
    </row>
    <row r="120" spans="1:130" s="228" customFormat="1" ht="26.25" customHeight="1" x14ac:dyDescent="0.15">
      <c r="A120" s="1091"/>
      <c r="B120" s="983"/>
      <c r="C120" s="956" t="s">
        <v>442</v>
      </c>
      <c r="D120" s="957"/>
      <c r="E120" s="957"/>
      <c r="F120" s="957"/>
      <c r="G120" s="957"/>
      <c r="H120" s="957"/>
      <c r="I120" s="957"/>
      <c r="J120" s="957"/>
      <c r="K120" s="957"/>
      <c r="L120" s="957"/>
      <c r="M120" s="957"/>
      <c r="N120" s="957"/>
      <c r="O120" s="957"/>
      <c r="P120" s="957"/>
      <c r="Q120" s="957"/>
      <c r="R120" s="957"/>
      <c r="S120" s="957"/>
      <c r="T120" s="957"/>
      <c r="U120" s="957"/>
      <c r="V120" s="957"/>
      <c r="W120" s="957"/>
      <c r="X120" s="957"/>
      <c r="Y120" s="957"/>
      <c r="Z120" s="958"/>
      <c r="AA120" s="992" t="s">
        <v>440</v>
      </c>
      <c r="AB120" s="993"/>
      <c r="AC120" s="993"/>
      <c r="AD120" s="993"/>
      <c r="AE120" s="994"/>
      <c r="AF120" s="995" t="s">
        <v>440</v>
      </c>
      <c r="AG120" s="993"/>
      <c r="AH120" s="993"/>
      <c r="AI120" s="993"/>
      <c r="AJ120" s="994"/>
      <c r="AK120" s="995" t="s">
        <v>128</v>
      </c>
      <c r="AL120" s="993"/>
      <c r="AM120" s="993"/>
      <c r="AN120" s="993"/>
      <c r="AO120" s="994"/>
      <c r="AP120" s="996" t="s">
        <v>440</v>
      </c>
      <c r="AQ120" s="997"/>
      <c r="AR120" s="997"/>
      <c r="AS120" s="997"/>
      <c r="AT120" s="998"/>
      <c r="AU120" s="1025" t="s">
        <v>466</v>
      </c>
      <c r="AV120" s="1026"/>
      <c r="AW120" s="1026"/>
      <c r="AX120" s="1026"/>
      <c r="AY120" s="1027"/>
      <c r="AZ120" s="963" t="s">
        <v>467</v>
      </c>
      <c r="BA120" s="931"/>
      <c r="BB120" s="931"/>
      <c r="BC120" s="931"/>
      <c r="BD120" s="931"/>
      <c r="BE120" s="931"/>
      <c r="BF120" s="931"/>
      <c r="BG120" s="931"/>
      <c r="BH120" s="931"/>
      <c r="BI120" s="931"/>
      <c r="BJ120" s="931"/>
      <c r="BK120" s="931"/>
      <c r="BL120" s="931"/>
      <c r="BM120" s="931"/>
      <c r="BN120" s="931"/>
      <c r="BO120" s="931"/>
      <c r="BP120" s="932"/>
      <c r="BQ120" s="964">
        <v>12529655</v>
      </c>
      <c r="BR120" s="965"/>
      <c r="BS120" s="965"/>
      <c r="BT120" s="965"/>
      <c r="BU120" s="965"/>
      <c r="BV120" s="965">
        <v>13303200</v>
      </c>
      <c r="BW120" s="965"/>
      <c r="BX120" s="965"/>
      <c r="BY120" s="965"/>
      <c r="BZ120" s="965"/>
      <c r="CA120" s="965">
        <v>13340617</v>
      </c>
      <c r="CB120" s="965"/>
      <c r="CC120" s="965"/>
      <c r="CD120" s="965"/>
      <c r="CE120" s="965"/>
      <c r="CF120" s="978">
        <v>99.8</v>
      </c>
      <c r="CG120" s="979"/>
      <c r="CH120" s="979"/>
      <c r="CI120" s="979"/>
      <c r="CJ120" s="979"/>
      <c r="CK120" s="1040" t="s">
        <v>468</v>
      </c>
      <c r="CL120" s="1041"/>
      <c r="CM120" s="1041"/>
      <c r="CN120" s="1041"/>
      <c r="CO120" s="1042"/>
      <c r="CP120" s="1048" t="s">
        <v>469</v>
      </c>
      <c r="CQ120" s="1049"/>
      <c r="CR120" s="1049"/>
      <c r="CS120" s="1049"/>
      <c r="CT120" s="1049"/>
      <c r="CU120" s="1049"/>
      <c r="CV120" s="1049"/>
      <c r="CW120" s="1049"/>
      <c r="CX120" s="1049"/>
      <c r="CY120" s="1049"/>
      <c r="CZ120" s="1049"/>
      <c r="DA120" s="1049"/>
      <c r="DB120" s="1049"/>
      <c r="DC120" s="1049"/>
      <c r="DD120" s="1049"/>
      <c r="DE120" s="1049"/>
      <c r="DF120" s="1050"/>
      <c r="DG120" s="964">
        <v>2111159</v>
      </c>
      <c r="DH120" s="965"/>
      <c r="DI120" s="965"/>
      <c r="DJ120" s="965"/>
      <c r="DK120" s="965"/>
      <c r="DL120" s="965">
        <v>1952038</v>
      </c>
      <c r="DM120" s="965"/>
      <c r="DN120" s="965"/>
      <c r="DO120" s="965"/>
      <c r="DP120" s="965"/>
      <c r="DQ120" s="965">
        <v>1800271</v>
      </c>
      <c r="DR120" s="965"/>
      <c r="DS120" s="965"/>
      <c r="DT120" s="965"/>
      <c r="DU120" s="965"/>
      <c r="DV120" s="966">
        <v>13.5</v>
      </c>
      <c r="DW120" s="966"/>
      <c r="DX120" s="966"/>
      <c r="DY120" s="966"/>
      <c r="DZ120" s="967"/>
    </row>
    <row r="121" spans="1:130" s="228" customFormat="1" ht="26.25" customHeight="1" x14ac:dyDescent="0.15">
      <c r="A121" s="1091"/>
      <c r="B121" s="983"/>
      <c r="C121" s="1008" t="s">
        <v>470</v>
      </c>
      <c r="D121" s="1009"/>
      <c r="E121" s="1009"/>
      <c r="F121" s="1009"/>
      <c r="G121" s="1009"/>
      <c r="H121" s="1009"/>
      <c r="I121" s="1009"/>
      <c r="J121" s="1009"/>
      <c r="K121" s="1009"/>
      <c r="L121" s="1009"/>
      <c r="M121" s="1009"/>
      <c r="N121" s="1009"/>
      <c r="O121" s="1009"/>
      <c r="P121" s="1009"/>
      <c r="Q121" s="1009"/>
      <c r="R121" s="1009"/>
      <c r="S121" s="1009"/>
      <c r="T121" s="1009"/>
      <c r="U121" s="1009"/>
      <c r="V121" s="1009"/>
      <c r="W121" s="1009"/>
      <c r="X121" s="1009"/>
      <c r="Y121" s="1009"/>
      <c r="Z121" s="1010"/>
      <c r="AA121" s="992" t="s">
        <v>396</v>
      </c>
      <c r="AB121" s="993"/>
      <c r="AC121" s="993"/>
      <c r="AD121" s="993"/>
      <c r="AE121" s="994"/>
      <c r="AF121" s="995" t="s">
        <v>440</v>
      </c>
      <c r="AG121" s="993"/>
      <c r="AH121" s="993"/>
      <c r="AI121" s="993"/>
      <c r="AJ121" s="994"/>
      <c r="AK121" s="995" t="s">
        <v>440</v>
      </c>
      <c r="AL121" s="993"/>
      <c r="AM121" s="993"/>
      <c r="AN121" s="993"/>
      <c r="AO121" s="994"/>
      <c r="AP121" s="996" t="s">
        <v>128</v>
      </c>
      <c r="AQ121" s="997"/>
      <c r="AR121" s="997"/>
      <c r="AS121" s="997"/>
      <c r="AT121" s="998"/>
      <c r="AU121" s="1028"/>
      <c r="AV121" s="1029"/>
      <c r="AW121" s="1029"/>
      <c r="AX121" s="1029"/>
      <c r="AY121" s="1030"/>
      <c r="AZ121" s="956" t="s">
        <v>471</v>
      </c>
      <c r="BA121" s="957"/>
      <c r="BB121" s="957"/>
      <c r="BC121" s="957"/>
      <c r="BD121" s="957"/>
      <c r="BE121" s="957"/>
      <c r="BF121" s="957"/>
      <c r="BG121" s="957"/>
      <c r="BH121" s="957"/>
      <c r="BI121" s="957"/>
      <c r="BJ121" s="957"/>
      <c r="BK121" s="957"/>
      <c r="BL121" s="957"/>
      <c r="BM121" s="957"/>
      <c r="BN121" s="957"/>
      <c r="BO121" s="957"/>
      <c r="BP121" s="958"/>
      <c r="BQ121" s="959">
        <v>1977957</v>
      </c>
      <c r="BR121" s="960"/>
      <c r="BS121" s="960"/>
      <c r="BT121" s="960"/>
      <c r="BU121" s="960"/>
      <c r="BV121" s="960">
        <v>1890525</v>
      </c>
      <c r="BW121" s="960"/>
      <c r="BX121" s="960"/>
      <c r="BY121" s="960"/>
      <c r="BZ121" s="960"/>
      <c r="CA121" s="960">
        <v>1928534</v>
      </c>
      <c r="CB121" s="960"/>
      <c r="CC121" s="960"/>
      <c r="CD121" s="960"/>
      <c r="CE121" s="960"/>
      <c r="CF121" s="954">
        <v>14.4</v>
      </c>
      <c r="CG121" s="955"/>
      <c r="CH121" s="955"/>
      <c r="CI121" s="955"/>
      <c r="CJ121" s="955"/>
      <c r="CK121" s="1043"/>
      <c r="CL121" s="1044"/>
      <c r="CM121" s="1044"/>
      <c r="CN121" s="1044"/>
      <c r="CO121" s="1045"/>
      <c r="CP121" s="1053" t="s">
        <v>472</v>
      </c>
      <c r="CQ121" s="1054"/>
      <c r="CR121" s="1054"/>
      <c r="CS121" s="1054"/>
      <c r="CT121" s="1054"/>
      <c r="CU121" s="1054"/>
      <c r="CV121" s="1054"/>
      <c r="CW121" s="1054"/>
      <c r="CX121" s="1054"/>
      <c r="CY121" s="1054"/>
      <c r="CZ121" s="1054"/>
      <c r="DA121" s="1054"/>
      <c r="DB121" s="1054"/>
      <c r="DC121" s="1054"/>
      <c r="DD121" s="1054"/>
      <c r="DE121" s="1054"/>
      <c r="DF121" s="1055"/>
      <c r="DG121" s="959">
        <v>149072</v>
      </c>
      <c r="DH121" s="960"/>
      <c r="DI121" s="960"/>
      <c r="DJ121" s="960"/>
      <c r="DK121" s="960"/>
      <c r="DL121" s="960">
        <v>135995</v>
      </c>
      <c r="DM121" s="960"/>
      <c r="DN121" s="960"/>
      <c r="DO121" s="960"/>
      <c r="DP121" s="960"/>
      <c r="DQ121" s="960">
        <v>128495</v>
      </c>
      <c r="DR121" s="960"/>
      <c r="DS121" s="960"/>
      <c r="DT121" s="960"/>
      <c r="DU121" s="960"/>
      <c r="DV121" s="961">
        <v>1</v>
      </c>
      <c r="DW121" s="961"/>
      <c r="DX121" s="961"/>
      <c r="DY121" s="961"/>
      <c r="DZ121" s="962"/>
    </row>
    <row r="122" spans="1:130" s="228" customFormat="1" ht="26.25" customHeight="1" x14ac:dyDescent="0.15">
      <c r="A122" s="1091"/>
      <c r="B122" s="983"/>
      <c r="C122" s="956" t="s">
        <v>452</v>
      </c>
      <c r="D122" s="957"/>
      <c r="E122" s="957"/>
      <c r="F122" s="957"/>
      <c r="G122" s="957"/>
      <c r="H122" s="957"/>
      <c r="I122" s="957"/>
      <c r="J122" s="957"/>
      <c r="K122" s="957"/>
      <c r="L122" s="957"/>
      <c r="M122" s="957"/>
      <c r="N122" s="957"/>
      <c r="O122" s="957"/>
      <c r="P122" s="957"/>
      <c r="Q122" s="957"/>
      <c r="R122" s="957"/>
      <c r="S122" s="957"/>
      <c r="T122" s="957"/>
      <c r="U122" s="957"/>
      <c r="V122" s="957"/>
      <c r="W122" s="957"/>
      <c r="X122" s="957"/>
      <c r="Y122" s="957"/>
      <c r="Z122" s="958"/>
      <c r="AA122" s="992" t="s">
        <v>128</v>
      </c>
      <c r="AB122" s="993"/>
      <c r="AC122" s="993"/>
      <c r="AD122" s="993"/>
      <c r="AE122" s="994"/>
      <c r="AF122" s="995" t="s">
        <v>128</v>
      </c>
      <c r="AG122" s="993"/>
      <c r="AH122" s="993"/>
      <c r="AI122" s="993"/>
      <c r="AJ122" s="994"/>
      <c r="AK122" s="995" t="s">
        <v>128</v>
      </c>
      <c r="AL122" s="993"/>
      <c r="AM122" s="993"/>
      <c r="AN122" s="993"/>
      <c r="AO122" s="994"/>
      <c r="AP122" s="996" t="s">
        <v>440</v>
      </c>
      <c r="AQ122" s="997"/>
      <c r="AR122" s="997"/>
      <c r="AS122" s="997"/>
      <c r="AT122" s="998"/>
      <c r="AU122" s="1028"/>
      <c r="AV122" s="1029"/>
      <c r="AW122" s="1029"/>
      <c r="AX122" s="1029"/>
      <c r="AY122" s="1030"/>
      <c r="AZ122" s="1007" t="s">
        <v>473</v>
      </c>
      <c r="BA122" s="999"/>
      <c r="BB122" s="999"/>
      <c r="BC122" s="999"/>
      <c r="BD122" s="999"/>
      <c r="BE122" s="999"/>
      <c r="BF122" s="999"/>
      <c r="BG122" s="999"/>
      <c r="BH122" s="999"/>
      <c r="BI122" s="999"/>
      <c r="BJ122" s="999"/>
      <c r="BK122" s="999"/>
      <c r="BL122" s="999"/>
      <c r="BM122" s="999"/>
      <c r="BN122" s="999"/>
      <c r="BO122" s="999"/>
      <c r="BP122" s="1000"/>
      <c r="BQ122" s="1033">
        <v>33625610</v>
      </c>
      <c r="BR122" s="1034"/>
      <c r="BS122" s="1034"/>
      <c r="BT122" s="1034"/>
      <c r="BU122" s="1034"/>
      <c r="BV122" s="1034">
        <v>32113761</v>
      </c>
      <c r="BW122" s="1034"/>
      <c r="BX122" s="1034"/>
      <c r="BY122" s="1034"/>
      <c r="BZ122" s="1034"/>
      <c r="CA122" s="1034">
        <v>30226110</v>
      </c>
      <c r="CB122" s="1034"/>
      <c r="CC122" s="1034"/>
      <c r="CD122" s="1034"/>
      <c r="CE122" s="1034"/>
      <c r="CF122" s="1051">
        <v>226.2</v>
      </c>
      <c r="CG122" s="1052"/>
      <c r="CH122" s="1052"/>
      <c r="CI122" s="1052"/>
      <c r="CJ122" s="1052"/>
      <c r="CK122" s="1043"/>
      <c r="CL122" s="1044"/>
      <c r="CM122" s="1044"/>
      <c r="CN122" s="1044"/>
      <c r="CO122" s="1045"/>
      <c r="CP122" s="1053" t="s">
        <v>474</v>
      </c>
      <c r="CQ122" s="1054"/>
      <c r="CR122" s="1054"/>
      <c r="CS122" s="1054"/>
      <c r="CT122" s="1054"/>
      <c r="CU122" s="1054"/>
      <c r="CV122" s="1054"/>
      <c r="CW122" s="1054"/>
      <c r="CX122" s="1054"/>
      <c r="CY122" s="1054"/>
      <c r="CZ122" s="1054"/>
      <c r="DA122" s="1054"/>
      <c r="DB122" s="1054"/>
      <c r="DC122" s="1054"/>
      <c r="DD122" s="1054"/>
      <c r="DE122" s="1054"/>
      <c r="DF122" s="1055"/>
      <c r="DG122" s="959">
        <v>17785</v>
      </c>
      <c r="DH122" s="960"/>
      <c r="DI122" s="960"/>
      <c r="DJ122" s="960"/>
      <c r="DK122" s="960"/>
      <c r="DL122" s="960">
        <v>17620</v>
      </c>
      <c r="DM122" s="960"/>
      <c r="DN122" s="960"/>
      <c r="DO122" s="960"/>
      <c r="DP122" s="960"/>
      <c r="DQ122" s="960">
        <v>19237</v>
      </c>
      <c r="DR122" s="960"/>
      <c r="DS122" s="960"/>
      <c r="DT122" s="960"/>
      <c r="DU122" s="960"/>
      <c r="DV122" s="961">
        <v>0.1</v>
      </c>
      <c r="DW122" s="961"/>
      <c r="DX122" s="961"/>
      <c r="DY122" s="961"/>
      <c r="DZ122" s="962"/>
    </row>
    <row r="123" spans="1:130" s="228" customFormat="1" ht="26.25" customHeight="1" x14ac:dyDescent="0.15">
      <c r="A123" s="1091"/>
      <c r="B123" s="983"/>
      <c r="C123" s="956" t="s">
        <v>458</v>
      </c>
      <c r="D123" s="957"/>
      <c r="E123" s="957"/>
      <c r="F123" s="957"/>
      <c r="G123" s="957"/>
      <c r="H123" s="957"/>
      <c r="I123" s="957"/>
      <c r="J123" s="957"/>
      <c r="K123" s="957"/>
      <c r="L123" s="957"/>
      <c r="M123" s="957"/>
      <c r="N123" s="957"/>
      <c r="O123" s="957"/>
      <c r="P123" s="957"/>
      <c r="Q123" s="957"/>
      <c r="R123" s="957"/>
      <c r="S123" s="957"/>
      <c r="T123" s="957"/>
      <c r="U123" s="957"/>
      <c r="V123" s="957"/>
      <c r="W123" s="957"/>
      <c r="X123" s="957"/>
      <c r="Y123" s="957"/>
      <c r="Z123" s="958"/>
      <c r="AA123" s="992" t="s">
        <v>128</v>
      </c>
      <c r="AB123" s="993"/>
      <c r="AC123" s="993"/>
      <c r="AD123" s="993"/>
      <c r="AE123" s="994"/>
      <c r="AF123" s="995" t="s">
        <v>128</v>
      </c>
      <c r="AG123" s="993"/>
      <c r="AH123" s="993"/>
      <c r="AI123" s="993"/>
      <c r="AJ123" s="994"/>
      <c r="AK123" s="995" t="s">
        <v>440</v>
      </c>
      <c r="AL123" s="993"/>
      <c r="AM123" s="993"/>
      <c r="AN123" s="993"/>
      <c r="AO123" s="994"/>
      <c r="AP123" s="996" t="s">
        <v>440</v>
      </c>
      <c r="AQ123" s="997"/>
      <c r="AR123" s="997"/>
      <c r="AS123" s="997"/>
      <c r="AT123" s="998"/>
      <c r="AU123" s="1031"/>
      <c r="AV123" s="1032"/>
      <c r="AW123" s="1032"/>
      <c r="AX123" s="1032"/>
      <c r="AY123" s="1032"/>
      <c r="AZ123" s="249" t="s">
        <v>189</v>
      </c>
      <c r="BA123" s="249"/>
      <c r="BB123" s="249"/>
      <c r="BC123" s="249"/>
      <c r="BD123" s="249"/>
      <c r="BE123" s="249"/>
      <c r="BF123" s="249"/>
      <c r="BG123" s="249"/>
      <c r="BH123" s="249"/>
      <c r="BI123" s="249"/>
      <c r="BJ123" s="249"/>
      <c r="BK123" s="249"/>
      <c r="BL123" s="249"/>
      <c r="BM123" s="249"/>
      <c r="BN123" s="249"/>
      <c r="BO123" s="1011" t="s">
        <v>475</v>
      </c>
      <c r="BP123" s="1039"/>
      <c r="BQ123" s="1097">
        <v>48133222</v>
      </c>
      <c r="BR123" s="1098"/>
      <c r="BS123" s="1098"/>
      <c r="BT123" s="1098"/>
      <c r="BU123" s="1098"/>
      <c r="BV123" s="1098">
        <v>47307486</v>
      </c>
      <c r="BW123" s="1098"/>
      <c r="BX123" s="1098"/>
      <c r="BY123" s="1098"/>
      <c r="BZ123" s="1098"/>
      <c r="CA123" s="1098">
        <v>45495261</v>
      </c>
      <c r="CB123" s="1098"/>
      <c r="CC123" s="1098"/>
      <c r="CD123" s="1098"/>
      <c r="CE123" s="1098"/>
      <c r="CF123" s="1035"/>
      <c r="CG123" s="1036"/>
      <c r="CH123" s="1036"/>
      <c r="CI123" s="1036"/>
      <c r="CJ123" s="1037"/>
      <c r="CK123" s="1043"/>
      <c r="CL123" s="1044"/>
      <c r="CM123" s="1044"/>
      <c r="CN123" s="1044"/>
      <c r="CO123" s="1045"/>
      <c r="CP123" s="1053" t="s">
        <v>476</v>
      </c>
      <c r="CQ123" s="1054"/>
      <c r="CR123" s="1054"/>
      <c r="CS123" s="1054"/>
      <c r="CT123" s="1054"/>
      <c r="CU123" s="1054"/>
      <c r="CV123" s="1054"/>
      <c r="CW123" s="1054"/>
      <c r="CX123" s="1054"/>
      <c r="CY123" s="1054"/>
      <c r="CZ123" s="1054"/>
      <c r="DA123" s="1054"/>
      <c r="DB123" s="1054"/>
      <c r="DC123" s="1054"/>
      <c r="DD123" s="1054"/>
      <c r="DE123" s="1054"/>
      <c r="DF123" s="1055"/>
      <c r="DG123" s="992" t="s">
        <v>128</v>
      </c>
      <c r="DH123" s="993"/>
      <c r="DI123" s="993"/>
      <c r="DJ123" s="993"/>
      <c r="DK123" s="994"/>
      <c r="DL123" s="995" t="s">
        <v>440</v>
      </c>
      <c r="DM123" s="993"/>
      <c r="DN123" s="993"/>
      <c r="DO123" s="993"/>
      <c r="DP123" s="994"/>
      <c r="DQ123" s="995" t="s">
        <v>440</v>
      </c>
      <c r="DR123" s="993"/>
      <c r="DS123" s="993"/>
      <c r="DT123" s="993"/>
      <c r="DU123" s="994"/>
      <c r="DV123" s="996" t="s">
        <v>440</v>
      </c>
      <c r="DW123" s="997"/>
      <c r="DX123" s="997"/>
      <c r="DY123" s="997"/>
      <c r="DZ123" s="998"/>
    </row>
    <row r="124" spans="1:130" s="228" customFormat="1" ht="26.25" customHeight="1" thickBot="1" x14ac:dyDescent="0.2">
      <c r="A124" s="1091"/>
      <c r="B124" s="983"/>
      <c r="C124" s="956" t="s">
        <v>461</v>
      </c>
      <c r="D124" s="957"/>
      <c r="E124" s="957"/>
      <c r="F124" s="957"/>
      <c r="G124" s="957"/>
      <c r="H124" s="957"/>
      <c r="I124" s="957"/>
      <c r="J124" s="957"/>
      <c r="K124" s="957"/>
      <c r="L124" s="957"/>
      <c r="M124" s="957"/>
      <c r="N124" s="957"/>
      <c r="O124" s="957"/>
      <c r="P124" s="957"/>
      <c r="Q124" s="957"/>
      <c r="R124" s="957"/>
      <c r="S124" s="957"/>
      <c r="T124" s="957"/>
      <c r="U124" s="957"/>
      <c r="V124" s="957"/>
      <c r="W124" s="957"/>
      <c r="X124" s="957"/>
      <c r="Y124" s="957"/>
      <c r="Z124" s="958"/>
      <c r="AA124" s="992" t="s">
        <v>396</v>
      </c>
      <c r="AB124" s="993"/>
      <c r="AC124" s="993"/>
      <c r="AD124" s="993"/>
      <c r="AE124" s="994"/>
      <c r="AF124" s="995" t="s">
        <v>440</v>
      </c>
      <c r="AG124" s="993"/>
      <c r="AH124" s="993"/>
      <c r="AI124" s="993"/>
      <c r="AJ124" s="994"/>
      <c r="AK124" s="995" t="s">
        <v>128</v>
      </c>
      <c r="AL124" s="993"/>
      <c r="AM124" s="993"/>
      <c r="AN124" s="993"/>
      <c r="AO124" s="994"/>
      <c r="AP124" s="996" t="s">
        <v>128</v>
      </c>
      <c r="AQ124" s="997"/>
      <c r="AR124" s="997"/>
      <c r="AS124" s="997"/>
      <c r="AT124" s="998"/>
      <c r="AU124" s="1093" t="s">
        <v>477</v>
      </c>
      <c r="AV124" s="1094"/>
      <c r="AW124" s="1094"/>
      <c r="AX124" s="1094"/>
      <c r="AY124" s="1094"/>
      <c r="AZ124" s="1094"/>
      <c r="BA124" s="1094"/>
      <c r="BB124" s="1094"/>
      <c r="BC124" s="1094"/>
      <c r="BD124" s="1094"/>
      <c r="BE124" s="1094"/>
      <c r="BF124" s="1094"/>
      <c r="BG124" s="1094"/>
      <c r="BH124" s="1094"/>
      <c r="BI124" s="1094"/>
      <c r="BJ124" s="1094"/>
      <c r="BK124" s="1094"/>
      <c r="BL124" s="1094"/>
      <c r="BM124" s="1094"/>
      <c r="BN124" s="1094"/>
      <c r="BO124" s="1094"/>
      <c r="BP124" s="1095"/>
      <c r="BQ124" s="1096">
        <v>10.5</v>
      </c>
      <c r="BR124" s="1061"/>
      <c r="BS124" s="1061"/>
      <c r="BT124" s="1061"/>
      <c r="BU124" s="1061"/>
      <c r="BV124" s="1061">
        <v>11.5</v>
      </c>
      <c r="BW124" s="1061"/>
      <c r="BX124" s="1061"/>
      <c r="BY124" s="1061"/>
      <c r="BZ124" s="1061"/>
      <c r="CA124" s="1061">
        <v>14.8</v>
      </c>
      <c r="CB124" s="1061"/>
      <c r="CC124" s="1061"/>
      <c r="CD124" s="1061"/>
      <c r="CE124" s="1061"/>
      <c r="CF124" s="1062"/>
      <c r="CG124" s="1063"/>
      <c r="CH124" s="1063"/>
      <c r="CI124" s="1063"/>
      <c r="CJ124" s="1064"/>
      <c r="CK124" s="1046"/>
      <c r="CL124" s="1046"/>
      <c r="CM124" s="1046"/>
      <c r="CN124" s="1046"/>
      <c r="CO124" s="1047"/>
      <c r="CP124" s="1053" t="s">
        <v>478</v>
      </c>
      <c r="CQ124" s="1054"/>
      <c r="CR124" s="1054"/>
      <c r="CS124" s="1054"/>
      <c r="CT124" s="1054"/>
      <c r="CU124" s="1054"/>
      <c r="CV124" s="1054"/>
      <c r="CW124" s="1054"/>
      <c r="CX124" s="1054"/>
      <c r="CY124" s="1054"/>
      <c r="CZ124" s="1054"/>
      <c r="DA124" s="1054"/>
      <c r="DB124" s="1054"/>
      <c r="DC124" s="1054"/>
      <c r="DD124" s="1054"/>
      <c r="DE124" s="1054"/>
      <c r="DF124" s="1055"/>
      <c r="DG124" s="1038" t="s">
        <v>396</v>
      </c>
      <c r="DH124" s="1020"/>
      <c r="DI124" s="1020"/>
      <c r="DJ124" s="1020"/>
      <c r="DK124" s="1021"/>
      <c r="DL124" s="1019" t="s">
        <v>440</v>
      </c>
      <c r="DM124" s="1020"/>
      <c r="DN124" s="1020"/>
      <c r="DO124" s="1020"/>
      <c r="DP124" s="1021"/>
      <c r="DQ124" s="1019" t="s">
        <v>128</v>
      </c>
      <c r="DR124" s="1020"/>
      <c r="DS124" s="1020"/>
      <c r="DT124" s="1020"/>
      <c r="DU124" s="1021"/>
      <c r="DV124" s="1022" t="s">
        <v>396</v>
      </c>
      <c r="DW124" s="1023"/>
      <c r="DX124" s="1023"/>
      <c r="DY124" s="1023"/>
      <c r="DZ124" s="1024"/>
    </row>
    <row r="125" spans="1:130" s="228" customFormat="1" ht="26.25" customHeight="1" x14ac:dyDescent="0.15">
      <c r="A125" s="1091"/>
      <c r="B125" s="983"/>
      <c r="C125" s="956" t="s">
        <v>463</v>
      </c>
      <c r="D125" s="957"/>
      <c r="E125" s="957"/>
      <c r="F125" s="957"/>
      <c r="G125" s="957"/>
      <c r="H125" s="957"/>
      <c r="I125" s="957"/>
      <c r="J125" s="957"/>
      <c r="K125" s="957"/>
      <c r="L125" s="957"/>
      <c r="M125" s="957"/>
      <c r="N125" s="957"/>
      <c r="O125" s="957"/>
      <c r="P125" s="957"/>
      <c r="Q125" s="957"/>
      <c r="R125" s="957"/>
      <c r="S125" s="957"/>
      <c r="T125" s="957"/>
      <c r="U125" s="957"/>
      <c r="V125" s="957"/>
      <c r="W125" s="957"/>
      <c r="X125" s="957"/>
      <c r="Y125" s="957"/>
      <c r="Z125" s="958"/>
      <c r="AA125" s="992" t="s">
        <v>440</v>
      </c>
      <c r="AB125" s="993"/>
      <c r="AC125" s="993"/>
      <c r="AD125" s="993"/>
      <c r="AE125" s="994"/>
      <c r="AF125" s="995" t="s">
        <v>440</v>
      </c>
      <c r="AG125" s="993"/>
      <c r="AH125" s="993"/>
      <c r="AI125" s="993"/>
      <c r="AJ125" s="994"/>
      <c r="AK125" s="995" t="s">
        <v>440</v>
      </c>
      <c r="AL125" s="993"/>
      <c r="AM125" s="993"/>
      <c r="AN125" s="993"/>
      <c r="AO125" s="994"/>
      <c r="AP125" s="996" t="s">
        <v>440</v>
      </c>
      <c r="AQ125" s="997"/>
      <c r="AR125" s="997"/>
      <c r="AS125" s="997"/>
      <c r="AT125" s="998"/>
      <c r="AU125" s="250"/>
      <c r="AV125" s="251"/>
      <c r="AW125" s="251"/>
      <c r="AX125" s="251"/>
      <c r="AY125" s="251"/>
      <c r="AZ125" s="251"/>
      <c r="BA125" s="251"/>
      <c r="BB125" s="251"/>
      <c r="BC125" s="251"/>
      <c r="BD125" s="251"/>
      <c r="BE125" s="251"/>
      <c r="BF125" s="251"/>
      <c r="BG125" s="251"/>
      <c r="BH125" s="251"/>
      <c r="BI125" s="251"/>
      <c r="BJ125" s="251"/>
      <c r="BK125" s="251"/>
      <c r="BL125" s="251"/>
      <c r="BM125" s="251"/>
      <c r="BN125" s="251"/>
      <c r="BO125" s="251"/>
      <c r="BP125" s="251"/>
      <c r="BQ125" s="230"/>
      <c r="BR125" s="230"/>
      <c r="BS125" s="230"/>
      <c r="BT125" s="230"/>
      <c r="BU125" s="230"/>
      <c r="BV125" s="230"/>
      <c r="BW125" s="230"/>
      <c r="BX125" s="230"/>
      <c r="BY125" s="230"/>
      <c r="BZ125" s="230"/>
      <c r="CA125" s="230"/>
      <c r="CB125" s="230"/>
      <c r="CC125" s="230"/>
      <c r="CD125" s="230"/>
      <c r="CE125" s="230"/>
      <c r="CF125" s="230"/>
      <c r="CG125" s="230"/>
      <c r="CH125" s="230"/>
      <c r="CI125" s="230"/>
      <c r="CJ125" s="252"/>
      <c r="CK125" s="1056" t="s">
        <v>479</v>
      </c>
      <c r="CL125" s="1041"/>
      <c r="CM125" s="1041"/>
      <c r="CN125" s="1041"/>
      <c r="CO125" s="1042"/>
      <c r="CP125" s="963" t="s">
        <v>480</v>
      </c>
      <c r="CQ125" s="931"/>
      <c r="CR125" s="931"/>
      <c r="CS125" s="931"/>
      <c r="CT125" s="931"/>
      <c r="CU125" s="931"/>
      <c r="CV125" s="931"/>
      <c r="CW125" s="931"/>
      <c r="CX125" s="931"/>
      <c r="CY125" s="931"/>
      <c r="CZ125" s="931"/>
      <c r="DA125" s="931"/>
      <c r="DB125" s="931"/>
      <c r="DC125" s="931"/>
      <c r="DD125" s="931"/>
      <c r="DE125" s="931"/>
      <c r="DF125" s="932"/>
      <c r="DG125" s="964" t="s">
        <v>440</v>
      </c>
      <c r="DH125" s="965"/>
      <c r="DI125" s="965"/>
      <c r="DJ125" s="965"/>
      <c r="DK125" s="965"/>
      <c r="DL125" s="965" t="s">
        <v>440</v>
      </c>
      <c r="DM125" s="965"/>
      <c r="DN125" s="965"/>
      <c r="DO125" s="965"/>
      <c r="DP125" s="965"/>
      <c r="DQ125" s="965" t="s">
        <v>440</v>
      </c>
      <c r="DR125" s="965"/>
      <c r="DS125" s="965"/>
      <c r="DT125" s="965"/>
      <c r="DU125" s="965"/>
      <c r="DV125" s="966" t="s">
        <v>440</v>
      </c>
      <c r="DW125" s="966"/>
      <c r="DX125" s="966"/>
      <c r="DY125" s="966"/>
      <c r="DZ125" s="967"/>
    </row>
    <row r="126" spans="1:130" s="228" customFormat="1" ht="26.25" customHeight="1" thickBot="1" x14ac:dyDescent="0.2">
      <c r="A126" s="1091"/>
      <c r="B126" s="983"/>
      <c r="C126" s="956" t="s">
        <v>465</v>
      </c>
      <c r="D126" s="957"/>
      <c r="E126" s="957"/>
      <c r="F126" s="957"/>
      <c r="G126" s="957"/>
      <c r="H126" s="957"/>
      <c r="I126" s="957"/>
      <c r="J126" s="957"/>
      <c r="K126" s="957"/>
      <c r="L126" s="957"/>
      <c r="M126" s="957"/>
      <c r="N126" s="957"/>
      <c r="O126" s="957"/>
      <c r="P126" s="957"/>
      <c r="Q126" s="957"/>
      <c r="R126" s="957"/>
      <c r="S126" s="957"/>
      <c r="T126" s="957"/>
      <c r="U126" s="957"/>
      <c r="V126" s="957"/>
      <c r="W126" s="957"/>
      <c r="X126" s="957"/>
      <c r="Y126" s="957"/>
      <c r="Z126" s="958"/>
      <c r="AA126" s="992" t="s">
        <v>128</v>
      </c>
      <c r="AB126" s="993"/>
      <c r="AC126" s="993"/>
      <c r="AD126" s="993"/>
      <c r="AE126" s="994"/>
      <c r="AF126" s="995" t="s">
        <v>128</v>
      </c>
      <c r="AG126" s="993"/>
      <c r="AH126" s="993"/>
      <c r="AI126" s="993"/>
      <c r="AJ126" s="994"/>
      <c r="AK126" s="995" t="s">
        <v>396</v>
      </c>
      <c r="AL126" s="993"/>
      <c r="AM126" s="993"/>
      <c r="AN126" s="993"/>
      <c r="AO126" s="994"/>
      <c r="AP126" s="996" t="s">
        <v>440</v>
      </c>
      <c r="AQ126" s="997"/>
      <c r="AR126" s="997"/>
      <c r="AS126" s="997"/>
      <c r="AT126" s="998"/>
      <c r="AU126" s="230"/>
      <c r="AV126" s="230"/>
      <c r="AW126" s="230"/>
      <c r="AX126" s="230"/>
      <c r="AY126" s="230"/>
      <c r="AZ126" s="230"/>
      <c r="BA126" s="230"/>
      <c r="BB126" s="230"/>
      <c r="BC126" s="230"/>
      <c r="BD126" s="230"/>
      <c r="BE126" s="230"/>
      <c r="BF126" s="230"/>
      <c r="BG126" s="230"/>
      <c r="BH126" s="230"/>
      <c r="BI126" s="230"/>
      <c r="BJ126" s="230"/>
      <c r="BK126" s="230"/>
      <c r="BL126" s="230"/>
      <c r="BM126" s="230"/>
      <c r="BN126" s="230"/>
      <c r="BO126" s="230"/>
      <c r="BP126" s="230"/>
      <c r="BQ126" s="230"/>
      <c r="BR126" s="230"/>
      <c r="BS126" s="230"/>
      <c r="BT126" s="230"/>
      <c r="BU126" s="230"/>
      <c r="BV126" s="230"/>
      <c r="BW126" s="230"/>
      <c r="BX126" s="230"/>
      <c r="BY126" s="230"/>
      <c r="BZ126" s="230"/>
      <c r="CA126" s="230"/>
      <c r="CB126" s="230"/>
      <c r="CC126" s="230"/>
      <c r="CD126" s="253"/>
      <c r="CE126" s="253"/>
      <c r="CF126" s="253"/>
      <c r="CG126" s="230"/>
      <c r="CH126" s="230"/>
      <c r="CI126" s="230"/>
      <c r="CJ126" s="252"/>
      <c r="CK126" s="1057"/>
      <c r="CL126" s="1044"/>
      <c r="CM126" s="1044"/>
      <c r="CN126" s="1044"/>
      <c r="CO126" s="1045"/>
      <c r="CP126" s="956" t="s">
        <v>481</v>
      </c>
      <c r="CQ126" s="957"/>
      <c r="CR126" s="957"/>
      <c r="CS126" s="957"/>
      <c r="CT126" s="957"/>
      <c r="CU126" s="957"/>
      <c r="CV126" s="957"/>
      <c r="CW126" s="957"/>
      <c r="CX126" s="957"/>
      <c r="CY126" s="957"/>
      <c r="CZ126" s="957"/>
      <c r="DA126" s="957"/>
      <c r="DB126" s="957"/>
      <c r="DC126" s="957"/>
      <c r="DD126" s="957"/>
      <c r="DE126" s="957"/>
      <c r="DF126" s="958"/>
      <c r="DG126" s="959" t="s">
        <v>128</v>
      </c>
      <c r="DH126" s="960"/>
      <c r="DI126" s="960"/>
      <c r="DJ126" s="960"/>
      <c r="DK126" s="960"/>
      <c r="DL126" s="960" t="s">
        <v>440</v>
      </c>
      <c r="DM126" s="960"/>
      <c r="DN126" s="960"/>
      <c r="DO126" s="960"/>
      <c r="DP126" s="960"/>
      <c r="DQ126" s="960" t="s">
        <v>440</v>
      </c>
      <c r="DR126" s="960"/>
      <c r="DS126" s="960"/>
      <c r="DT126" s="960"/>
      <c r="DU126" s="960"/>
      <c r="DV126" s="961" t="s">
        <v>128</v>
      </c>
      <c r="DW126" s="961"/>
      <c r="DX126" s="961"/>
      <c r="DY126" s="961"/>
      <c r="DZ126" s="962"/>
    </row>
    <row r="127" spans="1:130" s="228" customFormat="1" ht="26.25" customHeight="1" x14ac:dyDescent="0.15">
      <c r="A127" s="1092"/>
      <c r="B127" s="985"/>
      <c r="C127" s="1007" t="s">
        <v>482</v>
      </c>
      <c r="D127" s="999"/>
      <c r="E127" s="999"/>
      <c r="F127" s="999"/>
      <c r="G127" s="999"/>
      <c r="H127" s="999"/>
      <c r="I127" s="999"/>
      <c r="J127" s="999"/>
      <c r="K127" s="999"/>
      <c r="L127" s="999"/>
      <c r="M127" s="999"/>
      <c r="N127" s="999"/>
      <c r="O127" s="999"/>
      <c r="P127" s="999"/>
      <c r="Q127" s="999"/>
      <c r="R127" s="999"/>
      <c r="S127" s="999"/>
      <c r="T127" s="999"/>
      <c r="U127" s="999"/>
      <c r="V127" s="999"/>
      <c r="W127" s="999"/>
      <c r="X127" s="999"/>
      <c r="Y127" s="999"/>
      <c r="Z127" s="1000"/>
      <c r="AA127" s="992" t="s">
        <v>440</v>
      </c>
      <c r="AB127" s="993"/>
      <c r="AC127" s="993"/>
      <c r="AD127" s="993"/>
      <c r="AE127" s="994"/>
      <c r="AF127" s="995" t="s">
        <v>396</v>
      </c>
      <c r="AG127" s="993"/>
      <c r="AH127" s="993"/>
      <c r="AI127" s="993"/>
      <c r="AJ127" s="994"/>
      <c r="AK127" s="995" t="s">
        <v>440</v>
      </c>
      <c r="AL127" s="993"/>
      <c r="AM127" s="993"/>
      <c r="AN127" s="993"/>
      <c r="AO127" s="994"/>
      <c r="AP127" s="996" t="s">
        <v>440</v>
      </c>
      <c r="AQ127" s="997"/>
      <c r="AR127" s="997"/>
      <c r="AS127" s="997"/>
      <c r="AT127" s="998"/>
      <c r="AU127" s="230"/>
      <c r="AV127" s="230"/>
      <c r="AW127" s="230"/>
      <c r="AX127" s="1065" t="s">
        <v>483</v>
      </c>
      <c r="AY127" s="1066"/>
      <c r="AZ127" s="1066"/>
      <c r="BA127" s="1066"/>
      <c r="BB127" s="1066"/>
      <c r="BC127" s="1066"/>
      <c r="BD127" s="1066"/>
      <c r="BE127" s="1067"/>
      <c r="BF127" s="1068" t="s">
        <v>484</v>
      </c>
      <c r="BG127" s="1066"/>
      <c r="BH127" s="1066"/>
      <c r="BI127" s="1066"/>
      <c r="BJ127" s="1066"/>
      <c r="BK127" s="1066"/>
      <c r="BL127" s="1067"/>
      <c r="BM127" s="1068" t="s">
        <v>485</v>
      </c>
      <c r="BN127" s="1066"/>
      <c r="BO127" s="1066"/>
      <c r="BP127" s="1066"/>
      <c r="BQ127" s="1066"/>
      <c r="BR127" s="1066"/>
      <c r="BS127" s="1067"/>
      <c r="BT127" s="1068" t="s">
        <v>486</v>
      </c>
      <c r="BU127" s="1066"/>
      <c r="BV127" s="1066"/>
      <c r="BW127" s="1066"/>
      <c r="BX127" s="1066"/>
      <c r="BY127" s="1066"/>
      <c r="BZ127" s="1089"/>
      <c r="CA127" s="230"/>
      <c r="CB127" s="230"/>
      <c r="CC127" s="230"/>
      <c r="CD127" s="253"/>
      <c r="CE127" s="253"/>
      <c r="CF127" s="253"/>
      <c r="CG127" s="230"/>
      <c r="CH127" s="230"/>
      <c r="CI127" s="230"/>
      <c r="CJ127" s="252"/>
      <c r="CK127" s="1057"/>
      <c r="CL127" s="1044"/>
      <c r="CM127" s="1044"/>
      <c r="CN127" s="1044"/>
      <c r="CO127" s="1045"/>
      <c r="CP127" s="956" t="s">
        <v>487</v>
      </c>
      <c r="CQ127" s="957"/>
      <c r="CR127" s="957"/>
      <c r="CS127" s="957"/>
      <c r="CT127" s="957"/>
      <c r="CU127" s="957"/>
      <c r="CV127" s="957"/>
      <c r="CW127" s="957"/>
      <c r="CX127" s="957"/>
      <c r="CY127" s="957"/>
      <c r="CZ127" s="957"/>
      <c r="DA127" s="957"/>
      <c r="DB127" s="957"/>
      <c r="DC127" s="957"/>
      <c r="DD127" s="957"/>
      <c r="DE127" s="957"/>
      <c r="DF127" s="958"/>
      <c r="DG127" s="959" t="s">
        <v>128</v>
      </c>
      <c r="DH127" s="960"/>
      <c r="DI127" s="960"/>
      <c r="DJ127" s="960"/>
      <c r="DK127" s="960"/>
      <c r="DL127" s="960" t="s">
        <v>128</v>
      </c>
      <c r="DM127" s="960"/>
      <c r="DN127" s="960"/>
      <c r="DO127" s="960"/>
      <c r="DP127" s="960"/>
      <c r="DQ127" s="960" t="s">
        <v>440</v>
      </c>
      <c r="DR127" s="960"/>
      <c r="DS127" s="960"/>
      <c r="DT127" s="960"/>
      <c r="DU127" s="960"/>
      <c r="DV127" s="961" t="s">
        <v>440</v>
      </c>
      <c r="DW127" s="961"/>
      <c r="DX127" s="961"/>
      <c r="DY127" s="961"/>
      <c r="DZ127" s="962"/>
    </row>
    <row r="128" spans="1:130" s="228" customFormat="1" ht="26.25" customHeight="1" thickBot="1" x14ac:dyDescent="0.2">
      <c r="A128" s="1075" t="s">
        <v>488</v>
      </c>
      <c r="B128" s="1076"/>
      <c r="C128" s="1076"/>
      <c r="D128" s="1076"/>
      <c r="E128" s="1076"/>
      <c r="F128" s="1076"/>
      <c r="G128" s="1076"/>
      <c r="H128" s="1076"/>
      <c r="I128" s="1076"/>
      <c r="J128" s="1076"/>
      <c r="K128" s="1076"/>
      <c r="L128" s="1076"/>
      <c r="M128" s="1076"/>
      <c r="N128" s="1076"/>
      <c r="O128" s="1076"/>
      <c r="P128" s="1076"/>
      <c r="Q128" s="1076"/>
      <c r="R128" s="1076"/>
      <c r="S128" s="1076"/>
      <c r="T128" s="1076"/>
      <c r="U128" s="1076"/>
      <c r="V128" s="1076"/>
      <c r="W128" s="1077" t="s">
        <v>489</v>
      </c>
      <c r="X128" s="1077"/>
      <c r="Y128" s="1077"/>
      <c r="Z128" s="1078"/>
      <c r="AA128" s="1079">
        <v>188767</v>
      </c>
      <c r="AB128" s="1080"/>
      <c r="AC128" s="1080"/>
      <c r="AD128" s="1080"/>
      <c r="AE128" s="1081"/>
      <c r="AF128" s="1082">
        <v>194327</v>
      </c>
      <c r="AG128" s="1080"/>
      <c r="AH128" s="1080"/>
      <c r="AI128" s="1080"/>
      <c r="AJ128" s="1081"/>
      <c r="AK128" s="1082">
        <v>208066</v>
      </c>
      <c r="AL128" s="1080"/>
      <c r="AM128" s="1080"/>
      <c r="AN128" s="1080"/>
      <c r="AO128" s="1081"/>
      <c r="AP128" s="1083"/>
      <c r="AQ128" s="1084"/>
      <c r="AR128" s="1084"/>
      <c r="AS128" s="1084"/>
      <c r="AT128" s="1085"/>
      <c r="AU128" s="230"/>
      <c r="AV128" s="230"/>
      <c r="AW128" s="230"/>
      <c r="AX128" s="930" t="s">
        <v>490</v>
      </c>
      <c r="AY128" s="931"/>
      <c r="AZ128" s="931"/>
      <c r="BA128" s="931"/>
      <c r="BB128" s="931"/>
      <c r="BC128" s="931"/>
      <c r="BD128" s="931"/>
      <c r="BE128" s="932"/>
      <c r="BF128" s="1086" t="s">
        <v>440</v>
      </c>
      <c r="BG128" s="1087"/>
      <c r="BH128" s="1087"/>
      <c r="BI128" s="1087"/>
      <c r="BJ128" s="1087"/>
      <c r="BK128" s="1087"/>
      <c r="BL128" s="1088"/>
      <c r="BM128" s="1086">
        <v>12.65</v>
      </c>
      <c r="BN128" s="1087"/>
      <c r="BO128" s="1087"/>
      <c r="BP128" s="1087"/>
      <c r="BQ128" s="1087"/>
      <c r="BR128" s="1087"/>
      <c r="BS128" s="1088"/>
      <c r="BT128" s="1086">
        <v>20</v>
      </c>
      <c r="BU128" s="1087"/>
      <c r="BV128" s="1087"/>
      <c r="BW128" s="1087"/>
      <c r="BX128" s="1087"/>
      <c r="BY128" s="1087"/>
      <c r="BZ128" s="1110"/>
      <c r="CA128" s="253"/>
      <c r="CB128" s="253"/>
      <c r="CC128" s="253"/>
      <c r="CD128" s="253"/>
      <c r="CE128" s="253"/>
      <c r="CF128" s="253"/>
      <c r="CG128" s="230"/>
      <c r="CH128" s="230"/>
      <c r="CI128" s="230"/>
      <c r="CJ128" s="252"/>
      <c r="CK128" s="1058"/>
      <c r="CL128" s="1059"/>
      <c r="CM128" s="1059"/>
      <c r="CN128" s="1059"/>
      <c r="CO128" s="1060"/>
      <c r="CP128" s="1069" t="s">
        <v>491</v>
      </c>
      <c r="CQ128" s="760"/>
      <c r="CR128" s="760"/>
      <c r="CS128" s="760"/>
      <c r="CT128" s="760"/>
      <c r="CU128" s="760"/>
      <c r="CV128" s="760"/>
      <c r="CW128" s="760"/>
      <c r="CX128" s="760"/>
      <c r="CY128" s="760"/>
      <c r="CZ128" s="760"/>
      <c r="DA128" s="760"/>
      <c r="DB128" s="760"/>
      <c r="DC128" s="760"/>
      <c r="DD128" s="760"/>
      <c r="DE128" s="760"/>
      <c r="DF128" s="1070"/>
      <c r="DG128" s="1071">
        <v>98668</v>
      </c>
      <c r="DH128" s="1072"/>
      <c r="DI128" s="1072"/>
      <c r="DJ128" s="1072"/>
      <c r="DK128" s="1072"/>
      <c r="DL128" s="1072">
        <v>91369</v>
      </c>
      <c r="DM128" s="1072"/>
      <c r="DN128" s="1072"/>
      <c r="DO128" s="1072"/>
      <c r="DP128" s="1072"/>
      <c r="DQ128" s="1072">
        <v>85055</v>
      </c>
      <c r="DR128" s="1072"/>
      <c r="DS128" s="1072"/>
      <c r="DT128" s="1072"/>
      <c r="DU128" s="1072"/>
      <c r="DV128" s="1073">
        <v>0.6</v>
      </c>
      <c r="DW128" s="1073"/>
      <c r="DX128" s="1073"/>
      <c r="DY128" s="1073"/>
      <c r="DZ128" s="1074"/>
    </row>
    <row r="129" spans="1:131" s="228" customFormat="1" ht="26.25" customHeight="1" x14ac:dyDescent="0.15">
      <c r="A129" s="968" t="s">
        <v>106</v>
      </c>
      <c r="B129" s="969"/>
      <c r="C129" s="969"/>
      <c r="D129" s="969"/>
      <c r="E129" s="969"/>
      <c r="F129" s="969"/>
      <c r="G129" s="969"/>
      <c r="H129" s="969"/>
      <c r="I129" s="969"/>
      <c r="J129" s="969"/>
      <c r="K129" s="969"/>
      <c r="L129" s="969"/>
      <c r="M129" s="969"/>
      <c r="N129" s="969"/>
      <c r="O129" s="969"/>
      <c r="P129" s="969"/>
      <c r="Q129" s="969"/>
      <c r="R129" s="969"/>
      <c r="S129" s="969"/>
      <c r="T129" s="969"/>
      <c r="U129" s="969"/>
      <c r="V129" s="969"/>
      <c r="W129" s="1104" t="s">
        <v>492</v>
      </c>
      <c r="X129" s="1105"/>
      <c r="Y129" s="1105"/>
      <c r="Z129" s="1106"/>
      <c r="AA129" s="992">
        <v>17231282</v>
      </c>
      <c r="AB129" s="993"/>
      <c r="AC129" s="993"/>
      <c r="AD129" s="993"/>
      <c r="AE129" s="994"/>
      <c r="AF129" s="995">
        <v>17581261</v>
      </c>
      <c r="AG129" s="993"/>
      <c r="AH129" s="993"/>
      <c r="AI129" s="993"/>
      <c r="AJ129" s="994"/>
      <c r="AK129" s="995">
        <v>17014789</v>
      </c>
      <c r="AL129" s="993"/>
      <c r="AM129" s="993"/>
      <c r="AN129" s="993"/>
      <c r="AO129" s="994"/>
      <c r="AP129" s="1107"/>
      <c r="AQ129" s="1108"/>
      <c r="AR129" s="1108"/>
      <c r="AS129" s="1108"/>
      <c r="AT129" s="1109"/>
      <c r="AU129" s="231"/>
      <c r="AV129" s="231"/>
      <c r="AW129" s="231"/>
      <c r="AX129" s="1099" t="s">
        <v>493</v>
      </c>
      <c r="AY129" s="957"/>
      <c r="AZ129" s="957"/>
      <c r="BA129" s="957"/>
      <c r="BB129" s="957"/>
      <c r="BC129" s="957"/>
      <c r="BD129" s="957"/>
      <c r="BE129" s="958"/>
      <c r="BF129" s="1100" t="s">
        <v>440</v>
      </c>
      <c r="BG129" s="1101"/>
      <c r="BH129" s="1101"/>
      <c r="BI129" s="1101"/>
      <c r="BJ129" s="1101"/>
      <c r="BK129" s="1101"/>
      <c r="BL129" s="1102"/>
      <c r="BM129" s="1100">
        <v>17.649999999999999</v>
      </c>
      <c r="BN129" s="1101"/>
      <c r="BO129" s="1101"/>
      <c r="BP129" s="1101"/>
      <c r="BQ129" s="1101"/>
      <c r="BR129" s="1101"/>
      <c r="BS129" s="1102"/>
      <c r="BT129" s="1100">
        <v>30</v>
      </c>
      <c r="BU129" s="1101"/>
      <c r="BV129" s="1101"/>
      <c r="BW129" s="1101"/>
      <c r="BX129" s="1101"/>
      <c r="BY129" s="1101"/>
      <c r="BZ129" s="1103"/>
      <c r="CA129" s="254"/>
      <c r="CB129" s="254"/>
      <c r="CC129" s="254"/>
      <c r="CD129" s="254"/>
      <c r="CE129" s="254"/>
      <c r="CF129" s="254"/>
      <c r="CG129" s="254"/>
      <c r="CH129" s="254"/>
      <c r="CI129" s="254"/>
      <c r="CJ129" s="254"/>
      <c r="CK129" s="254"/>
      <c r="CL129" s="254"/>
      <c r="CM129" s="254"/>
      <c r="CN129" s="254"/>
      <c r="CO129" s="254"/>
      <c r="CP129" s="254"/>
      <c r="CQ129" s="254"/>
      <c r="CR129" s="254"/>
      <c r="CS129" s="254"/>
      <c r="CT129" s="254"/>
      <c r="CU129" s="254"/>
      <c r="CV129" s="254"/>
      <c r="CW129" s="254"/>
      <c r="CX129" s="254"/>
      <c r="CY129" s="254"/>
      <c r="CZ129" s="254"/>
      <c r="DA129" s="254"/>
      <c r="DB129" s="254"/>
      <c r="DC129" s="254"/>
      <c r="DD129" s="254"/>
      <c r="DE129" s="254"/>
      <c r="DF129" s="254"/>
      <c r="DG129" s="254"/>
      <c r="DH129" s="254"/>
      <c r="DI129" s="254"/>
      <c r="DJ129" s="254"/>
      <c r="DK129" s="254"/>
      <c r="DL129" s="254"/>
      <c r="DM129" s="254"/>
      <c r="DN129" s="254"/>
      <c r="DO129" s="254"/>
      <c r="DP129" s="231"/>
      <c r="DQ129" s="231"/>
      <c r="DR129" s="231"/>
      <c r="DS129" s="231"/>
      <c r="DT129" s="231"/>
      <c r="DU129" s="231"/>
      <c r="DV129" s="231"/>
      <c r="DW129" s="231"/>
      <c r="DX129" s="231"/>
      <c r="DY129" s="231"/>
      <c r="DZ129" s="231"/>
    </row>
    <row r="130" spans="1:131" s="228" customFormat="1" ht="26.25" customHeight="1" x14ac:dyDescent="0.15">
      <c r="A130" s="968" t="s">
        <v>494</v>
      </c>
      <c r="B130" s="969"/>
      <c r="C130" s="969"/>
      <c r="D130" s="969"/>
      <c r="E130" s="969"/>
      <c r="F130" s="969"/>
      <c r="G130" s="969"/>
      <c r="H130" s="969"/>
      <c r="I130" s="969"/>
      <c r="J130" s="969"/>
      <c r="K130" s="969"/>
      <c r="L130" s="969"/>
      <c r="M130" s="969"/>
      <c r="N130" s="969"/>
      <c r="O130" s="969"/>
      <c r="P130" s="969"/>
      <c r="Q130" s="969"/>
      <c r="R130" s="969"/>
      <c r="S130" s="969"/>
      <c r="T130" s="969"/>
      <c r="U130" s="969"/>
      <c r="V130" s="969"/>
      <c r="W130" s="1104" t="s">
        <v>495</v>
      </c>
      <c r="X130" s="1105"/>
      <c r="Y130" s="1105"/>
      <c r="Z130" s="1106"/>
      <c r="AA130" s="992">
        <v>3831759</v>
      </c>
      <c r="AB130" s="993"/>
      <c r="AC130" s="993"/>
      <c r="AD130" s="993"/>
      <c r="AE130" s="994"/>
      <c r="AF130" s="995">
        <v>3683711</v>
      </c>
      <c r="AG130" s="993"/>
      <c r="AH130" s="993"/>
      <c r="AI130" s="993"/>
      <c r="AJ130" s="994"/>
      <c r="AK130" s="995">
        <v>3651187</v>
      </c>
      <c r="AL130" s="993"/>
      <c r="AM130" s="993"/>
      <c r="AN130" s="993"/>
      <c r="AO130" s="994"/>
      <c r="AP130" s="1107"/>
      <c r="AQ130" s="1108"/>
      <c r="AR130" s="1108"/>
      <c r="AS130" s="1108"/>
      <c r="AT130" s="1109"/>
      <c r="AU130" s="231"/>
      <c r="AV130" s="231"/>
      <c r="AW130" s="231"/>
      <c r="AX130" s="1099" t="s">
        <v>496</v>
      </c>
      <c r="AY130" s="957"/>
      <c r="AZ130" s="957"/>
      <c r="BA130" s="957"/>
      <c r="BB130" s="957"/>
      <c r="BC130" s="957"/>
      <c r="BD130" s="957"/>
      <c r="BE130" s="958"/>
      <c r="BF130" s="1135">
        <v>7.7</v>
      </c>
      <c r="BG130" s="1136"/>
      <c r="BH130" s="1136"/>
      <c r="BI130" s="1136"/>
      <c r="BJ130" s="1136"/>
      <c r="BK130" s="1136"/>
      <c r="BL130" s="1137"/>
      <c r="BM130" s="1135">
        <v>25</v>
      </c>
      <c r="BN130" s="1136"/>
      <c r="BO130" s="1136"/>
      <c r="BP130" s="1136"/>
      <c r="BQ130" s="1136"/>
      <c r="BR130" s="1136"/>
      <c r="BS130" s="1137"/>
      <c r="BT130" s="1135">
        <v>35</v>
      </c>
      <c r="BU130" s="1136"/>
      <c r="BV130" s="1136"/>
      <c r="BW130" s="1136"/>
      <c r="BX130" s="1136"/>
      <c r="BY130" s="1136"/>
      <c r="BZ130" s="1138"/>
      <c r="CA130" s="254"/>
      <c r="CB130" s="254"/>
      <c r="CC130" s="254"/>
      <c r="CD130" s="254"/>
      <c r="CE130" s="254"/>
      <c r="CF130" s="254"/>
      <c r="CG130" s="254"/>
      <c r="CH130" s="254"/>
      <c r="CI130" s="254"/>
      <c r="CJ130" s="254"/>
      <c r="CK130" s="254"/>
      <c r="CL130" s="254"/>
      <c r="CM130" s="254"/>
      <c r="CN130" s="254"/>
      <c r="CO130" s="254"/>
      <c r="CP130" s="254"/>
      <c r="CQ130" s="254"/>
      <c r="CR130" s="254"/>
      <c r="CS130" s="254"/>
      <c r="CT130" s="254"/>
      <c r="CU130" s="254"/>
      <c r="CV130" s="254"/>
      <c r="CW130" s="254"/>
      <c r="CX130" s="254"/>
      <c r="CY130" s="254"/>
      <c r="CZ130" s="254"/>
      <c r="DA130" s="254"/>
      <c r="DB130" s="254"/>
      <c r="DC130" s="254"/>
      <c r="DD130" s="254"/>
      <c r="DE130" s="254"/>
      <c r="DF130" s="254"/>
      <c r="DG130" s="254"/>
      <c r="DH130" s="254"/>
      <c r="DI130" s="254"/>
      <c r="DJ130" s="254"/>
      <c r="DK130" s="254"/>
      <c r="DL130" s="254"/>
      <c r="DM130" s="254"/>
      <c r="DN130" s="254"/>
      <c r="DO130" s="254"/>
      <c r="DP130" s="231"/>
      <c r="DQ130" s="231"/>
      <c r="DR130" s="231"/>
      <c r="DS130" s="231"/>
      <c r="DT130" s="231"/>
      <c r="DU130" s="231"/>
      <c r="DV130" s="231"/>
      <c r="DW130" s="231"/>
      <c r="DX130" s="231"/>
      <c r="DY130" s="231"/>
      <c r="DZ130" s="231"/>
    </row>
    <row r="131" spans="1:131" s="228" customFormat="1" ht="26.25" customHeight="1" thickBot="1" x14ac:dyDescent="0.2">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497</v>
      </c>
      <c r="X131" s="1142"/>
      <c r="Y131" s="1142"/>
      <c r="Z131" s="1143"/>
      <c r="AA131" s="1038">
        <v>13399523</v>
      </c>
      <c r="AB131" s="1020"/>
      <c r="AC131" s="1020"/>
      <c r="AD131" s="1020"/>
      <c r="AE131" s="1021"/>
      <c r="AF131" s="1019">
        <v>13897550</v>
      </c>
      <c r="AG131" s="1020"/>
      <c r="AH131" s="1020"/>
      <c r="AI131" s="1020"/>
      <c r="AJ131" s="1021"/>
      <c r="AK131" s="1019">
        <v>13363602</v>
      </c>
      <c r="AL131" s="1020"/>
      <c r="AM131" s="1020"/>
      <c r="AN131" s="1020"/>
      <c r="AO131" s="1021"/>
      <c r="AP131" s="1144"/>
      <c r="AQ131" s="1145"/>
      <c r="AR131" s="1145"/>
      <c r="AS131" s="1145"/>
      <c r="AT131" s="1146"/>
      <c r="AU131" s="231"/>
      <c r="AV131" s="231"/>
      <c r="AW131" s="231"/>
      <c r="AX131" s="1117" t="s">
        <v>498</v>
      </c>
      <c r="AY131" s="760"/>
      <c r="AZ131" s="760"/>
      <c r="BA131" s="760"/>
      <c r="BB131" s="760"/>
      <c r="BC131" s="760"/>
      <c r="BD131" s="760"/>
      <c r="BE131" s="1070"/>
      <c r="BF131" s="1118">
        <v>14.8</v>
      </c>
      <c r="BG131" s="1119"/>
      <c r="BH131" s="1119"/>
      <c r="BI131" s="1119"/>
      <c r="BJ131" s="1119"/>
      <c r="BK131" s="1119"/>
      <c r="BL131" s="1120"/>
      <c r="BM131" s="1118">
        <v>350</v>
      </c>
      <c r="BN131" s="1119"/>
      <c r="BO131" s="1119"/>
      <c r="BP131" s="1119"/>
      <c r="BQ131" s="1119"/>
      <c r="BR131" s="1119"/>
      <c r="BS131" s="1120"/>
      <c r="BT131" s="1121"/>
      <c r="BU131" s="1122"/>
      <c r="BV131" s="1122"/>
      <c r="BW131" s="1122"/>
      <c r="BX131" s="1122"/>
      <c r="BY131" s="1122"/>
      <c r="BZ131" s="1123"/>
      <c r="CA131" s="254"/>
      <c r="CB131" s="254"/>
      <c r="CC131" s="254"/>
      <c r="CD131" s="254"/>
      <c r="CE131" s="254"/>
      <c r="CF131" s="254"/>
      <c r="CG131" s="254"/>
      <c r="CH131" s="254"/>
      <c r="CI131" s="254"/>
      <c r="CJ131" s="254"/>
      <c r="CK131" s="254"/>
      <c r="CL131" s="254"/>
      <c r="CM131" s="254"/>
      <c r="CN131" s="254"/>
      <c r="CO131" s="254"/>
      <c r="CP131" s="254"/>
      <c r="CQ131" s="254"/>
      <c r="CR131" s="254"/>
      <c r="CS131" s="254"/>
      <c r="CT131" s="254"/>
      <c r="CU131" s="254"/>
      <c r="CV131" s="254"/>
      <c r="CW131" s="254"/>
      <c r="CX131" s="254"/>
      <c r="CY131" s="254"/>
      <c r="CZ131" s="254"/>
      <c r="DA131" s="254"/>
      <c r="DB131" s="254"/>
      <c r="DC131" s="254"/>
      <c r="DD131" s="254"/>
      <c r="DE131" s="254"/>
      <c r="DF131" s="254"/>
      <c r="DG131" s="254"/>
      <c r="DH131" s="254"/>
      <c r="DI131" s="254"/>
      <c r="DJ131" s="254"/>
      <c r="DK131" s="254"/>
      <c r="DL131" s="254"/>
      <c r="DM131" s="254"/>
      <c r="DN131" s="254"/>
      <c r="DO131" s="254"/>
      <c r="DP131" s="231"/>
      <c r="DQ131" s="231"/>
      <c r="DR131" s="231"/>
      <c r="DS131" s="231"/>
      <c r="DT131" s="231"/>
      <c r="DU131" s="231"/>
      <c r="DV131" s="231"/>
      <c r="DW131" s="231"/>
      <c r="DX131" s="231"/>
      <c r="DY131" s="231"/>
      <c r="DZ131" s="231"/>
    </row>
    <row r="132" spans="1:131" s="228" customFormat="1" ht="26.25" customHeight="1" x14ac:dyDescent="0.15">
      <c r="A132" s="1124" t="s">
        <v>499</v>
      </c>
      <c r="B132" s="1125"/>
      <c r="C132" s="1125"/>
      <c r="D132" s="1125"/>
      <c r="E132" s="1125"/>
      <c r="F132" s="1125"/>
      <c r="G132" s="1125"/>
      <c r="H132" s="1125"/>
      <c r="I132" s="1125"/>
      <c r="J132" s="1125"/>
      <c r="K132" s="1125"/>
      <c r="L132" s="1125"/>
      <c r="M132" s="1125"/>
      <c r="N132" s="1125"/>
      <c r="O132" s="1125"/>
      <c r="P132" s="1125"/>
      <c r="Q132" s="1125"/>
      <c r="R132" s="1125"/>
      <c r="S132" s="1125"/>
      <c r="T132" s="1125"/>
      <c r="U132" s="1125"/>
      <c r="V132" s="1128" t="s">
        <v>500</v>
      </c>
      <c r="W132" s="1128"/>
      <c r="X132" s="1128"/>
      <c r="Y132" s="1128"/>
      <c r="Z132" s="1129"/>
      <c r="AA132" s="1130">
        <v>6.1774736309999998</v>
      </c>
      <c r="AB132" s="1131"/>
      <c r="AC132" s="1131"/>
      <c r="AD132" s="1131"/>
      <c r="AE132" s="1132"/>
      <c r="AF132" s="1133">
        <v>7.7344662729999998</v>
      </c>
      <c r="AG132" s="1131"/>
      <c r="AH132" s="1131"/>
      <c r="AI132" s="1131"/>
      <c r="AJ132" s="1132"/>
      <c r="AK132" s="1133">
        <v>9.3521941169999998</v>
      </c>
      <c r="AL132" s="1131"/>
      <c r="AM132" s="1131"/>
      <c r="AN132" s="1131"/>
      <c r="AO132" s="1132"/>
      <c r="AP132" s="1035"/>
      <c r="AQ132" s="1036"/>
      <c r="AR132" s="1036"/>
      <c r="AS132" s="1036"/>
      <c r="AT132" s="1134"/>
      <c r="AU132" s="255"/>
      <c r="AV132" s="231"/>
      <c r="AW132" s="231"/>
      <c r="AX132" s="231"/>
      <c r="AY132" s="231"/>
      <c r="AZ132" s="231"/>
      <c r="BA132" s="231"/>
      <c r="BB132" s="231"/>
      <c r="BC132" s="231"/>
      <c r="BD132" s="231"/>
      <c r="BE132" s="231"/>
      <c r="BF132" s="231"/>
      <c r="BG132" s="231"/>
      <c r="BH132" s="231"/>
      <c r="BI132" s="231"/>
      <c r="BJ132" s="231"/>
      <c r="BK132" s="231"/>
      <c r="BL132" s="231"/>
      <c r="BM132" s="231"/>
      <c r="BN132" s="231"/>
      <c r="BO132" s="231"/>
      <c r="BP132" s="231"/>
      <c r="BQ132" s="231"/>
      <c r="BR132" s="231"/>
      <c r="BS132" s="232"/>
      <c r="BT132" s="231"/>
      <c r="BU132" s="231"/>
      <c r="BV132" s="231"/>
      <c r="BW132" s="231"/>
      <c r="BX132" s="231"/>
      <c r="BY132" s="231"/>
      <c r="BZ132" s="231"/>
      <c r="CA132" s="254"/>
      <c r="CB132" s="254"/>
      <c r="CC132" s="254"/>
      <c r="CD132" s="254"/>
      <c r="CE132" s="254"/>
      <c r="CF132" s="254"/>
      <c r="CG132" s="254"/>
      <c r="CH132" s="254"/>
      <c r="CI132" s="254"/>
      <c r="CJ132" s="254"/>
      <c r="CK132" s="254"/>
      <c r="CL132" s="254"/>
      <c r="CM132" s="254"/>
      <c r="CN132" s="254"/>
      <c r="CO132" s="254"/>
      <c r="CP132" s="254"/>
      <c r="CQ132" s="254"/>
      <c r="CR132" s="254"/>
      <c r="CS132" s="254"/>
      <c r="CT132" s="254"/>
      <c r="CU132" s="254"/>
      <c r="CV132" s="254"/>
      <c r="CW132" s="254"/>
      <c r="CX132" s="254"/>
      <c r="CY132" s="254"/>
      <c r="CZ132" s="254"/>
      <c r="DA132" s="254"/>
      <c r="DB132" s="254"/>
      <c r="DC132" s="254"/>
      <c r="DD132" s="254"/>
      <c r="DE132" s="254"/>
      <c r="DF132" s="254"/>
      <c r="DG132" s="254"/>
      <c r="DH132" s="254"/>
      <c r="DI132" s="254"/>
      <c r="DJ132" s="254"/>
      <c r="DK132" s="254"/>
      <c r="DL132" s="254"/>
      <c r="DM132" s="254"/>
      <c r="DN132" s="254"/>
      <c r="DO132" s="254"/>
      <c r="DP132" s="231"/>
      <c r="DQ132" s="231"/>
      <c r="DR132" s="231"/>
      <c r="DS132" s="231"/>
      <c r="DT132" s="231"/>
      <c r="DU132" s="231"/>
      <c r="DV132" s="231"/>
      <c r="DW132" s="231"/>
      <c r="DX132" s="231"/>
      <c r="DY132" s="231"/>
      <c r="DZ132" s="231"/>
    </row>
    <row r="133" spans="1:131" s="228" customFormat="1" ht="26.25" customHeight="1" thickBot="1" x14ac:dyDescent="0.2">
      <c r="A133" s="1126"/>
      <c r="B133" s="1127"/>
      <c r="C133" s="1127"/>
      <c r="D133" s="1127"/>
      <c r="E133" s="1127"/>
      <c r="F133" s="1127"/>
      <c r="G133" s="1127"/>
      <c r="H133" s="1127"/>
      <c r="I133" s="1127"/>
      <c r="J133" s="1127"/>
      <c r="K133" s="1127"/>
      <c r="L133" s="1127"/>
      <c r="M133" s="1127"/>
      <c r="N133" s="1127"/>
      <c r="O133" s="1127"/>
      <c r="P133" s="1127"/>
      <c r="Q133" s="1127"/>
      <c r="R133" s="1127"/>
      <c r="S133" s="1127"/>
      <c r="T133" s="1127"/>
      <c r="U133" s="1127"/>
      <c r="V133" s="1111" t="s">
        <v>501</v>
      </c>
      <c r="W133" s="1111"/>
      <c r="X133" s="1111"/>
      <c r="Y133" s="1111"/>
      <c r="Z133" s="1112"/>
      <c r="AA133" s="1113">
        <v>6</v>
      </c>
      <c r="AB133" s="1114"/>
      <c r="AC133" s="1114"/>
      <c r="AD133" s="1114"/>
      <c r="AE133" s="1115"/>
      <c r="AF133" s="1113">
        <v>6.6</v>
      </c>
      <c r="AG133" s="1114"/>
      <c r="AH133" s="1114"/>
      <c r="AI133" s="1114"/>
      <c r="AJ133" s="1115"/>
      <c r="AK133" s="1113">
        <v>7.7</v>
      </c>
      <c r="AL133" s="1114"/>
      <c r="AM133" s="1114"/>
      <c r="AN133" s="1114"/>
      <c r="AO133" s="1115"/>
      <c r="AP133" s="1062"/>
      <c r="AQ133" s="1063"/>
      <c r="AR133" s="1063"/>
      <c r="AS133" s="1063"/>
      <c r="AT133" s="1116"/>
      <c r="AU133" s="231"/>
      <c r="AV133" s="231"/>
      <c r="AW133" s="231"/>
      <c r="AX133" s="231"/>
      <c r="AY133" s="231"/>
      <c r="AZ133" s="231"/>
      <c r="BA133" s="231"/>
      <c r="BB133" s="231"/>
      <c r="BC133" s="231"/>
      <c r="BD133" s="231"/>
      <c r="BE133" s="231"/>
      <c r="BF133" s="231"/>
      <c r="BG133" s="231"/>
      <c r="BH133" s="231"/>
      <c r="BI133" s="231"/>
      <c r="BJ133" s="231"/>
      <c r="BK133" s="231"/>
      <c r="BL133" s="231"/>
      <c r="BM133" s="231"/>
      <c r="BN133" s="254"/>
      <c r="BO133" s="254"/>
      <c r="BP133" s="254"/>
      <c r="BQ133" s="254"/>
      <c r="BR133" s="254"/>
      <c r="BS133" s="254"/>
      <c r="BT133" s="254"/>
      <c r="BU133" s="254"/>
      <c r="BV133" s="254"/>
      <c r="BW133" s="254"/>
      <c r="BX133" s="254"/>
      <c r="BY133" s="254"/>
      <c r="BZ133" s="254"/>
      <c r="CA133" s="254"/>
      <c r="CB133" s="254"/>
      <c r="CC133" s="254"/>
      <c r="CD133" s="254"/>
      <c r="CE133" s="254"/>
      <c r="CF133" s="254"/>
      <c r="CG133" s="254"/>
      <c r="CH133" s="254"/>
      <c r="CI133" s="254"/>
      <c r="CJ133" s="254"/>
      <c r="CK133" s="254"/>
      <c r="CL133" s="254"/>
      <c r="CM133" s="254"/>
      <c r="CN133" s="254"/>
      <c r="CO133" s="254"/>
      <c r="CP133" s="254"/>
      <c r="CQ133" s="254"/>
      <c r="CR133" s="254"/>
      <c r="CS133" s="254"/>
      <c r="CT133" s="254"/>
      <c r="CU133" s="254"/>
      <c r="CV133" s="254"/>
      <c r="CW133" s="254"/>
      <c r="CX133" s="254"/>
      <c r="CY133" s="254"/>
      <c r="CZ133" s="254"/>
      <c r="DA133" s="254"/>
      <c r="DB133" s="254"/>
      <c r="DC133" s="254"/>
      <c r="DD133" s="254"/>
      <c r="DE133" s="254"/>
      <c r="DF133" s="254"/>
      <c r="DG133" s="254"/>
      <c r="DH133" s="254"/>
      <c r="DI133" s="254"/>
      <c r="DJ133" s="254"/>
      <c r="DK133" s="254"/>
      <c r="DL133" s="254"/>
      <c r="DM133" s="254"/>
      <c r="DN133" s="254"/>
      <c r="DO133" s="254"/>
      <c r="DP133" s="231"/>
      <c r="DQ133" s="231"/>
      <c r="DR133" s="231"/>
      <c r="DS133" s="231"/>
      <c r="DT133" s="231"/>
      <c r="DU133" s="231"/>
      <c r="DV133" s="231"/>
      <c r="DW133" s="231"/>
      <c r="DX133" s="231"/>
      <c r="DY133" s="231"/>
      <c r="DZ133" s="231"/>
    </row>
    <row r="134" spans="1:131" ht="11.25" customHeight="1" x14ac:dyDescent="0.15">
      <c r="A134" s="256"/>
      <c r="B134" s="256"/>
      <c r="C134" s="256"/>
      <c r="D134" s="256"/>
      <c r="E134" s="256"/>
      <c r="F134" s="256"/>
      <c r="G134" s="256"/>
      <c r="H134" s="256"/>
      <c r="I134" s="256"/>
      <c r="J134" s="256"/>
      <c r="K134" s="256"/>
      <c r="L134" s="256"/>
      <c r="M134" s="256"/>
      <c r="N134" s="256"/>
      <c r="O134" s="256"/>
      <c r="P134" s="256"/>
      <c r="Q134" s="256"/>
      <c r="R134" s="256"/>
      <c r="S134" s="256"/>
      <c r="T134" s="256"/>
      <c r="U134" s="256"/>
      <c r="V134" s="256"/>
      <c r="W134" s="256"/>
      <c r="X134" s="256"/>
      <c r="Y134" s="256"/>
      <c r="Z134" s="256"/>
      <c r="AA134" s="256"/>
      <c r="AB134" s="256"/>
      <c r="AC134" s="256"/>
      <c r="AD134" s="256"/>
      <c r="AE134" s="256"/>
      <c r="AF134" s="256"/>
      <c r="AG134" s="256"/>
      <c r="AH134" s="256"/>
      <c r="AI134" s="256"/>
      <c r="AJ134" s="256"/>
      <c r="AK134" s="256"/>
      <c r="AL134" s="256"/>
      <c r="AM134" s="256"/>
      <c r="AN134" s="256"/>
      <c r="AO134" s="256"/>
      <c r="AP134" s="256"/>
      <c r="AQ134" s="256"/>
      <c r="AR134" s="256"/>
      <c r="AS134" s="256"/>
      <c r="AT134" s="256"/>
      <c r="AU134" s="231"/>
      <c r="AV134" s="231"/>
      <c r="AW134" s="231"/>
      <c r="AX134" s="231"/>
      <c r="AY134" s="231"/>
      <c r="AZ134" s="231"/>
      <c r="BA134" s="231"/>
      <c r="BB134" s="231"/>
      <c r="BC134" s="231"/>
      <c r="BD134" s="231"/>
      <c r="BE134" s="231"/>
      <c r="BF134" s="231"/>
      <c r="BG134" s="231"/>
      <c r="BH134" s="231"/>
      <c r="BI134" s="231"/>
      <c r="BJ134" s="231"/>
      <c r="BK134" s="231"/>
      <c r="BL134" s="231"/>
      <c r="BM134" s="231"/>
      <c r="BN134" s="254"/>
      <c r="BO134" s="254"/>
      <c r="BP134" s="254"/>
      <c r="BQ134" s="254"/>
      <c r="BR134" s="254"/>
      <c r="BS134" s="254"/>
      <c r="BT134" s="254"/>
      <c r="BU134" s="254"/>
      <c r="BV134" s="254"/>
      <c r="BW134" s="254"/>
      <c r="BX134" s="254"/>
      <c r="BY134" s="254"/>
      <c r="BZ134" s="254"/>
      <c r="CA134" s="254"/>
      <c r="CB134" s="254"/>
      <c r="CC134" s="254"/>
      <c r="CD134" s="254"/>
      <c r="CE134" s="254"/>
      <c r="CF134" s="254"/>
      <c r="CG134" s="254"/>
      <c r="CH134" s="254"/>
      <c r="CI134" s="254"/>
      <c r="CJ134" s="254"/>
      <c r="CK134" s="254"/>
      <c r="CL134" s="254"/>
      <c r="CM134" s="254"/>
      <c r="CN134" s="254"/>
      <c r="CO134" s="254"/>
      <c r="CP134" s="254"/>
      <c r="CQ134" s="254"/>
      <c r="CR134" s="254"/>
      <c r="CS134" s="254"/>
      <c r="CT134" s="254"/>
      <c r="CU134" s="254"/>
      <c r="CV134" s="254"/>
      <c r="CW134" s="254"/>
      <c r="CX134" s="254"/>
      <c r="CY134" s="254"/>
      <c r="CZ134" s="254"/>
      <c r="DA134" s="254"/>
      <c r="DB134" s="254"/>
      <c r="DC134" s="254"/>
      <c r="DD134" s="254"/>
      <c r="DE134" s="254"/>
      <c r="DF134" s="254"/>
      <c r="DG134" s="254"/>
      <c r="DH134" s="254"/>
      <c r="DI134" s="254"/>
      <c r="DJ134" s="254"/>
      <c r="DK134" s="254"/>
      <c r="DL134" s="254"/>
      <c r="DM134" s="254"/>
      <c r="DN134" s="254"/>
      <c r="DO134" s="254"/>
      <c r="DP134" s="231"/>
      <c r="DQ134" s="231"/>
      <c r="DR134" s="231"/>
      <c r="DS134" s="231"/>
      <c r="DT134" s="231"/>
      <c r="DU134" s="231"/>
      <c r="DV134" s="231"/>
      <c r="DW134" s="231"/>
      <c r="DX134" s="231"/>
      <c r="DY134" s="231"/>
      <c r="DZ134" s="231"/>
      <c r="EA134" s="228"/>
    </row>
    <row r="135" spans="1:131" ht="14.25" hidden="1" x14ac:dyDescent="0.15">
      <c r="AU135" s="256"/>
      <c r="AV135" s="256"/>
      <c r="AW135" s="256"/>
      <c r="AX135" s="256"/>
      <c r="AY135" s="256"/>
      <c r="AZ135" s="256"/>
      <c r="BA135" s="256"/>
      <c r="BB135" s="256"/>
      <c r="BC135" s="256"/>
      <c r="BD135" s="256"/>
      <c r="BE135" s="256"/>
      <c r="BF135" s="256"/>
      <c r="BG135" s="256"/>
      <c r="BH135" s="256"/>
      <c r="BI135" s="256"/>
      <c r="BJ135" s="256"/>
      <c r="BK135" s="256"/>
      <c r="BL135" s="256"/>
      <c r="BM135" s="256"/>
      <c r="BN135" s="256"/>
      <c r="BO135" s="256"/>
      <c r="BP135" s="256"/>
      <c r="BQ135" s="256"/>
      <c r="BR135" s="256"/>
      <c r="BS135" s="256"/>
      <c r="BT135" s="256"/>
      <c r="BU135" s="256"/>
      <c r="BV135" s="256"/>
      <c r="BW135" s="256"/>
      <c r="BX135" s="256"/>
      <c r="BY135" s="256"/>
      <c r="BZ135" s="256"/>
      <c r="CA135" s="256"/>
      <c r="CB135" s="256"/>
      <c r="CC135" s="256"/>
      <c r="CD135" s="256"/>
      <c r="CE135" s="256"/>
      <c r="CF135" s="256"/>
      <c r="CG135" s="256"/>
      <c r="CH135" s="256"/>
      <c r="CI135" s="256"/>
      <c r="CJ135" s="256"/>
      <c r="CK135" s="256"/>
      <c r="CL135" s="256"/>
      <c r="CM135" s="256"/>
      <c r="CN135" s="256"/>
      <c r="CO135" s="256"/>
      <c r="CP135" s="256"/>
      <c r="CQ135" s="256"/>
      <c r="CR135" s="256"/>
      <c r="CS135" s="256"/>
      <c r="CT135" s="256"/>
      <c r="CU135" s="256"/>
      <c r="CV135" s="256"/>
      <c r="CW135" s="256"/>
      <c r="CX135" s="256"/>
      <c r="CY135" s="256"/>
      <c r="CZ135" s="256"/>
      <c r="DA135" s="256"/>
      <c r="DB135" s="256"/>
      <c r="DC135" s="256"/>
      <c r="DD135" s="256"/>
      <c r="DE135" s="256"/>
      <c r="DF135" s="256"/>
      <c r="DG135" s="256"/>
      <c r="DH135" s="256"/>
      <c r="DI135" s="256"/>
      <c r="DJ135" s="256"/>
      <c r="DK135" s="256"/>
      <c r="DL135" s="256"/>
      <c r="DM135" s="256"/>
      <c r="DN135" s="256"/>
      <c r="DO135" s="256"/>
      <c r="DP135" s="256"/>
      <c r="DQ135" s="256"/>
      <c r="DR135" s="256"/>
      <c r="DS135" s="256"/>
      <c r="DT135" s="256"/>
      <c r="DU135" s="256"/>
      <c r="DV135" s="256"/>
      <c r="DW135" s="256"/>
      <c r="DX135" s="256"/>
      <c r="DY135" s="256"/>
      <c r="DZ135" s="256"/>
    </row>
  </sheetData>
  <sheetProtection algorithmName="SHA-512" hashValue="NxtdGy+UkyYQa7ETB3wEJmxn+zxfYmhRkGPBokqylhAwjUde1RCyTU2e4AidxiUfHt0cZ7YyfZCGrvbDIuI2Rg==" saltValue="yZqH89FKbp6qYfoyum2i+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9" scale="2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8" customWidth="1"/>
    <col min="121" max="121" width="0" style="257" hidden="1" customWidth="1"/>
    <col min="122" max="16384" width="9" style="257" hidden="1"/>
  </cols>
  <sheetData>
    <row r="1" spans="1:120" x14ac:dyDescent="0.15">
      <c r="A1" s="257"/>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c r="DM1" s="257"/>
      <c r="DN1" s="257"/>
      <c r="DO1" s="257"/>
      <c r="DP1" s="25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7"/>
    </row>
    <row r="17" spans="119:120" x14ac:dyDescent="0.15">
      <c r="DP17" s="257"/>
    </row>
    <row r="18" spans="119:120" x14ac:dyDescent="0.15"/>
    <row r="19" spans="119:120" x14ac:dyDescent="0.15"/>
    <row r="20" spans="119:120" x14ac:dyDescent="0.15">
      <c r="DO20" s="257"/>
      <c r="DP20" s="257"/>
    </row>
    <row r="21" spans="119:120" x14ac:dyDescent="0.15">
      <c r="DP21" s="257"/>
    </row>
    <row r="22" spans="119:120" x14ac:dyDescent="0.15"/>
    <row r="23" spans="119:120" x14ac:dyDescent="0.15">
      <c r="DO23" s="257"/>
      <c r="DP23" s="257"/>
    </row>
    <row r="24" spans="119:120" x14ac:dyDescent="0.15">
      <c r="DP24" s="257"/>
    </row>
    <row r="25" spans="119:120" x14ac:dyDescent="0.15">
      <c r="DP25" s="257"/>
    </row>
    <row r="26" spans="119:120" x14ac:dyDescent="0.15">
      <c r="DO26" s="257"/>
      <c r="DP26" s="257"/>
    </row>
    <row r="27" spans="119:120" x14ac:dyDescent="0.15"/>
    <row r="28" spans="119:120" x14ac:dyDescent="0.15">
      <c r="DO28" s="257"/>
      <c r="DP28" s="257"/>
    </row>
    <row r="29" spans="119:120" x14ac:dyDescent="0.15">
      <c r="DP29" s="257"/>
    </row>
    <row r="30" spans="119:120" x14ac:dyDescent="0.15"/>
    <row r="31" spans="119:120" x14ac:dyDescent="0.15">
      <c r="DO31" s="257"/>
      <c r="DP31" s="257"/>
    </row>
    <row r="32" spans="119:120" x14ac:dyDescent="0.15"/>
    <row r="33" spans="98:120" x14ac:dyDescent="0.15">
      <c r="DO33" s="257"/>
      <c r="DP33" s="257"/>
    </row>
    <row r="34" spans="98:120" x14ac:dyDescent="0.15">
      <c r="DM34" s="257"/>
    </row>
    <row r="35" spans="98:120" x14ac:dyDescent="0.15">
      <c r="CT35" s="257"/>
      <c r="CU35" s="257"/>
      <c r="CV35" s="257"/>
      <c r="CY35" s="257"/>
      <c r="CZ35" s="257"/>
      <c r="DA35" s="257"/>
      <c r="DD35" s="257"/>
      <c r="DE35" s="257"/>
      <c r="DF35" s="257"/>
      <c r="DI35" s="257"/>
      <c r="DJ35" s="257"/>
      <c r="DK35" s="257"/>
      <c r="DM35" s="257"/>
      <c r="DN35" s="257"/>
      <c r="DO35" s="257"/>
      <c r="DP35" s="257"/>
    </row>
    <row r="36" spans="98:120" x14ac:dyDescent="0.15"/>
    <row r="37" spans="98:120" x14ac:dyDescent="0.15">
      <c r="CW37" s="257"/>
      <c r="DB37" s="257"/>
      <c r="DG37" s="257"/>
      <c r="DL37" s="257"/>
      <c r="DP37" s="257"/>
    </row>
    <row r="38" spans="98:120" x14ac:dyDescent="0.15">
      <c r="CT38" s="257"/>
      <c r="CU38" s="257"/>
      <c r="CV38" s="257"/>
      <c r="CW38" s="257"/>
      <c r="CY38" s="257"/>
      <c r="CZ38" s="257"/>
      <c r="DA38" s="257"/>
      <c r="DB38" s="257"/>
      <c r="DD38" s="257"/>
      <c r="DE38" s="257"/>
      <c r="DF38" s="257"/>
      <c r="DG38" s="257"/>
      <c r="DI38" s="257"/>
      <c r="DJ38" s="257"/>
      <c r="DK38" s="257"/>
      <c r="DL38" s="257"/>
      <c r="DN38" s="257"/>
      <c r="DO38" s="257"/>
      <c r="DP38" s="25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7"/>
      <c r="DO49" s="257"/>
      <c r="DP49" s="25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7"/>
      <c r="CS63" s="257"/>
      <c r="CX63" s="257"/>
      <c r="DC63" s="257"/>
      <c r="DH63" s="257"/>
    </row>
    <row r="64" spans="22:120" x14ac:dyDescent="0.15">
      <c r="V64" s="257"/>
    </row>
    <row r="65" spans="15:120" x14ac:dyDescent="0.15">
      <c r="X65" s="257"/>
      <c r="Z65" s="257"/>
      <c r="AA65" s="257"/>
      <c r="AB65" s="257"/>
      <c r="AC65" s="257"/>
      <c r="AD65" s="257"/>
      <c r="AE65" s="257"/>
      <c r="AF65" s="257"/>
      <c r="AG65" s="257"/>
      <c r="AH65" s="257"/>
      <c r="AI65" s="257"/>
      <c r="AJ65" s="257"/>
      <c r="AK65" s="257"/>
      <c r="AL65" s="257"/>
      <c r="AM65" s="257"/>
      <c r="AN65" s="257"/>
      <c r="AO65" s="257"/>
      <c r="AP65" s="257"/>
      <c r="AQ65" s="257"/>
      <c r="AR65" s="257"/>
      <c r="AS65" s="257"/>
      <c r="AT65" s="257"/>
      <c r="AU65" s="257"/>
      <c r="AV65" s="257"/>
      <c r="AW65" s="257"/>
      <c r="AX65" s="257"/>
      <c r="AY65" s="257"/>
      <c r="AZ65" s="257"/>
      <c r="BA65" s="257"/>
      <c r="BB65" s="257"/>
      <c r="BC65" s="257"/>
      <c r="BD65" s="257"/>
      <c r="BE65" s="257"/>
      <c r="BF65" s="257"/>
      <c r="BG65" s="257"/>
      <c r="BH65" s="257"/>
      <c r="BI65" s="257"/>
      <c r="BJ65" s="257"/>
      <c r="BK65" s="257"/>
      <c r="BL65" s="257"/>
      <c r="BM65" s="257"/>
      <c r="BN65" s="257"/>
      <c r="BO65" s="257"/>
      <c r="BP65" s="257"/>
      <c r="BQ65" s="257"/>
      <c r="BR65" s="257"/>
      <c r="BS65" s="257"/>
      <c r="BT65" s="257"/>
      <c r="BU65" s="257"/>
      <c r="BV65" s="257"/>
      <c r="BW65" s="257"/>
      <c r="BX65" s="257"/>
      <c r="BY65" s="257"/>
      <c r="BZ65" s="257"/>
      <c r="CA65" s="257"/>
      <c r="CB65" s="257"/>
      <c r="CC65" s="257"/>
      <c r="CD65" s="257"/>
      <c r="CE65" s="257"/>
      <c r="CF65" s="257"/>
      <c r="CG65" s="257"/>
      <c r="CH65" s="257"/>
      <c r="CI65" s="257"/>
      <c r="CJ65" s="257"/>
      <c r="CK65" s="257"/>
      <c r="CL65" s="257"/>
      <c r="CM65" s="257"/>
      <c r="CN65" s="257"/>
      <c r="CO65" s="257"/>
      <c r="CP65" s="257"/>
      <c r="CQ65" s="257"/>
      <c r="CR65" s="257"/>
      <c r="CU65" s="257"/>
      <c r="CZ65" s="257"/>
      <c r="DE65" s="257"/>
      <c r="DJ65" s="257"/>
    </row>
    <row r="66" spans="15:120" x14ac:dyDescent="0.15">
      <c r="Q66" s="257"/>
      <c r="S66" s="257"/>
      <c r="U66" s="257"/>
      <c r="DM66" s="257"/>
    </row>
    <row r="67" spans="15:120" x14ac:dyDescent="0.15">
      <c r="O67" s="257"/>
      <c r="P67" s="257"/>
      <c r="R67" s="257"/>
      <c r="T67" s="257"/>
      <c r="Y67" s="257"/>
      <c r="CT67" s="257"/>
      <c r="CV67" s="257"/>
      <c r="CW67" s="257"/>
      <c r="CY67" s="257"/>
      <c r="DA67" s="257"/>
      <c r="DB67" s="257"/>
      <c r="DD67" s="257"/>
      <c r="DF67" s="257"/>
      <c r="DG67" s="257"/>
      <c r="DI67" s="257"/>
      <c r="DK67" s="257"/>
      <c r="DL67" s="257"/>
      <c r="DN67" s="257"/>
      <c r="DO67" s="257"/>
      <c r="DP67" s="257"/>
    </row>
    <row r="68" spans="15:120" x14ac:dyDescent="0.15"/>
    <row r="69" spans="15:120" x14ac:dyDescent="0.15"/>
    <row r="70" spans="15:120" x14ac:dyDescent="0.15"/>
    <row r="71" spans="15:120" x14ac:dyDescent="0.15"/>
    <row r="72" spans="15:120" x14ac:dyDescent="0.15">
      <c r="DP72" s="257"/>
    </row>
    <row r="73" spans="15:120" x14ac:dyDescent="0.15">
      <c r="DP73" s="25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7"/>
      <c r="CX96" s="257"/>
      <c r="DC96" s="257"/>
      <c r="DH96" s="257"/>
    </row>
    <row r="97" spans="24:120" x14ac:dyDescent="0.15">
      <c r="CS97" s="257"/>
      <c r="CX97" s="257"/>
      <c r="DC97" s="257"/>
      <c r="DH97" s="257"/>
      <c r="DP97" s="258" t="s">
        <v>502</v>
      </c>
    </row>
    <row r="98" spans="24:120" hidden="1" x14ac:dyDescent="0.15">
      <c r="CS98" s="257"/>
      <c r="CX98" s="257"/>
      <c r="DC98" s="257"/>
      <c r="DH98" s="257"/>
    </row>
    <row r="99" spans="24:120" hidden="1" x14ac:dyDescent="0.15">
      <c r="CS99" s="257"/>
      <c r="CX99" s="257"/>
      <c r="DC99" s="257"/>
      <c r="DH99" s="257"/>
    </row>
    <row r="101" spans="24:120" ht="12" hidden="1" customHeight="1" x14ac:dyDescent="0.15">
      <c r="X101" s="257"/>
      <c r="Y101" s="257"/>
      <c r="Z101" s="257"/>
      <c r="AA101" s="257"/>
      <c r="AB101" s="257"/>
      <c r="AC101" s="257"/>
      <c r="AD101" s="257"/>
      <c r="AE101" s="257"/>
      <c r="AF101" s="257"/>
      <c r="AG101" s="257"/>
      <c r="AH101" s="257"/>
      <c r="AI101" s="257"/>
      <c r="AJ101" s="257"/>
      <c r="AK101" s="257"/>
      <c r="AL101" s="257"/>
      <c r="AM101" s="257"/>
      <c r="AN101" s="257"/>
      <c r="AO101" s="257"/>
      <c r="AP101" s="257"/>
      <c r="AQ101" s="257"/>
      <c r="AR101" s="257"/>
      <c r="AS101" s="257"/>
      <c r="AT101" s="257"/>
      <c r="AU101" s="257"/>
      <c r="AV101" s="257"/>
      <c r="AW101" s="257"/>
      <c r="AX101" s="257"/>
      <c r="AY101" s="257"/>
      <c r="AZ101" s="257"/>
      <c r="BA101" s="257"/>
      <c r="BB101" s="257"/>
      <c r="BC101" s="257"/>
      <c r="BD101" s="257"/>
      <c r="BE101" s="257"/>
      <c r="BF101" s="257"/>
      <c r="BG101" s="257"/>
      <c r="BH101" s="257"/>
      <c r="BI101" s="257"/>
      <c r="BJ101" s="257"/>
      <c r="BK101" s="257"/>
      <c r="BL101" s="257"/>
      <c r="BM101" s="257"/>
      <c r="BN101" s="257"/>
      <c r="BO101" s="257"/>
      <c r="BP101" s="257"/>
      <c r="BQ101" s="257"/>
      <c r="BR101" s="257"/>
      <c r="BS101" s="257"/>
      <c r="BT101" s="257"/>
      <c r="BU101" s="257"/>
      <c r="BV101" s="257"/>
      <c r="BW101" s="257"/>
      <c r="BX101" s="257"/>
      <c r="BY101" s="257"/>
      <c r="BZ101" s="257"/>
      <c r="CA101" s="257"/>
      <c r="CB101" s="257"/>
      <c r="CC101" s="257"/>
      <c r="CD101" s="257"/>
      <c r="CE101" s="257"/>
      <c r="CF101" s="257"/>
      <c r="CG101" s="257"/>
      <c r="CH101" s="257"/>
      <c r="CI101" s="257"/>
      <c r="CJ101" s="257"/>
      <c r="CK101" s="257"/>
      <c r="CL101" s="257"/>
      <c r="CM101" s="257"/>
      <c r="CN101" s="257"/>
      <c r="CO101" s="257"/>
      <c r="CP101" s="257"/>
      <c r="CQ101" s="257"/>
      <c r="CR101" s="257"/>
      <c r="CU101" s="257"/>
      <c r="CZ101" s="257"/>
      <c r="DE101" s="257"/>
      <c r="DJ101" s="257"/>
    </row>
    <row r="102" spans="24:120" ht="1.5" hidden="1" customHeight="1" x14ac:dyDescent="0.15">
      <c r="CU102" s="257"/>
      <c r="CZ102" s="257"/>
      <c r="DE102" s="257"/>
      <c r="DJ102" s="257"/>
      <c r="DM102" s="257"/>
    </row>
    <row r="103" spans="24:120" hidden="1" x14ac:dyDescent="0.15">
      <c r="CT103" s="257"/>
      <c r="CV103" s="257"/>
      <c r="CW103" s="257"/>
      <c r="CY103" s="257"/>
      <c r="DA103" s="257"/>
      <c r="DB103" s="257"/>
      <c r="DD103" s="257"/>
      <c r="DF103" s="257"/>
      <c r="DG103" s="257"/>
      <c r="DI103" s="257"/>
      <c r="DK103" s="257"/>
      <c r="DL103" s="257"/>
      <c r="DM103" s="257"/>
      <c r="DN103" s="257"/>
      <c r="DO103" s="257"/>
      <c r="DP103" s="257"/>
    </row>
    <row r="104" spans="24:120" hidden="1" x14ac:dyDescent="0.15">
      <c r="CV104" s="257"/>
      <c r="CW104" s="257"/>
      <c r="DA104" s="257"/>
      <c r="DB104" s="257"/>
      <c r="DF104" s="257"/>
      <c r="DG104" s="257"/>
      <c r="DK104" s="257"/>
      <c r="DL104" s="257"/>
      <c r="DN104" s="257"/>
      <c r="DO104" s="257"/>
      <c r="DP104" s="257"/>
    </row>
    <row r="105" spans="24:120" ht="12.75" hidden="1" customHeight="1" x14ac:dyDescent="0.15"/>
  </sheetData>
  <sheetProtection algorithmName="SHA-512" hashValue="gwRxglvJ+8O5u2QoTLv1luxPPlPgE1mTpDkV19aLj2mbDEh0S9G4i0gxiWHUq8tt87cHEqSO0k+sMw3U7fUG8w==" saltValue="oUZiWzKusYJmz2Wd7g+sY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8" customWidth="1"/>
    <col min="117" max="16384" width="9" style="257" hidden="1"/>
  </cols>
  <sheetData>
    <row r="1" spans="2:116" x14ac:dyDescent="0.15">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row>
    <row r="2" spans="2:116" x14ac:dyDescent="0.15"/>
    <row r="3" spans="2:116" x14ac:dyDescent="0.15"/>
    <row r="4" spans="2:116" x14ac:dyDescent="0.15">
      <c r="R4" s="257"/>
      <c r="S4" s="257"/>
      <c r="T4" s="257"/>
      <c r="U4" s="257"/>
      <c r="V4" s="257"/>
      <c r="W4" s="257"/>
      <c r="X4" s="257"/>
      <c r="Y4" s="257"/>
      <c r="Z4" s="257"/>
      <c r="AA4" s="257"/>
      <c r="AB4" s="257"/>
      <c r="AC4" s="257"/>
      <c r="AD4" s="257"/>
      <c r="AE4" s="257"/>
      <c r="AF4" s="257"/>
      <c r="AG4" s="257"/>
      <c r="AH4" s="257"/>
      <c r="AI4" s="257"/>
      <c r="AJ4" s="257"/>
      <c r="AK4" s="257"/>
      <c r="AL4" s="257"/>
      <c r="AM4" s="257"/>
      <c r="AN4" s="257"/>
      <c r="AO4" s="257"/>
      <c r="AP4" s="257"/>
      <c r="AQ4" s="257"/>
      <c r="AR4" s="257"/>
      <c r="AS4" s="257"/>
      <c r="AT4" s="257"/>
      <c r="AU4" s="257"/>
      <c r="AV4" s="257"/>
      <c r="AW4" s="257"/>
      <c r="AX4" s="257"/>
      <c r="AY4" s="257"/>
      <c r="AZ4" s="257"/>
      <c r="BA4" s="257"/>
      <c r="BB4" s="257"/>
      <c r="BC4" s="257"/>
      <c r="BD4" s="257"/>
      <c r="BE4" s="257"/>
      <c r="BF4" s="257"/>
      <c r="BG4" s="257"/>
      <c r="BH4" s="257"/>
      <c r="BI4" s="257"/>
      <c r="BJ4" s="257"/>
      <c r="BK4" s="257"/>
      <c r="BL4" s="257"/>
      <c r="BM4" s="257"/>
      <c r="BN4" s="257"/>
      <c r="BO4" s="257"/>
      <c r="BP4" s="257"/>
      <c r="BQ4" s="257"/>
      <c r="BR4" s="257"/>
      <c r="BS4" s="257"/>
      <c r="BT4" s="257"/>
      <c r="BU4" s="257"/>
      <c r="BV4" s="257"/>
      <c r="BW4" s="257"/>
      <c r="BX4" s="257"/>
      <c r="BY4" s="257"/>
      <c r="BZ4" s="257"/>
      <c r="CA4" s="257"/>
      <c r="CB4" s="257"/>
      <c r="CC4" s="257"/>
      <c r="CD4" s="257"/>
      <c r="CE4" s="257"/>
      <c r="CF4" s="257"/>
      <c r="CG4" s="257"/>
      <c r="CH4" s="257"/>
      <c r="CI4" s="257"/>
      <c r="CJ4" s="257"/>
      <c r="CK4" s="257"/>
      <c r="CL4" s="257"/>
      <c r="CM4" s="257"/>
      <c r="CN4" s="257"/>
      <c r="CO4" s="257"/>
      <c r="CP4" s="257"/>
      <c r="CQ4" s="257"/>
      <c r="CR4" s="257"/>
      <c r="CS4" s="257"/>
      <c r="CT4" s="257"/>
      <c r="CU4" s="257"/>
      <c r="CV4" s="257"/>
      <c r="CW4" s="257"/>
      <c r="CX4" s="257"/>
      <c r="CY4" s="257"/>
      <c r="CZ4" s="257"/>
      <c r="DA4" s="257"/>
      <c r="DB4" s="257"/>
      <c r="DC4" s="257"/>
      <c r="DD4" s="257"/>
      <c r="DE4" s="257"/>
      <c r="DF4" s="257"/>
      <c r="DG4" s="257"/>
      <c r="DH4" s="257"/>
      <c r="DI4" s="257"/>
      <c r="DJ4" s="257"/>
      <c r="DK4" s="257"/>
      <c r="DL4" s="257"/>
    </row>
    <row r="5" spans="2:116" x14ac:dyDescent="0.15">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7"/>
      <c r="AT5" s="257"/>
      <c r="AU5" s="257"/>
      <c r="AV5" s="257"/>
      <c r="AW5" s="257"/>
      <c r="AX5" s="257"/>
      <c r="AY5" s="257"/>
      <c r="AZ5" s="257"/>
      <c r="BA5" s="257"/>
      <c r="BB5" s="257"/>
      <c r="BC5" s="257"/>
      <c r="BD5" s="257"/>
      <c r="BE5" s="257"/>
      <c r="BF5" s="257"/>
      <c r="BG5" s="257"/>
      <c r="BH5" s="257"/>
      <c r="BI5" s="257"/>
      <c r="BJ5" s="257"/>
      <c r="BK5" s="257"/>
      <c r="BL5" s="257"/>
      <c r="BM5" s="257"/>
      <c r="BN5" s="257"/>
      <c r="BO5" s="257"/>
      <c r="BP5" s="257"/>
      <c r="BQ5" s="257"/>
      <c r="BR5" s="257"/>
      <c r="BS5" s="257"/>
      <c r="BT5" s="257"/>
      <c r="BU5" s="257"/>
      <c r="BV5" s="257"/>
      <c r="BW5" s="257"/>
      <c r="BX5" s="257"/>
      <c r="BY5" s="257"/>
      <c r="BZ5" s="257"/>
      <c r="CA5" s="257"/>
      <c r="CB5" s="257"/>
      <c r="CC5" s="257"/>
      <c r="CD5" s="257"/>
      <c r="CE5" s="257"/>
      <c r="CF5" s="257"/>
      <c r="CG5" s="257"/>
      <c r="CH5" s="257"/>
      <c r="CI5" s="257"/>
      <c r="CJ5" s="257"/>
      <c r="CK5" s="257"/>
      <c r="CL5" s="257"/>
      <c r="CM5" s="257"/>
      <c r="CN5" s="257"/>
      <c r="CO5" s="257"/>
      <c r="CP5" s="257"/>
      <c r="CQ5" s="257"/>
      <c r="CR5" s="257"/>
      <c r="CS5" s="257"/>
      <c r="CT5" s="257"/>
      <c r="CU5" s="257"/>
      <c r="CV5" s="257"/>
      <c r="CW5" s="257"/>
      <c r="CX5" s="257"/>
      <c r="CY5" s="257"/>
      <c r="CZ5" s="257"/>
      <c r="DA5" s="257"/>
      <c r="DB5" s="257"/>
      <c r="DC5" s="257"/>
      <c r="DD5" s="257"/>
      <c r="DE5" s="257"/>
      <c r="DF5" s="257"/>
      <c r="DG5" s="257"/>
      <c r="DH5" s="257"/>
      <c r="DI5" s="257"/>
      <c r="DJ5" s="257"/>
      <c r="DK5" s="257"/>
      <c r="DL5" s="25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7"/>
      <c r="J18" s="257"/>
      <c r="K18" s="257"/>
      <c r="L18" s="257"/>
      <c r="M18" s="257"/>
      <c r="N18" s="257"/>
      <c r="O18" s="257"/>
      <c r="P18" s="257"/>
      <c r="Q18" s="257"/>
      <c r="R18" s="257"/>
      <c r="S18" s="257"/>
      <c r="T18" s="257"/>
      <c r="U18" s="257"/>
      <c r="V18" s="257"/>
      <c r="W18" s="257"/>
      <c r="X18" s="257"/>
      <c r="Y18" s="257"/>
      <c r="Z18" s="257"/>
      <c r="AA18" s="257"/>
      <c r="AB18" s="257"/>
      <c r="AC18" s="257"/>
      <c r="AD18" s="257"/>
      <c r="AE18" s="257"/>
      <c r="AF18" s="257"/>
      <c r="AG18" s="257"/>
      <c r="AH18" s="257"/>
      <c r="AI18" s="257"/>
      <c r="AJ18" s="257"/>
      <c r="AK18" s="257"/>
      <c r="AL18" s="257"/>
      <c r="AM18" s="257"/>
      <c r="AN18" s="257"/>
      <c r="AO18" s="257"/>
      <c r="AP18" s="257"/>
      <c r="AQ18" s="257"/>
      <c r="AR18" s="257"/>
      <c r="AS18" s="257"/>
      <c r="AT18" s="257"/>
      <c r="AU18" s="257"/>
      <c r="AV18" s="257"/>
      <c r="AW18" s="257"/>
      <c r="AX18" s="257"/>
      <c r="AY18" s="257"/>
      <c r="AZ18" s="257"/>
      <c r="BA18" s="257"/>
      <c r="BB18" s="257"/>
      <c r="BC18" s="257"/>
      <c r="BD18" s="257"/>
      <c r="BE18" s="257"/>
      <c r="BF18" s="257"/>
      <c r="BG18" s="257"/>
      <c r="BH18" s="257"/>
      <c r="BI18" s="257"/>
      <c r="BJ18" s="257"/>
      <c r="BK18" s="257"/>
      <c r="BL18" s="257"/>
      <c r="BM18" s="257"/>
      <c r="BN18" s="257"/>
      <c r="BO18" s="257"/>
      <c r="BP18" s="257"/>
      <c r="BQ18" s="257"/>
      <c r="BR18" s="257"/>
      <c r="BS18" s="257"/>
      <c r="BT18" s="257"/>
      <c r="BU18" s="257"/>
      <c r="BV18" s="257"/>
      <c r="BW18" s="257"/>
      <c r="BX18" s="257"/>
      <c r="BY18" s="257"/>
      <c r="BZ18" s="257"/>
      <c r="CA18" s="257"/>
      <c r="CB18" s="257"/>
      <c r="CC18" s="257"/>
      <c r="CD18" s="257"/>
      <c r="CE18" s="257"/>
      <c r="CF18" s="257"/>
      <c r="CG18" s="257"/>
      <c r="CH18" s="257"/>
      <c r="CI18" s="257"/>
      <c r="CJ18" s="257"/>
      <c r="CK18" s="257"/>
      <c r="CL18" s="257"/>
      <c r="CM18" s="257"/>
      <c r="CN18" s="257"/>
      <c r="CO18" s="257"/>
      <c r="CP18" s="257"/>
      <c r="CQ18" s="257"/>
      <c r="CR18" s="257"/>
      <c r="CS18" s="257"/>
      <c r="CT18" s="257"/>
      <c r="CU18" s="257"/>
      <c r="CV18" s="257"/>
      <c r="CW18" s="257"/>
      <c r="CX18" s="257"/>
      <c r="CY18" s="257"/>
      <c r="CZ18" s="257"/>
      <c r="DA18" s="257"/>
      <c r="DB18" s="257"/>
      <c r="DC18" s="257"/>
      <c r="DD18" s="257"/>
      <c r="DE18" s="257"/>
      <c r="DF18" s="257"/>
      <c r="DG18" s="257"/>
      <c r="DH18" s="257"/>
      <c r="DI18" s="257"/>
      <c r="DJ18" s="257"/>
      <c r="DK18" s="257"/>
      <c r="DL18" s="257"/>
    </row>
    <row r="19" spans="9:116" x14ac:dyDescent="0.15"/>
    <row r="20" spans="9:116" x14ac:dyDescent="0.15"/>
    <row r="21" spans="9:116" x14ac:dyDescent="0.15">
      <c r="DL21" s="257"/>
    </row>
    <row r="22" spans="9:116" x14ac:dyDescent="0.15">
      <c r="DI22" s="257"/>
      <c r="DJ22" s="257"/>
      <c r="DK22" s="257"/>
      <c r="DL22" s="257"/>
    </row>
    <row r="23" spans="9:116" x14ac:dyDescent="0.15">
      <c r="CY23" s="257"/>
      <c r="CZ23" s="257"/>
      <c r="DA23" s="257"/>
      <c r="DB23" s="257"/>
      <c r="DC23" s="257"/>
      <c r="DD23" s="257"/>
      <c r="DE23" s="257"/>
      <c r="DF23" s="257"/>
      <c r="DG23" s="257"/>
      <c r="DH23" s="257"/>
      <c r="DI23" s="257"/>
      <c r="DJ23" s="257"/>
      <c r="DK23" s="257"/>
      <c r="DL23" s="25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7"/>
      <c r="DA35" s="257"/>
      <c r="DB35" s="257"/>
      <c r="DC35" s="257"/>
      <c r="DD35" s="257"/>
      <c r="DE35" s="257"/>
      <c r="DF35" s="257"/>
      <c r="DG35" s="257"/>
      <c r="DH35" s="257"/>
      <c r="DI35" s="257"/>
      <c r="DJ35" s="257"/>
      <c r="DK35" s="257"/>
      <c r="DL35" s="257"/>
    </row>
    <row r="36" spans="15:116" x14ac:dyDescent="0.15"/>
    <row r="37" spans="15:116" x14ac:dyDescent="0.15">
      <c r="DL37" s="257"/>
    </row>
    <row r="38" spans="15:116" x14ac:dyDescent="0.15">
      <c r="DI38" s="257"/>
      <c r="DJ38" s="257"/>
      <c r="DK38" s="257"/>
      <c r="DL38" s="257"/>
    </row>
    <row r="39" spans="15:116" x14ac:dyDescent="0.15"/>
    <row r="40" spans="15:116" x14ac:dyDescent="0.15"/>
    <row r="41" spans="15:116" x14ac:dyDescent="0.15"/>
    <row r="42" spans="15:116" x14ac:dyDescent="0.15"/>
    <row r="43" spans="15:116" x14ac:dyDescent="0.15">
      <c r="O43" s="257"/>
      <c r="P43" s="257"/>
      <c r="Q43" s="257"/>
      <c r="R43" s="257"/>
      <c r="S43" s="257"/>
      <c r="T43" s="257"/>
      <c r="U43" s="257"/>
      <c r="V43" s="257"/>
      <c r="W43" s="257"/>
      <c r="X43" s="257"/>
      <c r="Y43" s="257"/>
      <c r="Z43" s="257"/>
      <c r="AA43" s="257"/>
      <c r="AB43" s="257"/>
      <c r="AC43" s="257"/>
      <c r="AD43" s="257"/>
      <c r="AE43" s="257"/>
      <c r="AF43" s="257"/>
      <c r="AG43" s="257"/>
      <c r="AH43" s="257"/>
      <c r="AI43" s="257"/>
      <c r="AJ43" s="257"/>
      <c r="AK43" s="257"/>
      <c r="AL43" s="257"/>
      <c r="AM43" s="257"/>
      <c r="AN43" s="257"/>
      <c r="AO43" s="257"/>
      <c r="AP43" s="257"/>
      <c r="AQ43" s="257"/>
      <c r="AR43" s="257"/>
      <c r="AS43" s="257"/>
      <c r="AT43" s="257"/>
      <c r="AU43" s="257"/>
      <c r="AV43" s="257"/>
      <c r="AW43" s="257"/>
      <c r="AX43" s="257"/>
      <c r="AY43" s="257"/>
      <c r="AZ43" s="257"/>
      <c r="BA43" s="257"/>
      <c r="BB43" s="257"/>
      <c r="BC43" s="257"/>
      <c r="BD43" s="257"/>
      <c r="BE43" s="257"/>
      <c r="BF43" s="257"/>
      <c r="BG43" s="257"/>
      <c r="BH43" s="257"/>
      <c r="BI43" s="257"/>
      <c r="BJ43" s="257"/>
      <c r="BK43" s="257"/>
      <c r="BL43" s="257"/>
      <c r="BM43" s="257"/>
      <c r="BN43" s="257"/>
      <c r="BO43" s="257"/>
      <c r="BP43" s="257"/>
      <c r="BQ43" s="257"/>
      <c r="BR43" s="257"/>
      <c r="BS43" s="257"/>
      <c r="BT43" s="257"/>
      <c r="BU43" s="257"/>
      <c r="BV43" s="257"/>
      <c r="BW43" s="257"/>
      <c r="BX43" s="257"/>
      <c r="BY43" s="257"/>
      <c r="BZ43" s="257"/>
      <c r="CA43" s="257"/>
      <c r="CB43" s="257"/>
      <c r="CC43" s="257"/>
      <c r="CD43" s="257"/>
      <c r="CE43" s="257"/>
      <c r="CF43" s="257"/>
      <c r="CG43" s="257"/>
      <c r="CH43" s="257"/>
      <c r="CI43" s="257"/>
      <c r="CJ43" s="257"/>
      <c r="CK43" s="257"/>
      <c r="CL43" s="257"/>
      <c r="CM43" s="257"/>
      <c r="CN43" s="257"/>
      <c r="CO43" s="257"/>
      <c r="CP43" s="257"/>
      <c r="CQ43" s="257"/>
      <c r="CR43" s="257"/>
      <c r="CS43" s="257"/>
      <c r="CT43" s="257"/>
      <c r="CU43" s="257"/>
      <c r="CV43" s="257"/>
      <c r="CW43" s="257"/>
      <c r="CX43" s="257"/>
      <c r="CY43" s="257"/>
      <c r="CZ43" s="257"/>
      <c r="DA43" s="257"/>
      <c r="DB43" s="257"/>
      <c r="DC43" s="257"/>
      <c r="DD43" s="257"/>
      <c r="DE43" s="257"/>
      <c r="DF43" s="257"/>
      <c r="DG43" s="257"/>
      <c r="DH43" s="257"/>
      <c r="DI43" s="257"/>
      <c r="DJ43" s="257"/>
      <c r="DK43" s="257"/>
      <c r="DL43" s="257"/>
    </row>
    <row r="44" spans="15:116" x14ac:dyDescent="0.15">
      <c r="DL44" s="257"/>
    </row>
    <row r="45" spans="15:116" x14ac:dyDescent="0.15"/>
    <row r="46" spans="15:116" x14ac:dyDescent="0.15">
      <c r="DA46" s="257"/>
      <c r="DB46" s="257"/>
      <c r="DC46" s="257"/>
      <c r="DD46" s="257"/>
      <c r="DE46" s="257"/>
      <c r="DF46" s="257"/>
      <c r="DG46" s="257"/>
      <c r="DH46" s="257"/>
      <c r="DI46" s="257"/>
      <c r="DJ46" s="257"/>
      <c r="DK46" s="257"/>
      <c r="DL46" s="257"/>
    </row>
    <row r="47" spans="15:116" x14ac:dyDescent="0.15"/>
    <row r="48" spans="15:116" x14ac:dyDescent="0.15"/>
    <row r="49" spans="104:116" x14ac:dyDescent="0.15"/>
    <row r="50" spans="104:116" x14ac:dyDescent="0.15">
      <c r="CZ50" s="257"/>
      <c r="DA50" s="257"/>
      <c r="DB50" s="257"/>
      <c r="DC50" s="257"/>
      <c r="DD50" s="257"/>
      <c r="DE50" s="257"/>
      <c r="DF50" s="257"/>
      <c r="DG50" s="257"/>
      <c r="DH50" s="257"/>
      <c r="DI50" s="257"/>
      <c r="DJ50" s="257"/>
      <c r="DK50" s="257"/>
      <c r="DL50" s="257"/>
    </row>
    <row r="51" spans="104:116" x14ac:dyDescent="0.15"/>
    <row r="52" spans="104:116" x14ac:dyDescent="0.15"/>
    <row r="53" spans="104:116" x14ac:dyDescent="0.15">
      <c r="DL53" s="25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7"/>
      <c r="DD67" s="257"/>
      <c r="DE67" s="257"/>
      <c r="DF67" s="257"/>
      <c r="DG67" s="257"/>
      <c r="DH67" s="257"/>
      <c r="DI67" s="257"/>
      <c r="DJ67" s="257"/>
      <c r="DK67" s="257"/>
      <c r="DL67" s="25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4yk1/DF6BOE3aqtGxeQhRLzXb3gJ6oxrCwaC+1Nc+FzARYVOaCgNpKKcWZvNYyx5GcbwHgBhMvtI7lvySCexrg==" saltValue="MFet+AAdnW3LSAANz7VB3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9" customWidth="1"/>
    <col min="37" max="44" width="17" style="259" customWidth="1"/>
    <col min="45" max="45" width="6.125" style="266" customWidth="1"/>
    <col min="46" max="46" width="3" style="264" customWidth="1"/>
    <col min="47" max="47" width="19.125" style="259" hidden="1" customWidth="1"/>
    <col min="48" max="52" width="12.625" style="259" hidden="1" customWidth="1"/>
    <col min="53" max="16384" width="8.625" style="259" hidden="1"/>
  </cols>
  <sheetData>
    <row r="1" spans="1:46" x14ac:dyDescent="0.15">
      <c r="AS1" s="260"/>
      <c r="AT1" s="260"/>
    </row>
    <row r="2" spans="1:46" x14ac:dyDescent="0.15">
      <c r="AS2" s="260"/>
      <c r="AT2" s="260"/>
    </row>
    <row r="3" spans="1:46" x14ac:dyDescent="0.15">
      <c r="AS3" s="260"/>
      <c r="AT3" s="260"/>
    </row>
    <row r="4" spans="1:46" x14ac:dyDescent="0.15">
      <c r="AS4" s="260"/>
      <c r="AT4" s="260"/>
    </row>
    <row r="5" spans="1:46" ht="17.25" x14ac:dyDescent="0.15">
      <c r="A5" s="261" t="s">
        <v>503</v>
      </c>
      <c r="B5" s="262"/>
      <c r="C5" s="262"/>
      <c r="D5" s="262"/>
      <c r="E5" s="262"/>
      <c r="F5" s="262"/>
      <c r="G5" s="262"/>
      <c r="H5" s="262"/>
      <c r="I5" s="262"/>
      <c r="J5" s="262"/>
      <c r="K5" s="262"/>
      <c r="L5" s="262"/>
      <c r="M5" s="262"/>
      <c r="N5" s="262"/>
      <c r="O5" s="262"/>
      <c r="P5" s="262"/>
      <c r="Q5" s="262"/>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3"/>
    </row>
    <row r="6" spans="1:46" x14ac:dyDescent="0.15">
      <c r="A6" s="264"/>
      <c r="B6" s="260"/>
      <c r="C6" s="260"/>
      <c r="D6" s="260"/>
      <c r="E6" s="260"/>
      <c r="F6" s="260"/>
      <c r="G6" s="260"/>
      <c r="H6" s="260"/>
      <c r="I6" s="260"/>
      <c r="J6" s="260"/>
      <c r="K6" s="260"/>
      <c r="L6" s="260"/>
      <c r="M6" s="260"/>
      <c r="N6" s="260"/>
      <c r="O6" s="260"/>
      <c r="P6" s="260"/>
      <c r="Q6" s="260"/>
      <c r="R6" s="260"/>
      <c r="S6" s="260"/>
      <c r="T6" s="260"/>
      <c r="U6" s="260"/>
      <c r="V6" s="260"/>
      <c r="W6" s="260"/>
      <c r="X6" s="260"/>
      <c r="Y6" s="260"/>
      <c r="Z6" s="260"/>
      <c r="AA6" s="260"/>
      <c r="AB6" s="260"/>
      <c r="AC6" s="260"/>
      <c r="AD6" s="260"/>
      <c r="AE6" s="260"/>
      <c r="AF6" s="260"/>
      <c r="AG6" s="260"/>
      <c r="AH6" s="260"/>
      <c r="AI6" s="260"/>
      <c r="AJ6" s="260"/>
      <c r="AK6" s="265" t="s">
        <v>504</v>
      </c>
      <c r="AL6" s="265"/>
      <c r="AM6" s="265"/>
      <c r="AN6" s="265"/>
      <c r="AO6" s="260"/>
      <c r="AP6" s="260"/>
      <c r="AQ6" s="260"/>
      <c r="AR6" s="260"/>
    </row>
    <row r="7" spans="1:46" ht="13.5" customHeight="1" x14ac:dyDescent="0.15">
      <c r="A7" s="264"/>
      <c r="B7" s="260"/>
      <c r="C7" s="260"/>
      <c r="D7" s="260"/>
      <c r="E7" s="260"/>
      <c r="F7" s="260"/>
      <c r="G7" s="260"/>
      <c r="H7" s="260"/>
      <c r="I7" s="260"/>
      <c r="J7" s="260"/>
      <c r="K7" s="260"/>
      <c r="L7" s="260"/>
      <c r="M7" s="260"/>
      <c r="N7" s="260"/>
      <c r="O7" s="260"/>
      <c r="P7" s="260"/>
      <c r="Q7" s="260"/>
      <c r="R7" s="260"/>
      <c r="S7" s="260"/>
      <c r="T7" s="260"/>
      <c r="U7" s="260"/>
      <c r="V7" s="260"/>
      <c r="W7" s="260"/>
      <c r="X7" s="260"/>
      <c r="Y7" s="260"/>
      <c r="Z7" s="260"/>
      <c r="AA7" s="260"/>
      <c r="AB7" s="260"/>
      <c r="AC7" s="260"/>
      <c r="AD7" s="260"/>
      <c r="AE7" s="260"/>
      <c r="AF7" s="260"/>
      <c r="AG7" s="260"/>
      <c r="AH7" s="260"/>
      <c r="AI7" s="260"/>
      <c r="AJ7" s="260"/>
      <c r="AK7" s="267"/>
      <c r="AL7" s="268"/>
      <c r="AM7" s="268"/>
      <c r="AN7" s="269"/>
      <c r="AO7" s="1148" t="s">
        <v>505</v>
      </c>
      <c r="AP7" s="270"/>
      <c r="AQ7" s="271" t="s">
        <v>506</v>
      </c>
      <c r="AR7" s="272"/>
    </row>
    <row r="8" spans="1:46" x14ac:dyDescent="0.15">
      <c r="A8" s="264"/>
      <c r="B8" s="260"/>
      <c r="C8" s="260"/>
      <c r="D8" s="260"/>
      <c r="E8" s="260"/>
      <c r="F8" s="260"/>
      <c r="G8" s="260"/>
      <c r="H8" s="260"/>
      <c r="I8" s="260"/>
      <c r="J8" s="260"/>
      <c r="K8" s="260"/>
      <c r="L8" s="260"/>
      <c r="M8" s="260"/>
      <c r="N8" s="260"/>
      <c r="O8" s="260"/>
      <c r="P8" s="260"/>
      <c r="Q8" s="260"/>
      <c r="R8" s="260"/>
      <c r="S8" s="260"/>
      <c r="T8" s="260"/>
      <c r="U8" s="260"/>
      <c r="V8" s="260"/>
      <c r="W8" s="260"/>
      <c r="X8" s="260"/>
      <c r="Y8" s="260"/>
      <c r="Z8" s="260"/>
      <c r="AA8" s="260"/>
      <c r="AB8" s="260"/>
      <c r="AC8" s="260"/>
      <c r="AD8" s="260"/>
      <c r="AE8" s="260"/>
      <c r="AF8" s="260"/>
      <c r="AG8" s="260"/>
      <c r="AH8" s="260"/>
      <c r="AI8" s="260"/>
      <c r="AJ8" s="260"/>
      <c r="AK8" s="273"/>
      <c r="AL8" s="274"/>
      <c r="AM8" s="274"/>
      <c r="AN8" s="275"/>
      <c r="AO8" s="1149"/>
      <c r="AP8" s="276" t="s">
        <v>507</v>
      </c>
      <c r="AQ8" s="277" t="s">
        <v>508</v>
      </c>
      <c r="AR8" s="278" t="s">
        <v>509</v>
      </c>
    </row>
    <row r="9" spans="1:46" x14ac:dyDescent="0.15">
      <c r="A9" s="264"/>
      <c r="B9" s="260"/>
      <c r="C9" s="260"/>
      <c r="D9" s="260"/>
      <c r="E9" s="260"/>
      <c r="F9" s="260"/>
      <c r="G9" s="260"/>
      <c r="H9" s="260"/>
      <c r="I9" s="260"/>
      <c r="J9" s="260"/>
      <c r="K9" s="260"/>
      <c r="L9" s="260"/>
      <c r="M9" s="260"/>
      <c r="N9" s="260"/>
      <c r="O9" s="260"/>
      <c r="P9" s="260"/>
      <c r="Q9" s="260"/>
      <c r="R9" s="260"/>
      <c r="S9" s="260"/>
      <c r="T9" s="260"/>
      <c r="U9" s="260"/>
      <c r="V9" s="260"/>
      <c r="W9" s="260"/>
      <c r="X9" s="260"/>
      <c r="Y9" s="260"/>
      <c r="Z9" s="260"/>
      <c r="AA9" s="260"/>
      <c r="AB9" s="260"/>
      <c r="AC9" s="260"/>
      <c r="AD9" s="260"/>
      <c r="AE9" s="260"/>
      <c r="AF9" s="260"/>
      <c r="AG9" s="260"/>
      <c r="AH9" s="260"/>
      <c r="AI9" s="260"/>
      <c r="AJ9" s="260"/>
      <c r="AK9" s="1150" t="s">
        <v>510</v>
      </c>
      <c r="AL9" s="1151"/>
      <c r="AM9" s="1151"/>
      <c r="AN9" s="1152"/>
      <c r="AO9" s="279">
        <v>4578139</v>
      </c>
      <c r="AP9" s="279">
        <v>160907</v>
      </c>
      <c r="AQ9" s="280">
        <v>105319</v>
      </c>
      <c r="AR9" s="281">
        <v>52.8</v>
      </c>
    </row>
    <row r="10" spans="1:46" ht="13.5" customHeight="1" x14ac:dyDescent="0.15">
      <c r="A10" s="264"/>
      <c r="B10" s="260"/>
      <c r="C10" s="260"/>
      <c r="D10" s="260"/>
      <c r="E10" s="260"/>
      <c r="F10" s="260"/>
      <c r="G10" s="260"/>
      <c r="H10" s="260"/>
      <c r="I10" s="260"/>
      <c r="J10" s="260"/>
      <c r="K10" s="260"/>
      <c r="L10" s="260"/>
      <c r="M10" s="260"/>
      <c r="N10" s="260"/>
      <c r="O10" s="260"/>
      <c r="P10" s="260"/>
      <c r="Q10" s="260"/>
      <c r="R10" s="260"/>
      <c r="S10" s="260"/>
      <c r="T10" s="260"/>
      <c r="U10" s="260"/>
      <c r="V10" s="260"/>
      <c r="W10" s="260"/>
      <c r="X10" s="260"/>
      <c r="Y10" s="260"/>
      <c r="Z10" s="260"/>
      <c r="AA10" s="260"/>
      <c r="AB10" s="260"/>
      <c r="AC10" s="260"/>
      <c r="AD10" s="260"/>
      <c r="AE10" s="260"/>
      <c r="AF10" s="260"/>
      <c r="AG10" s="260"/>
      <c r="AH10" s="260"/>
      <c r="AI10" s="260"/>
      <c r="AJ10" s="260"/>
      <c r="AK10" s="1150" t="s">
        <v>511</v>
      </c>
      <c r="AL10" s="1151"/>
      <c r="AM10" s="1151"/>
      <c r="AN10" s="1152"/>
      <c r="AO10" s="282">
        <v>34959</v>
      </c>
      <c r="AP10" s="282">
        <v>1229</v>
      </c>
      <c r="AQ10" s="283">
        <v>9860</v>
      </c>
      <c r="AR10" s="284">
        <v>-87.5</v>
      </c>
    </row>
    <row r="11" spans="1:46" ht="13.5" customHeight="1" x14ac:dyDescent="0.15">
      <c r="A11" s="264"/>
      <c r="B11" s="260"/>
      <c r="C11" s="260"/>
      <c r="D11" s="260"/>
      <c r="E11" s="260"/>
      <c r="F11" s="260"/>
      <c r="G11" s="260"/>
      <c r="H11" s="260"/>
      <c r="I11" s="260"/>
      <c r="J11" s="260"/>
      <c r="K11" s="260"/>
      <c r="L11" s="260"/>
      <c r="M11" s="260"/>
      <c r="N11" s="260"/>
      <c r="O11" s="260"/>
      <c r="P11" s="260"/>
      <c r="Q11" s="260"/>
      <c r="R11" s="260"/>
      <c r="S11" s="260"/>
      <c r="T11" s="260"/>
      <c r="U11" s="260"/>
      <c r="V11" s="260"/>
      <c r="W11" s="260"/>
      <c r="X11" s="260"/>
      <c r="Y11" s="260"/>
      <c r="Z11" s="260"/>
      <c r="AA11" s="260"/>
      <c r="AB11" s="260"/>
      <c r="AC11" s="260"/>
      <c r="AD11" s="260"/>
      <c r="AE11" s="260"/>
      <c r="AF11" s="260"/>
      <c r="AG11" s="260"/>
      <c r="AH11" s="260"/>
      <c r="AI11" s="260"/>
      <c r="AJ11" s="260"/>
      <c r="AK11" s="1150" t="s">
        <v>512</v>
      </c>
      <c r="AL11" s="1151"/>
      <c r="AM11" s="1151"/>
      <c r="AN11" s="1152"/>
      <c r="AO11" s="282">
        <v>179606</v>
      </c>
      <c r="AP11" s="282">
        <v>6313</v>
      </c>
      <c r="AQ11" s="283">
        <v>1656</v>
      </c>
      <c r="AR11" s="284">
        <v>281.2</v>
      </c>
    </row>
    <row r="12" spans="1:46" ht="13.5" customHeight="1" x14ac:dyDescent="0.15">
      <c r="A12" s="264"/>
      <c r="B12" s="260"/>
      <c r="C12" s="260"/>
      <c r="D12" s="260"/>
      <c r="E12" s="260"/>
      <c r="F12" s="260"/>
      <c r="G12" s="260"/>
      <c r="H12" s="260"/>
      <c r="I12" s="260"/>
      <c r="J12" s="260"/>
      <c r="K12" s="260"/>
      <c r="L12" s="260"/>
      <c r="M12" s="260"/>
      <c r="N12" s="260"/>
      <c r="O12" s="260"/>
      <c r="P12" s="260"/>
      <c r="Q12" s="260"/>
      <c r="R12" s="260"/>
      <c r="S12" s="260"/>
      <c r="T12" s="260"/>
      <c r="U12" s="260"/>
      <c r="V12" s="260"/>
      <c r="W12" s="260"/>
      <c r="X12" s="260"/>
      <c r="Y12" s="260"/>
      <c r="Z12" s="260"/>
      <c r="AA12" s="260"/>
      <c r="AB12" s="260"/>
      <c r="AC12" s="260"/>
      <c r="AD12" s="260"/>
      <c r="AE12" s="260"/>
      <c r="AF12" s="260"/>
      <c r="AG12" s="260"/>
      <c r="AH12" s="260"/>
      <c r="AI12" s="260"/>
      <c r="AJ12" s="260"/>
      <c r="AK12" s="1150" t="s">
        <v>513</v>
      </c>
      <c r="AL12" s="1151"/>
      <c r="AM12" s="1151"/>
      <c r="AN12" s="1152"/>
      <c r="AO12" s="282" t="s">
        <v>514</v>
      </c>
      <c r="AP12" s="282" t="s">
        <v>514</v>
      </c>
      <c r="AQ12" s="283">
        <v>3</v>
      </c>
      <c r="AR12" s="284" t="s">
        <v>514</v>
      </c>
    </row>
    <row r="13" spans="1:46" ht="13.5" customHeight="1" x14ac:dyDescent="0.15">
      <c r="A13" s="264"/>
      <c r="B13" s="260"/>
      <c r="C13" s="260"/>
      <c r="D13" s="260"/>
      <c r="E13" s="260"/>
      <c r="F13" s="260"/>
      <c r="G13" s="260"/>
      <c r="H13" s="260"/>
      <c r="I13" s="260"/>
      <c r="J13" s="260"/>
      <c r="K13" s="260"/>
      <c r="L13" s="260"/>
      <c r="M13" s="260"/>
      <c r="N13" s="260"/>
      <c r="O13" s="260"/>
      <c r="P13" s="260"/>
      <c r="Q13" s="260"/>
      <c r="R13" s="260"/>
      <c r="S13" s="260"/>
      <c r="T13" s="260"/>
      <c r="U13" s="260"/>
      <c r="V13" s="260"/>
      <c r="W13" s="260"/>
      <c r="X13" s="260"/>
      <c r="Y13" s="260"/>
      <c r="Z13" s="260"/>
      <c r="AA13" s="260"/>
      <c r="AB13" s="260"/>
      <c r="AC13" s="260"/>
      <c r="AD13" s="260"/>
      <c r="AE13" s="260"/>
      <c r="AF13" s="260"/>
      <c r="AG13" s="260"/>
      <c r="AH13" s="260"/>
      <c r="AI13" s="260"/>
      <c r="AJ13" s="260"/>
      <c r="AK13" s="1150" t="s">
        <v>515</v>
      </c>
      <c r="AL13" s="1151"/>
      <c r="AM13" s="1151"/>
      <c r="AN13" s="1152"/>
      <c r="AO13" s="282" t="s">
        <v>514</v>
      </c>
      <c r="AP13" s="282" t="s">
        <v>514</v>
      </c>
      <c r="AQ13" s="283">
        <v>4056</v>
      </c>
      <c r="AR13" s="284" t="s">
        <v>514</v>
      </c>
    </row>
    <row r="14" spans="1:46" ht="13.5" customHeight="1" x14ac:dyDescent="0.15">
      <c r="A14" s="264"/>
      <c r="B14" s="260"/>
      <c r="C14" s="260"/>
      <c r="D14" s="260"/>
      <c r="E14" s="260"/>
      <c r="F14" s="260"/>
      <c r="G14" s="260"/>
      <c r="H14" s="260"/>
      <c r="I14" s="260"/>
      <c r="J14" s="260"/>
      <c r="K14" s="260"/>
      <c r="L14" s="260"/>
      <c r="M14" s="260"/>
      <c r="N14" s="260"/>
      <c r="O14" s="260"/>
      <c r="P14" s="260"/>
      <c r="Q14" s="260"/>
      <c r="R14" s="260"/>
      <c r="S14" s="260"/>
      <c r="T14" s="260"/>
      <c r="U14" s="260"/>
      <c r="V14" s="260"/>
      <c r="W14" s="260"/>
      <c r="X14" s="260"/>
      <c r="Y14" s="260"/>
      <c r="Z14" s="260"/>
      <c r="AA14" s="260"/>
      <c r="AB14" s="260"/>
      <c r="AC14" s="260"/>
      <c r="AD14" s="260"/>
      <c r="AE14" s="260"/>
      <c r="AF14" s="260"/>
      <c r="AG14" s="260"/>
      <c r="AH14" s="260"/>
      <c r="AI14" s="260"/>
      <c r="AJ14" s="260"/>
      <c r="AK14" s="1150" t="s">
        <v>516</v>
      </c>
      <c r="AL14" s="1151"/>
      <c r="AM14" s="1151"/>
      <c r="AN14" s="1152"/>
      <c r="AO14" s="282">
        <v>138305</v>
      </c>
      <c r="AP14" s="282">
        <v>4861</v>
      </c>
      <c r="AQ14" s="283">
        <v>2339</v>
      </c>
      <c r="AR14" s="284">
        <v>107.8</v>
      </c>
    </row>
    <row r="15" spans="1:46" ht="13.5" customHeight="1" x14ac:dyDescent="0.15">
      <c r="A15" s="264"/>
      <c r="B15" s="260"/>
      <c r="C15" s="260"/>
      <c r="D15" s="260"/>
      <c r="E15" s="260"/>
      <c r="F15" s="260"/>
      <c r="G15" s="260"/>
      <c r="H15" s="260"/>
      <c r="I15" s="260"/>
      <c r="J15" s="260"/>
      <c r="K15" s="260"/>
      <c r="L15" s="260"/>
      <c r="M15" s="260"/>
      <c r="N15" s="260"/>
      <c r="O15" s="260"/>
      <c r="P15" s="260"/>
      <c r="Q15" s="260"/>
      <c r="R15" s="260"/>
      <c r="S15" s="260"/>
      <c r="T15" s="260"/>
      <c r="U15" s="260"/>
      <c r="V15" s="260"/>
      <c r="W15" s="260"/>
      <c r="X15" s="260"/>
      <c r="Y15" s="260"/>
      <c r="Z15" s="260"/>
      <c r="AA15" s="260"/>
      <c r="AB15" s="260"/>
      <c r="AC15" s="260"/>
      <c r="AD15" s="260"/>
      <c r="AE15" s="260"/>
      <c r="AF15" s="260"/>
      <c r="AG15" s="260"/>
      <c r="AH15" s="260"/>
      <c r="AI15" s="260"/>
      <c r="AJ15" s="260"/>
      <c r="AK15" s="1153" t="s">
        <v>517</v>
      </c>
      <c r="AL15" s="1154"/>
      <c r="AM15" s="1154"/>
      <c r="AN15" s="1155"/>
      <c r="AO15" s="282">
        <v>-207773</v>
      </c>
      <c r="AP15" s="282">
        <v>-7303</v>
      </c>
      <c r="AQ15" s="283">
        <v>-7717</v>
      </c>
      <c r="AR15" s="284">
        <v>-5.4</v>
      </c>
    </row>
    <row r="16" spans="1:46" x14ac:dyDescent="0.15">
      <c r="A16" s="264"/>
      <c r="B16" s="260"/>
      <c r="C16" s="260"/>
      <c r="D16" s="260"/>
      <c r="E16" s="260"/>
      <c r="F16" s="260"/>
      <c r="G16" s="260"/>
      <c r="H16" s="260"/>
      <c r="I16" s="260"/>
      <c r="J16" s="260"/>
      <c r="K16" s="260"/>
      <c r="L16" s="260"/>
      <c r="M16" s="260"/>
      <c r="N16" s="260"/>
      <c r="O16" s="260"/>
      <c r="P16" s="260"/>
      <c r="Q16" s="260"/>
      <c r="R16" s="260"/>
      <c r="S16" s="260"/>
      <c r="T16" s="260"/>
      <c r="U16" s="260"/>
      <c r="V16" s="260"/>
      <c r="W16" s="260"/>
      <c r="X16" s="260"/>
      <c r="Y16" s="260"/>
      <c r="Z16" s="260"/>
      <c r="AA16" s="260"/>
      <c r="AB16" s="260"/>
      <c r="AC16" s="260"/>
      <c r="AD16" s="260"/>
      <c r="AE16" s="260"/>
      <c r="AF16" s="260"/>
      <c r="AG16" s="260"/>
      <c r="AH16" s="260"/>
      <c r="AI16" s="260"/>
      <c r="AJ16" s="260"/>
      <c r="AK16" s="1153" t="s">
        <v>189</v>
      </c>
      <c r="AL16" s="1154"/>
      <c r="AM16" s="1154"/>
      <c r="AN16" s="1155"/>
      <c r="AO16" s="282">
        <v>4723236</v>
      </c>
      <c r="AP16" s="282">
        <v>166007</v>
      </c>
      <c r="AQ16" s="283">
        <v>115515</v>
      </c>
      <c r="AR16" s="284">
        <v>43.7</v>
      </c>
    </row>
    <row r="17" spans="1:46" x14ac:dyDescent="0.15">
      <c r="A17" s="264"/>
      <c r="B17" s="260"/>
      <c r="C17" s="260"/>
      <c r="D17" s="260"/>
      <c r="E17" s="260"/>
      <c r="F17" s="260"/>
      <c r="G17" s="260"/>
      <c r="H17" s="260"/>
      <c r="I17" s="260"/>
      <c r="J17" s="260"/>
      <c r="K17" s="260"/>
      <c r="L17" s="260"/>
      <c r="M17" s="260"/>
      <c r="N17" s="260"/>
      <c r="O17" s="260"/>
      <c r="P17" s="260"/>
      <c r="Q17" s="260"/>
      <c r="R17" s="260"/>
      <c r="S17" s="260"/>
      <c r="T17" s="260"/>
      <c r="U17" s="260"/>
      <c r="V17" s="260"/>
      <c r="W17" s="260"/>
      <c r="X17" s="260"/>
      <c r="Y17" s="260"/>
      <c r="Z17" s="260"/>
      <c r="AA17" s="260"/>
      <c r="AB17" s="260"/>
      <c r="AC17" s="260"/>
      <c r="AD17" s="260"/>
      <c r="AE17" s="260"/>
      <c r="AF17" s="260"/>
      <c r="AG17" s="260"/>
      <c r="AH17" s="260"/>
      <c r="AI17" s="260"/>
      <c r="AJ17" s="260"/>
      <c r="AK17" s="260"/>
      <c r="AL17" s="260"/>
      <c r="AM17" s="260"/>
      <c r="AN17" s="260"/>
      <c r="AO17" s="260"/>
      <c r="AP17" s="260"/>
      <c r="AQ17" s="260"/>
      <c r="AR17" s="285"/>
    </row>
    <row r="18" spans="1:46" x14ac:dyDescent="0.15">
      <c r="A18" s="264"/>
      <c r="B18" s="260"/>
      <c r="C18" s="260"/>
      <c r="D18" s="260"/>
      <c r="E18" s="260"/>
      <c r="F18" s="260"/>
      <c r="G18" s="260"/>
      <c r="H18" s="260"/>
      <c r="I18" s="260"/>
      <c r="J18" s="260"/>
      <c r="K18" s="260"/>
      <c r="L18" s="260"/>
      <c r="M18" s="260"/>
      <c r="N18" s="260"/>
      <c r="O18" s="260"/>
      <c r="P18" s="260"/>
      <c r="Q18" s="260"/>
      <c r="R18" s="260"/>
      <c r="S18" s="260"/>
      <c r="T18" s="260"/>
      <c r="U18" s="260"/>
      <c r="V18" s="260"/>
      <c r="W18" s="260"/>
      <c r="X18" s="260"/>
      <c r="Y18" s="260"/>
      <c r="Z18" s="260"/>
      <c r="AA18" s="260"/>
      <c r="AB18" s="260"/>
      <c r="AC18" s="260"/>
      <c r="AD18" s="260"/>
      <c r="AE18" s="260"/>
      <c r="AF18" s="260"/>
      <c r="AG18" s="260"/>
      <c r="AH18" s="260"/>
      <c r="AI18" s="260"/>
      <c r="AJ18" s="260"/>
      <c r="AK18" s="260"/>
      <c r="AL18" s="260"/>
      <c r="AM18" s="260"/>
      <c r="AN18" s="260"/>
      <c r="AO18" s="260"/>
      <c r="AP18" s="260"/>
      <c r="AQ18" s="286"/>
      <c r="AR18" s="286"/>
    </row>
    <row r="19" spans="1:46" x14ac:dyDescent="0.15">
      <c r="A19" s="264"/>
      <c r="B19" s="260"/>
      <c r="C19" s="260"/>
      <c r="D19" s="260"/>
      <c r="E19" s="260"/>
      <c r="F19" s="260"/>
      <c r="G19" s="260"/>
      <c r="H19" s="260"/>
      <c r="I19" s="260"/>
      <c r="J19" s="260"/>
      <c r="K19" s="260"/>
      <c r="L19" s="260"/>
      <c r="M19" s="260"/>
      <c r="N19" s="260"/>
      <c r="O19" s="260"/>
      <c r="P19" s="260"/>
      <c r="Q19" s="260"/>
      <c r="R19" s="260"/>
      <c r="S19" s="260"/>
      <c r="T19" s="260"/>
      <c r="U19" s="260"/>
      <c r="V19" s="260"/>
      <c r="W19" s="260"/>
      <c r="X19" s="260"/>
      <c r="Y19" s="260"/>
      <c r="Z19" s="260"/>
      <c r="AA19" s="260"/>
      <c r="AB19" s="260"/>
      <c r="AC19" s="260"/>
      <c r="AD19" s="260"/>
      <c r="AE19" s="260"/>
      <c r="AF19" s="260"/>
      <c r="AG19" s="260"/>
      <c r="AH19" s="260"/>
      <c r="AI19" s="260"/>
      <c r="AJ19" s="260"/>
      <c r="AK19" s="260" t="s">
        <v>518</v>
      </c>
      <c r="AL19" s="260"/>
      <c r="AM19" s="260"/>
      <c r="AN19" s="260"/>
      <c r="AO19" s="260"/>
      <c r="AP19" s="260"/>
      <c r="AQ19" s="260"/>
      <c r="AR19" s="260"/>
    </row>
    <row r="20" spans="1:46" x14ac:dyDescent="0.15">
      <c r="A20" s="264"/>
      <c r="B20" s="260"/>
      <c r="C20" s="260"/>
      <c r="D20" s="260"/>
      <c r="E20" s="260"/>
      <c r="F20" s="260"/>
      <c r="G20" s="260"/>
      <c r="H20" s="260"/>
      <c r="I20" s="260"/>
      <c r="J20" s="260"/>
      <c r="K20" s="260"/>
      <c r="L20" s="260"/>
      <c r="M20" s="260"/>
      <c r="N20" s="260"/>
      <c r="O20" s="260"/>
      <c r="P20" s="260"/>
      <c r="Q20" s="260"/>
      <c r="R20" s="260"/>
      <c r="S20" s="260"/>
      <c r="T20" s="260"/>
      <c r="U20" s="260"/>
      <c r="V20" s="260"/>
      <c r="W20" s="260"/>
      <c r="X20" s="260"/>
      <c r="Y20" s="260"/>
      <c r="Z20" s="260"/>
      <c r="AA20" s="260"/>
      <c r="AB20" s="260"/>
      <c r="AC20" s="260"/>
      <c r="AD20" s="260"/>
      <c r="AE20" s="260"/>
      <c r="AF20" s="260"/>
      <c r="AG20" s="260"/>
      <c r="AH20" s="260"/>
      <c r="AI20" s="260"/>
      <c r="AJ20" s="260"/>
      <c r="AK20" s="287"/>
      <c r="AL20" s="288"/>
      <c r="AM20" s="288"/>
      <c r="AN20" s="289"/>
      <c r="AO20" s="290" t="s">
        <v>519</v>
      </c>
      <c r="AP20" s="291" t="s">
        <v>520</v>
      </c>
      <c r="AQ20" s="292" t="s">
        <v>521</v>
      </c>
      <c r="AR20" s="293"/>
    </row>
    <row r="21" spans="1:46" s="299" customFormat="1" x14ac:dyDescent="0.15">
      <c r="A21" s="294"/>
      <c r="B21" s="265"/>
      <c r="C21" s="265"/>
      <c r="D21" s="265"/>
      <c r="E21" s="265"/>
      <c r="F21" s="265"/>
      <c r="G21" s="265"/>
      <c r="H21" s="265"/>
      <c r="I21" s="265"/>
      <c r="J21" s="265"/>
      <c r="K21" s="265"/>
      <c r="L21" s="265"/>
      <c r="M21" s="265"/>
      <c r="N21" s="265"/>
      <c r="O21" s="265"/>
      <c r="P21" s="265"/>
      <c r="Q21" s="265"/>
      <c r="R21" s="265"/>
      <c r="S21" s="265"/>
      <c r="T21" s="265"/>
      <c r="U21" s="265"/>
      <c r="V21" s="265"/>
      <c r="W21" s="265"/>
      <c r="X21" s="265"/>
      <c r="Y21" s="265"/>
      <c r="Z21" s="265"/>
      <c r="AA21" s="265"/>
      <c r="AB21" s="265"/>
      <c r="AC21" s="265"/>
      <c r="AD21" s="265"/>
      <c r="AE21" s="265"/>
      <c r="AF21" s="265"/>
      <c r="AG21" s="265"/>
      <c r="AH21" s="265"/>
      <c r="AI21" s="265"/>
      <c r="AJ21" s="265"/>
      <c r="AK21" s="1156" t="s">
        <v>522</v>
      </c>
      <c r="AL21" s="1157"/>
      <c r="AM21" s="1157"/>
      <c r="AN21" s="1158"/>
      <c r="AO21" s="295">
        <v>17.010000000000002</v>
      </c>
      <c r="AP21" s="296">
        <v>10.69</v>
      </c>
      <c r="AQ21" s="297">
        <v>6.32</v>
      </c>
      <c r="AR21" s="265"/>
      <c r="AS21" s="298"/>
      <c r="AT21" s="294"/>
    </row>
    <row r="22" spans="1:46" s="299" customFormat="1" x14ac:dyDescent="0.15">
      <c r="A22" s="294"/>
      <c r="B22" s="265"/>
      <c r="C22" s="265"/>
      <c r="D22" s="265"/>
      <c r="E22" s="265"/>
      <c r="F22" s="265"/>
      <c r="G22" s="265"/>
      <c r="H22" s="265"/>
      <c r="I22" s="265"/>
      <c r="J22" s="265"/>
      <c r="K22" s="265"/>
      <c r="L22" s="265"/>
      <c r="M22" s="265"/>
      <c r="N22" s="265"/>
      <c r="O22" s="265"/>
      <c r="P22" s="265"/>
      <c r="Q22" s="265"/>
      <c r="R22" s="265"/>
      <c r="S22" s="265"/>
      <c r="T22" s="265"/>
      <c r="U22" s="265"/>
      <c r="V22" s="265"/>
      <c r="W22" s="265"/>
      <c r="X22" s="265"/>
      <c r="Y22" s="265"/>
      <c r="Z22" s="265"/>
      <c r="AA22" s="265"/>
      <c r="AB22" s="265"/>
      <c r="AC22" s="265"/>
      <c r="AD22" s="265"/>
      <c r="AE22" s="265"/>
      <c r="AF22" s="265"/>
      <c r="AG22" s="265"/>
      <c r="AH22" s="265"/>
      <c r="AI22" s="265"/>
      <c r="AJ22" s="265"/>
      <c r="AK22" s="1156" t="s">
        <v>523</v>
      </c>
      <c r="AL22" s="1157"/>
      <c r="AM22" s="1157"/>
      <c r="AN22" s="1158"/>
      <c r="AO22" s="300">
        <v>99.2</v>
      </c>
      <c r="AP22" s="301">
        <v>97.4</v>
      </c>
      <c r="AQ22" s="302">
        <v>1.8</v>
      </c>
      <c r="AR22" s="286"/>
      <c r="AS22" s="298"/>
      <c r="AT22" s="294"/>
    </row>
    <row r="23" spans="1:46" s="299" customFormat="1" x14ac:dyDescent="0.15">
      <c r="A23" s="294"/>
      <c r="B23" s="265"/>
      <c r="C23" s="265"/>
      <c r="D23" s="265"/>
      <c r="E23" s="265"/>
      <c r="F23" s="265"/>
      <c r="G23" s="265"/>
      <c r="H23" s="265"/>
      <c r="I23" s="265"/>
      <c r="J23" s="265"/>
      <c r="K23" s="265"/>
      <c r="L23" s="265"/>
      <c r="M23" s="265"/>
      <c r="N23" s="265"/>
      <c r="O23" s="265"/>
      <c r="P23" s="265"/>
      <c r="Q23" s="265"/>
      <c r="R23" s="265"/>
      <c r="S23" s="265"/>
      <c r="T23" s="265"/>
      <c r="U23" s="265"/>
      <c r="V23" s="265"/>
      <c r="W23" s="265"/>
      <c r="X23" s="265"/>
      <c r="Y23" s="265"/>
      <c r="Z23" s="265"/>
      <c r="AA23" s="265"/>
      <c r="AB23" s="265"/>
      <c r="AC23" s="265"/>
      <c r="AD23" s="265"/>
      <c r="AE23" s="265"/>
      <c r="AF23" s="265"/>
      <c r="AG23" s="265"/>
      <c r="AH23" s="265"/>
      <c r="AI23" s="265"/>
      <c r="AJ23" s="265"/>
      <c r="AK23" s="265"/>
      <c r="AL23" s="265"/>
      <c r="AM23" s="265"/>
      <c r="AN23" s="265"/>
      <c r="AO23" s="265"/>
      <c r="AP23" s="286"/>
      <c r="AQ23" s="286"/>
      <c r="AR23" s="286"/>
      <c r="AS23" s="298"/>
      <c r="AT23" s="294"/>
    </row>
    <row r="24" spans="1:46" s="299" customFormat="1" x14ac:dyDescent="0.15">
      <c r="A24" s="294"/>
      <c r="B24" s="265"/>
      <c r="C24" s="265"/>
      <c r="D24" s="265"/>
      <c r="E24" s="265"/>
      <c r="F24" s="265"/>
      <c r="G24" s="265"/>
      <c r="H24" s="265"/>
      <c r="I24" s="265"/>
      <c r="J24" s="265"/>
      <c r="K24" s="265"/>
      <c r="L24" s="265"/>
      <c r="M24" s="265"/>
      <c r="N24" s="265"/>
      <c r="O24" s="265"/>
      <c r="P24" s="265"/>
      <c r="Q24" s="265"/>
      <c r="R24" s="265"/>
      <c r="S24" s="265"/>
      <c r="T24" s="265"/>
      <c r="U24" s="265"/>
      <c r="V24" s="265"/>
      <c r="W24" s="265"/>
      <c r="X24" s="265"/>
      <c r="Y24" s="265"/>
      <c r="Z24" s="265"/>
      <c r="AA24" s="265"/>
      <c r="AB24" s="265"/>
      <c r="AC24" s="265"/>
      <c r="AD24" s="265"/>
      <c r="AE24" s="265"/>
      <c r="AF24" s="265"/>
      <c r="AG24" s="265"/>
      <c r="AH24" s="265"/>
      <c r="AI24" s="265"/>
      <c r="AJ24" s="265"/>
      <c r="AK24" s="265"/>
      <c r="AL24" s="265"/>
      <c r="AM24" s="265"/>
      <c r="AN24" s="265"/>
      <c r="AO24" s="265"/>
      <c r="AP24" s="286"/>
      <c r="AQ24" s="286"/>
      <c r="AR24" s="286"/>
      <c r="AS24" s="298"/>
      <c r="AT24" s="294"/>
    </row>
    <row r="25" spans="1:46" s="299" customFormat="1" x14ac:dyDescent="0.15">
      <c r="A25" s="303"/>
      <c r="B25" s="304"/>
      <c r="C25" s="304"/>
      <c r="D25" s="304"/>
      <c r="E25" s="304"/>
      <c r="F25" s="304"/>
      <c r="G25" s="304"/>
      <c r="H25" s="304"/>
      <c r="I25" s="304"/>
      <c r="J25" s="304"/>
      <c r="K25" s="304"/>
      <c r="L25" s="304"/>
      <c r="M25" s="304"/>
      <c r="N25" s="304"/>
      <c r="O25" s="304"/>
      <c r="P25" s="304"/>
      <c r="Q25" s="304"/>
      <c r="R25" s="304"/>
      <c r="S25" s="304"/>
      <c r="T25" s="304"/>
      <c r="U25" s="304"/>
      <c r="V25" s="304"/>
      <c r="W25" s="304"/>
      <c r="X25" s="304"/>
      <c r="Y25" s="304"/>
      <c r="Z25" s="304"/>
      <c r="AA25" s="304"/>
      <c r="AB25" s="304"/>
      <c r="AC25" s="304"/>
      <c r="AD25" s="304"/>
      <c r="AE25" s="304"/>
      <c r="AF25" s="304"/>
      <c r="AG25" s="304"/>
      <c r="AH25" s="304"/>
      <c r="AI25" s="304"/>
      <c r="AJ25" s="304"/>
      <c r="AK25" s="304"/>
      <c r="AL25" s="304"/>
      <c r="AM25" s="304"/>
      <c r="AN25" s="304"/>
      <c r="AO25" s="304"/>
      <c r="AP25" s="305"/>
      <c r="AQ25" s="305"/>
      <c r="AR25" s="305"/>
      <c r="AS25" s="306"/>
      <c r="AT25" s="294"/>
    </row>
    <row r="26" spans="1:46" s="299" customFormat="1" x14ac:dyDescent="0.15">
      <c r="A26" s="1147" t="s">
        <v>524</v>
      </c>
      <c r="B26" s="1147"/>
      <c r="C26" s="1147"/>
      <c r="D26" s="1147"/>
      <c r="E26" s="1147"/>
      <c r="F26" s="1147"/>
      <c r="G26" s="1147"/>
      <c r="H26" s="1147"/>
      <c r="I26" s="1147"/>
      <c r="J26" s="1147"/>
      <c r="K26" s="1147"/>
      <c r="L26" s="1147"/>
      <c r="M26" s="1147"/>
      <c r="N26" s="1147"/>
      <c r="O26" s="1147"/>
      <c r="P26" s="1147"/>
      <c r="Q26" s="1147"/>
      <c r="R26" s="1147"/>
      <c r="S26" s="1147"/>
      <c r="T26" s="1147"/>
      <c r="U26" s="1147"/>
      <c r="V26" s="1147"/>
      <c r="W26" s="1147"/>
      <c r="X26" s="1147"/>
      <c r="Y26" s="1147"/>
      <c r="Z26" s="1147"/>
      <c r="AA26" s="1147"/>
      <c r="AB26" s="1147"/>
      <c r="AC26" s="1147"/>
      <c r="AD26" s="1147"/>
      <c r="AE26" s="1147"/>
      <c r="AF26" s="1147"/>
      <c r="AG26" s="1147"/>
      <c r="AH26" s="1147"/>
      <c r="AI26" s="1147"/>
      <c r="AJ26" s="1147"/>
      <c r="AK26" s="1147"/>
      <c r="AL26" s="1147"/>
      <c r="AM26" s="1147"/>
      <c r="AN26" s="1147"/>
      <c r="AO26" s="1147"/>
      <c r="AP26" s="1147"/>
      <c r="AQ26" s="1147"/>
      <c r="AR26" s="1147"/>
      <c r="AS26" s="1147"/>
      <c r="AT26" s="265"/>
    </row>
    <row r="27" spans="1:46" x14ac:dyDescent="0.15">
      <c r="A27" s="307"/>
      <c r="AO27" s="260"/>
      <c r="AP27" s="260"/>
      <c r="AQ27" s="260"/>
      <c r="AR27" s="260"/>
      <c r="AS27" s="260"/>
      <c r="AT27" s="260"/>
    </row>
    <row r="28" spans="1:46" ht="17.25" x14ac:dyDescent="0.15">
      <c r="A28" s="261" t="s">
        <v>525</v>
      </c>
      <c r="B28" s="262"/>
      <c r="C28" s="262"/>
      <c r="D28" s="262"/>
      <c r="E28" s="262"/>
      <c r="F28" s="262"/>
      <c r="G28" s="262"/>
      <c r="H28" s="262"/>
      <c r="I28" s="262"/>
      <c r="J28" s="262"/>
      <c r="K28" s="262"/>
      <c r="L28" s="262"/>
      <c r="M28" s="262"/>
      <c r="N28" s="262"/>
      <c r="O28" s="262"/>
      <c r="P28" s="262"/>
      <c r="Q28" s="262"/>
      <c r="R28" s="262"/>
      <c r="S28" s="262"/>
      <c r="T28" s="262"/>
      <c r="U28" s="262"/>
      <c r="V28" s="262"/>
      <c r="W28" s="262"/>
      <c r="X28" s="262"/>
      <c r="Y28" s="262"/>
      <c r="Z28" s="262"/>
      <c r="AA28" s="262"/>
      <c r="AB28" s="262"/>
      <c r="AC28" s="262"/>
      <c r="AD28" s="262"/>
      <c r="AE28" s="262"/>
      <c r="AF28" s="262"/>
      <c r="AG28" s="262"/>
      <c r="AH28" s="262"/>
      <c r="AI28" s="262"/>
      <c r="AJ28" s="262"/>
      <c r="AK28" s="262"/>
      <c r="AL28" s="262"/>
      <c r="AM28" s="262"/>
      <c r="AN28" s="262"/>
      <c r="AO28" s="262"/>
      <c r="AP28" s="262"/>
      <c r="AQ28" s="262"/>
      <c r="AR28" s="262"/>
      <c r="AS28" s="308"/>
    </row>
    <row r="29" spans="1:46" x14ac:dyDescent="0.15">
      <c r="A29" s="264"/>
      <c r="B29" s="260"/>
      <c r="C29" s="260"/>
      <c r="D29" s="260"/>
      <c r="E29" s="260"/>
      <c r="F29" s="260"/>
      <c r="G29" s="260"/>
      <c r="H29" s="260"/>
      <c r="I29" s="260"/>
      <c r="J29" s="260"/>
      <c r="K29" s="260"/>
      <c r="L29" s="260"/>
      <c r="M29" s="260"/>
      <c r="N29" s="260"/>
      <c r="O29" s="260"/>
      <c r="P29" s="260"/>
      <c r="Q29" s="260"/>
      <c r="R29" s="260"/>
      <c r="S29" s="260"/>
      <c r="T29" s="260"/>
      <c r="U29" s="260"/>
      <c r="V29" s="260"/>
      <c r="W29" s="260"/>
      <c r="X29" s="260"/>
      <c r="Y29" s="260"/>
      <c r="Z29" s="260"/>
      <c r="AA29" s="260"/>
      <c r="AB29" s="260"/>
      <c r="AC29" s="260"/>
      <c r="AD29" s="260"/>
      <c r="AE29" s="260"/>
      <c r="AF29" s="260"/>
      <c r="AG29" s="260"/>
      <c r="AH29" s="260"/>
      <c r="AI29" s="260"/>
      <c r="AJ29" s="260"/>
      <c r="AK29" s="265" t="s">
        <v>526</v>
      </c>
      <c r="AL29" s="265"/>
      <c r="AM29" s="265"/>
      <c r="AN29" s="265"/>
      <c r="AO29" s="260"/>
      <c r="AP29" s="260"/>
      <c r="AQ29" s="260"/>
      <c r="AR29" s="260"/>
      <c r="AS29" s="309"/>
    </row>
    <row r="30" spans="1:46" ht="13.5" customHeight="1" x14ac:dyDescent="0.15">
      <c r="A30" s="264"/>
      <c r="B30" s="260"/>
      <c r="C30" s="260"/>
      <c r="D30" s="260"/>
      <c r="E30" s="260"/>
      <c r="F30" s="260"/>
      <c r="G30" s="260"/>
      <c r="H30" s="260"/>
      <c r="I30" s="260"/>
      <c r="J30" s="260"/>
      <c r="K30" s="260"/>
      <c r="L30" s="260"/>
      <c r="M30" s="260"/>
      <c r="N30" s="260"/>
      <c r="O30" s="260"/>
      <c r="P30" s="260"/>
      <c r="Q30" s="260"/>
      <c r="R30" s="260"/>
      <c r="S30" s="260"/>
      <c r="T30" s="260"/>
      <c r="U30" s="260"/>
      <c r="V30" s="260"/>
      <c r="W30" s="260"/>
      <c r="X30" s="260"/>
      <c r="Y30" s="260"/>
      <c r="Z30" s="260"/>
      <c r="AA30" s="260"/>
      <c r="AB30" s="260"/>
      <c r="AC30" s="260"/>
      <c r="AD30" s="260"/>
      <c r="AE30" s="260"/>
      <c r="AF30" s="260"/>
      <c r="AG30" s="260"/>
      <c r="AH30" s="260"/>
      <c r="AI30" s="260"/>
      <c r="AJ30" s="260"/>
      <c r="AK30" s="267"/>
      <c r="AL30" s="268"/>
      <c r="AM30" s="268"/>
      <c r="AN30" s="269"/>
      <c r="AO30" s="1148" t="s">
        <v>505</v>
      </c>
      <c r="AP30" s="270"/>
      <c r="AQ30" s="271" t="s">
        <v>506</v>
      </c>
      <c r="AR30" s="272"/>
    </row>
    <row r="31" spans="1:46" x14ac:dyDescent="0.15">
      <c r="A31" s="264"/>
      <c r="B31" s="260"/>
      <c r="C31" s="260"/>
      <c r="D31" s="260"/>
      <c r="E31" s="260"/>
      <c r="F31" s="260"/>
      <c r="G31" s="260"/>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73"/>
      <c r="AL31" s="274"/>
      <c r="AM31" s="274"/>
      <c r="AN31" s="275"/>
      <c r="AO31" s="1149"/>
      <c r="AP31" s="276" t="s">
        <v>507</v>
      </c>
      <c r="AQ31" s="277" t="s">
        <v>508</v>
      </c>
      <c r="AR31" s="278" t="s">
        <v>509</v>
      </c>
    </row>
    <row r="32" spans="1:46" ht="27" customHeight="1" x14ac:dyDescent="0.15">
      <c r="A32" s="264"/>
      <c r="B32" s="260"/>
      <c r="C32" s="260"/>
      <c r="D32" s="260"/>
      <c r="E32" s="260"/>
      <c r="F32" s="260"/>
      <c r="G32" s="260"/>
      <c r="H32" s="260"/>
      <c r="I32" s="260"/>
      <c r="J32" s="260"/>
      <c r="K32" s="260"/>
      <c r="L32" s="260"/>
      <c r="M32" s="260"/>
      <c r="N32" s="260"/>
      <c r="O32" s="260"/>
      <c r="P32" s="260"/>
      <c r="Q32" s="260"/>
      <c r="R32" s="260"/>
      <c r="S32" s="260"/>
      <c r="T32" s="260"/>
      <c r="U32" s="260"/>
      <c r="V32" s="260"/>
      <c r="W32" s="260"/>
      <c r="X32" s="260"/>
      <c r="Y32" s="260"/>
      <c r="Z32" s="260"/>
      <c r="AA32" s="260"/>
      <c r="AB32" s="260"/>
      <c r="AC32" s="260"/>
      <c r="AD32" s="260"/>
      <c r="AE32" s="260"/>
      <c r="AF32" s="260"/>
      <c r="AG32" s="260"/>
      <c r="AH32" s="260"/>
      <c r="AI32" s="260"/>
      <c r="AJ32" s="260"/>
      <c r="AK32" s="1164" t="s">
        <v>527</v>
      </c>
      <c r="AL32" s="1165"/>
      <c r="AM32" s="1165"/>
      <c r="AN32" s="1166"/>
      <c r="AO32" s="310">
        <v>4730124</v>
      </c>
      <c r="AP32" s="310">
        <v>166249</v>
      </c>
      <c r="AQ32" s="311">
        <v>74824</v>
      </c>
      <c r="AR32" s="312">
        <v>122.2</v>
      </c>
    </row>
    <row r="33" spans="1:46" ht="13.5" customHeight="1" x14ac:dyDescent="0.15">
      <c r="A33" s="264"/>
      <c r="B33" s="260"/>
      <c r="C33" s="260"/>
      <c r="D33" s="260"/>
      <c r="E33" s="260"/>
      <c r="F33" s="260"/>
      <c r="G33" s="260"/>
      <c r="H33" s="260"/>
      <c r="I33" s="260"/>
      <c r="J33" s="260"/>
      <c r="K33" s="260"/>
      <c r="L33" s="260"/>
      <c r="M33" s="260"/>
      <c r="N33" s="260"/>
      <c r="O33" s="260"/>
      <c r="P33" s="260"/>
      <c r="Q33" s="260"/>
      <c r="R33" s="260"/>
      <c r="S33" s="260"/>
      <c r="T33" s="260"/>
      <c r="U33" s="260"/>
      <c r="V33" s="260"/>
      <c r="W33" s="260"/>
      <c r="X33" s="260"/>
      <c r="Y33" s="260"/>
      <c r="Z33" s="260"/>
      <c r="AA33" s="260"/>
      <c r="AB33" s="260"/>
      <c r="AC33" s="260"/>
      <c r="AD33" s="260"/>
      <c r="AE33" s="260"/>
      <c r="AF33" s="260"/>
      <c r="AG33" s="260"/>
      <c r="AH33" s="260"/>
      <c r="AI33" s="260"/>
      <c r="AJ33" s="260"/>
      <c r="AK33" s="1164" t="s">
        <v>528</v>
      </c>
      <c r="AL33" s="1165"/>
      <c r="AM33" s="1165"/>
      <c r="AN33" s="1166"/>
      <c r="AO33" s="310" t="s">
        <v>514</v>
      </c>
      <c r="AP33" s="310" t="s">
        <v>514</v>
      </c>
      <c r="AQ33" s="311" t="s">
        <v>514</v>
      </c>
      <c r="AR33" s="312" t="s">
        <v>514</v>
      </c>
    </row>
    <row r="34" spans="1:46" ht="27" customHeight="1" x14ac:dyDescent="0.15">
      <c r="A34" s="264"/>
      <c r="B34" s="260"/>
      <c r="C34" s="260"/>
      <c r="D34" s="260"/>
      <c r="E34" s="260"/>
      <c r="F34" s="260"/>
      <c r="G34" s="260"/>
      <c r="H34" s="260"/>
      <c r="I34" s="260"/>
      <c r="J34" s="260"/>
      <c r="K34" s="260"/>
      <c r="L34" s="260"/>
      <c r="M34" s="260"/>
      <c r="N34" s="260"/>
      <c r="O34" s="260"/>
      <c r="P34" s="260"/>
      <c r="Q34" s="260"/>
      <c r="R34" s="260"/>
      <c r="S34" s="260"/>
      <c r="T34" s="260"/>
      <c r="U34" s="260"/>
      <c r="V34" s="260"/>
      <c r="W34" s="260"/>
      <c r="X34" s="260"/>
      <c r="Y34" s="260"/>
      <c r="Z34" s="260"/>
      <c r="AA34" s="260"/>
      <c r="AB34" s="260"/>
      <c r="AC34" s="260"/>
      <c r="AD34" s="260"/>
      <c r="AE34" s="260"/>
      <c r="AF34" s="260"/>
      <c r="AG34" s="260"/>
      <c r="AH34" s="260"/>
      <c r="AI34" s="260"/>
      <c r="AJ34" s="260"/>
      <c r="AK34" s="1164" t="s">
        <v>529</v>
      </c>
      <c r="AL34" s="1165"/>
      <c r="AM34" s="1165"/>
      <c r="AN34" s="1166"/>
      <c r="AO34" s="310" t="s">
        <v>514</v>
      </c>
      <c r="AP34" s="310" t="s">
        <v>514</v>
      </c>
      <c r="AQ34" s="311">
        <v>1</v>
      </c>
      <c r="AR34" s="312" t="s">
        <v>514</v>
      </c>
    </row>
    <row r="35" spans="1:46" ht="27" customHeight="1" x14ac:dyDescent="0.15">
      <c r="A35" s="264"/>
      <c r="B35" s="260"/>
      <c r="C35" s="260"/>
      <c r="D35" s="260"/>
      <c r="E35" s="260"/>
      <c r="F35" s="260"/>
      <c r="G35" s="260"/>
      <c r="H35" s="260"/>
      <c r="I35" s="260"/>
      <c r="J35" s="260"/>
      <c r="K35" s="260"/>
      <c r="L35" s="260"/>
      <c r="M35" s="260"/>
      <c r="N35" s="260"/>
      <c r="O35" s="260"/>
      <c r="P35" s="260"/>
      <c r="Q35" s="260"/>
      <c r="R35" s="260"/>
      <c r="S35" s="260"/>
      <c r="T35" s="260"/>
      <c r="U35" s="260"/>
      <c r="V35" s="260"/>
      <c r="W35" s="260"/>
      <c r="X35" s="260"/>
      <c r="Y35" s="260"/>
      <c r="Z35" s="260"/>
      <c r="AA35" s="260"/>
      <c r="AB35" s="260"/>
      <c r="AC35" s="260"/>
      <c r="AD35" s="260"/>
      <c r="AE35" s="260"/>
      <c r="AF35" s="260"/>
      <c r="AG35" s="260"/>
      <c r="AH35" s="260"/>
      <c r="AI35" s="260"/>
      <c r="AJ35" s="260"/>
      <c r="AK35" s="1164" t="s">
        <v>530</v>
      </c>
      <c r="AL35" s="1165"/>
      <c r="AM35" s="1165"/>
      <c r="AN35" s="1166"/>
      <c r="AO35" s="310">
        <v>239985</v>
      </c>
      <c r="AP35" s="310">
        <v>8435</v>
      </c>
      <c r="AQ35" s="311">
        <v>17427</v>
      </c>
      <c r="AR35" s="312">
        <v>-51.6</v>
      </c>
    </row>
    <row r="36" spans="1:46" ht="27" customHeight="1" x14ac:dyDescent="0.15">
      <c r="A36" s="264"/>
      <c r="B36" s="260"/>
      <c r="C36" s="260"/>
      <c r="D36" s="260"/>
      <c r="E36" s="260"/>
      <c r="F36" s="260"/>
      <c r="G36" s="260"/>
      <c r="H36" s="260"/>
      <c r="I36" s="260"/>
      <c r="J36" s="260"/>
      <c r="K36" s="260"/>
      <c r="L36" s="260"/>
      <c r="M36" s="260"/>
      <c r="N36" s="260"/>
      <c r="O36" s="260"/>
      <c r="P36" s="260"/>
      <c r="Q36" s="260"/>
      <c r="R36" s="260"/>
      <c r="S36" s="260"/>
      <c r="T36" s="260"/>
      <c r="U36" s="260"/>
      <c r="V36" s="260"/>
      <c r="W36" s="260"/>
      <c r="X36" s="260"/>
      <c r="Y36" s="260"/>
      <c r="Z36" s="260"/>
      <c r="AA36" s="260"/>
      <c r="AB36" s="260"/>
      <c r="AC36" s="260"/>
      <c r="AD36" s="260"/>
      <c r="AE36" s="260"/>
      <c r="AF36" s="260"/>
      <c r="AG36" s="260"/>
      <c r="AH36" s="260"/>
      <c r="AI36" s="260"/>
      <c r="AJ36" s="260"/>
      <c r="AK36" s="1164" t="s">
        <v>531</v>
      </c>
      <c r="AL36" s="1165"/>
      <c r="AM36" s="1165"/>
      <c r="AN36" s="1166"/>
      <c r="AO36" s="310">
        <v>137518</v>
      </c>
      <c r="AP36" s="310">
        <v>4833</v>
      </c>
      <c r="AQ36" s="311">
        <v>2447</v>
      </c>
      <c r="AR36" s="312">
        <v>97.5</v>
      </c>
    </row>
    <row r="37" spans="1:46" ht="13.5" customHeight="1" x14ac:dyDescent="0.15">
      <c r="A37" s="264"/>
      <c r="B37" s="260"/>
      <c r="C37" s="260"/>
      <c r="D37" s="260"/>
      <c r="E37" s="260"/>
      <c r="F37" s="260"/>
      <c r="G37" s="260"/>
      <c r="H37" s="260"/>
      <c r="I37" s="260"/>
      <c r="J37" s="260"/>
      <c r="K37" s="260"/>
      <c r="L37" s="260"/>
      <c r="M37" s="260"/>
      <c r="N37" s="260"/>
      <c r="O37" s="260"/>
      <c r="P37" s="260"/>
      <c r="Q37" s="260"/>
      <c r="R37" s="260"/>
      <c r="S37" s="260"/>
      <c r="T37" s="260"/>
      <c r="U37" s="260"/>
      <c r="V37" s="260"/>
      <c r="W37" s="260"/>
      <c r="X37" s="260"/>
      <c r="Y37" s="260"/>
      <c r="Z37" s="260"/>
      <c r="AA37" s="260"/>
      <c r="AB37" s="260"/>
      <c r="AC37" s="260"/>
      <c r="AD37" s="260"/>
      <c r="AE37" s="260"/>
      <c r="AF37" s="260"/>
      <c r="AG37" s="260"/>
      <c r="AH37" s="260"/>
      <c r="AI37" s="260"/>
      <c r="AJ37" s="260"/>
      <c r="AK37" s="1164" t="s">
        <v>532</v>
      </c>
      <c r="AL37" s="1165"/>
      <c r="AM37" s="1165"/>
      <c r="AN37" s="1166"/>
      <c r="AO37" s="310" t="s">
        <v>514</v>
      </c>
      <c r="AP37" s="310" t="s">
        <v>514</v>
      </c>
      <c r="AQ37" s="311">
        <v>591</v>
      </c>
      <c r="AR37" s="312" t="s">
        <v>514</v>
      </c>
    </row>
    <row r="38" spans="1:46" ht="27" customHeight="1" x14ac:dyDescent="0.15">
      <c r="A38" s="264"/>
      <c r="B38" s="260"/>
      <c r="C38" s="260"/>
      <c r="D38" s="260"/>
      <c r="E38" s="260"/>
      <c r="F38" s="260"/>
      <c r="G38" s="260"/>
      <c r="H38" s="260"/>
      <c r="I38" s="260"/>
      <c r="J38" s="260"/>
      <c r="K38" s="260"/>
      <c r="L38" s="260"/>
      <c r="M38" s="260"/>
      <c r="N38" s="260"/>
      <c r="O38" s="260"/>
      <c r="P38" s="260"/>
      <c r="Q38" s="260"/>
      <c r="R38" s="260"/>
      <c r="S38" s="260"/>
      <c r="T38" s="260"/>
      <c r="U38" s="260"/>
      <c r="V38" s="260"/>
      <c r="W38" s="260"/>
      <c r="X38" s="260"/>
      <c r="Y38" s="260"/>
      <c r="Z38" s="260"/>
      <c r="AA38" s="260"/>
      <c r="AB38" s="260"/>
      <c r="AC38" s="260"/>
      <c r="AD38" s="260"/>
      <c r="AE38" s="260"/>
      <c r="AF38" s="260"/>
      <c r="AG38" s="260"/>
      <c r="AH38" s="260"/>
      <c r="AI38" s="260"/>
      <c r="AJ38" s="260"/>
      <c r="AK38" s="1167" t="s">
        <v>533</v>
      </c>
      <c r="AL38" s="1168"/>
      <c r="AM38" s="1168"/>
      <c r="AN38" s="1169"/>
      <c r="AO38" s="313">
        <v>1416</v>
      </c>
      <c r="AP38" s="313">
        <v>50</v>
      </c>
      <c r="AQ38" s="314">
        <v>2</v>
      </c>
      <c r="AR38" s="302">
        <v>2400</v>
      </c>
      <c r="AS38" s="309"/>
    </row>
    <row r="39" spans="1:46" x14ac:dyDescent="0.15">
      <c r="A39" s="264"/>
      <c r="B39" s="260"/>
      <c r="C39" s="260"/>
      <c r="D39" s="260"/>
      <c r="E39" s="260"/>
      <c r="F39" s="260"/>
      <c r="G39" s="260"/>
      <c r="H39" s="260"/>
      <c r="I39" s="260"/>
      <c r="J39" s="260"/>
      <c r="K39" s="260"/>
      <c r="L39" s="260"/>
      <c r="M39" s="260"/>
      <c r="N39" s="260"/>
      <c r="O39" s="260"/>
      <c r="P39" s="260"/>
      <c r="Q39" s="260"/>
      <c r="R39" s="260"/>
      <c r="S39" s="260"/>
      <c r="T39" s="260"/>
      <c r="U39" s="260"/>
      <c r="V39" s="260"/>
      <c r="W39" s="260"/>
      <c r="X39" s="260"/>
      <c r="Y39" s="260"/>
      <c r="Z39" s="260"/>
      <c r="AA39" s="260"/>
      <c r="AB39" s="260"/>
      <c r="AC39" s="260"/>
      <c r="AD39" s="260"/>
      <c r="AE39" s="260"/>
      <c r="AF39" s="260"/>
      <c r="AG39" s="260"/>
      <c r="AH39" s="260"/>
      <c r="AI39" s="260"/>
      <c r="AJ39" s="260"/>
      <c r="AK39" s="1167" t="s">
        <v>534</v>
      </c>
      <c r="AL39" s="1168"/>
      <c r="AM39" s="1168"/>
      <c r="AN39" s="1169"/>
      <c r="AO39" s="310">
        <v>-208066</v>
      </c>
      <c r="AP39" s="310">
        <v>-7313</v>
      </c>
      <c r="AQ39" s="311">
        <v>-3618</v>
      </c>
      <c r="AR39" s="312">
        <v>102.1</v>
      </c>
      <c r="AS39" s="309"/>
    </row>
    <row r="40" spans="1:46" ht="27" customHeight="1" x14ac:dyDescent="0.15">
      <c r="A40" s="264"/>
      <c r="B40" s="260"/>
      <c r="C40" s="260"/>
      <c r="D40" s="260"/>
      <c r="E40" s="260"/>
      <c r="F40" s="260"/>
      <c r="G40" s="260"/>
      <c r="H40" s="260"/>
      <c r="I40" s="260"/>
      <c r="J40" s="260"/>
      <c r="K40" s="260"/>
      <c r="L40" s="260"/>
      <c r="M40" s="260"/>
      <c r="N40" s="260"/>
      <c r="O40" s="260"/>
      <c r="P40" s="260"/>
      <c r="Q40" s="260"/>
      <c r="R40" s="260"/>
      <c r="S40" s="260"/>
      <c r="T40" s="260"/>
      <c r="U40" s="260"/>
      <c r="V40" s="260"/>
      <c r="W40" s="260"/>
      <c r="X40" s="260"/>
      <c r="Y40" s="260"/>
      <c r="Z40" s="260"/>
      <c r="AA40" s="260"/>
      <c r="AB40" s="260"/>
      <c r="AC40" s="260"/>
      <c r="AD40" s="260"/>
      <c r="AE40" s="260"/>
      <c r="AF40" s="260"/>
      <c r="AG40" s="260"/>
      <c r="AH40" s="260"/>
      <c r="AI40" s="260"/>
      <c r="AJ40" s="260"/>
      <c r="AK40" s="1164" t="s">
        <v>535</v>
      </c>
      <c r="AL40" s="1165"/>
      <c r="AM40" s="1165"/>
      <c r="AN40" s="1166"/>
      <c r="AO40" s="310">
        <v>-3651187</v>
      </c>
      <c r="AP40" s="310">
        <v>-128328</v>
      </c>
      <c r="AQ40" s="311">
        <v>-63812</v>
      </c>
      <c r="AR40" s="312">
        <v>101.1</v>
      </c>
      <c r="AS40" s="309"/>
    </row>
    <row r="41" spans="1:46" x14ac:dyDescent="0.15">
      <c r="A41" s="264"/>
      <c r="B41" s="260"/>
      <c r="C41" s="260"/>
      <c r="D41" s="260"/>
      <c r="E41" s="260"/>
      <c r="F41" s="260"/>
      <c r="G41" s="260"/>
      <c r="H41" s="260"/>
      <c r="I41" s="260"/>
      <c r="J41" s="260"/>
      <c r="K41" s="260"/>
      <c r="L41" s="260"/>
      <c r="M41" s="260"/>
      <c r="N41" s="260"/>
      <c r="O41" s="260"/>
      <c r="P41" s="260"/>
      <c r="Q41" s="260"/>
      <c r="R41" s="260"/>
      <c r="S41" s="260"/>
      <c r="T41" s="260"/>
      <c r="U41" s="260"/>
      <c r="V41" s="260"/>
      <c r="W41" s="260"/>
      <c r="X41" s="260"/>
      <c r="Y41" s="260"/>
      <c r="Z41" s="260"/>
      <c r="AA41" s="260"/>
      <c r="AB41" s="260"/>
      <c r="AC41" s="260"/>
      <c r="AD41" s="260"/>
      <c r="AE41" s="260"/>
      <c r="AF41" s="260"/>
      <c r="AG41" s="260"/>
      <c r="AH41" s="260"/>
      <c r="AI41" s="260"/>
      <c r="AJ41" s="260"/>
      <c r="AK41" s="1170" t="s">
        <v>303</v>
      </c>
      <c r="AL41" s="1171"/>
      <c r="AM41" s="1171"/>
      <c r="AN41" s="1172"/>
      <c r="AO41" s="310">
        <v>1249790</v>
      </c>
      <c r="AP41" s="310">
        <v>43926</v>
      </c>
      <c r="AQ41" s="311">
        <v>27863</v>
      </c>
      <c r="AR41" s="312">
        <v>57.6</v>
      </c>
      <c r="AS41" s="309"/>
    </row>
    <row r="42" spans="1:46" x14ac:dyDescent="0.15">
      <c r="A42" s="264"/>
      <c r="B42" s="260"/>
      <c r="C42" s="260"/>
      <c r="D42" s="260"/>
      <c r="E42" s="260"/>
      <c r="F42" s="260"/>
      <c r="G42" s="260"/>
      <c r="H42" s="260"/>
      <c r="I42" s="260"/>
      <c r="J42" s="260"/>
      <c r="K42" s="260"/>
      <c r="L42" s="260"/>
      <c r="M42" s="260"/>
      <c r="N42" s="260"/>
      <c r="O42" s="260"/>
      <c r="P42" s="260"/>
      <c r="Q42" s="260"/>
      <c r="R42" s="260"/>
      <c r="S42" s="260"/>
      <c r="T42" s="260"/>
      <c r="U42" s="260"/>
      <c r="V42" s="260"/>
      <c r="W42" s="260"/>
      <c r="X42" s="260"/>
      <c r="Y42" s="260"/>
      <c r="Z42" s="260"/>
      <c r="AA42" s="260"/>
      <c r="AB42" s="260"/>
      <c r="AC42" s="260"/>
      <c r="AD42" s="260"/>
      <c r="AE42" s="260"/>
      <c r="AF42" s="260"/>
      <c r="AG42" s="260"/>
      <c r="AH42" s="260"/>
      <c r="AI42" s="260"/>
      <c r="AJ42" s="260"/>
      <c r="AK42" s="315" t="s">
        <v>536</v>
      </c>
      <c r="AL42" s="260"/>
      <c r="AM42" s="260"/>
      <c r="AN42" s="260"/>
      <c r="AO42" s="260"/>
      <c r="AP42" s="260"/>
      <c r="AQ42" s="286"/>
      <c r="AR42" s="286"/>
      <c r="AS42" s="309"/>
    </row>
    <row r="43" spans="1:46" x14ac:dyDescent="0.15">
      <c r="A43" s="264"/>
      <c r="B43" s="260"/>
      <c r="C43" s="260"/>
      <c r="D43" s="260"/>
      <c r="E43" s="260"/>
      <c r="F43" s="260"/>
      <c r="G43" s="260"/>
      <c r="H43" s="260"/>
      <c r="I43" s="260"/>
      <c r="J43" s="260"/>
      <c r="K43" s="260"/>
      <c r="L43" s="260"/>
      <c r="M43" s="260"/>
      <c r="N43" s="260"/>
      <c r="O43" s="260"/>
      <c r="P43" s="260"/>
      <c r="Q43" s="260"/>
      <c r="R43" s="260"/>
      <c r="S43" s="260"/>
      <c r="T43" s="260"/>
      <c r="U43" s="260"/>
      <c r="V43" s="260"/>
      <c r="W43" s="260"/>
      <c r="X43" s="260"/>
      <c r="Y43" s="260"/>
      <c r="Z43" s="260"/>
      <c r="AA43" s="260"/>
      <c r="AB43" s="260"/>
      <c r="AC43" s="260"/>
      <c r="AD43" s="260"/>
      <c r="AE43" s="260"/>
      <c r="AF43" s="260"/>
      <c r="AG43" s="260"/>
      <c r="AH43" s="260"/>
      <c r="AI43" s="260"/>
      <c r="AJ43" s="260"/>
      <c r="AK43" s="260"/>
      <c r="AL43" s="260"/>
      <c r="AM43" s="260"/>
      <c r="AN43" s="260"/>
      <c r="AO43" s="260"/>
      <c r="AP43" s="316"/>
      <c r="AQ43" s="286"/>
      <c r="AR43" s="260"/>
      <c r="AS43" s="309"/>
    </row>
    <row r="44" spans="1:46" x14ac:dyDescent="0.15">
      <c r="A44" s="264"/>
      <c r="B44" s="260"/>
      <c r="C44" s="260"/>
      <c r="D44" s="260"/>
      <c r="E44" s="260"/>
      <c r="F44" s="260"/>
      <c r="G44" s="260"/>
      <c r="H44" s="260"/>
      <c r="I44" s="260"/>
      <c r="J44" s="260"/>
      <c r="K44" s="260"/>
      <c r="L44" s="260"/>
      <c r="M44" s="260"/>
      <c r="N44" s="260"/>
      <c r="O44" s="260"/>
      <c r="P44" s="260"/>
      <c r="Q44" s="260"/>
      <c r="R44" s="260"/>
      <c r="S44" s="260"/>
      <c r="T44" s="260"/>
      <c r="U44" s="260"/>
      <c r="V44" s="260"/>
      <c r="W44" s="260"/>
      <c r="X44" s="260"/>
      <c r="Y44" s="260"/>
      <c r="Z44" s="260"/>
      <c r="AA44" s="260"/>
      <c r="AB44" s="260"/>
      <c r="AC44" s="260"/>
      <c r="AD44" s="260"/>
      <c r="AE44" s="260"/>
      <c r="AF44" s="260"/>
      <c r="AG44" s="260"/>
      <c r="AH44" s="260"/>
      <c r="AI44" s="260"/>
      <c r="AJ44" s="260"/>
      <c r="AK44" s="260"/>
      <c r="AL44" s="260"/>
      <c r="AM44" s="260"/>
      <c r="AN44" s="260"/>
      <c r="AO44" s="260"/>
      <c r="AP44" s="260"/>
      <c r="AQ44" s="286"/>
      <c r="AR44" s="260"/>
    </row>
    <row r="45" spans="1:46" x14ac:dyDescent="0.15">
      <c r="A45" s="262"/>
      <c r="B45" s="262"/>
      <c r="C45" s="262"/>
      <c r="D45" s="262"/>
      <c r="E45" s="262"/>
      <c r="F45" s="262"/>
      <c r="G45" s="262"/>
      <c r="H45" s="262"/>
      <c r="I45" s="262"/>
      <c r="J45" s="262"/>
      <c r="K45" s="262"/>
      <c r="L45" s="262"/>
      <c r="M45" s="262"/>
      <c r="N45" s="262"/>
      <c r="O45" s="262"/>
      <c r="P45" s="262"/>
      <c r="Q45" s="262"/>
      <c r="R45" s="262"/>
      <c r="S45" s="262"/>
      <c r="T45" s="262"/>
      <c r="U45" s="262"/>
      <c r="V45" s="262"/>
      <c r="W45" s="262"/>
      <c r="X45" s="262"/>
      <c r="Y45" s="262"/>
      <c r="Z45" s="262"/>
      <c r="AA45" s="262"/>
      <c r="AB45" s="262"/>
      <c r="AC45" s="262"/>
      <c r="AD45" s="262"/>
      <c r="AE45" s="262"/>
      <c r="AF45" s="262"/>
      <c r="AG45" s="262"/>
      <c r="AH45" s="262"/>
      <c r="AI45" s="262"/>
      <c r="AJ45" s="262"/>
      <c r="AK45" s="262"/>
      <c r="AL45" s="262"/>
      <c r="AM45" s="262"/>
      <c r="AN45" s="262"/>
      <c r="AO45" s="262"/>
      <c r="AP45" s="262"/>
      <c r="AQ45" s="317"/>
      <c r="AR45" s="262"/>
      <c r="AS45" s="262"/>
      <c r="AT45" s="260"/>
    </row>
    <row r="46" spans="1:46" x14ac:dyDescent="0.15">
      <c r="A46" s="318"/>
      <c r="B46" s="318"/>
      <c r="C46" s="318"/>
      <c r="D46" s="318"/>
      <c r="E46" s="318"/>
      <c r="F46" s="318"/>
      <c r="G46" s="318"/>
      <c r="H46" s="318"/>
      <c r="I46" s="318"/>
      <c r="J46" s="318"/>
      <c r="K46" s="318"/>
      <c r="L46" s="318"/>
      <c r="M46" s="318"/>
      <c r="N46" s="318"/>
      <c r="O46" s="318"/>
      <c r="P46" s="318"/>
      <c r="Q46" s="318"/>
      <c r="R46" s="318"/>
      <c r="S46" s="318"/>
      <c r="T46" s="318"/>
      <c r="U46" s="318"/>
      <c r="V46" s="318"/>
      <c r="W46" s="318"/>
      <c r="X46" s="318"/>
      <c r="Y46" s="318"/>
      <c r="Z46" s="318"/>
      <c r="AA46" s="318"/>
      <c r="AB46" s="318"/>
      <c r="AC46" s="318"/>
      <c r="AD46" s="318"/>
      <c r="AE46" s="318"/>
      <c r="AF46" s="318"/>
      <c r="AG46" s="318"/>
      <c r="AH46" s="318"/>
      <c r="AI46" s="318"/>
      <c r="AJ46" s="318"/>
      <c r="AK46" s="318"/>
      <c r="AL46" s="318"/>
      <c r="AM46" s="318"/>
      <c r="AN46" s="318"/>
      <c r="AO46" s="318"/>
      <c r="AP46" s="318"/>
      <c r="AQ46" s="318"/>
      <c r="AR46" s="318"/>
      <c r="AS46" s="318"/>
      <c r="AT46" s="260"/>
    </row>
    <row r="47" spans="1:46" ht="17.25" customHeight="1" x14ac:dyDescent="0.15">
      <c r="A47" s="319" t="s">
        <v>537</v>
      </c>
      <c r="B47" s="260"/>
      <c r="C47" s="260"/>
      <c r="D47" s="260"/>
      <c r="E47" s="260"/>
      <c r="F47" s="260"/>
      <c r="G47" s="260"/>
      <c r="H47" s="260"/>
      <c r="I47" s="260"/>
      <c r="J47" s="260"/>
      <c r="K47" s="260"/>
      <c r="L47" s="260"/>
      <c r="M47" s="260"/>
      <c r="N47" s="260"/>
      <c r="O47" s="260"/>
      <c r="P47" s="260"/>
      <c r="Q47" s="260"/>
      <c r="R47" s="260"/>
      <c r="S47" s="260"/>
      <c r="T47" s="260"/>
      <c r="U47" s="260"/>
      <c r="V47" s="260"/>
      <c r="W47" s="260"/>
      <c r="X47" s="260"/>
      <c r="Y47" s="260"/>
      <c r="Z47" s="260"/>
      <c r="AA47" s="260"/>
      <c r="AB47" s="260"/>
      <c r="AC47" s="260"/>
      <c r="AD47" s="260"/>
      <c r="AE47" s="260"/>
      <c r="AF47" s="260"/>
      <c r="AG47" s="260"/>
      <c r="AH47" s="260"/>
      <c r="AI47" s="260"/>
      <c r="AJ47" s="260"/>
      <c r="AK47" s="260"/>
      <c r="AL47" s="260"/>
      <c r="AM47" s="260"/>
      <c r="AN47" s="260"/>
      <c r="AO47" s="260"/>
      <c r="AP47" s="260"/>
      <c r="AQ47" s="260"/>
      <c r="AR47" s="260"/>
    </row>
    <row r="48" spans="1:46" x14ac:dyDescent="0.15">
      <c r="A48" s="264"/>
      <c r="B48" s="260"/>
      <c r="C48" s="260"/>
      <c r="D48" s="260"/>
      <c r="E48" s="260"/>
      <c r="F48" s="260"/>
      <c r="G48" s="260"/>
      <c r="H48" s="260"/>
      <c r="I48" s="260"/>
      <c r="J48" s="260"/>
      <c r="K48" s="260"/>
      <c r="L48" s="260"/>
      <c r="M48" s="260"/>
      <c r="N48" s="260"/>
      <c r="O48" s="260"/>
      <c r="P48" s="260"/>
      <c r="Q48" s="260"/>
      <c r="R48" s="260"/>
      <c r="S48" s="260"/>
      <c r="T48" s="260"/>
      <c r="U48" s="260"/>
      <c r="V48" s="260"/>
      <c r="W48" s="260"/>
      <c r="X48" s="260"/>
      <c r="Y48" s="260"/>
      <c r="Z48" s="260"/>
      <c r="AA48" s="260"/>
      <c r="AB48" s="260"/>
      <c r="AC48" s="260"/>
      <c r="AD48" s="260"/>
      <c r="AE48" s="260"/>
      <c r="AF48" s="260"/>
      <c r="AG48" s="260"/>
      <c r="AH48" s="260"/>
      <c r="AI48" s="260"/>
      <c r="AJ48" s="260"/>
      <c r="AK48" s="320" t="s">
        <v>538</v>
      </c>
      <c r="AL48" s="320"/>
      <c r="AM48" s="320"/>
      <c r="AN48" s="320"/>
      <c r="AO48" s="320"/>
      <c r="AP48" s="320"/>
      <c r="AQ48" s="321"/>
      <c r="AR48" s="320"/>
    </row>
    <row r="49" spans="1:44" ht="13.5" customHeight="1" x14ac:dyDescent="0.15">
      <c r="A49" s="264"/>
      <c r="B49" s="260"/>
      <c r="C49" s="260"/>
      <c r="D49" s="260"/>
      <c r="E49" s="260"/>
      <c r="F49" s="260"/>
      <c r="G49" s="260"/>
      <c r="H49" s="260"/>
      <c r="I49" s="260"/>
      <c r="J49" s="260"/>
      <c r="K49" s="260"/>
      <c r="L49" s="260"/>
      <c r="M49" s="260"/>
      <c r="N49" s="260"/>
      <c r="O49" s="260"/>
      <c r="P49" s="260"/>
      <c r="Q49" s="260"/>
      <c r="R49" s="260"/>
      <c r="S49" s="260"/>
      <c r="T49" s="260"/>
      <c r="U49" s="260"/>
      <c r="V49" s="260"/>
      <c r="W49" s="260"/>
      <c r="X49" s="260"/>
      <c r="Y49" s="260"/>
      <c r="Z49" s="260"/>
      <c r="AA49" s="260"/>
      <c r="AB49" s="260"/>
      <c r="AC49" s="260"/>
      <c r="AD49" s="260"/>
      <c r="AE49" s="260"/>
      <c r="AF49" s="260"/>
      <c r="AG49" s="260"/>
      <c r="AH49" s="260"/>
      <c r="AI49" s="260"/>
      <c r="AJ49" s="260"/>
      <c r="AK49" s="322"/>
      <c r="AL49" s="323"/>
      <c r="AM49" s="1159" t="s">
        <v>505</v>
      </c>
      <c r="AN49" s="1161" t="s">
        <v>539</v>
      </c>
      <c r="AO49" s="1162"/>
      <c r="AP49" s="1162"/>
      <c r="AQ49" s="1162"/>
      <c r="AR49" s="1163"/>
    </row>
    <row r="50" spans="1:44" x14ac:dyDescent="0.15">
      <c r="A50" s="264"/>
      <c r="B50" s="260"/>
      <c r="C50" s="260"/>
      <c r="D50" s="260"/>
      <c r="E50" s="260"/>
      <c r="F50" s="260"/>
      <c r="G50" s="260"/>
      <c r="H50" s="260"/>
      <c r="I50" s="260"/>
      <c r="J50" s="260"/>
      <c r="K50" s="260"/>
      <c r="L50" s="260"/>
      <c r="M50" s="260"/>
      <c r="N50" s="260"/>
      <c r="O50" s="260"/>
      <c r="P50" s="260"/>
      <c r="Q50" s="260"/>
      <c r="R50" s="260"/>
      <c r="S50" s="260"/>
      <c r="T50" s="260"/>
      <c r="U50" s="260"/>
      <c r="V50" s="260"/>
      <c r="W50" s="260"/>
      <c r="X50" s="260"/>
      <c r="Y50" s="260"/>
      <c r="Z50" s="260"/>
      <c r="AA50" s="260"/>
      <c r="AB50" s="260"/>
      <c r="AC50" s="260"/>
      <c r="AD50" s="260"/>
      <c r="AE50" s="260"/>
      <c r="AF50" s="260"/>
      <c r="AG50" s="260"/>
      <c r="AH50" s="260"/>
      <c r="AI50" s="260"/>
      <c r="AJ50" s="260"/>
      <c r="AK50" s="324"/>
      <c r="AL50" s="325"/>
      <c r="AM50" s="1160"/>
      <c r="AN50" s="326" t="s">
        <v>540</v>
      </c>
      <c r="AO50" s="327" t="s">
        <v>541</v>
      </c>
      <c r="AP50" s="328" t="s">
        <v>542</v>
      </c>
      <c r="AQ50" s="329" t="s">
        <v>543</v>
      </c>
      <c r="AR50" s="330" t="s">
        <v>544</v>
      </c>
    </row>
    <row r="51" spans="1:44" x14ac:dyDescent="0.15">
      <c r="A51" s="264"/>
      <c r="B51" s="260"/>
      <c r="C51" s="260"/>
      <c r="D51" s="260"/>
      <c r="E51" s="260"/>
      <c r="F51" s="260"/>
      <c r="G51" s="260"/>
      <c r="H51" s="260"/>
      <c r="I51" s="260"/>
      <c r="J51" s="260"/>
      <c r="K51" s="260"/>
      <c r="L51" s="260"/>
      <c r="M51" s="260"/>
      <c r="N51" s="260"/>
      <c r="O51" s="260"/>
      <c r="P51" s="260"/>
      <c r="Q51" s="260"/>
      <c r="R51" s="260"/>
      <c r="S51" s="260"/>
      <c r="T51" s="260"/>
      <c r="U51" s="260"/>
      <c r="V51" s="260"/>
      <c r="W51" s="260"/>
      <c r="X51" s="260"/>
      <c r="Y51" s="260"/>
      <c r="Z51" s="260"/>
      <c r="AA51" s="260"/>
      <c r="AB51" s="260"/>
      <c r="AC51" s="260"/>
      <c r="AD51" s="260"/>
      <c r="AE51" s="260"/>
      <c r="AF51" s="260"/>
      <c r="AG51" s="260"/>
      <c r="AH51" s="260"/>
      <c r="AI51" s="260"/>
      <c r="AJ51" s="260"/>
      <c r="AK51" s="322" t="s">
        <v>545</v>
      </c>
      <c r="AL51" s="323"/>
      <c r="AM51" s="331">
        <v>7070904</v>
      </c>
      <c r="AN51" s="332">
        <v>228057</v>
      </c>
      <c r="AO51" s="333">
        <v>5.3</v>
      </c>
      <c r="AP51" s="334">
        <v>85173</v>
      </c>
      <c r="AQ51" s="335">
        <v>-4.3</v>
      </c>
      <c r="AR51" s="336">
        <v>9.6</v>
      </c>
    </row>
    <row r="52" spans="1:44" x14ac:dyDescent="0.15">
      <c r="A52" s="264"/>
      <c r="B52" s="260"/>
      <c r="C52" s="260"/>
      <c r="D52" s="260"/>
      <c r="E52" s="260"/>
      <c r="F52" s="260"/>
      <c r="G52" s="260"/>
      <c r="H52" s="260"/>
      <c r="I52" s="260"/>
      <c r="J52" s="260"/>
      <c r="K52" s="260"/>
      <c r="L52" s="260"/>
      <c r="M52" s="260"/>
      <c r="N52" s="260"/>
      <c r="O52" s="260"/>
      <c r="P52" s="260"/>
      <c r="Q52" s="260"/>
      <c r="R52" s="260"/>
      <c r="S52" s="260"/>
      <c r="T52" s="260"/>
      <c r="U52" s="260"/>
      <c r="V52" s="260"/>
      <c r="W52" s="260"/>
      <c r="X52" s="260"/>
      <c r="Y52" s="260"/>
      <c r="Z52" s="260"/>
      <c r="AA52" s="260"/>
      <c r="AB52" s="260"/>
      <c r="AC52" s="260"/>
      <c r="AD52" s="260"/>
      <c r="AE52" s="260"/>
      <c r="AF52" s="260"/>
      <c r="AG52" s="260"/>
      <c r="AH52" s="260"/>
      <c r="AI52" s="260"/>
      <c r="AJ52" s="260"/>
      <c r="AK52" s="337"/>
      <c r="AL52" s="338" t="s">
        <v>546</v>
      </c>
      <c r="AM52" s="339">
        <v>2737601</v>
      </c>
      <c r="AN52" s="340">
        <v>88295</v>
      </c>
      <c r="AO52" s="341">
        <v>5.9</v>
      </c>
      <c r="AP52" s="342">
        <v>43913</v>
      </c>
      <c r="AQ52" s="343">
        <v>-3.4</v>
      </c>
      <c r="AR52" s="344">
        <v>9.3000000000000007</v>
      </c>
    </row>
    <row r="53" spans="1:44" x14ac:dyDescent="0.15">
      <c r="A53" s="264"/>
      <c r="B53" s="260"/>
      <c r="C53" s="260"/>
      <c r="D53" s="260"/>
      <c r="E53" s="260"/>
      <c r="F53" s="260"/>
      <c r="G53" s="260"/>
      <c r="H53" s="260"/>
      <c r="I53" s="260"/>
      <c r="J53" s="260"/>
      <c r="K53" s="260"/>
      <c r="L53" s="260"/>
      <c r="M53" s="260"/>
      <c r="N53" s="260"/>
      <c r="O53" s="260"/>
      <c r="P53" s="260"/>
      <c r="Q53" s="260"/>
      <c r="R53" s="260"/>
      <c r="S53" s="260"/>
      <c r="T53" s="260"/>
      <c r="U53" s="260"/>
      <c r="V53" s="260"/>
      <c r="W53" s="260"/>
      <c r="X53" s="260"/>
      <c r="Y53" s="260"/>
      <c r="Z53" s="260"/>
      <c r="AA53" s="260"/>
      <c r="AB53" s="260"/>
      <c r="AC53" s="260"/>
      <c r="AD53" s="260"/>
      <c r="AE53" s="260"/>
      <c r="AF53" s="260"/>
      <c r="AG53" s="260"/>
      <c r="AH53" s="260"/>
      <c r="AI53" s="260"/>
      <c r="AJ53" s="260"/>
      <c r="AK53" s="322" t="s">
        <v>547</v>
      </c>
      <c r="AL53" s="323"/>
      <c r="AM53" s="331">
        <v>7522478</v>
      </c>
      <c r="AN53" s="332">
        <v>247637</v>
      </c>
      <c r="AO53" s="333">
        <v>8.6</v>
      </c>
      <c r="AP53" s="334">
        <v>94081</v>
      </c>
      <c r="AQ53" s="335">
        <v>10.5</v>
      </c>
      <c r="AR53" s="336">
        <v>-1.9</v>
      </c>
    </row>
    <row r="54" spans="1:44" x14ac:dyDescent="0.15">
      <c r="A54" s="264"/>
      <c r="B54" s="260"/>
      <c r="C54" s="260"/>
      <c r="D54" s="260"/>
      <c r="E54" s="260"/>
      <c r="F54" s="260"/>
      <c r="G54" s="260"/>
      <c r="H54" s="260"/>
      <c r="I54" s="260"/>
      <c r="J54" s="260"/>
      <c r="K54" s="260"/>
      <c r="L54" s="260"/>
      <c r="M54" s="260"/>
      <c r="N54" s="260"/>
      <c r="O54" s="260"/>
      <c r="P54" s="260"/>
      <c r="Q54" s="260"/>
      <c r="R54" s="260"/>
      <c r="S54" s="260"/>
      <c r="T54" s="260"/>
      <c r="U54" s="260"/>
      <c r="V54" s="260"/>
      <c r="W54" s="260"/>
      <c r="X54" s="260"/>
      <c r="Y54" s="260"/>
      <c r="Z54" s="260"/>
      <c r="AA54" s="260"/>
      <c r="AB54" s="260"/>
      <c r="AC54" s="260"/>
      <c r="AD54" s="260"/>
      <c r="AE54" s="260"/>
      <c r="AF54" s="260"/>
      <c r="AG54" s="260"/>
      <c r="AH54" s="260"/>
      <c r="AI54" s="260"/>
      <c r="AJ54" s="260"/>
      <c r="AK54" s="337"/>
      <c r="AL54" s="338" t="s">
        <v>546</v>
      </c>
      <c r="AM54" s="339">
        <v>3356345</v>
      </c>
      <c r="AN54" s="340">
        <v>110490</v>
      </c>
      <c r="AO54" s="341">
        <v>25.1</v>
      </c>
      <c r="AP54" s="342">
        <v>48949</v>
      </c>
      <c r="AQ54" s="343">
        <v>11.5</v>
      </c>
      <c r="AR54" s="344">
        <v>13.6</v>
      </c>
    </row>
    <row r="55" spans="1:44" x14ac:dyDescent="0.15">
      <c r="A55" s="264"/>
      <c r="B55" s="260"/>
      <c r="C55" s="260"/>
      <c r="D55" s="260"/>
      <c r="E55" s="260"/>
      <c r="F55" s="260"/>
      <c r="G55" s="260"/>
      <c r="H55" s="260"/>
      <c r="I55" s="260"/>
      <c r="J55" s="260"/>
      <c r="K55" s="260"/>
      <c r="L55" s="260"/>
      <c r="M55" s="260"/>
      <c r="N55" s="260"/>
      <c r="O55" s="260"/>
      <c r="P55" s="260"/>
      <c r="Q55" s="260"/>
      <c r="R55" s="260"/>
      <c r="S55" s="260"/>
      <c r="T55" s="260"/>
      <c r="U55" s="260"/>
      <c r="V55" s="260"/>
      <c r="W55" s="260"/>
      <c r="X55" s="260"/>
      <c r="Y55" s="260"/>
      <c r="Z55" s="260"/>
      <c r="AA55" s="260"/>
      <c r="AB55" s="260"/>
      <c r="AC55" s="260"/>
      <c r="AD55" s="260"/>
      <c r="AE55" s="260"/>
      <c r="AF55" s="260"/>
      <c r="AG55" s="260"/>
      <c r="AH55" s="260"/>
      <c r="AI55" s="260"/>
      <c r="AJ55" s="260"/>
      <c r="AK55" s="322" t="s">
        <v>548</v>
      </c>
      <c r="AL55" s="323"/>
      <c r="AM55" s="331">
        <v>5761859</v>
      </c>
      <c r="AN55" s="332">
        <v>194244</v>
      </c>
      <c r="AO55" s="333">
        <v>-21.6</v>
      </c>
      <c r="AP55" s="334">
        <v>92632</v>
      </c>
      <c r="AQ55" s="335">
        <v>-1.5</v>
      </c>
      <c r="AR55" s="336">
        <v>-20.100000000000001</v>
      </c>
    </row>
    <row r="56" spans="1:44" x14ac:dyDescent="0.15">
      <c r="A56" s="264"/>
      <c r="B56" s="260"/>
      <c r="C56" s="260"/>
      <c r="D56" s="260"/>
      <c r="E56" s="260"/>
      <c r="F56" s="260"/>
      <c r="G56" s="260"/>
      <c r="H56" s="260"/>
      <c r="I56" s="260"/>
      <c r="J56" s="260"/>
      <c r="K56" s="260"/>
      <c r="L56" s="260"/>
      <c r="M56" s="260"/>
      <c r="N56" s="260"/>
      <c r="O56" s="260"/>
      <c r="P56" s="260"/>
      <c r="Q56" s="260"/>
      <c r="R56" s="260"/>
      <c r="S56" s="260"/>
      <c r="T56" s="260"/>
      <c r="U56" s="260"/>
      <c r="V56" s="260"/>
      <c r="W56" s="260"/>
      <c r="X56" s="260"/>
      <c r="Y56" s="260"/>
      <c r="Z56" s="260"/>
      <c r="AA56" s="260"/>
      <c r="AB56" s="260"/>
      <c r="AC56" s="260"/>
      <c r="AD56" s="260"/>
      <c r="AE56" s="260"/>
      <c r="AF56" s="260"/>
      <c r="AG56" s="260"/>
      <c r="AH56" s="260"/>
      <c r="AI56" s="260"/>
      <c r="AJ56" s="260"/>
      <c r="AK56" s="337"/>
      <c r="AL56" s="338" t="s">
        <v>546</v>
      </c>
      <c r="AM56" s="339">
        <v>2185318</v>
      </c>
      <c r="AN56" s="340">
        <v>73672</v>
      </c>
      <c r="AO56" s="341">
        <v>-33.299999999999997</v>
      </c>
      <c r="AP56" s="342">
        <v>47978</v>
      </c>
      <c r="AQ56" s="343">
        <v>-2</v>
      </c>
      <c r="AR56" s="344">
        <v>-31.3</v>
      </c>
    </row>
    <row r="57" spans="1:44" x14ac:dyDescent="0.15">
      <c r="A57" s="264"/>
      <c r="B57" s="260"/>
      <c r="C57" s="260"/>
      <c r="D57" s="260"/>
      <c r="E57" s="260"/>
      <c r="F57" s="260"/>
      <c r="G57" s="260"/>
      <c r="H57" s="260"/>
      <c r="I57" s="260"/>
      <c r="J57" s="260"/>
      <c r="K57" s="260"/>
      <c r="L57" s="260"/>
      <c r="M57" s="260"/>
      <c r="N57" s="260"/>
      <c r="O57" s="260"/>
      <c r="P57" s="260"/>
      <c r="Q57" s="260"/>
      <c r="R57" s="260"/>
      <c r="S57" s="260"/>
      <c r="T57" s="260"/>
      <c r="U57" s="260"/>
      <c r="V57" s="260"/>
      <c r="W57" s="260"/>
      <c r="X57" s="260"/>
      <c r="Y57" s="260"/>
      <c r="Z57" s="260"/>
      <c r="AA57" s="260"/>
      <c r="AB57" s="260"/>
      <c r="AC57" s="260"/>
      <c r="AD57" s="260"/>
      <c r="AE57" s="260"/>
      <c r="AF57" s="260"/>
      <c r="AG57" s="260"/>
      <c r="AH57" s="260"/>
      <c r="AI57" s="260"/>
      <c r="AJ57" s="260"/>
      <c r="AK57" s="322" t="s">
        <v>549</v>
      </c>
      <c r="AL57" s="323"/>
      <c r="AM57" s="331">
        <v>5551936</v>
      </c>
      <c r="AN57" s="332">
        <v>191321</v>
      </c>
      <c r="AO57" s="333">
        <v>-1.5</v>
      </c>
      <c r="AP57" s="334">
        <v>96469</v>
      </c>
      <c r="AQ57" s="335">
        <v>4.0999999999999996</v>
      </c>
      <c r="AR57" s="336">
        <v>-5.6</v>
      </c>
    </row>
    <row r="58" spans="1:44" x14ac:dyDescent="0.15">
      <c r="A58" s="264"/>
      <c r="B58" s="260"/>
      <c r="C58" s="260"/>
      <c r="D58" s="260"/>
      <c r="E58" s="260"/>
      <c r="F58" s="260"/>
      <c r="G58" s="260"/>
      <c r="H58" s="260"/>
      <c r="I58" s="260"/>
      <c r="J58" s="260"/>
      <c r="K58" s="260"/>
      <c r="L58" s="260"/>
      <c r="M58" s="260"/>
      <c r="N58" s="260"/>
      <c r="O58" s="260"/>
      <c r="P58" s="260"/>
      <c r="Q58" s="260"/>
      <c r="R58" s="260"/>
      <c r="S58" s="260"/>
      <c r="T58" s="260"/>
      <c r="U58" s="260"/>
      <c r="V58" s="260"/>
      <c r="W58" s="260"/>
      <c r="X58" s="260"/>
      <c r="Y58" s="260"/>
      <c r="Z58" s="260"/>
      <c r="AA58" s="260"/>
      <c r="AB58" s="260"/>
      <c r="AC58" s="260"/>
      <c r="AD58" s="260"/>
      <c r="AE58" s="260"/>
      <c r="AF58" s="260"/>
      <c r="AG58" s="260"/>
      <c r="AH58" s="260"/>
      <c r="AI58" s="260"/>
      <c r="AJ58" s="260"/>
      <c r="AK58" s="337"/>
      <c r="AL58" s="338" t="s">
        <v>546</v>
      </c>
      <c r="AM58" s="339">
        <v>2908386</v>
      </c>
      <c r="AN58" s="340">
        <v>100224</v>
      </c>
      <c r="AO58" s="341">
        <v>36</v>
      </c>
      <c r="AP58" s="342">
        <v>49775</v>
      </c>
      <c r="AQ58" s="343">
        <v>3.7</v>
      </c>
      <c r="AR58" s="344">
        <v>32.299999999999997</v>
      </c>
    </row>
    <row r="59" spans="1:44" x14ac:dyDescent="0.15">
      <c r="A59" s="264"/>
      <c r="B59" s="260"/>
      <c r="C59" s="260"/>
      <c r="D59" s="260"/>
      <c r="E59" s="260"/>
      <c r="F59" s="260"/>
      <c r="G59" s="260"/>
      <c r="H59" s="260"/>
      <c r="I59" s="260"/>
      <c r="J59" s="260"/>
      <c r="K59" s="260"/>
      <c r="L59" s="260"/>
      <c r="M59" s="260"/>
      <c r="N59" s="260"/>
      <c r="O59" s="260"/>
      <c r="P59" s="260"/>
      <c r="Q59" s="260"/>
      <c r="R59" s="260"/>
      <c r="S59" s="260"/>
      <c r="T59" s="260"/>
      <c r="U59" s="260"/>
      <c r="V59" s="260"/>
      <c r="W59" s="260"/>
      <c r="X59" s="260"/>
      <c r="Y59" s="260"/>
      <c r="Z59" s="260"/>
      <c r="AA59" s="260"/>
      <c r="AB59" s="260"/>
      <c r="AC59" s="260"/>
      <c r="AD59" s="260"/>
      <c r="AE59" s="260"/>
      <c r="AF59" s="260"/>
      <c r="AG59" s="260"/>
      <c r="AH59" s="260"/>
      <c r="AI59" s="260"/>
      <c r="AJ59" s="260"/>
      <c r="AK59" s="322" t="s">
        <v>550</v>
      </c>
      <c r="AL59" s="323"/>
      <c r="AM59" s="331">
        <v>6497102</v>
      </c>
      <c r="AN59" s="332">
        <v>228353</v>
      </c>
      <c r="AO59" s="333">
        <v>19.399999999999999</v>
      </c>
      <c r="AP59" s="334">
        <v>85743</v>
      </c>
      <c r="AQ59" s="335">
        <v>-11.1</v>
      </c>
      <c r="AR59" s="336">
        <v>30.5</v>
      </c>
    </row>
    <row r="60" spans="1:44" x14ac:dyDescent="0.15">
      <c r="A60" s="264"/>
      <c r="B60" s="260"/>
      <c r="C60" s="260"/>
      <c r="D60" s="260"/>
      <c r="E60" s="260"/>
      <c r="F60" s="260"/>
      <c r="G60" s="260"/>
      <c r="H60" s="260"/>
      <c r="I60" s="260"/>
      <c r="J60" s="260"/>
      <c r="K60" s="260"/>
      <c r="L60" s="260"/>
      <c r="M60" s="260"/>
      <c r="N60" s="260"/>
      <c r="O60" s="260"/>
      <c r="P60" s="260"/>
      <c r="Q60" s="260"/>
      <c r="R60" s="260"/>
      <c r="S60" s="260"/>
      <c r="T60" s="260"/>
      <c r="U60" s="260"/>
      <c r="V60" s="260"/>
      <c r="W60" s="260"/>
      <c r="X60" s="260"/>
      <c r="Y60" s="260"/>
      <c r="Z60" s="260"/>
      <c r="AA60" s="260"/>
      <c r="AB60" s="260"/>
      <c r="AC60" s="260"/>
      <c r="AD60" s="260"/>
      <c r="AE60" s="260"/>
      <c r="AF60" s="260"/>
      <c r="AG60" s="260"/>
      <c r="AH60" s="260"/>
      <c r="AI60" s="260"/>
      <c r="AJ60" s="260"/>
      <c r="AK60" s="337"/>
      <c r="AL60" s="338" t="s">
        <v>546</v>
      </c>
      <c r="AM60" s="339">
        <v>2538266</v>
      </c>
      <c r="AN60" s="340">
        <v>89212</v>
      </c>
      <c r="AO60" s="341">
        <v>-11</v>
      </c>
      <c r="AP60" s="342">
        <v>45231</v>
      </c>
      <c r="AQ60" s="343">
        <v>-9.1</v>
      </c>
      <c r="AR60" s="344">
        <v>-1.9</v>
      </c>
    </row>
    <row r="61" spans="1:44" x14ac:dyDescent="0.15">
      <c r="A61" s="264"/>
      <c r="B61" s="260"/>
      <c r="C61" s="260"/>
      <c r="D61" s="260"/>
      <c r="E61" s="260"/>
      <c r="F61" s="260"/>
      <c r="G61" s="260"/>
      <c r="H61" s="260"/>
      <c r="I61" s="260"/>
      <c r="J61" s="260"/>
      <c r="K61" s="260"/>
      <c r="L61" s="260"/>
      <c r="M61" s="260"/>
      <c r="N61" s="260"/>
      <c r="O61" s="260"/>
      <c r="P61" s="260"/>
      <c r="Q61" s="260"/>
      <c r="R61" s="260"/>
      <c r="S61" s="260"/>
      <c r="T61" s="260"/>
      <c r="U61" s="260"/>
      <c r="V61" s="260"/>
      <c r="W61" s="260"/>
      <c r="X61" s="260"/>
      <c r="Y61" s="260"/>
      <c r="Z61" s="260"/>
      <c r="AA61" s="260"/>
      <c r="AB61" s="260"/>
      <c r="AC61" s="260"/>
      <c r="AD61" s="260"/>
      <c r="AE61" s="260"/>
      <c r="AF61" s="260"/>
      <c r="AG61" s="260"/>
      <c r="AH61" s="260"/>
      <c r="AI61" s="260"/>
      <c r="AJ61" s="260"/>
      <c r="AK61" s="322" t="s">
        <v>551</v>
      </c>
      <c r="AL61" s="345"/>
      <c r="AM61" s="346">
        <v>6480856</v>
      </c>
      <c r="AN61" s="347">
        <v>217922</v>
      </c>
      <c r="AO61" s="348">
        <v>2</v>
      </c>
      <c r="AP61" s="349">
        <v>90820</v>
      </c>
      <c r="AQ61" s="350">
        <v>-0.5</v>
      </c>
      <c r="AR61" s="336">
        <v>2.5</v>
      </c>
    </row>
    <row r="62" spans="1:44" x14ac:dyDescent="0.15">
      <c r="A62" s="264"/>
      <c r="B62" s="260"/>
      <c r="C62" s="260"/>
      <c r="D62" s="260"/>
      <c r="E62" s="260"/>
      <c r="F62" s="260"/>
      <c r="G62" s="260"/>
      <c r="H62" s="260"/>
      <c r="I62" s="260"/>
      <c r="J62" s="260"/>
      <c r="K62" s="260"/>
      <c r="L62" s="260"/>
      <c r="M62" s="260"/>
      <c r="N62" s="260"/>
      <c r="O62" s="260"/>
      <c r="P62" s="260"/>
      <c r="Q62" s="260"/>
      <c r="R62" s="260"/>
      <c r="S62" s="260"/>
      <c r="T62" s="260"/>
      <c r="U62" s="260"/>
      <c r="V62" s="260"/>
      <c r="W62" s="260"/>
      <c r="X62" s="260"/>
      <c r="Y62" s="260"/>
      <c r="Z62" s="260"/>
      <c r="AA62" s="260"/>
      <c r="AB62" s="260"/>
      <c r="AC62" s="260"/>
      <c r="AD62" s="260"/>
      <c r="AE62" s="260"/>
      <c r="AF62" s="260"/>
      <c r="AG62" s="260"/>
      <c r="AH62" s="260"/>
      <c r="AI62" s="260"/>
      <c r="AJ62" s="260"/>
      <c r="AK62" s="337"/>
      <c r="AL62" s="338" t="s">
        <v>546</v>
      </c>
      <c r="AM62" s="339">
        <v>2745183</v>
      </c>
      <c r="AN62" s="340">
        <v>92379</v>
      </c>
      <c r="AO62" s="341">
        <v>4.5</v>
      </c>
      <c r="AP62" s="342">
        <v>47169</v>
      </c>
      <c r="AQ62" s="343">
        <v>0.1</v>
      </c>
      <c r="AR62" s="344">
        <v>4.4000000000000004</v>
      </c>
    </row>
    <row r="63" spans="1:44" x14ac:dyDescent="0.15">
      <c r="A63" s="264"/>
      <c r="B63" s="260"/>
      <c r="C63" s="260"/>
      <c r="D63" s="260"/>
      <c r="E63" s="260"/>
      <c r="F63" s="260"/>
      <c r="G63" s="260"/>
      <c r="H63" s="260"/>
      <c r="I63" s="260"/>
      <c r="J63" s="260"/>
      <c r="K63" s="260"/>
      <c r="L63" s="260"/>
      <c r="M63" s="260"/>
      <c r="N63" s="260"/>
      <c r="O63" s="260"/>
      <c r="P63" s="260"/>
      <c r="Q63" s="260"/>
      <c r="R63" s="260"/>
      <c r="S63" s="260"/>
      <c r="T63" s="260"/>
      <c r="U63" s="260"/>
      <c r="V63" s="260"/>
      <c r="W63" s="260"/>
      <c r="X63" s="260"/>
      <c r="Y63" s="260"/>
      <c r="Z63" s="260"/>
      <c r="AA63" s="260"/>
      <c r="AB63" s="260"/>
      <c r="AC63" s="260"/>
      <c r="AD63" s="260"/>
      <c r="AE63" s="260"/>
      <c r="AF63" s="260"/>
      <c r="AG63" s="260"/>
      <c r="AH63" s="260"/>
      <c r="AI63" s="260"/>
      <c r="AJ63" s="260"/>
      <c r="AK63" s="260"/>
      <c r="AL63" s="260"/>
      <c r="AM63" s="260"/>
      <c r="AN63" s="260"/>
      <c r="AO63" s="260"/>
      <c r="AP63" s="260"/>
      <c r="AQ63" s="260"/>
      <c r="AR63" s="260"/>
    </row>
    <row r="64" spans="1:44" x14ac:dyDescent="0.15">
      <c r="A64" s="264"/>
      <c r="B64" s="260"/>
      <c r="C64" s="260"/>
      <c r="D64" s="260"/>
      <c r="E64" s="260"/>
      <c r="F64" s="260"/>
      <c r="G64" s="260"/>
      <c r="H64" s="260"/>
      <c r="I64" s="260"/>
      <c r="J64" s="260"/>
      <c r="K64" s="260"/>
      <c r="L64" s="260"/>
      <c r="M64" s="260"/>
      <c r="N64" s="260"/>
      <c r="O64" s="260"/>
      <c r="P64" s="260"/>
      <c r="Q64" s="260"/>
      <c r="R64" s="260"/>
      <c r="S64" s="260"/>
      <c r="T64" s="260"/>
      <c r="U64" s="260"/>
      <c r="V64" s="260"/>
      <c r="W64" s="260"/>
      <c r="X64" s="260"/>
      <c r="Y64" s="260"/>
      <c r="Z64" s="260"/>
      <c r="AA64" s="260"/>
      <c r="AB64" s="260"/>
      <c r="AC64" s="260"/>
      <c r="AD64" s="260"/>
      <c r="AE64" s="260"/>
      <c r="AF64" s="260"/>
      <c r="AG64" s="260"/>
      <c r="AH64" s="260"/>
      <c r="AI64" s="260"/>
      <c r="AJ64" s="260"/>
      <c r="AK64" s="260"/>
      <c r="AL64" s="260"/>
      <c r="AM64" s="260"/>
      <c r="AN64" s="260"/>
      <c r="AO64" s="260"/>
      <c r="AP64" s="260"/>
      <c r="AQ64" s="260"/>
      <c r="AR64" s="260"/>
    </row>
    <row r="65" spans="1:46" x14ac:dyDescent="0.15">
      <c r="A65" s="264"/>
      <c r="B65" s="260"/>
      <c r="C65" s="260"/>
      <c r="D65" s="260"/>
      <c r="E65" s="260"/>
      <c r="F65" s="260"/>
      <c r="G65" s="260"/>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row>
    <row r="66" spans="1:46" x14ac:dyDescent="0.15">
      <c r="A66" s="351"/>
      <c r="B66" s="318"/>
      <c r="C66" s="318"/>
      <c r="D66" s="318"/>
      <c r="E66" s="318"/>
      <c r="F66" s="318"/>
      <c r="G66" s="318"/>
      <c r="H66" s="318"/>
      <c r="I66" s="318"/>
      <c r="J66" s="318"/>
      <c r="K66" s="318"/>
      <c r="L66" s="318"/>
      <c r="M66" s="318"/>
      <c r="N66" s="318"/>
      <c r="O66" s="318"/>
      <c r="P66" s="318"/>
      <c r="Q66" s="318"/>
      <c r="R66" s="318"/>
      <c r="S66" s="318"/>
      <c r="T66" s="318"/>
      <c r="U66" s="318"/>
      <c r="V66" s="318"/>
      <c r="W66" s="318"/>
      <c r="X66" s="318"/>
      <c r="Y66" s="318"/>
      <c r="Z66" s="318"/>
      <c r="AA66" s="318"/>
      <c r="AB66" s="318"/>
      <c r="AC66" s="318"/>
      <c r="AD66" s="318"/>
      <c r="AE66" s="318"/>
      <c r="AF66" s="318"/>
      <c r="AG66" s="318"/>
      <c r="AH66" s="318"/>
      <c r="AI66" s="318"/>
      <c r="AJ66" s="318"/>
      <c r="AK66" s="318"/>
      <c r="AL66" s="318"/>
      <c r="AM66" s="318"/>
      <c r="AN66" s="318"/>
      <c r="AO66" s="318"/>
      <c r="AP66" s="318"/>
      <c r="AQ66" s="318"/>
      <c r="AR66" s="318"/>
      <c r="AS66" s="352"/>
    </row>
    <row r="67" spans="1:46" ht="13.5" hidden="1" customHeight="1" x14ac:dyDescent="0.15">
      <c r="AK67" s="260"/>
      <c r="AL67" s="260"/>
      <c r="AM67" s="260"/>
      <c r="AN67" s="260"/>
      <c r="AO67" s="260"/>
      <c r="AP67" s="260"/>
      <c r="AQ67" s="260"/>
      <c r="AR67" s="260"/>
      <c r="AS67" s="260"/>
      <c r="AT67" s="260"/>
    </row>
    <row r="68" spans="1:46" ht="13.5" hidden="1" customHeight="1" x14ac:dyDescent="0.15">
      <c r="AK68" s="260"/>
      <c r="AL68" s="260"/>
      <c r="AM68" s="260"/>
      <c r="AN68" s="260"/>
      <c r="AO68" s="260"/>
      <c r="AP68" s="260"/>
      <c r="AQ68" s="260"/>
      <c r="AR68" s="260"/>
    </row>
    <row r="69" spans="1:46" ht="13.5" hidden="1" customHeight="1" x14ac:dyDescent="0.15">
      <c r="AK69" s="260"/>
      <c r="AL69" s="260"/>
      <c r="AM69" s="260"/>
      <c r="AN69" s="260"/>
      <c r="AO69" s="260"/>
      <c r="AP69" s="260"/>
      <c r="AQ69" s="260"/>
      <c r="AR69" s="260"/>
    </row>
    <row r="70" spans="1:46" hidden="1" x14ac:dyDescent="0.15">
      <c r="AK70" s="260"/>
      <c r="AL70" s="260"/>
      <c r="AM70" s="260"/>
      <c r="AN70" s="260"/>
      <c r="AO70" s="260"/>
      <c r="AP70" s="260"/>
      <c r="AQ70" s="260"/>
      <c r="AR70" s="260"/>
    </row>
    <row r="71" spans="1:46" hidden="1" x14ac:dyDescent="0.15">
      <c r="AK71" s="260"/>
      <c r="AL71" s="260"/>
      <c r="AM71" s="260"/>
      <c r="AN71" s="260"/>
      <c r="AO71" s="260"/>
      <c r="AP71" s="260"/>
      <c r="AQ71" s="260"/>
      <c r="AR71" s="260"/>
    </row>
    <row r="72" spans="1:46" hidden="1" x14ac:dyDescent="0.15">
      <c r="AK72" s="260"/>
      <c r="AL72" s="260"/>
      <c r="AM72" s="260"/>
      <c r="AN72" s="260"/>
      <c r="AO72" s="260"/>
      <c r="AP72" s="260"/>
      <c r="AQ72" s="260"/>
      <c r="AR72" s="260"/>
    </row>
    <row r="73" spans="1:46" hidden="1" x14ac:dyDescent="0.15">
      <c r="AK73" s="260"/>
      <c r="AL73" s="260"/>
      <c r="AM73" s="260"/>
      <c r="AN73" s="260"/>
      <c r="AO73" s="260"/>
      <c r="AP73" s="260"/>
      <c r="AQ73" s="260"/>
      <c r="AR73" s="260"/>
    </row>
  </sheetData>
  <sheetProtection algorithmName="SHA-512" hashValue="umW/3btYt1gAkum05sXnPp+LIPNQEDX93FH7Jr/SLY+i2khFQK9eRthnuyStf9gC2D0VHPLPmrLYAsMt6FYAyQ==" saltValue="t0ojzdNW/BweyLfACovPs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8" customWidth="1"/>
    <col min="126" max="16384" width="9" style="257" hidden="1"/>
  </cols>
  <sheetData>
    <row r="1" spans="2:125" ht="13.5" customHeight="1" x14ac:dyDescent="0.15">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c r="DM1" s="257"/>
      <c r="DN1" s="257"/>
      <c r="DO1" s="257"/>
      <c r="DP1" s="257"/>
      <c r="DQ1" s="257"/>
      <c r="DR1" s="257"/>
      <c r="DS1" s="257"/>
      <c r="DT1" s="257"/>
      <c r="DU1" s="257"/>
    </row>
    <row r="2" spans="2:125" x14ac:dyDescent="0.15">
      <c r="B2" s="257"/>
      <c r="DG2" s="257"/>
    </row>
    <row r="3" spans="2:125" x14ac:dyDescent="0.15">
      <c r="C3" s="257"/>
      <c r="D3" s="257"/>
      <c r="E3" s="257"/>
      <c r="F3" s="257"/>
      <c r="G3" s="257"/>
      <c r="H3" s="257"/>
      <c r="I3" s="257"/>
      <c r="J3" s="257"/>
      <c r="K3" s="257"/>
      <c r="L3" s="257"/>
      <c r="M3" s="257"/>
      <c r="N3" s="257"/>
      <c r="O3" s="257"/>
      <c r="P3" s="257"/>
      <c r="Q3" s="257"/>
      <c r="R3" s="257"/>
      <c r="S3" s="257"/>
      <c r="T3" s="257"/>
      <c r="U3" s="257"/>
      <c r="V3" s="257"/>
      <c r="W3" s="257"/>
      <c r="X3" s="257"/>
      <c r="Y3" s="257"/>
      <c r="Z3" s="257"/>
      <c r="AA3" s="257"/>
      <c r="AB3" s="257"/>
      <c r="AC3" s="257"/>
      <c r="AD3" s="257"/>
      <c r="AE3" s="257"/>
      <c r="AF3" s="257"/>
      <c r="AG3" s="257"/>
      <c r="AH3" s="257"/>
      <c r="AI3" s="257"/>
      <c r="AJ3" s="257"/>
      <c r="AK3" s="257"/>
      <c r="AL3" s="257"/>
      <c r="AM3" s="257"/>
      <c r="AN3" s="257"/>
      <c r="AO3" s="257"/>
      <c r="AP3" s="257"/>
      <c r="AQ3" s="257"/>
      <c r="AR3" s="257"/>
      <c r="AS3" s="257"/>
      <c r="AT3" s="257"/>
      <c r="AU3" s="257"/>
      <c r="AV3" s="257"/>
      <c r="AW3" s="257"/>
      <c r="AX3" s="257"/>
      <c r="AY3" s="257"/>
      <c r="AZ3" s="257"/>
      <c r="BA3" s="257"/>
      <c r="BB3" s="257"/>
      <c r="BC3" s="257"/>
      <c r="BD3" s="257"/>
      <c r="BE3" s="257"/>
      <c r="BF3" s="257"/>
      <c r="BG3" s="257"/>
      <c r="BH3" s="257"/>
      <c r="BI3" s="257"/>
      <c r="BJ3" s="257"/>
      <c r="BK3" s="257"/>
      <c r="BL3" s="257"/>
      <c r="BM3" s="257"/>
      <c r="BN3" s="257"/>
      <c r="BO3" s="257"/>
      <c r="BP3" s="257"/>
      <c r="BQ3" s="257"/>
      <c r="BR3" s="257"/>
      <c r="BS3" s="257"/>
      <c r="BT3" s="257"/>
      <c r="BU3" s="257"/>
      <c r="BV3" s="257"/>
      <c r="BW3" s="257"/>
      <c r="BX3" s="257"/>
      <c r="BY3" s="257"/>
      <c r="BZ3" s="257"/>
      <c r="CA3" s="257"/>
      <c r="CB3" s="257"/>
      <c r="CC3" s="257"/>
      <c r="CD3" s="257"/>
      <c r="CE3" s="257"/>
      <c r="CF3" s="257"/>
      <c r="CG3" s="257"/>
      <c r="CH3" s="257"/>
      <c r="CI3" s="257"/>
      <c r="CJ3" s="257"/>
      <c r="CK3" s="257"/>
      <c r="CL3" s="257"/>
      <c r="CM3" s="257"/>
      <c r="CN3" s="257"/>
      <c r="CO3" s="257"/>
      <c r="CP3" s="257"/>
      <c r="CQ3" s="257"/>
      <c r="CR3" s="257"/>
      <c r="CS3" s="257"/>
      <c r="CT3" s="257"/>
      <c r="CU3" s="257"/>
      <c r="CV3" s="257"/>
      <c r="CW3" s="257"/>
      <c r="CX3" s="257"/>
      <c r="CY3" s="257"/>
      <c r="CZ3" s="257"/>
      <c r="DA3" s="257"/>
      <c r="DB3" s="257"/>
      <c r="DC3" s="257"/>
      <c r="DD3" s="257"/>
      <c r="DE3" s="257"/>
      <c r="DF3" s="257"/>
      <c r="DH3" s="257"/>
      <c r="DI3" s="257"/>
      <c r="DJ3" s="257"/>
      <c r="DK3" s="257"/>
      <c r="DL3" s="257"/>
      <c r="DM3" s="257"/>
      <c r="DN3" s="257"/>
      <c r="DO3" s="257"/>
      <c r="DP3" s="257"/>
      <c r="DQ3" s="257"/>
      <c r="DR3" s="257"/>
      <c r="DS3" s="257"/>
      <c r="DT3" s="257"/>
      <c r="DU3" s="257"/>
    </row>
    <row r="4" spans="2:125" x14ac:dyDescent="0.15"/>
    <row r="5" spans="2:125" x14ac:dyDescent="0.15"/>
    <row r="6" spans="2:125" x14ac:dyDescent="0.15"/>
    <row r="7" spans="2:125" x14ac:dyDescent="0.15"/>
    <row r="8" spans="2:125" x14ac:dyDescent="0.15"/>
    <row r="9" spans="2:125" x14ac:dyDescent="0.15">
      <c r="DU9" s="25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7"/>
    </row>
    <row r="18" spans="125:125" x14ac:dyDescent="0.15"/>
    <row r="19" spans="125:125" x14ac:dyDescent="0.15"/>
    <row r="20" spans="125:125" x14ac:dyDescent="0.15">
      <c r="DU20" s="257"/>
    </row>
    <row r="21" spans="125:125" x14ac:dyDescent="0.15">
      <c r="DU21" s="25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7"/>
    </row>
    <row r="29" spans="125:125" x14ac:dyDescent="0.15"/>
    <row r="30" spans="125:125" x14ac:dyDescent="0.15"/>
    <row r="31" spans="125:125" x14ac:dyDescent="0.15"/>
    <row r="32" spans="125:125" x14ac:dyDescent="0.15"/>
    <row r="33" spans="2:125" x14ac:dyDescent="0.15">
      <c r="B33" s="257"/>
      <c r="G33" s="257"/>
      <c r="I33" s="257"/>
    </row>
    <row r="34" spans="2:125" x14ac:dyDescent="0.15">
      <c r="C34" s="257"/>
      <c r="P34" s="257"/>
      <c r="DE34" s="257"/>
      <c r="DH34" s="257"/>
    </row>
    <row r="35" spans="2:125" x14ac:dyDescent="0.15">
      <c r="D35" s="257"/>
      <c r="E35" s="257"/>
      <c r="DG35" s="257"/>
      <c r="DJ35" s="257"/>
      <c r="DP35" s="257"/>
      <c r="DQ35" s="257"/>
      <c r="DR35" s="257"/>
      <c r="DS35" s="257"/>
      <c r="DT35" s="257"/>
      <c r="DU35" s="257"/>
    </row>
    <row r="36" spans="2:125" x14ac:dyDescent="0.15">
      <c r="F36" s="257"/>
      <c r="H36" s="257"/>
      <c r="J36" s="257"/>
      <c r="K36" s="257"/>
      <c r="L36" s="257"/>
      <c r="M36" s="257"/>
      <c r="N36" s="257"/>
      <c r="O36" s="257"/>
      <c r="Q36" s="257"/>
      <c r="R36" s="257"/>
      <c r="S36" s="257"/>
      <c r="T36" s="257"/>
      <c r="U36" s="257"/>
      <c r="V36" s="257"/>
      <c r="W36" s="257"/>
      <c r="X36" s="257"/>
      <c r="Y36" s="257"/>
      <c r="Z36" s="257"/>
      <c r="AA36" s="257"/>
      <c r="AB36" s="257"/>
      <c r="AC36" s="257"/>
      <c r="AD36" s="257"/>
      <c r="AE36" s="257"/>
      <c r="AF36" s="257"/>
      <c r="AG36" s="257"/>
      <c r="AH36" s="257"/>
      <c r="AI36" s="257"/>
      <c r="AJ36" s="257"/>
      <c r="AK36" s="257"/>
      <c r="AL36" s="257"/>
      <c r="AM36" s="257"/>
      <c r="AN36" s="257"/>
      <c r="AO36" s="257"/>
      <c r="AP36" s="257"/>
      <c r="AQ36" s="257"/>
      <c r="AR36" s="257"/>
      <c r="AS36" s="257"/>
      <c r="AT36" s="257"/>
      <c r="AU36" s="257"/>
      <c r="AV36" s="257"/>
      <c r="AW36" s="257"/>
      <c r="AX36" s="257"/>
      <c r="AY36" s="257"/>
      <c r="AZ36" s="257"/>
      <c r="BA36" s="257"/>
      <c r="BB36" s="257"/>
      <c r="BC36" s="257"/>
      <c r="BD36" s="257"/>
      <c r="BE36" s="257"/>
      <c r="BF36" s="257"/>
      <c r="BG36" s="257"/>
      <c r="BH36" s="257"/>
      <c r="BI36" s="257"/>
      <c r="BJ36" s="257"/>
      <c r="BK36" s="257"/>
      <c r="BL36" s="257"/>
      <c r="BM36" s="257"/>
      <c r="BN36" s="257"/>
      <c r="BO36" s="257"/>
      <c r="BP36" s="257"/>
      <c r="BQ36" s="257"/>
      <c r="BR36" s="257"/>
      <c r="BS36" s="257"/>
      <c r="BT36" s="257"/>
      <c r="BU36" s="257"/>
      <c r="BV36" s="257"/>
      <c r="BW36" s="257"/>
      <c r="BX36" s="257"/>
      <c r="BY36" s="257"/>
      <c r="BZ36" s="257"/>
      <c r="CA36" s="257"/>
      <c r="CB36" s="257"/>
      <c r="CC36" s="257"/>
      <c r="CD36" s="257"/>
      <c r="CE36" s="257"/>
      <c r="CF36" s="257"/>
      <c r="CG36" s="257"/>
      <c r="CH36" s="257"/>
      <c r="CI36" s="257"/>
      <c r="CJ36" s="257"/>
      <c r="CK36" s="257"/>
      <c r="CL36" s="257"/>
      <c r="CM36" s="257"/>
      <c r="CN36" s="257"/>
      <c r="CO36" s="257"/>
      <c r="CP36" s="257"/>
      <c r="CQ36" s="257"/>
      <c r="CR36" s="257"/>
      <c r="CS36" s="257"/>
      <c r="CT36" s="257"/>
      <c r="CU36" s="257"/>
      <c r="CV36" s="257"/>
      <c r="CW36" s="257"/>
      <c r="CX36" s="257"/>
      <c r="CY36" s="257"/>
      <c r="CZ36" s="257"/>
      <c r="DA36" s="257"/>
      <c r="DB36" s="257"/>
      <c r="DC36" s="257"/>
      <c r="DD36" s="257"/>
      <c r="DF36" s="257"/>
      <c r="DI36" s="257"/>
      <c r="DK36" s="257"/>
      <c r="DL36" s="257"/>
      <c r="DM36" s="257"/>
      <c r="DN36" s="257"/>
      <c r="DO36" s="257"/>
      <c r="DP36" s="257"/>
      <c r="DQ36" s="257"/>
      <c r="DR36" s="257"/>
      <c r="DS36" s="257"/>
      <c r="DT36" s="257"/>
      <c r="DU36" s="257"/>
    </row>
    <row r="37" spans="2:125" x14ac:dyDescent="0.15">
      <c r="DU37" s="257"/>
    </row>
    <row r="38" spans="2:125" x14ac:dyDescent="0.15">
      <c r="DT38" s="257"/>
      <c r="DU38" s="257"/>
    </row>
    <row r="39" spans="2:125" x14ac:dyDescent="0.15"/>
    <row r="40" spans="2:125" x14ac:dyDescent="0.15">
      <c r="DH40" s="257"/>
    </row>
    <row r="41" spans="2:125" x14ac:dyDescent="0.15">
      <c r="DE41" s="257"/>
    </row>
    <row r="42" spans="2:125" x14ac:dyDescent="0.15">
      <c r="DG42" s="257"/>
      <c r="DJ42" s="257"/>
    </row>
    <row r="43" spans="2:125" x14ac:dyDescent="0.15">
      <c r="Q43" s="257"/>
      <c r="R43" s="257"/>
      <c r="S43" s="257"/>
      <c r="T43" s="257"/>
      <c r="U43" s="257"/>
      <c r="V43" s="257"/>
      <c r="W43" s="257"/>
      <c r="X43" s="257"/>
      <c r="Y43" s="257"/>
      <c r="Z43" s="257"/>
      <c r="AA43" s="257"/>
      <c r="AB43" s="257"/>
      <c r="AC43" s="257"/>
      <c r="AD43" s="257"/>
      <c r="AE43" s="257"/>
      <c r="AF43" s="257"/>
      <c r="AG43" s="257"/>
      <c r="AH43" s="257"/>
      <c r="AI43" s="257"/>
      <c r="AJ43" s="257"/>
      <c r="AK43" s="257"/>
      <c r="AL43" s="257"/>
      <c r="AM43" s="257"/>
      <c r="AN43" s="257"/>
      <c r="AO43" s="257"/>
      <c r="AP43" s="257"/>
      <c r="AQ43" s="257"/>
      <c r="AR43" s="257"/>
      <c r="AS43" s="257"/>
      <c r="AT43" s="257"/>
      <c r="AU43" s="257"/>
      <c r="AV43" s="257"/>
      <c r="AW43" s="257"/>
      <c r="AX43" s="257"/>
      <c r="AY43" s="257"/>
      <c r="AZ43" s="257"/>
      <c r="BA43" s="257"/>
      <c r="BB43" s="257"/>
      <c r="BC43" s="257"/>
      <c r="BD43" s="257"/>
      <c r="BE43" s="257"/>
      <c r="BF43" s="257"/>
      <c r="BG43" s="257"/>
      <c r="BH43" s="257"/>
      <c r="BI43" s="257"/>
      <c r="BJ43" s="257"/>
      <c r="BK43" s="257"/>
      <c r="BL43" s="257"/>
      <c r="BM43" s="257"/>
      <c r="BN43" s="257"/>
      <c r="BO43" s="257"/>
      <c r="BP43" s="257"/>
      <c r="BQ43" s="257"/>
      <c r="BR43" s="257"/>
      <c r="BS43" s="257"/>
      <c r="BT43" s="257"/>
      <c r="BU43" s="257"/>
      <c r="BV43" s="257"/>
      <c r="BW43" s="257"/>
      <c r="BX43" s="257"/>
      <c r="BY43" s="257"/>
      <c r="BZ43" s="257"/>
      <c r="CA43" s="257"/>
      <c r="CB43" s="257"/>
      <c r="CC43" s="257"/>
      <c r="CD43" s="257"/>
      <c r="CE43" s="257"/>
      <c r="CF43" s="257"/>
      <c r="CG43" s="257"/>
      <c r="CH43" s="257"/>
      <c r="CI43" s="257"/>
      <c r="CJ43" s="257"/>
      <c r="CK43" s="257"/>
      <c r="CL43" s="257"/>
      <c r="CM43" s="257"/>
      <c r="CN43" s="257"/>
      <c r="CO43" s="257"/>
      <c r="CP43" s="257"/>
      <c r="CQ43" s="257"/>
      <c r="CR43" s="257"/>
      <c r="CS43" s="257"/>
      <c r="CT43" s="257"/>
      <c r="CU43" s="257"/>
      <c r="CV43" s="257"/>
      <c r="CW43" s="257"/>
      <c r="CX43" s="257"/>
      <c r="CY43" s="257"/>
      <c r="CZ43" s="257"/>
      <c r="DA43" s="257"/>
      <c r="DB43" s="257"/>
      <c r="DC43" s="257"/>
      <c r="DD43" s="257"/>
      <c r="DF43" s="257"/>
      <c r="DI43" s="257"/>
      <c r="DK43" s="257"/>
      <c r="DL43" s="257"/>
      <c r="DM43" s="257"/>
      <c r="DN43" s="257"/>
      <c r="DO43" s="257"/>
      <c r="DP43" s="257"/>
      <c r="DQ43" s="257"/>
      <c r="DR43" s="257"/>
      <c r="DS43" s="257"/>
      <c r="DT43" s="257"/>
      <c r="DU43" s="257"/>
    </row>
    <row r="44" spans="2:125" x14ac:dyDescent="0.15">
      <c r="DU44" s="257"/>
    </row>
    <row r="45" spans="2:125" x14ac:dyDescent="0.15"/>
    <row r="46" spans="2:125" x14ac:dyDescent="0.15"/>
    <row r="47" spans="2:125" x14ac:dyDescent="0.15"/>
    <row r="48" spans="2:125" x14ac:dyDescent="0.15">
      <c r="DT48" s="257"/>
      <c r="DU48" s="257"/>
    </row>
    <row r="49" spans="120:125" x14ac:dyDescent="0.15">
      <c r="DU49" s="257"/>
    </row>
    <row r="50" spans="120:125" x14ac:dyDescent="0.15">
      <c r="DU50" s="257"/>
    </row>
    <row r="51" spans="120:125" x14ac:dyDescent="0.15">
      <c r="DP51" s="257"/>
      <c r="DQ51" s="257"/>
      <c r="DR51" s="257"/>
      <c r="DS51" s="257"/>
      <c r="DT51" s="257"/>
      <c r="DU51" s="257"/>
    </row>
    <row r="52" spans="120:125" x14ac:dyDescent="0.15"/>
    <row r="53" spans="120:125" x14ac:dyDescent="0.15"/>
    <row r="54" spans="120:125" x14ac:dyDescent="0.15">
      <c r="DU54" s="257"/>
    </row>
    <row r="55" spans="120:125" x14ac:dyDescent="0.15"/>
    <row r="56" spans="120:125" x14ac:dyDescent="0.15"/>
    <row r="57" spans="120:125" x14ac:dyDescent="0.15"/>
    <row r="58" spans="120:125" x14ac:dyDescent="0.15">
      <c r="DU58" s="257"/>
    </row>
    <row r="59" spans="120:125" x14ac:dyDescent="0.15"/>
    <row r="60" spans="120:125" x14ac:dyDescent="0.15"/>
    <row r="61" spans="120:125" x14ac:dyDescent="0.15"/>
    <row r="62" spans="120:125" x14ac:dyDescent="0.15"/>
    <row r="63" spans="120:125" x14ac:dyDescent="0.15">
      <c r="DU63" s="257"/>
    </row>
    <row r="64" spans="120:125" x14ac:dyDescent="0.15">
      <c r="DT64" s="257"/>
      <c r="DU64" s="257"/>
    </row>
    <row r="65" spans="123:125" x14ac:dyDescent="0.15"/>
    <row r="66" spans="123:125" x14ac:dyDescent="0.15"/>
    <row r="67" spans="123:125" x14ac:dyDescent="0.15"/>
    <row r="68" spans="123:125" x14ac:dyDescent="0.15"/>
    <row r="69" spans="123:125" x14ac:dyDescent="0.15">
      <c r="DS69" s="257"/>
      <c r="DT69" s="257"/>
      <c r="DU69" s="25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7"/>
    </row>
    <row r="83" spans="116:125" x14ac:dyDescent="0.15">
      <c r="DM83" s="257"/>
      <c r="DN83" s="257"/>
      <c r="DO83" s="257"/>
      <c r="DP83" s="257"/>
      <c r="DQ83" s="257"/>
      <c r="DR83" s="257"/>
      <c r="DS83" s="257"/>
      <c r="DT83" s="257"/>
      <c r="DU83" s="257"/>
    </row>
    <row r="84" spans="116:125" x14ac:dyDescent="0.15"/>
    <row r="85" spans="116:125" x14ac:dyDescent="0.15"/>
    <row r="86" spans="116:125" x14ac:dyDescent="0.15"/>
    <row r="87" spans="116:125" x14ac:dyDescent="0.15"/>
    <row r="88" spans="116:125" x14ac:dyDescent="0.15">
      <c r="DU88" s="25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7"/>
      <c r="DT94" s="257"/>
      <c r="DU94" s="257"/>
    </row>
    <row r="95" spans="116:125" ht="13.5" customHeight="1" x14ac:dyDescent="0.15">
      <c r="DU95" s="25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7"/>
    </row>
    <row r="102" spans="124:125" ht="13.5" customHeight="1" x14ac:dyDescent="0.15"/>
    <row r="103" spans="124:125" ht="13.5" customHeight="1" x14ac:dyDescent="0.15"/>
    <row r="104" spans="124:125" ht="13.5" customHeight="1" x14ac:dyDescent="0.15">
      <c r="DT104" s="257"/>
      <c r="DU104" s="25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7" t="s">
        <v>553</v>
      </c>
    </row>
    <row r="121" spans="125:125" ht="13.5" hidden="1" customHeight="1" x14ac:dyDescent="0.15">
      <c r="DU121" s="257"/>
    </row>
  </sheetData>
  <sheetProtection algorithmName="SHA-512" hashValue="a51x87zs3uLwl4YBLPAic9+80Zd90RcyJwn/9pwL7bh2WdZEgkB+NYCODz7ON5BxqOicjFxbJIMwf4Zd0bWO1w==" saltValue="dR9RBe5FINKWkrT1MZUWO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8" customWidth="1"/>
    <col min="126" max="142" width="0" style="257" hidden="1" customWidth="1"/>
    <col min="143" max="16384" width="9" style="257" hidden="1"/>
  </cols>
  <sheetData>
    <row r="1" spans="1:125" ht="13.5" customHeight="1" x14ac:dyDescent="0.15">
      <c r="A1" s="257"/>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c r="DM1" s="257"/>
      <c r="DN1" s="257"/>
      <c r="DO1" s="257"/>
      <c r="DP1" s="257"/>
      <c r="DQ1" s="257"/>
      <c r="DR1" s="257"/>
      <c r="DS1" s="257"/>
      <c r="DT1" s="257"/>
      <c r="DU1" s="257"/>
    </row>
    <row r="2" spans="1:125" x14ac:dyDescent="0.15">
      <c r="B2" s="257"/>
      <c r="T2" s="257"/>
    </row>
    <row r="3" spans="1:125" x14ac:dyDescent="0.15">
      <c r="C3" s="257"/>
      <c r="D3" s="257"/>
      <c r="E3" s="257"/>
      <c r="F3" s="257"/>
      <c r="G3" s="257"/>
      <c r="H3" s="257"/>
      <c r="I3" s="257"/>
      <c r="J3" s="257"/>
      <c r="K3" s="257"/>
      <c r="L3" s="257"/>
      <c r="M3" s="257"/>
      <c r="N3" s="257"/>
      <c r="O3" s="257"/>
      <c r="P3" s="257"/>
      <c r="Q3" s="257"/>
      <c r="R3" s="257"/>
      <c r="S3" s="257"/>
      <c r="U3" s="257"/>
      <c r="V3" s="257"/>
      <c r="W3" s="257"/>
      <c r="X3" s="257"/>
      <c r="Y3" s="257"/>
      <c r="Z3" s="257"/>
      <c r="AA3" s="257"/>
      <c r="AB3" s="257"/>
      <c r="AC3" s="257"/>
      <c r="AD3" s="257"/>
      <c r="AE3" s="257"/>
      <c r="AF3" s="257"/>
      <c r="AG3" s="257"/>
      <c r="AH3" s="257"/>
      <c r="AI3" s="257"/>
      <c r="AJ3" s="257"/>
      <c r="AK3" s="257"/>
      <c r="AL3" s="257"/>
      <c r="AM3" s="257"/>
      <c r="AN3" s="257"/>
      <c r="AO3" s="257"/>
      <c r="AP3" s="257"/>
      <c r="AQ3" s="257"/>
      <c r="AR3" s="257"/>
      <c r="AS3" s="257"/>
      <c r="AT3" s="257"/>
      <c r="AU3" s="257"/>
      <c r="AV3" s="257"/>
      <c r="AW3" s="257"/>
      <c r="AX3" s="257"/>
      <c r="AY3" s="257"/>
      <c r="AZ3" s="257"/>
      <c r="BA3" s="257"/>
      <c r="BB3" s="257"/>
      <c r="BC3" s="257"/>
      <c r="BD3" s="257"/>
      <c r="BE3" s="257"/>
      <c r="BF3" s="257"/>
      <c r="BG3" s="257"/>
      <c r="BH3" s="257"/>
      <c r="BI3" s="257"/>
      <c r="BJ3" s="257"/>
      <c r="BK3" s="257"/>
      <c r="BL3" s="257"/>
      <c r="BM3" s="257"/>
      <c r="BN3" s="257"/>
      <c r="BO3" s="257"/>
      <c r="BP3" s="257"/>
      <c r="BQ3" s="257"/>
      <c r="BR3" s="257"/>
      <c r="BS3" s="257"/>
      <c r="BT3" s="257"/>
      <c r="BU3" s="257"/>
      <c r="BV3" s="257"/>
      <c r="BW3" s="257"/>
      <c r="BX3" s="257"/>
      <c r="BY3" s="257"/>
      <c r="BZ3" s="257"/>
      <c r="CA3" s="257"/>
      <c r="CB3" s="257"/>
      <c r="CC3" s="257"/>
      <c r="CD3" s="257"/>
      <c r="CE3" s="257"/>
      <c r="CF3" s="257"/>
      <c r="CG3" s="257"/>
      <c r="CH3" s="257"/>
      <c r="CI3" s="257"/>
      <c r="CJ3" s="257"/>
      <c r="CK3" s="257"/>
      <c r="CL3" s="257"/>
      <c r="CM3" s="257"/>
      <c r="CN3" s="257"/>
      <c r="CO3" s="257"/>
      <c r="CP3" s="257"/>
      <c r="CQ3" s="257"/>
      <c r="CR3" s="257"/>
      <c r="CS3" s="257"/>
      <c r="CT3" s="257"/>
      <c r="CU3" s="257"/>
      <c r="CV3" s="257"/>
      <c r="CW3" s="257"/>
      <c r="CX3" s="257"/>
      <c r="CY3" s="257"/>
      <c r="CZ3" s="257"/>
      <c r="DA3" s="257"/>
      <c r="DB3" s="257"/>
      <c r="DC3" s="257"/>
      <c r="DD3" s="257"/>
      <c r="DE3" s="257"/>
      <c r="DF3" s="257"/>
      <c r="DG3" s="257"/>
      <c r="DH3" s="257"/>
      <c r="DI3" s="257"/>
      <c r="DJ3" s="257"/>
      <c r="DK3" s="257"/>
      <c r="DL3" s="257"/>
      <c r="DM3" s="257"/>
      <c r="DN3" s="257"/>
      <c r="DO3" s="257"/>
      <c r="DP3" s="257"/>
      <c r="DQ3" s="257"/>
      <c r="DR3" s="257"/>
      <c r="DS3" s="257"/>
      <c r="DT3" s="257"/>
      <c r="DU3" s="25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7"/>
      <c r="G33" s="257"/>
      <c r="I33" s="257"/>
    </row>
    <row r="34" spans="2:125" x14ac:dyDescent="0.15">
      <c r="C34" s="257"/>
      <c r="P34" s="257"/>
      <c r="R34" s="257"/>
      <c r="U34" s="257"/>
    </row>
    <row r="35" spans="2:125" x14ac:dyDescent="0.15">
      <c r="D35" s="257"/>
      <c r="E35" s="257"/>
      <c r="T35" s="257"/>
      <c r="W35" s="257"/>
      <c r="X35" s="257"/>
      <c r="Y35" s="257"/>
      <c r="Z35" s="257"/>
      <c r="AA35" s="257"/>
      <c r="AB35" s="257"/>
      <c r="AC35" s="257"/>
      <c r="AD35" s="257"/>
      <c r="AE35" s="257"/>
      <c r="AF35" s="257"/>
      <c r="AG35" s="257"/>
      <c r="AH35" s="257"/>
      <c r="AI35" s="257"/>
      <c r="AJ35" s="257"/>
      <c r="AK35" s="257"/>
      <c r="AL35" s="257"/>
      <c r="AM35" s="257"/>
      <c r="AN35" s="257"/>
      <c r="AO35" s="257"/>
      <c r="AP35" s="257"/>
      <c r="AQ35" s="257"/>
      <c r="AR35" s="257"/>
      <c r="AS35" s="257"/>
      <c r="AT35" s="257"/>
      <c r="AU35" s="257"/>
      <c r="AV35" s="257"/>
      <c r="AW35" s="257"/>
      <c r="AX35" s="257"/>
      <c r="AY35" s="257"/>
      <c r="AZ35" s="257"/>
      <c r="BA35" s="257"/>
      <c r="BB35" s="257"/>
      <c r="BC35" s="257"/>
      <c r="BD35" s="257"/>
      <c r="BE35" s="257"/>
      <c r="BF35" s="257"/>
      <c r="BG35" s="257"/>
      <c r="BH35" s="257"/>
      <c r="BI35" s="257"/>
      <c r="BJ35" s="257"/>
      <c r="BK35" s="257"/>
      <c r="BL35" s="257"/>
      <c r="BM35" s="257"/>
      <c r="BN35" s="257"/>
      <c r="BO35" s="257"/>
      <c r="BP35" s="257"/>
      <c r="BQ35" s="257"/>
      <c r="BR35" s="257"/>
      <c r="BS35" s="257"/>
      <c r="BT35" s="257"/>
      <c r="BU35" s="257"/>
      <c r="BV35" s="257"/>
      <c r="BW35" s="257"/>
      <c r="BX35" s="257"/>
      <c r="BY35" s="257"/>
      <c r="BZ35" s="257"/>
      <c r="CA35" s="257"/>
      <c r="CB35" s="257"/>
      <c r="CC35" s="257"/>
      <c r="CD35" s="257"/>
      <c r="CE35" s="257"/>
      <c r="CF35" s="257"/>
      <c r="CG35" s="257"/>
      <c r="CH35" s="257"/>
      <c r="CI35" s="257"/>
      <c r="CJ35" s="257"/>
      <c r="CK35" s="257"/>
      <c r="CL35" s="257"/>
      <c r="CM35" s="257"/>
      <c r="CN35" s="257"/>
      <c r="CO35" s="257"/>
      <c r="CP35" s="257"/>
      <c r="CQ35" s="257"/>
      <c r="CR35" s="257"/>
      <c r="CS35" s="257"/>
      <c r="CT35" s="257"/>
      <c r="CU35" s="257"/>
      <c r="CV35" s="257"/>
      <c r="CW35" s="257"/>
      <c r="CX35" s="257"/>
      <c r="CY35" s="257"/>
      <c r="CZ35" s="257"/>
      <c r="DA35" s="257"/>
      <c r="DB35" s="257"/>
      <c r="DC35" s="257"/>
      <c r="DD35" s="257"/>
      <c r="DE35" s="257"/>
      <c r="DF35" s="257"/>
      <c r="DG35" s="257"/>
      <c r="DH35" s="257"/>
      <c r="DI35" s="257"/>
      <c r="DJ35" s="257"/>
      <c r="DK35" s="257"/>
      <c r="DL35" s="257"/>
      <c r="DM35" s="257"/>
      <c r="DN35" s="257"/>
      <c r="DO35" s="257"/>
      <c r="DP35" s="257"/>
      <c r="DQ35" s="257"/>
      <c r="DR35" s="257"/>
      <c r="DS35" s="257"/>
      <c r="DT35" s="257"/>
      <c r="DU35" s="257"/>
    </row>
    <row r="36" spans="2:125" x14ac:dyDescent="0.15">
      <c r="F36" s="257"/>
      <c r="H36" s="257"/>
      <c r="J36" s="257"/>
      <c r="K36" s="257"/>
      <c r="L36" s="257"/>
      <c r="M36" s="257"/>
      <c r="N36" s="257"/>
      <c r="O36" s="257"/>
      <c r="Q36" s="257"/>
      <c r="S36" s="257"/>
      <c r="V36" s="257"/>
    </row>
    <row r="37" spans="2:125" x14ac:dyDescent="0.15"/>
    <row r="38" spans="2:125" x14ac:dyDescent="0.15"/>
    <row r="39" spans="2:125" x14ac:dyDescent="0.15"/>
    <row r="40" spans="2:125" x14ac:dyDescent="0.15">
      <c r="U40" s="257"/>
    </row>
    <row r="41" spans="2:125" x14ac:dyDescent="0.15">
      <c r="R41" s="257"/>
    </row>
    <row r="42" spans="2:125" x14ac:dyDescent="0.15">
      <c r="T42" s="257"/>
      <c r="W42" s="257"/>
      <c r="X42" s="257"/>
      <c r="Y42" s="257"/>
      <c r="Z42" s="257"/>
      <c r="AA42" s="257"/>
      <c r="AB42" s="257"/>
      <c r="AC42" s="257"/>
      <c r="AD42" s="257"/>
      <c r="AE42" s="257"/>
      <c r="AF42" s="257"/>
      <c r="AG42" s="257"/>
      <c r="AH42" s="257"/>
      <c r="AI42" s="257"/>
      <c r="AJ42" s="257"/>
      <c r="AK42" s="257"/>
      <c r="AL42" s="257"/>
      <c r="AM42" s="257"/>
      <c r="AN42" s="257"/>
      <c r="AO42" s="257"/>
      <c r="AP42" s="257"/>
      <c r="AQ42" s="257"/>
      <c r="AR42" s="257"/>
      <c r="AS42" s="257"/>
      <c r="AT42" s="257"/>
      <c r="AU42" s="257"/>
      <c r="AV42" s="257"/>
      <c r="AW42" s="257"/>
      <c r="AX42" s="257"/>
      <c r="AY42" s="257"/>
      <c r="AZ42" s="257"/>
      <c r="BA42" s="257"/>
      <c r="BB42" s="257"/>
      <c r="BC42" s="257"/>
      <c r="BD42" s="257"/>
      <c r="BE42" s="257"/>
      <c r="BF42" s="257"/>
      <c r="BG42" s="257"/>
      <c r="BH42" s="257"/>
      <c r="BI42" s="257"/>
      <c r="BJ42" s="257"/>
      <c r="BK42" s="257"/>
      <c r="BL42" s="257"/>
      <c r="BM42" s="257"/>
      <c r="BN42" s="257"/>
      <c r="BO42" s="257"/>
      <c r="BP42" s="257"/>
      <c r="BQ42" s="257"/>
      <c r="BR42" s="257"/>
      <c r="BS42" s="257"/>
      <c r="BT42" s="257"/>
      <c r="BU42" s="257"/>
      <c r="BV42" s="257"/>
      <c r="BW42" s="257"/>
      <c r="BX42" s="257"/>
      <c r="BY42" s="257"/>
      <c r="BZ42" s="257"/>
      <c r="CA42" s="257"/>
      <c r="CB42" s="257"/>
      <c r="CC42" s="257"/>
      <c r="CD42" s="257"/>
      <c r="CE42" s="257"/>
      <c r="CF42" s="257"/>
      <c r="CG42" s="257"/>
      <c r="CH42" s="257"/>
      <c r="CI42" s="257"/>
      <c r="CJ42" s="257"/>
      <c r="CK42" s="257"/>
      <c r="CL42" s="257"/>
      <c r="CM42" s="257"/>
      <c r="CN42" s="257"/>
      <c r="CO42" s="257"/>
      <c r="CP42" s="257"/>
      <c r="CQ42" s="257"/>
      <c r="CR42" s="257"/>
      <c r="CS42" s="257"/>
      <c r="CT42" s="257"/>
      <c r="CU42" s="257"/>
      <c r="CV42" s="257"/>
      <c r="CW42" s="257"/>
      <c r="CX42" s="257"/>
      <c r="CY42" s="257"/>
      <c r="CZ42" s="257"/>
      <c r="DA42" s="257"/>
      <c r="DB42" s="257"/>
      <c r="DC42" s="257"/>
      <c r="DD42" s="257"/>
      <c r="DE42" s="257"/>
      <c r="DF42" s="257"/>
      <c r="DG42" s="257"/>
      <c r="DH42" s="257"/>
      <c r="DI42" s="257"/>
      <c r="DJ42" s="257"/>
      <c r="DK42" s="257"/>
      <c r="DL42" s="257"/>
      <c r="DM42" s="257"/>
      <c r="DN42" s="257"/>
      <c r="DO42" s="257"/>
      <c r="DP42" s="257"/>
      <c r="DQ42" s="257"/>
      <c r="DR42" s="257"/>
      <c r="DS42" s="257"/>
      <c r="DT42" s="257"/>
      <c r="DU42" s="257"/>
    </row>
    <row r="43" spans="2:125" x14ac:dyDescent="0.15">
      <c r="Q43" s="257"/>
      <c r="S43" s="257"/>
      <c r="V43" s="25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8" t="s">
        <v>554</v>
      </c>
    </row>
  </sheetData>
  <sheetProtection algorithmName="SHA-512" hashValue="ANICEleHYcCk8wjXfrWyIawSGWUaxsU65sdojqvZFNbDMxPmzS7XJrTZrWINds9IYGdzJtCWE96SQ5sLbAwV3A==" saltValue="wj/WG5pAZxu81o9ALJafj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555</v>
      </c>
      <c r="G46" s="8" t="s">
        <v>556</v>
      </c>
      <c r="H46" s="8" t="s">
        <v>557</v>
      </c>
      <c r="I46" s="8" t="s">
        <v>558</v>
      </c>
      <c r="J46" s="9" t="s">
        <v>559</v>
      </c>
    </row>
    <row r="47" spans="2:10" ht="57.75" customHeight="1" x14ac:dyDescent="0.15">
      <c r="B47" s="10"/>
      <c r="C47" s="1173" t="s">
        <v>3</v>
      </c>
      <c r="D47" s="1173"/>
      <c r="E47" s="1174"/>
      <c r="F47" s="11">
        <v>13.19</v>
      </c>
      <c r="G47" s="12">
        <v>14.31</v>
      </c>
      <c r="H47" s="12">
        <v>16.29</v>
      </c>
      <c r="I47" s="12">
        <v>15.63</v>
      </c>
      <c r="J47" s="13">
        <v>18.559999999999999</v>
      </c>
    </row>
    <row r="48" spans="2:10" ht="57.75" customHeight="1" x14ac:dyDescent="0.15">
      <c r="B48" s="14"/>
      <c r="C48" s="1175" t="s">
        <v>4</v>
      </c>
      <c r="D48" s="1175"/>
      <c r="E48" s="1176"/>
      <c r="F48" s="15">
        <v>4.08</v>
      </c>
      <c r="G48" s="16">
        <v>4.1500000000000004</v>
      </c>
      <c r="H48" s="16">
        <v>3.74</v>
      </c>
      <c r="I48" s="16">
        <v>4.63</v>
      </c>
      <c r="J48" s="17">
        <v>4.21</v>
      </c>
    </row>
    <row r="49" spans="2:10" ht="57.75" customHeight="1" thickBot="1" x14ac:dyDescent="0.2">
      <c r="B49" s="18"/>
      <c r="C49" s="1177" t="s">
        <v>5</v>
      </c>
      <c r="D49" s="1177"/>
      <c r="E49" s="1178"/>
      <c r="F49" s="19" t="s">
        <v>560</v>
      </c>
      <c r="G49" s="20">
        <v>1.03</v>
      </c>
      <c r="H49" s="20" t="s">
        <v>561</v>
      </c>
      <c r="I49" s="20">
        <v>0.63</v>
      </c>
      <c r="J49" s="21" t="s">
        <v>562</v>
      </c>
    </row>
    <row r="50" spans="2:10" x14ac:dyDescent="0.15"/>
  </sheetData>
  <sheetProtection algorithmName="SHA-512" hashValue="3DkrATdUM5om3mLYy/WSaqjeA+zYU8a4jNFzaRLK+tMPLyiR7r5bHIDlACsfaRcPR1Qf2TGC67v+64Jwnn9sAQ==" saltValue="gJ0qYtYswMImqdrL1MtOL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2024-03-13T01:33:03Z</cp:lastPrinted>
  <dcterms:created xsi:type="dcterms:W3CDTF">2024-02-05T03:34:29Z</dcterms:created>
  <dcterms:modified xsi:type="dcterms:W3CDTF">2024-09-18T10:45:25Z</dcterms:modified>
  <cp:category/>
</cp:coreProperties>
</file>