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FBEDD62E-5A8E-42E6-9DFE-974DD094776E}" xr6:coauthVersionLast="47" xr6:coauthVersionMax="47" xr10:uidLastSave="{00000000-0000-0000-0000-000000000000}"/>
  <bookViews>
    <workbookView xWindow="1275" yWindow="-120" windowWidth="27645" windowHeight="16440" tabRatio="881"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C37" i="10"/>
  <c r="AM36" i="10"/>
  <c r="AM35" i="10"/>
  <c r="C34" i="10"/>
  <c r="C35" i="10" s="1"/>
  <c r="C36" i="10" l="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BW34" i="10" l="1"/>
  <c r="BW35" i="10" s="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<sst xmlns="http://schemas.openxmlformats.org/spreadsheetml/2006/main" count="1077" uniqueCount="621">
  <si>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</si>
  <si>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</si>
  <si>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</si>
  <si>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</si>
  <si>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</si>
  <si>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</si>
  <si>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</si>
  <si>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</si>
  <si>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</si>
  <si>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</si>
  <si>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</si>
  <si>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</si>
  <si>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</si>
  <si>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</si>
  <si>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</si>
  <si>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</si>
  <si>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</si>
  <si>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</si>
  <si>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</si>
  <si>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</si>
  <si>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</si>
  <si>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</si>
  <si>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</si>
  <si>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</si>
  <si>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</si>
  <si>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</si>
  <si>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</si>
  <si>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</si>
  <si>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</si>
  <si>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</si>
  <si>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</si>
  <si>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</si>
  <si>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</si>
  <si>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</si>
  <si>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</si>
  <si>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</si>
  <si>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</si>
  <si>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</si>
  <si>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</si>
  <si>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</si>
  <si>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</si>
  <si>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</si>
  <si>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</si>
  <si>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</si>
  <si>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</si>
  <si>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</si>
  <si>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</si>
  <si>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</si>
  <si>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</si>
  <si>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</si>
  <si>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</si>
  <si>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</si>
  <si>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</si>
  <si>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</si>
  <si>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</si>
  <si>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</si>
  <si>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</si>
  <si>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</si>
  <si>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</si>
  <si>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</si>
  <si>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</si>
  <si>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</si>
  <si>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</si>
  <si>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</si>
  <si>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</si>
  <si>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</si>
  <si>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</si>
  <si>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</si>
  <si>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</si>
  <si>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</si>
  <si>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</si>
  <si>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</si>
  <si>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</si>
  <si>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</si>
  <si>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</si>
  <si>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</si>
  <si>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</si>
  <si>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</si>
  <si>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</si>
  <si>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</si>
  <si>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</si>
  <si>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</si>
  <si>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</si>
  <si>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</si>
  <si>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</si>
  <si>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</si>
  <si>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</si>
  <si>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</si>
  <si>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</si>
  <si>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</si>
  <si>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</si>
  <si>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</si>
  <si>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</si>
  <si>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</si>
  <si>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</si>
  <si>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</si>
  <si>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</si>
  <si>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</si>
  <si>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</si>
  <si>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</si>
  <si>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</si>
  <si>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</si>
  <si>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</si>
  <si>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</si>
  <si>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</si>
  <si>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</si>
  <si>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</si>
  <si>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</si>
  <si>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</si>
  <si>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</si>
  <si>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</si>
  <si>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</si>
  <si>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</si>
  <si>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</si>
  <si>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</si>
  <si>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</si>
  <si>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</si>
  <si>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</si>
  <si>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</si>
  <si>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</si>
  <si>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</si>
  <si>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</si>
  <si>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</si>
  <si>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</si>
  <si>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</si>
  <si>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</si>
  <si>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</si>
  <si>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</si>
  <si>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</si>
  <si>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</si>
  <si>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</si>
  <si>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</si>
  <si>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</si>
  <si>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</si>
  <si>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</si>
  <si>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</si>
  <si>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</si>
  <si>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</si>
  <si>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</si>
  <si>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</si>
  <si>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</si>
  <si>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</si>
  <si>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</si>
  <si>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</si>
  <si>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</si>
  <si>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</si>
  <si>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</si>
  <si>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</si>
  <si>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</si>
  <si>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</si>
  <si>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</si>
  <si>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</si>
  <si>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</si>
  <si>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</si>
  <si>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</si>
  <si>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</si>
  <si>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</si>
  <si>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</si>
  <si>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</si>
  <si>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</si>
  <si>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</si>
  <si>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</si>
  <si>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</si>
  <si>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</si>
  <si>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</si>
  <si>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</si>
  <si>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</si>
  <si>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</si>
  <si>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</si>
  <si>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</si>
  <si>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</si>
  <si>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</si>
  <si>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</si>
  <si>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</si>
  <si>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</si>
  <si>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</si>
  <si>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</si>
  <si>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</si>
  <si>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</si>
  <si>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</si>
  <si>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</si>
  <si>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</si>
  <si>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</si>
  <si>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</si>
  <si>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</si>
  <si>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</si>
  <si>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</si>
  <si>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</si>
  <si>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</si>
  <si>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</si>
  <si>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</si>
  <si>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</si>
  <si>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</si>
  <si>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</si>
  <si>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</si>
  <si>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</si>
  <si>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</si>
  <si>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</si>
  <si>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</si>
  <si>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</si>
  <si>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</si>
  <si>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</si>
  <si>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</si>
  <si>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</si>
  <si>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</si>
  <si>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</si>
  <si>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</si>
  <si>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</si>
  <si>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</si>
  <si>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</si>
  <si>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</si>
  <si>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</si>
  <si>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</si>
  <si>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</si>
  <si>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</si>
  <si>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長崎県五島市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</si>
  <si>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</si>
  <si>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</si>
  <si>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</si>
  <si>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</si>
  <si>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</si>
  <si>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</si>
  <si>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</si>
  <si>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</si>
  <si>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</si>
  <si>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</si>
  <si>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</si>
  <si>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</si>
  <si>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</si>
  <si>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</si>
  <si>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</si>
  <si>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</si>
  <si>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</si>
  <si>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</si>
  <si>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</si>
  <si>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</si>
  <si>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</si>
  <si>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</si>
  <si>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</si>
  <si>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</si>
  <si>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</si>
  <si>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</si>
  <si>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</si>
  <si>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</si>
  <si>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</si>
  <si>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</si>
  <si>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</si>
  <si>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</si>
  <si>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</si>
  <si>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</si>
  <si>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</si>
  <si>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</si>
  <si>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</si>
  <si>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</si>
  <si>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</si>
  <si>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</si>
  <si>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</si>
  <si>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</si>
  <si>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</si>
  <si>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</si>
  <si>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</si>
  <si>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</si>
  <si>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</si>
  <si>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</si>
  <si>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</si>
  <si>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</si>
  <si>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</si>
  <si>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</si>
  <si>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</si>
  <si>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</si>
  <si>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</si>
  <si>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</si>
  <si>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</si>
  <si>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</si>
  <si>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</si>
  <si>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</si>
  <si>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</si>
  <si>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</si>
  <si>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</si>
  <si>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</si>
  <si>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</si>
  <si>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</si>
  <si>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</si>
  <si>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</si>
  <si>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</si>
  <si>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</si>
  <si>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</si>
  <si>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</si>
  <si>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</si>
  <si>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</si>
  <si>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</si>
  <si>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</si>
  <si>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</si>
  <si>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</si>
  <si>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</si>
  <si>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</si>
  <si>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</si>
  <si>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</si>
  <si>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</si>
  <si>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</si>
  <si>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</si>
  <si>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</si>
  <si>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</si>
  <si>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</si>
  <si>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</si>
  <si>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</si>
  <si>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</si>
  <si>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</si>
  <si>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</si>
  <si>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</si>
  <si>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</si>
  <si>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</si>
  <si>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</si>
  <si>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</si>
  <si>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</si>
  <si>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</si>
  <si>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</si>
  <si>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</si>
  <si>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</si>
  <si>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</si>
  <si>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</si>
  <si>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</si>
  <si>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</si>
  <si>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</si>
  <si>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</si>
  <si>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</si>
  <si>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</si>
  <si>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</si>
  <si>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</si>
  <si>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</si>
  <si>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</si>
  <si>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</si>
  <si>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</si>
  <si>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</si>
  <si>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</si>
  <si>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</si>
  <si>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</si>
  <si>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</si>
  <si>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</si>
  <si>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</si>
  <si>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</si>
  <si>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港湾整備</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</si>
  <si>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</si>
  <si>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</si>
  <si>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</si>
  <si>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</si>
  <si>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</si>
  <si>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</si>
  <si>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</si>
  <si>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</si>
  <si>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</si>
  <si>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</si>
  <si>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</si>
  <si>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</si>
  <si>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</si>
  <si>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</si>
  <si>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</si>
  <si>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</si>
  <si>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</si>
  <si>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</si>
  <si>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</si>
  <si>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</si>
  <si>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</si>
  <si>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</si>
  <si>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</si>
  <si>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</si>
  <si>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</si>
  <si>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</si>
  <si>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長崎県五島市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</si>
  <si>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</si>
  <si>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</si>
  <si>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</si>
  <si>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</si>
  <si>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</si>
  <si>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</si>
  <si>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</si>
  <si>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</si>
  <si>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</si>
  <si>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</si>
  <si>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</si>
  <si>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</si>
  <si>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</si>
  <si>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</si>
  <si>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</si>
  <si>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</si>
  <si>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</si>
  <si>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</si>
  <si>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</si>
  <si>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</si>
  <si>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</si>
  <si>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</si>
  <si>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</si>
  <si>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</si>
  <si>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</si>
  <si>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</si>
  <si>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</si>
  <si>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</si>
  <si>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</si>
  <si>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</si>
  <si>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</si>
  <si>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</si>
  <si>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</si>
  <si>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</si>
  <si>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</si>
  <si>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</si>
  <si>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</si>
  <si>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t>
    <phoneticPr fontId="5"/>
  </si>
  <si>
    <t>介護保険事業特別会計（事業勘定）</t>
    <phoneticPr fontId="5"/>
  </si>
  <si>
    <t>介護保険事業特別会計（介護サービス事業勘定）</t>
    <phoneticPr fontId="5"/>
  </si>
  <si>
    <t>-</t>
    <phoneticPr fontId="5"/>
  </si>
  <si>
    <t>後期高齢者医療特別会計</t>
    <phoneticPr fontId="5"/>
  </si>
  <si>
    <t>水道事業会計</t>
    <phoneticPr fontId="5"/>
  </si>
  <si>
    <t>法適用企業</t>
    <phoneticPr fontId="5"/>
  </si>
  <si>
    <t>下水道事業特別会計</t>
    <phoneticPr fontId="5"/>
  </si>
  <si>
    <t>法非適用企業</t>
    <phoneticPr fontId="5"/>
  </si>
  <si>
    <t>港湾整備事業特別会計</t>
    <phoneticPr fontId="5"/>
  </si>
  <si>
    <t>-</t>
    <phoneticPr fontId="5"/>
  </si>
  <si>
    <t>法非適用企業</t>
    <phoneticPr fontId="5"/>
  </si>
  <si>
    <t>交通船事業特別会計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</si>
  <si>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</si>
  <si>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</si>
  <si>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</si>
  <si>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</si>
  <si>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</si>
  <si>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</si>
  <si>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</si>
  <si>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</si>
  <si>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</si>
  <si>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</si>
  <si>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</si>
  <si>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</si>
  <si>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</si>
  <si>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</si>
  <si>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</si>
  <si>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</si>
  <si>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</si>
  <si>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</si>
  <si>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</si>
  <si>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</si>
  <si>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</si>
  <si>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</si>
  <si>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</si>
  <si>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</si>
  <si>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</si>
  <si>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</si>
  <si>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</si>
  <si>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</si>
  <si>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</si>
  <si>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</si>
  <si>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</si>
  <si>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</si>
  <si>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</si>
  <si>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</si>
  <si>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</si>
  <si>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</si>
  <si>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</si>
  <si>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</si>
  <si>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</si>
  <si>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</si>
  <si>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</si>
  <si>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</si>
  <si>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</si>
  <si>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</si>
  <si>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</si>
  <si>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</si>
  <si>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</si>
  <si>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</si>
  <si>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</si>
  <si>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</si>
  <si>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</si>
  <si>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</si>
  <si>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</si>
  <si>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</si>
  <si>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</si>
  <si>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</si>
  <si>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</si>
  <si>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</si>
  <si>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</si>
  <si>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</si>
  <si>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</si>
  <si>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</si>
  <si>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国民健康保険事業特別会計（直営診療施設勘定）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</si>
  <si>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</si>
  <si>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港湾整備事業特別会計</t>
    <phoneticPr fontId="5"/>
  </si>
  <si>
    <t>(Ｆ)</t>
    <phoneticPr fontId="5"/>
  </si>
  <si>
    <t>下水道事業特別会計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</si>
  <si>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</si>
  <si>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</si>
  <si>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</si>
  <si>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</si>
  <si>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</si>
  <si>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</si>
  <si>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</si>
  <si>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</si>
  <si>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</si>
  <si>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</si>
  <si>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</si>
  <si>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</si>
  <si>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</si>
  <si>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</si>
  <si>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</si>
  <si>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</si>
  <si>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</si>
  <si>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</si>
  <si>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</si>
  <si>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</si>
  <si>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</si>
  <si>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</si>
  <si>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</si>
  <si>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</si>
  <si>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</si>
  <si>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</si>
  <si>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</si>
  <si>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</si>
  <si>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</si>
  <si>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</si>
  <si>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</si>
  <si>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</si>
  <si>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</si>
  <si>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</si>
  <si>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</si>
  <si>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</si>
  <si>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</si>
  <si>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</si>
  <si>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</si>
  <si>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</si>
  <si>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</si>
  <si>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</si>
  <si>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</si>
  <si>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</si>
  <si>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</si>
  <si>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</si>
  <si>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</si>
  <si>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</si>
  <si>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</si>
  <si>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</si>
  <si>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</si>
  <si>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</si>
  <si>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</si>
  <si>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</si>
  <si>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</si>
  <si>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</si>
  <si>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</si>
  <si>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</si>
  <si>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</si>
  <si>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</si>
  <si>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</si>
  <si>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</si>
  <si>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</si>
  <si>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</si>
  <si>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</si>
  <si>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</si>
  <si>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</si>
  <si>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</si>
  <si>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</si>
  <si>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</si>
  <si>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</si>
  <si>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</si>
  <si>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</si>
  <si>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</si>
  <si>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</si>
  <si>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</si>
  <si>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</si>
  <si>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</si>
  <si>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</si>
  <si>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</si>
  <si>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</si>
  <si>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</si>
  <si>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</si>
  <si>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</si>
  <si>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1.46</t>
  </si>
  <si>
    <t>▲ 3.40</t>
  </si>
  <si>
    <t>▲ 1.68</t>
  </si>
  <si>
    <t>水道事業会計</t>
  </si>
  <si>
    <t>一般会計</t>
  </si>
  <si>
    <t>介護保険事業特別会計（事業勘定）</t>
  </si>
  <si>
    <t>国民健康保険事業特別会計（事業勘定）</t>
  </si>
  <si>
    <t>後期高齢者医療特別会計</t>
  </si>
  <si>
    <t>診療所事業特別会計</t>
  </si>
  <si>
    <t>土地取得事業特別会計</t>
  </si>
  <si>
    <t>国民健康保険事業特別会計（直営診療施設勘定）</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</si>
  <si>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</si>
  <si>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</si>
  <si>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</si>
  <si>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</si>
  <si>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</si>
  <si>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</si>
  <si>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</si>
  <si>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</si>
  <si>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</si>
  <si>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五島市農林総合開発公社</t>
    <rPh sb="0" eb="3">
      <t>ゴトウシ</t>
    </rPh>
    <rPh sb="3" eb="7">
      <t>ノウリンソウゴウ</t>
    </rPh>
    <rPh sb="7" eb="9">
      <t>カイハツ</t>
    </rPh>
    <rPh sb="9" eb="11">
      <t>コウシャ</t>
    </rPh>
    <phoneticPr fontId="2"/>
  </si>
  <si>
    <t>嵯峨島旅客船</t>
    <rPh sb="0" eb="3">
      <t>サガシマ</t>
    </rPh>
    <rPh sb="3" eb="6">
      <t>リョカクセン</t>
    </rPh>
    <phoneticPr fontId="2"/>
  </si>
  <si>
    <t>五島テレビ</t>
    <rPh sb="0" eb="2">
      <t>ゴトウ</t>
    </rPh>
    <phoneticPr fontId="2"/>
  </si>
  <si>
    <t>長崎県林業公社</t>
    <rPh sb="0" eb="3">
      <t>ナガサキケン</t>
    </rPh>
    <rPh sb="3" eb="7">
      <t>リンギョウコウシャ</t>
    </rPh>
    <phoneticPr fontId="2"/>
  </si>
  <si>
    <t>○</t>
    <phoneticPr fontId="2"/>
  </si>
  <si>
    <t>長崎県病院企業団（五島市分）</t>
    <rPh sb="0" eb="3">
      <t>ナガサキケン</t>
    </rPh>
    <rPh sb="3" eb="5">
      <t>ビョウイン</t>
    </rPh>
    <rPh sb="5" eb="7">
      <t>キギョウ</t>
    </rPh>
    <rPh sb="7" eb="8">
      <t>ダン</t>
    </rPh>
    <rPh sb="9" eb="12">
      <t>ゴトウシ</t>
    </rPh>
    <rPh sb="12" eb="13">
      <t>ブン</t>
    </rPh>
    <phoneticPr fontId="2"/>
  </si>
  <si>
    <t>長崎県市町村総合組合（一般会計）</t>
    <rPh sb="0" eb="3">
      <t>ナガサキケン</t>
    </rPh>
    <rPh sb="3" eb="6">
      <t>シチョウソン</t>
    </rPh>
    <rPh sb="6" eb="8">
      <t>ソウゴウ</t>
    </rPh>
    <rPh sb="8" eb="10">
      <t>クミアイ</t>
    </rPh>
    <rPh sb="11" eb="13">
      <t>イッパン</t>
    </rPh>
    <rPh sb="13" eb="15">
      <t>カイケイ</t>
    </rPh>
    <phoneticPr fontId="2"/>
  </si>
  <si>
    <t>〃（市町村会館管理事業特別会計）</t>
    <rPh sb="2" eb="5">
      <t>シチョウソン</t>
    </rPh>
    <rPh sb="5" eb="7">
      <t>カイカン</t>
    </rPh>
    <rPh sb="7" eb="9">
      <t>カンリ</t>
    </rPh>
    <rPh sb="9" eb="11">
      <t>ジギョウ</t>
    </rPh>
    <rPh sb="11" eb="13">
      <t>トクベツ</t>
    </rPh>
    <rPh sb="13" eb="15">
      <t>カイケイ</t>
    </rPh>
    <phoneticPr fontId="2"/>
  </si>
  <si>
    <t>〃（市町村会館馬町別館管理事業特別会計）</t>
    <rPh sb="2" eb="5">
      <t>シチョウソン</t>
    </rPh>
    <rPh sb="5" eb="7">
      <t>カイカン</t>
    </rPh>
    <rPh sb="7" eb="8">
      <t>ウマ</t>
    </rPh>
    <rPh sb="8" eb="9">
      <t>マチ</t>
    </rPh>
    <rPh sb="9" eb="11">
      <t>ベッカン</t>
    </rPh>
    <rPh sb="11" eb="13">
      <t>カンリ</t>
    </rPh>
    <rPh sb="13" eb="15">
      <t>ジギョウ</t>
    </rPh>
    <rPh sb="15" eb="17">
      <t>トクベツ</t>
    </rPh>
    <rPh sb="17" eb="19">
      <t>カイケイ</t>
    </rPh>
    <phoneticPr fontId="2"/>
  </si>
  <si>
    <t>〃（公平委員会事業特別会計）</t>
    <rPh sb="2" eb="4">
      <t>コウヘイ</t>
    </rPh>
    <rPh sb="4" eb="7">
      <t>イインカイ</t>
    </rPh>
    <rPh sb="7" eb="9">
      <t>ジギョウ</t>
    </rPh>
    <rPh sb="9" eb="11">
      <t>トクベツ</t>
    </rPh>
    <rPh sb="11" eb="13">
      <t>カイケイ</t>
    </rPh>
    <phoneticPr fontId="2"/>
  </si>
  <si>
    <t>〃（行政不服審査会事業特別会計）</t>
    <rPh sb="2" eb="4">
      <t>ギョウセイ</t>
    </rPh>
    <rPh sb="4" eb="6">
      <t>フフク</t>
    </rPh>
    <rPh sb="6" eb="9">
      <t>シンサカイ</t>
    </rPh>
    <rPh sb="9" eb="11">
      <t>ジギョウ</t>
    </rPh>
    <rPh sb="11" eb="13">
      <t>トクベツ</t>
    </rPh>
    <rPh sb="13" eb="15">
      <t>カイケイ</t>
    </rPh>
    <phoneticPr fontId="2"/>
  </si>
  <si>
    <t>〃（交通災害共済事業特別会計）</t>
    <rPh sb="2" eb="4">
      <t>コウツウ</t>
    </rPh>
    <rPh sb="4" eb="6">
      <t>サイガイ</t>
    </rPh>
    <rPh sb="6" eb="8">
      <t>キョウサイ</t>
    </rPh>
    <rPh sb="8" eb="10">
      <t>ジギョウ</t>
    </rPh>
    <rPh sb="10" eb="12">
      <t>トクベツ</t>
    </rPh>
    <rPh sb="12" eb="14">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</si>
  <si>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</si>
  <si>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〃（後期高齢者医療事業会計）</t>
    <rPh sb="2" eb="4">
      <t>コウキ</t>
    </rPh>
    <rPh sb="4" eb="7">
      <t>コウレイシャ</t>
    </rPh>
    <rPh sb="7" eb="9">
      <t>イリョウ</t>
    </rPh>
    <rPh sb="9" eb="11">
      <t>ジギョウ</t>
    </rPh>
    <rPh sb="11" eb="13">
      <t>カイケイ</t>
    </rPh>
    <phoneticPr fontId="2"/>
  </si>
  <si>
    <t>-</t>
    <phoneticPr fontId="2"/>
  </si>
  <si>
    <t>まちづくり基金</t>
    <rPh sb="5" eb="7">
      <t>キキン</t>
    </rPh>
    <phoneticPr fontId="5"/>
  </si>
  <si>
    <t>地域福祉基金</t>
    <rPh sb="0" eb="6">
      <t>チイキフクシキキン</t>
    </rPh>
    <phoneticPr fontId="5"/>
  </si>
  <si>
    <t>ふるさとづくり基金</t>
    <rPh sb="7" eb="9">
      <t>キキン</t>
    </rPh>
    <phoneticPr fontId="5"/>
  </si>
  <si>
    <t>公共施設整備等基金</t>
    <rPh sb="0" eb="2">
      <t>コウキョウ</t>
    </rPh>
    <rPh sb="2" eb="4">
      <t>シセツ</t>
    </rPh>
    <rPh sb="4" eb="6">
      <t>セイビ</t>
    </rPh>
    <rPh sb="6" eb="7">
      <t>トウ</t>
    </rPh>
    <rPh sb="7" eb="9">
      <t>キキンガッペイ</t>
    </rPh>
    <phoneticPr fontId="5"/>
  </si>
  <si>
    <t>合併市町村振興基金</t>
    <rPh sb="0" eb="2">
      <t>ガッペイ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</si>
  <si>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</si>
  <si>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</si>
  <si>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</si>
  <si>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</si>
  <si>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</si>
  <si>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</si>
  <si>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</si>
  <si>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</si>
  <si>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ストック指標である将来負担比率については、令和元年度において大型事業により起債の発行額が膨らんだこと、令和2年度に地方債の現在高の減少に伴い基準財政需要額算入見込額が減少したこと、財政調整基金現在高が減少したことにより増加傾向にあったが、今後見込んでいる公共施設の整備・解体に備えるための公共施設整備等基金への積立（１３億円）により充当可能基金が増加したため、令和３年度は直近２年と比べ低くなった。令和4年度以降も繰上償還の実施、新発債発行抑制等による地方債現在高の漸減により減少傾向にある。
　フロー指標である実質公債費比率は、単年度実質公債比率の増加に伴い、3ヶ年平均も増加している。平成３１年度大型建設事業の本庁舎整備事業（借入額1,438百万円）の元金償還開始により元利償還金が増加したことが主な要因である。
　今後は大型事業の元金償還開始により公債費が増加し、しばらく高止まりする状況にあることから、その他事業の実施については、緊急度や必要性を考慮し、優先度の高いものから慎重に実施するとともに、行財政改革を進め、引き続きフロー及びストックの両指数から、財政健全化に努めていく。</t>
    <rPh sb="169" eb="171">
      <t>レイワ</t>
    </rPh>
    <rPh sb="172" eb="174">
      <t>ネンド</t>
    </rPh>
    <rPh sb="205" eb="207">
      <t>イコウ</t>
    </rPh>
    <rPh sb="239" eb="241">
      <t>ゲンショウ</t>
    </rPh>
    <rPh sb="241" eb="243">
      <t>ケイコウ</t>
    </rPh>
    <rPh sb="308" eb="310">
      <t>ホンチョウ</t>
    </rPh>
    <rPh sb="310" eb="311">
      <t>シャ</t>
    </rPh>
    <rPh sb="311" eb="313">
      <t>セイビ</t>
    </rPh>
    <rPh sb="361" eb="363">
      <t>コンゴ</t>
    </rPh>
    <rPh sb="373" eb="375">
      <t>カイシ</t>
    </rPh>
    <rPh sb="378" eb="381">
      <t>コウサイヒ</t>
    </rPh>
    <rPh sb="382" eb="384">
      <t>ゾウカ</t>
    </rPh>
    <rPh sb="390" eb="392">
      <t>タカド</t>
    </rPh>
    <rPh sb="396" eb="398">
      <t>ジョウキョウ</t>
    </rPh>
    <phoneticPr fontId="5"/>
  </si>
  <si>
    <t>実質公債費比率</t>
    <phoneticPr fontId="5"/>
  </si>
  <si>
    <t>　有形固定資産減価償却率は、類似団体（65.0％）に比べ低い水準となっているが、令和3年度以降60％を超えており、年々償却率も上昇している。
　今後は複数の施設で更新・改修等の費用が同時に生じる可能性があると言え、このことを潜在的な将来費用と捉え、公共施設等総合管理計画に基づき、既存施設の統廃合を進め、計画的な更新・改修等を実施し、財政健全化に努めたい。</t>
    <rPh sb="7" eb="9">
      <t>ゲンカ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</si>
</sst>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27" fillId="0" borderId="41" xfId="16" applyFont="1" applyBorder="1" applyAlignment="1" applyProtection="1">
      <alignment horizontal="left" vertical="top" wrapText="1"/>
      <protection locked="0"/>
    </xf>
    <xf numFmtId="0" fontId="27" fillId="0" borderId="12" xfId="16" applyFont="1" applyBorder="1" applyAlignment="1" applyProtection="1">
      <alignment horizontal="left" vertical="top" wrapText="1"/>
      <protection locked="0"/>
    </xf>
    <xf numFmtId="0" fontId="27" fillId="0" borderId="51" xfId="16" applyFont="1" applyBorder="1" applyAlignment="1" applyProtection="1">
      <alignment horizontal="left" vertical="top" wrapText="1"/>
      <protection locked="0"/>
    </xf>
    <xf numFmtId="0" fontId="27" fillId="0" borderId="65" xfId="16" applyFont="1" applyBorder="1" applyAlignment="1" applyProtection="1">
      <alignment horizontal="left" vertical="top" wrapText="1"/>
      <protection locked="0"/>
    </xf>
    <xf numFmtId="0" fontId="27" fillId="0" borderId="0" xfId="16" applyFont="1" applyAlignment="1" applyProtection="1">
      <alignment horizontal="left" vertical="top" wrapText="1"/>
      <protection locked="0"/>
    </xf>
    <xf numFmtId="0" fontId="27" fillId="0" borderId="38" xfId="16" applyFont="1" applyBorder="1" applyAlignment="1" applyProtection="1">
      <alignment horizontal="left" vertical="top" wrapText="1"/>
      <protection locked="0"/>
    </xf>
    <xf numFmtId="0" fontId="27" fillId="0" borderId="37" xfId="16" applyFont="1" applyBorder="1" applyAlignment="1" applyProtection="1">
      <alignment horizontal="left" vertical="top" wrapText="1"/>
      <protection locked="0"/>
    </xf>
    <xf numFmtId="0" fontId="27" fillId="0" borderId="56" xfId="16" applyFont="1" applyBorder="1" applyAlignment="1" applyProtection="1">
      <alignment horizontal="left" vertical="top" wrapText="1"/>
      <protection locked="0"/>
    </xf>
    <xf numFmtId="0" fontId="27"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47DBF73-7F0E-48AD-9EBD-B64FAD136ED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557B-4EF0-AA8F-E0AB0EB74C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181721</c:v>
                </c:pt>
                <c:pt idx="1">
                  <c:v>266645</c:v>
                </c:pt>
                <c:pt idx="2">
                  <c:v>122939</c:v>
                </c:pt>
                <c:pt idx="3">
                  <c:v>147149</c:v>
                </c:pt>
                <c:pt idx="4">
                  <c:v>153040</c:v>
                </c:pt>
              </c:numCache>
            </c:numRef>
          </c:val>
          <c:smooth val="0"/>
          <c:extLst>
            <c:ext xmlns:c16="http://schemas.microsoft.com/office/drawing/2014/chart" uri="{C3380CC4-5D6E-409C-BE32-E72D297353CC}">
              <c16:uniqueId val="{00000001-557B-4EF0-AA8F-E0AB0EB74C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3.79</c:v>
                </c:pt>
                <c:pt idx="1">
                  <c:v>3.93</c:v>
                </c:pt>
                <c:pt idx="2">
                  <c:v>8.4</c:v>
                </c:pt>
                <c:pt idx="3">
                  <c:v>4.21</c:v>
                </c:pt>
                <c:pt idx="4">
                  <c:v>5.09</c:v>
                </c:pt>
              </c:numCache>
            </c:numRef>
          </c:val>
          <c:extLst>
            <c:ext xmlns:c16="http://schemas.microsoft.com/office/drawing/2014/chart" uri="{C3380CC4-5D6E-409C-BE32-E72D297353CC}">
              <c16:uniqueId val="{00000000-4D34-4545-A8F1-4FF23F48EF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29.24</c:v>
                </c:pt>
                <c:pt idx="1">
                  <c:v>26.43</c:v>
                </c:pt>
                <c:pt idx="2">
                  <c:v>22.87</c:v>
                </c:pt>
                <c:pt idx="3">
                  <c:v>22.71</c:v>
                </c:pt>
                <c:pt idx="4">
                  <c:v>23.29</c:v>
                </c:pt>
              </c:numCache>
            </c:numRef>
          </c:val>
          <c:extLst>
            <c:ext xmlns:c16="http://schemas.microsoft.com/office/drawing/2014/chart" uri="{C3380CC4-5D6E-409C-BE32-E72D297353CC}">
              <c16:uniqueId val="{00000001-4D34-4545-A8F1-4FF23F48EF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-1.46</c:v>
                </c:pt>
                <c:pt idx="1">
                  <c:v>-3.4</c:v>
                </c:pt>
                <c:pt idx="2">
                  <c:v>1.06</c:v>
                </c:pt>
                <c:pt idx="3">
                  <c:v>-1.68</c:v>
                </c:pt>
                <c:pt idx="4">
                  <c:v>2.99</c:v>
                </c:pt>
              </c:numCache>
            </c:numRef>
          </c:val>
          <c:smooth val="0"/>
          <c:extLst>
            <c:ext xmlns:c16="http://schemas.microsoft.com/office/drawing/2014/chart" uri="{C3380CC4-5D6E-409C-BE32-E72D297353CC}">
              <c16:uniqueId val="{00000002-4D34-4545-A8F1-4FF23F48EF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0.05</c:v>
                </c:pt>
                <c:pt idx="4">
                  <c:v>#N/A</c:v>
                </c:pt>
                <c:pt idx="5">
                  <c:v>0</c:v>
                </c:pt>
                <c:pt idx="6">
                  <c:v>#N/A</c:v>
                </c:pt>
                <c:pt idx="7">
                  <c:v>0</c:v>
                </c:pt>
                <c:pt idx="8">
                  <c:v>#N/A</c:v>
                </c:pt>
                <c:pt idx="9">
                  <c:v>0</c:v>
                </c:pt>
              </c:numCache>
            </c:numRef>
          </c:val>
          <c:extLst>
            <c:ext xmlns:c16="http://schemas.microsoft.com/office/drawing/2014/chart" uri="{C3380CC4-5D6E-409C-BE32-E72D297353CC}">
              <c16:uniqueId val="{00000000-8793-41AF-91B1-A4F428EBDF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93-41AF-91B1-A4F428EBDFA4}"/>
            </c:ext>
          </c:extLst>
        </c:ser>
        <c:ser>
          <c:idx val="2"/>
          <c:order val="2"/>
          <c:tx>
            <c:strRef>
              <c:f>データシート!$A$29</c:f>
              <c:strCache>
                <c:ptCount val="1"/>
                <c:pt idx="0">
                  <c:v>国民健康保険事業特別会計（直営診療施設勘定）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793-41AF-91B1-A4F428EBDFA4}"/>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793-41AF-91B1-A4F428EBDFA4}"/>
            </c:ext>
          </c:extLst>
        </c:ser>
        <c:ser>
          <c:idx val="4"/>
          <c:order val="4"/>
          <c:tx>
            <c:strRef>
              <c:f>データシート!$A$31</c:f>
              <c:strCache>
                <c:ptCount val="1"/>
                <c:pt idx="0">
                  <c:v>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793-41AF-91B1-A4F428EBDFA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5-8793-41AF-91B1-A4F428EBDFA4}"/>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0.36</c:v>
                </c:pt>
                <c:pt idx="2">
                  <c:v>#N/A</c:v>
                </c:pt>
                <c:pt idx="3">
                  <c:v>0.23</c:v>
                </c:pt>
                <c:pt idx="4">
                  <c:v>#N/A</c:v>
                </c:pt>
                <c:pt idx="5">
                  <c:v>0.3</c:v>
                </c:pt>
                <c:pt idx="6">
                  <c:v>#N/A</c:v>
                </c:pt>
                <c:pt idx="7">
                  <c:v>0.24</c:v>
                </c:pt>
                <c:pt idx="8">
                  <c:v>#N/A</c:v>
                </c:pt>
                <c:pt idx="9">
                  <c:v>0.49</c:v>
                </c:pt>
              </c:numCache>
            </c:numRef>
          </c:val>
          <c:extLst>
            <c:ext xmlns:c16="http://schemas.microsoft.com/office/drawing/2014/chart" uri="{C3380CC4-5D6E-409C-BE32-E72D297353CC}">
              <c16:uniqueId val="{00000006-8793-41AF-91B1-A4F428EBDFA4}"/>
            </c:ext>
          </c:extLst>
        </c:ser>
        <c:ser>
          <c:idx val="7"/>
          <c:order val="7"/>
          <c:tx>
            <c:strRef>
              <c:f>データシート!$A$34</c:f>
              <c:strCache>
                <c:ptCount val="1"/>
                <c:pt idx="0">
                  <c:v>介護保険事業特別会計（事業勘定）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1.0900000000000001</c:v>
                </c:pt>
                <c:pt idx="2">
                  <c:v>#N/A</c:v>
                </c:pt>
                <c:pt idx="3">
                  <c:v>0.47</c:v>
                </c:pt>
                <c:pt idx="4">
                  <c:v>#N/A</c:v>
                </c:pt>
                <c:pt idx="5">
                  <c:v>0.31</c:v>
                </c:pt>
                <c:pt idx="6">
                  <c:v>#N/A</c:v>
                </c:pt>
                <c:pt idx="7">
                  <c:v>0.35</c:v>
                </c:pt>
                <c:pt idx="8">
                  <c:v>#N/A</c:v>
                </c:pt>
                <c:pt idx="9">
                  <c:v>0.62</c:v>
                </c:pt>
              </c:numCache>
            </c:numRef>
          </c:val>
          <c:extLst>
            <c:ext xmlns:c16="http://schemas.microsoft.com/office/drawing/2014/chart" uri="{C3380CC4-5D6E-409C-BE32-E72D297353CC}">
              <c16:uniqueId val="{00000007-8793-41AF-91B1-A4F428EBDFA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3.78</c:v>
                </c:pt>
                <c:pt idx="2">
                  <c:v>#N/A</c:v>
                </c:pt>
                <c:pt idx="3">
                  <c:v>3.93</c:v>
                </c:pt>
                <c:pt idx="4">
                  <c:v>#N/A</c:v>
                </c:pt>
                <c:pt idx="5">
                  <c:v>8.39</c:v>
                </c:pt>
                <c:pt idx="6">
                  <c:v>#N/A</c:v>
                </c:pt>
                <c:pt idx="7">
                  <c:v>4.2</c:v>
                </c:pt>
                <c:pt idx="8">
                  <c:v>#N/A</c:v>
                </c:pt>
                <c:pt idx="9">
                  <c:v>5.08</c:v>
                </c:pt>
              </c:numCache>
            </c:numRef>
          </c:val>
          <c:extLst>
            <c:ext xmlns:c16="http://schemas.microsoft.com/office/drawing/2014/chart" uri="{C3380CC4-5D6E-409C-BE32-E72D297353CC}">
              <c16:uniqueId val="{00000008-8793-41AF-91B1-A4F428EBDFA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4.6100000000000003</c:v>
                </c:pt>
                <c:pt idx="2">
                  <c:v>#N/A</c:v>
                </c:pt>
                <c:pt idx="3">
                  <c:v>4.93</c:v>
                </c:pt>
                <c:pt idx="4">
                  <c:v>#N/A</c:v>
                </c:pt>
                <c:pt idx="5">
                  <c:v>6.3</c:v>
                </c:pt>
                <c:pt idx="6">
                  <c:v>#N/A</c:v>
                </c:pt>
                <c:pt idx="7">
                  <c:v>5.98</c:v>
                </c:pt>
                <c:pt idx="8">
                  <c:v>#N/A</c:v>
                </c:pt>
                <c:pt idx="9">
                  <c:v>5.84</c:v>
                </c:pt>
              </c:numCache>
            </c:numRef>
          </c:val>
          <c:extLst>
            <c:ext xmlns:c16="http://schemas.microsoft.com/office/drawing/2014/chart" uri="{C3380CC4-5D6E-409C-BE32-E72D297353CC}">
              <c16:uniqueId val="{00000009-8793-41AF-91B1-A4F428EBDF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3458</c:v>
                </c:pt>
                <c:pt idx="5">
                  <c:v>3426</c:v>
                </c:pt>
                <c:pt idx="8">
                  <c:v>3399</c:v>
                </c:pt>
                <c:pt idx="11">
                  <c:v>3290</c:v>
                </c:pt>
                <c:pt idx="14">
                  <c:v>3548</c:v>
                </c:pt>
              </c:numCache>
            </c:numRef>
          </c:val>
          <c:extLst>
            <c:ext xmlns:c16="http://schemas.microsoft.com/office/drawing/2014/chart" uri="{C3380CC4-5D6E-409C-BE32-E72D297353CC}">
              <c16:uniqueId val="{00000000-5C95-4535-AF99-84D23132F2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3</c:v>
                </c:pt>
                <c:pt idx="6">
                  <c:v>0</c:v>
                </c:pt>
                <c:pt idx="9">
                  <c:v>0</c:v>
                </c:pt>
                <c:pt idx="12">
                  <c:v>0</c:v>
                </c:pt>
              </c:numCache>
            </c:numRef>
          </c:val>
          <c:extLst>
            <c:ext xmlns:c16="http://schemas.microsoft.com/office/drawing/2014/chart" uri="{C3380CC4-5D6E-409C-BE32-E72D297353CC}">
              <c16:uniqueId val="{00000001-5C95-4535-AF99-84D23132F2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29</c:v>
                </c:pt>
                <c:pt idx="3">
                  <c:v>30</c:v>
                </c:pt>
                <c:pt idx="6">
                  <c:v>29</c:v>
                </c:pt>
                <c:pt idx="9">
                  <c:v>28</c:v>
                </c:pt>
                <c:pt idx="12">
                  <c:v>25</c:v>
                </c:pt>
              </c:numCache>
            </c:numRef>
          </c:val>
          <c:extLst>
            <c:ext xmlns:c16="http://schemas.microsoft.com/office/drawing/2014/chart" uri="{C3380CC4-5D6E-409C-BE32-E72D297353CC}">
              <c16:uniqueId val="{00000002-5C95-4535-AF99-84D23132F2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292</c:v>
                </c:pt>
                <c:pt idx="3">
                  <c:v>278</c:v>
                </c:pt>
                <c:pt idx="6">
                  <c:v>309</c:v>
                </c:pt>
                <c:pt idx="9">
                  <c:v>284</c:v>
                </c:pt>
                <c:pt idx="12">
                  <c:v>283</c:v>
                </c:pt>
              </c:numCache>
            </c:numRef>
          </c:val>
          <c:extLst>
            <c:ext xmlns:c16="http://schemas.microsoft.com/office/drawing/2014/chart" uri="{C3380CC4-5D6E-409C-BE32-E72D297353CC}">
              <c16:uniqueId val="{00000003-5C95-4535-AF99-84D23132F2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175</c:v>
                </c:pt>
                <c:pt idx="3">
                  <c:v>174</c:v>
                </c:pt>
                <c:pt idx="6">
                  <c:v>392</c:v>
                </c:pt>
                <c:pt idx="9">
                  <c:v>132</c:v>
                </c:pt>
                <c:pt idx="12">
                  <c:v>125</c:v>
                </c:pt>
              </c:numCache>
            </c:numRef>
          </c:val>
          <c:extLst>
            <c:ext xmlns:c16="http://schemas.microsoft.com/office/drawing/2014/chart" uri="{C3380CC4-5D6E-409C-BE32-E72D297353CC}">
              <c16:uniqueId val="{00000004-5C95-4535-AF99-84D23132F2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95-4535-AF99-84D23132F2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95-4535-AF99-84D23132F2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3665</c:v>
                </c:pt>
                <c:pt idx="3">
                  <c:v>3721</c:v>
                </c:pt>
                <c:pt idx="6">
                  <c:v>3806</c:v>
                </c:pt>
                <c:pt idx="9">
                  <c:v>3911</c:v>
                </c:pt>
                <c:pt idx="12">
                  <c:v>4254</c:v>
                </c:pt>
              </c:numCache>
            </c:numRef>
          </c:val>
          <c:extLst>
            <c:ext xmlns:c16="http://schemas.microsoft.com/office/drawing/2014/chart" uri="{C3380CC4-5D6E-409C-BE32-E72D297353CC}">
              <c16:uniqueId val="{00000007-5C95-4535-AF99-84D23132F2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703</c:v>
                </c:pt>
                <c:pt idx="2">
                  <c:v>#N/A</c:v>
                </c:pt>
                <c:pt idx="3">
                  <c:v>#N/A</c:v>
                </c:pt>
                <c:pt idx="4">
                  <c:v>780</c:v>
                </c:pt>
                <c:pt idx="5">
                  <c:v>#N/A</c:v>
                </c:pt>
                <c:pt idx="6">
                  <c:v>#N/A</c:v>
                </c:pt>
                <c:pt idx="7">
                  <c:v>1137</c:v>
                </c:pt>
                <c:pt idx="8">
                  <c:v>#N/A</c:v>
                </c:pt>
                <c:pt idx="9">
                  <c:v>#N/A</c:v>
                </c:pt>
                <c:pt idx="10">
                  <c:v>1065</c:v>
                </c:pt>
                <c:pt idx="11">
                  <c:v>#N/A</c:v>
                </c:pt>
                <c:pt idx="12">
                  <c:v>#N/A</c:v>
                </c:pt>
                <c:pt idx="13">
                  <c:v>1139</c:v>
                </c:pt>
                <c:pt idx="14">
                  <c:v>#N/A</c:v>
                </c:pt>
              </c:numCache>
            </c:numRef>
          </c:val>
          <c:smooth val="0"/>
          <c:extLst>
            <c:ext xmlns:c16="http://schemas.microsoft.com/office/drawing/2014/chart" uri="{C3380CC4-5D6E-409C-BE32-E72D297353CC}">
              <c16:uniqueId val="{00000008-5C95-4535-AF99-84D23132F2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28327</c:v>
                </c:pt>
                <c:pt idx="5">
                  <c:v>30530</c:v>
                </c:pt>
                <c:pt idx="8">
                  <c:v>29819</c:v>
                </c:pt>
                <c:pt idx="11">
                  <c:v>29324</c:v>
                </c:pt>
                <c:pt idx="14">
                  <c:v>28578</c:v>
                </c:pt>
              </c:numCache>
            </c:numRef>
          </c:val>
          <c:extLst>
            <c:ext xmlns:c16="http://schemas.microsoft.com/office/drawing/2014/chart" uri="{C3380CC4-5D6E-409C-BE32-E72D297353CC}">
              <c16:uniqueId val="{00000000-5773-424A-B12A-2BC641524E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1184</c:v>
                </c:pt>
                <c:pt idx="5">
                  <c:v>1672</c:v>
                </c:pt>
                <c:pt idx="8">
                  <c:v>1836</c:v>
                </c:pt>
                <c:pt idx="11">
                  <c:v>1836</c:v>
                </c:pt>
                <c:pt idx="14">
                  <c:v>1772</c:v>
                </c:pt>
              </c:numCache>
            </c:numRef>
          </c:val>
          <c:extLst>
            <c:ext xmlns:c16="http://schemas.microsoft.com/office/drawing/2014/chart" uri="{C3380CC4-5D6E-409C-BE32-E72D297353CC}">
              <c16:uniqueId val="{00000001-5773-424A-B12A-2BC641524E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11943</c:v>
                </c:pt>
                <c:pt idx="5">
                  <c:v>11519</c:v>
                </c:pt>
                <c:pt idx="8">
                  <c:v>11399</c:v>
                </c:pt>
                <c:pt idx="11">
                  <c:v>13180</c:v>
                </c:pt>
                <c:pt idx="14">
                  <c:v>13979</c:v>
                </c:pt>
              </c:numCache>
            </c:numRef>
          </c:val>
          <c:extLst>
            <c:ext xmlns:c16="http://schemas.microsoft.com/office/drawing/2014/chart" uri="{C3380CC4-5D6E-409C-BE32-E72D297353CC}">
              <c16:uniqueId val="{00000002-5773-424A-B12A-2BC641524E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73-424A-B12A-2BC641524E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73-424A-B12A-2BC641524E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12</c:v>
                </c:pt>
                <c:pt idx="3">
                  <c:v>11</c:v>
                </c:pt>
                <c:pt idx="6">
                  <c:v>10</c:v>
                </c:pt>
                <c:pt idx="9">
                  <c:v>9</c:v>
                </c:pt>
                <c:pt idx="12">
                  <c:v>9</c:v>
                </c:pt>
              </c:numCache>
            </c:numRef>
          </c:val>
          <c:extLst>
            <c:ext xmlns:c16="http://schemas.microsoft.com/office/drawing/2014/chart" uri="{C3380CC4-5D6E-409C-BE32-E72D297353CC}">
              <c16:uniqueId val="{00000005-5773-424A-B12A-2BC641524E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2503</c:v>
                </c:pt>
                <c:pt idx="3">
                  <c:v>2472</c:v>
                </c:pt>
                <c:pt idx="6">
                  <c:v>2489</c:v>
                </c:pt>
                <c:pt idx="9">
                  <c:v>2564</c:v>
                </c:pt>
                <c:pt idx="12">
                  <c:v>2494</c:v>
                </c:pt>
              </c:numCache>
            </c:numRef>
          </c:val>
          <c:extLst>
            <c:ext xmlns:c16="http://schemas.microsoft.com/office/drawing/2014/chart" uri="{C3380CC4-5D6E-409C-BE32-E72D297353CC}">
              <c16:uniqueId val="{00000006-5773-424A-B12A-2BC641524E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2144</c:v>
                </c:pt>
                <c:pt idx="3">
                  <c:v>2246</c:v>
                </c:pt>
                <c:pt idx="6">
                  <c:v>2112</c:v>
                </c:pt>
                <c:pt idx="9">
                  <c:v>1886</c:v>
                </c:pt>
                <c:pt idx="12">
                  <c:v>1678</c:v>
                </c:pt>
              </c:numCache>
            </c:numRef>
          </c:val>
          <c:extLst>
            <c:ext xmlns:c16="http://schemas.microsoft.com/office/drawing/2014/chart" uri="{C3380CC4-5D6E-409C-BE32-E72D297353CC}">
              <c16:uniqueId val="{00000007-5773-424A-B12A-2BC641524E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1289</c:v>
                </c:pt>
                <c:pt idx="3">
                  <c:v>1390</c:v>
                </c:pt>
                <c:pt idx="6">
                  <c:v>1573</c:v>
                </c:pt>
                <c:pt idx="9">
                  <c:v>1522</c:v>
                </c:pt>
                <c:pt idx="12">
                  <c:v>1326</c:v>
                </c:pt>
              </c:numCache>
            </c:numRef>
          </c:val>
          <c:extLst>
            <c:ext xmlns:c16="http://schemas.microsoft.com/office/drawing/2014/chart" uri="{C3380CC4-5D6E-409C-BE32-E72D297353CC}">
              <c16:uniqueId val="{00000008-5773-424A-B12A-2BC641524E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90</c:v>
                </c:pt>
                <c:pt idx="3">
                  <c:v>72</c:v>
                </c:pt>
                <c:pt idx="6">
                  <c:v>55</c:v>
                </c:pt>
                <c:pt idx="9">
                  <c:v>38</c:v>
                </c:pt>
                <c:pt idx="12">
                  <c:v>23</c:v>
                </c:pt>
              </c:numCache>
            </c:numRef>
          </c:val>
          <c:extLst>
            <c:ext xmlns:c16="http://schemas.microsoft.com/office/drawing/2014/chart" uri="{C3380CC4-5D6E-409C-BE32-E72D297353CC}">
              <c16:uniqueId val="{00000009-5773-424A-B12A-2BC641524E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35033</c:v>
                </c:pt>
                <c:pt idx="3">
                  <c:v>39166</c:v>
                </c:pt>
                <c:pt idx="6">
                  <c:v>38490</c:v>
                </c:pt>
                <c:pt idx="9">
                  <c:v>37962</c:v>
                </c:pt>
                <c:pt idx="12">
                  <c:v>37088</c:v>
                </c:pt>
              </c:numCache>
            </c:numRef>
          </c:val>
          <c:extLst>
            <c:ext xmlns:c16="http://schemas.microsoft.com/office/drawing/2014/chart" uri="{C3380CC4-5D6E-409C-BE32-E72D297353CC}">
              <c16:uniqueId val="{0000000A-5773-424A-B12A-2BC641524E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1635</c:v>
                </c:pt>
                <c:pt idx="5">
                  <c:v>#N/A</c:v>
                </c:pt>
                <c:pt idx="6">
                  <c:v>#N/A</c:v>
                </c:pt>
                <c:pt idx="7">
                  <c:v>1675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73-424A-B12A-2BC641524E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3701</c:v>
                </c:pt>
                <c:pt idx="1">
                  <c:v>3817</c:v>
                </c:pt>
                <c:pt idx="2">
                  <c:v>3853</c:v>
                </c:pt>
              </c:numCache>
            </c:numRef>
          </c:val>
          <c:extLst>
            <c:ext xmlns:c16="http://schemas.microsoft.com/office/drawing/2014/chart" uri="{C3380CC4-5D6E-409C-BE32-E72D297353CC}">
              <c16:uniqueId val="{00000000-C283-4F21-9E5B-945C854046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2097</c:v>
                </c:pt>
                <c:pt idx="1">
                  <c:v>2255</c:v>
                </c:pt>
                <c:pt idx="2">
                  <c:v>2554</c:v>
                </c:pt>
              </c:numCache>
            </c:numRef>
          </c:val>
          <c:extLst>
            <c:ext xmlns:c16="http://schemas.microsoft.com/office/drawing/2014/chart" uri="{C3380CC4-5D6E-409C-BE32-E72D297353CC}">
              <c16:uniqueId val="{00000001-C283-4F21-9E5B-945C854046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8029</c:v>
                </c:pt>
                <c:pt idx="1">
                  <c:v>9447</c:v>
                </c:pt>
                <c:pt idx="2">
                  <c:v>9889</c:v>
                </c:pt>
              </c:numCache>
            </c:numRef>
          </c:val>
          <c:extLst>
            <c:ext xmlns:c16="http://schemas.microsoft.com/office/drawing/2014/chart" uri="{C3380CC4-5D6E-409C-BE32-E72D297353CC}">
              <c16:uniqueId val="{00000002-C283-4F21-9E5B-945C854046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{D5DB3B8D-FC1F-414C-841F-60629396CA2A}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C69-49CC-8E2C-648A2E6DFE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{983B909E-CD0C-4BC4-9DDF-553DA08ECFA5}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69-49CC-8E2C-648A2E6DFE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{4150FB7D-9283-4962-B955-1AFCCC2580B0}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69-49CC-8E2C-648A2E6DFE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{978F0910-BC55-4AF8-8951-A91593C7534A}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69-49CC-8E2C-648A2E6DFE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{28E73219-6047-47A7-93D7-82D0F56A6A79}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69-49CC-8E2C-648A2E6DFE0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{89410B65-AA5A-4151-A8E1-B9AA2E2DA666}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C69-49CC-8E2C-648A2E6DFE0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{165E51B5-D229-41D9-82FB-1ACA3291A6F6}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C69-49CC-8E2C-648A2E6DFE0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{0A3F5D7C-7D19-4439-855F-B65BA6ADB754}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C69-49CC-8E2C-648A2E6DFE0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{2AD4DACE-D172-4BAA-9C3B-80E83AAB7C05}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C69-49CC-8E2C-648A2E6DFE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c:v>
                </c:pt>
                <c:pt idx="8">
                  <c:v>57.3</c:v>
                </c:pt>
                <c:pt idx="16">
                  <c:v>59</c:v>
                </c:pt>
                <c:pt idx="24">
                  <c:v>60.4</c:v>
                </c:pt>
                <c:pt idx="32">
                  <c:v>61.5</c:v>
                </c:pt>
              </c:numCache>
            </c:numRef>
          </c:xVal>
          <c:yVal>
            <c:numRef>
              <c:f>公会計指標分析・財政指標組合せ分析表!$BP$51:$DC$51</c:f>
              <c:numCache>
                <c:formatCode>#,##0.0;"▲ "#,##0.0</c:formatCode>
                <c:ptCount val="40"/>
                <c:pt idx="8">
                  <c:v>12.6</c:v>
                </c:pt>
                <c:pt idx="16">
                  <c:v>12.8</c:v>
                </c:pt>
              </c:numCache>
            </c:numRef>
          </c:yVal>
          <c:smooth val="0"/>
          <c:extLst>
            <c:ext xmlns:c16="http://schemas.microsoft.com/office/drawing/2014/chart" uri="{C3380CC4-5D6E-409C-BE32-E72D297353CC}">
              <c16:uniqueId val="{00000009-1C69-49CC-8E2C-648A2E6DFE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05722293588694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{59995E53-EFF8-4B14-AE5D-A09A00D57A24}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C69-49CC-8E2C-648A2E6DFE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{FF36F693-CBD2-4338-BB56-D92F248BA5FF}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69-49CC-8E2C-648A2E6DFE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{88628A50-7434-43EE-BEB4-6861C705F244}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69-49CC-8E2C-648A2E6DFE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{1D30D2F6-0EA7-4398-B164-255117DB0356}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69-49CC-8E2C-648A2E6DFE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{E1B82C2A-AC43-4E6A-BF93-9B4E8238FC23}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69-49CC-8E2C-648A2E6DFE0A}"/>
                </c:ext>
              </c:extLst>
            </c:dLbl>
            <c:dLbl>
              <c:idx val="8"/>
              <c:layout>
                <c:manualLayout>
                  <c:x val="-3.7155228826217766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{350CAF51-AF5C-46F6-AE5C-7142C6C2F673}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C69-49CC-8E2C-648A2E6DFE0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{1A0E0AAB-57E3-46BA-8FD0-EF7A78D82F05}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C69-49CC-8E2C-648A2E6DFE0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{7202189F-FBBE-4151-A817-0162F8DBCAE4}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C69-49CC-8E2C-648A2E6DFE0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{320CCA69-620A-4B5A-986B-5D69F55F67F0}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C69-49CC-8E2C-648A2E6DFE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1C69-49CC-8E2C-648A2E6DFE0A}"/>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{63FEB406-2B43-43C7-BA98-2677DCD18D13}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21F-44AB-B1DB-0A0D3925A3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{1EFDD232-BCE5-4899-8099-D5FB6908FBF1}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1F-44AB-B1DB-0A0D3925A3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{CCF16DF7-AA32-4E48-883E-A7BFB64F2CC9}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1F-44AB-B1DB-0A0D3925A3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{8D3C644A-C39B-4105-A50B-E83C3029ECB2}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1F-44AB-B1DB-0A0D3925A3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{6329B9FE-7E76-48EC-AD3A-6D7C07B6A795}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1F-44AB-B1DB-0A0D3925A35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{C874DCAE-BAC2-4FBA-BB2A-C3FC4A00669B}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21F-44AB-B1DB-0A0D3925A35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{97A28CDE-632F-45A5-8FBF-4C7B9BCD875D}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21F-44AB-B1DB-0A0D3925A35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{D6D14757-3DB2-4AD5-9DD8-B5DDD6FA14EF}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21F-44AB-B1DB-0A0D3925A35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{DEA39DAA-C8EB-478E-BD30-4B89085B70D8}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21F-44AB-B1DB-0A0D3925A3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5.7</c:v>
                </c:pt>
                <c:pt idx="16">
                  <c:v>6.7</c:v>
                </c:pt>
                <c:pt idx="24">
                  <c:v>7.5</c:v>
                </c:pt>
                <c:pt idx="32">
                  <c:v>8.3000000000000007</c:v>
                </c:pt>
              </c:numCache>
            </c:numRef>
          </c:xVal>
          <c:yVal>
            <c:numRef>
              <c:f>公会計指標分析・財政指標組合せ分析表!$BP$73:$DC$73</c:f>
              <c:numCache>
                <c:formatCode>#,##0.0;"▲ "#,##0.0</c:formatCode>
                <c:ptCount val="40"/>
                <c:pt idx="8">
                  <c:v>12.6</c:v>
                </c:pt>
                <c:pt idx="16">
                  <c:v>12.8</c:v>
                </c:pt>
              </c:numCache>
            </c:numRef>
          </c:yVal>
          <c:smooth val="0"/>
          <c:extLst>
            <c:ext xmlns:c16="http://schemas.microsoft.com/office/drawing/2014/chart" uri="{C3380CC4-5D6E-409C-BE32-E72D297353CC}">
              <c16:uniqueId val="{00000009-721F-44AB-B1DB-0A0D3925A3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77848999970554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{92E45E00-5369-4D0A-B457-2E871B0E1F58}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21F-44AB-B1DB-0A0D3925A35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{CED9323B-275E-4D06-8664-F9A71895E01F}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1F-44AB-B1DB-0A0D3925A3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{9DC8D1EA-8967-4F5B-86CD-D72FAB4CBAA9}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1F-44AB-B1DB-0A0D3925A3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{746F6960-EC6C-432B-87C6-FD540347DD8B}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1F-44AB-B1DB-0A0D3925A3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{CA7C941E-C0E3-45C2-A2D8-4157B6DD154B}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1F-44AB-B1DB-0A0D3925A35E}"/>
                </c:ext>
              </c:extLst>
            </c:dLbl>
            <c:dLbl>
              <c:idx val="8"/>
              <c:layout>
                <c:manualLayout>
                  <c:x val="0"/>
                  <c:y val="1.177883248727479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{C04ED540-F3FA-4BD7-B68D-BD90F331A61D}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21F-44AB-B1DB-0A0D3925A35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{9FDF094A-6358-4078-AF34-156467CB1D20}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21F-44AB-B1DB-0A0D3925A35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{7B9FCD2A-4AEB-42F6-B45D-4D7C73F907A9}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21F-44AB-B1DB-0A0D3925A35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{17E86F2D-1A54-4327-A277-B4567B3D4215}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21F-44AB-B1DB-0A0D3925A3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721F-44AB-B1DB-0A0D3925A35E}"/>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五島市財政改革プランに基づき、高利率地方債の繰上償還を実施した結果、実質公債費比率は減少傾向にあったものの、</a:t>
          </a:r>
          <a:r>
            <a:rPr kumimoji="1" lang="ja-JP" altLang="en-US" sz="1100">
              <a:solidFill>
                <a:schemeClr val="dk1"/>
              </a:solidFill>
              <a:effectLst/>
              <a:latin typeface="+mn-lt"/>
              <a:ea typeface="+mn-ea"/>
              <a:cs typeface="+mn-cs"/>
            </a:rPr>
            <a:t>庁舎建設やごみ処理施設建設などの</a:t>
          </a:r>
          <a:r>
            <a:rPr kumimoji="1" lang="ja-JP" altLang="ja-JP" sz="1100">
              <a:solidFill>
                <a:schemeClr val="dk1"/>
              </a:solidFill>
              <a:effectLst/>
              <a:latin typeface="+mn-lt"/>
              <a:ea typeface="+mn-ea"/>
              <a:cs typeface="+mn-cs"/>
            </a:rPr>
            <a:t>大型建設事業の実施によ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元利償還金が増加し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、今後も高止まりが予測される。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年度に簡易水道事業を水道事業に統合したことによる臨時的な支出があったもので、令和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年度は以前と同程度となっている。</a:t>
          </a:r>
          <a:endParaRPr lang="ja-JP" altLang="ja-JP" sz="1400">
            <a:effectLst/>
          </a:endParaRPr>
        </a:p>
        <a:p>
          <a:r>
            <a:rPr kumimoji="1" lang="ja-JP" altLang="ja-JP" sz="1100">
              <a:solidFill>
                <a:schemeClr val="dk1"/>
              </a:solidFill>
              <a:effectLst/>
              <a:latin typeface="+mn-lt"/>
              <a:ea typeface="+mn-ea"/>
              <a:cs typeface="+mn-cs"/>
            </a:rPr>
            <a:t>　今後も第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次財政改革プランに基づき、普通建設事業費の見直しや交付税措置の高い有利な地方債の活用などの取組みを進めていく。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元金の償還額が平準化されないため、財政収支を不安定にさせる恐れがあること、また利子の総支払額が過大となることから、当市では満期一括償還方式を導入していない。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将来負担額は年々減少傾向にあったが、令和元年度に市庁舎建設事業等の大型事業の影響による地方債現在高の増加により大きく増加している。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年度の将来負担比率の分子は</a:t>
          </a:r>
          <a:r>
            <a:rPr kumimoji="1" lang="ja-JP" altLang="en-US" sz="1100">
              <a:solidFill>
                <a:schemeClr val="dk1"/>
              </a:solidFill>
              <a:effectLst/>
              <a:latin typeface="+mn-lt"/>
              <a:ea typeface="+mn-ea"/>
              <a:cs typeface="+mn-cs"/>
            </a:rPr>
            <a:t>昨年度に引き続き</a:t>
          </a:r>
          <a:r>
            <a:rPr kumimoji="1" lang="ja-JP" altLang="ja-JP" sz="1100">
              <a:solidFill>
                <a:schemeClr val="dk1"/>
              </a:solidFill>
              <a:effectLst/>
              <a:latin typeface="+mn-lt"/>
              <a:ea typeface="+mn-ea"/>
              <a:cs typeface="+mn-cs"/>
            </a:rPr>
            <a:t>マイナス</a:t>
          </a:r>
          <a:r>
            <a:rPr kumimoji="1" lang="ja-JP" altLang="en-US" sz="1100">
              <a:solidFill>
                <a:schemeClr val="dk1"/>
              </a:solidFill>
              <a:effectLst/>
              <a:latin typeface="+mn-lt"/>
              <a:ea typeface="+mn-ea"/>
              <a:cs typeface="+mn-cs"/>
            </a:rPr>
            <a:t>となって</a:t>
          </a:r>
          <a:r>
            <a:rPr kumimoji="1" lang="ja-JP" altLang="ja-JP" sz="1100">
              <a:solidFill>
                <a:schemeClr val="dk1"/>
              </a:solidFill>
              <a:effectLst/>
              <a:latin typeface="+mn-lt"/>
              <a:ea typeface="+mn-ea"/>
              <a:cs typeface="+mn-cs"/>
            </a:rPr>
            <a:t>おり、これは公共施設整備等に備えるため特目基金へ積立てたこと</a:t>
          </a:r>
          <a:r>
            <a:rPr kumimoji="1" lang="ja-JP" altLang="en-US" sz="1100">
              <a:solidFill>
                <a:schemeClr val="dk1"/>
              </a:solidFill>
              <a:effectLst/>
              <a:latin typeface="+mn-lt"/>
              <a:ea typeface="+mn-ea"/>
              <a:cs typeface="+mn-cs"/>
            </a:rPr>
            <a:t>や、ふるさと納税寄附金額の増加により、基金への積立額が増加したこと</a:t>
          </a:r>
          <a:r>
            <a:rPr kumimoji="1" lang="ja-JP" altLang="ja-JP" sz="1100">
              <a:solidFill>
                <a:schemeClr val="dk1"/>
              </a:solidFill>
              <a:effectLst/>
              <a:latin typeface="+mn-lt"/>
              <a:ea typeface="+mn-ea"/>
              <a:cs typeface="+mn-cs"/>
            </a:rPr>
            <a:t>などで、充当可能基金が増額したことによる影響が大きいためである。</a:t>
          </a:r>
          <a:endParaRPr lang="ja-JP" altLang="ja-JP" sz="1400">
            <a:effectLst/>
          </a:endParaRPr>
        </a:p>
        <a:p>
          <a:r>
            <a:rPr kumimoji="1" lang="ja-JP" altLang="ja-JP" sz="1100">
              <a:solidFill>
                <a:schemeClr val="dk1"/>
              </a:solidFill>
              <a:effectLst/>
              <a:latin typeface="+mn-lt"/>
              <a:ea typeface="+mn-ea"/>
              <a:cs typeface="+mn-cs"/>
            </a:rPr>
            <a:t>　また、令和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年度は繰上償還を実施しており、今後も効果的な繰上償還を実施する</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、財政健全化に努めていく。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長崎県五島市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（増減理由）</a:t>
          </a:r>
          <a:endParaRPr lang="ja-JP" altLang="ja-JP" sz="1300">
            <a:effectLst/>
            <a:latin typeface="+mn-ea"/>
            <a:ea typeface="+mn-ea"/>
          </a:endParaRPr>
        </a:p>
        <a:p>
          <a:r>
            <a:rPr kumimoji="1" lang="ja-JP" altLang="ja-JP" sz="1300">
              <a:solidFill>
                <a:schemeClr val="dk1"/>
              </a:solidFill>
              <a:effectLst/>
              <a:latin typeface="+mn-ea"/>
              <a:ea typeface="+mn-ea"/>
              <a:cs typeface="+mn-cs"/>
            </a:rPr>
            <a:t>　令和</a:t>
          </a:r>
          <a:r>
            <a:rPr kumimoji="1" lang="en-US" altLang="ja-JP" sz="1300">
              <a:solidFill>
                <a:schemeClr val="dk1"/>
              </a:solidFill>
              <a:effectLst/>
              <a:latin typeface="+mn-ea"/>
              <a:ea typeface="+mn-ea"/>
              <a:cs typeface="+mn-cs"/>
            </a:rPr>
            <a:t>4</a:t>
          </a:r>
          <a:r>
            <a:rPr kumimoji="1" lang="ja-JP" altLang="ja-JP" sz="1300">
              <a:solidFill>
                <a:schemeClr val="dk1"/>
              </a:solidFill>
              <a:effectLst/>
              <a:latin typeface="+mn-ea"/>
              <a:ea typeface="+mn-ea"/>
              <a:cs typeface="+mn-cs"/>
            </a:rPr>
            <a:t>年度末の基金残高は、普通会計で</a:t>
          </a:r>
          <a:r>
            <a:rPr kumimoji="1" lang="en-US" altLang="ja-JP" sz="1300">
              <a:solidFill>
                <a:schemeClr val="dk1"/>
              </a:solidFill>
              <a:effectLst/>
              <a:latin typeface="+mn-ea"/>
              <a:ea typeface="+mn-ea"/>
              <a:cs typeface="+mn-cs"/>
            </a:rPr>
            <a:t>16,297</a:t>
          </a:r>
          <a:r>
            <a:rPr kumimoji="1" lang="ja-JP" altLang="ja-JP" sz="1300">
              <a:solidFill>
                <a:schemeClr val="dk1"/>
              </a:solidFill>
              <a:effectLst/>
              <a:latin typeface="+mn-ea"/>
              <a:ea typeface="+mn-ea"/>
              <a:cs typeface="+mn-cs"/>
            </a:rPr>
            <a:t>百万円となっており、前年度から</a:t>
          </a:r>
          <a:r>
            <a:rPr kumimoji="1" lang="en-US" altLang="ja-JP" sz="1300">
              <a:solidFill>
                <a:schemeClr val="dk1"/>
              </a:solidFill>
              <a:effectLst/>
              <a:latin typeface="+mn-ea"/>
              <a:ea typeface="+mn-ea"/>
              <a:cs typeface="+mn-cs"/>
            </a:rPr>
            <a:t>778</a:t>
          </a:r>
          <a:r>
            <a:rPr kumimoji="1" lang="ja-JP" altLang="ja-JP" sz="1300">
              <a:solidFill>
                <a:schemeClr val="dk1"/>
              </a:solidFill>
              <a:effectLst/>
              <a:latin typeface="+mn-ea"/>
              <a:ea typeface="+mn-ea"/>
              <a:cs typeface="+mn-cs"/>
            </a:rPr>
            <a:t>百万円増加している。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財政調整基金残高は</a:t>
          </a:r>
          <a:r>
            <a:rPr kumimoji="1" lang="en-US" altLang="ja-JP" sz="1300">
              <a:solidFill>
                <a:schemeClr val="dk1"/>
              </a:solidFill>
              <a:effectLst/>
              <a:latin typeface="+mn-ea"/>
              <a:ea typeface="+mn-ea"/>
              <a:cs typeface="+mn-cs"/>
            </a:rPr>
            <a:t>36</a:t>
          </a:r>
          <a:r>
            <a:rPr kumimoji="1" lang="ja-JP" altLang="ja-JP" sz="1300">
              <a:solidFill>
                <a:schemeClr val="dk1"/>
              </a:solidFill>
              <a:effectLst/>
              <a:latin typeface="+mn-ea"/>
              <a:ea typeface="+mn-ea"/>
              <a:cs typeface="+mn-cs"/>
            </a:rPr>
            <a:t>百万円</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減債基金残高は</a:t>
          </a:r>
          <a:r>
            <a:rPr kumimoji="1" lang="en-US" altLang="ja-JP" sz="1300">
              <a:solidFill>
                <a:schemeClr val="dk1"/>
              </a:solidFill>
              <a:effectLst/>
              <a:latin typeface="+mn-ea"/>
              <a:ea typeface="+mn-ea"/>
              <a:cs typeface="+mn-cs"/>
            </a:rPr>
            <a:t>299</a:t>
          </a:r>
          <a:r>
            <a:rPr kumimoji="1" lang="ja-JP" altLang="ja-JP" sz="1300">
              <a:solidFill>
                <a:schemeClr val="dk1"/>
              </a:solidFill>
              <a:effectLst/>
              <a:latin typeface="+mn-ea"/>
              <a:ea typeface="+mn-ea"/>
              <a:cs typeface="+mn-cs"/>
            </a:rPr>
            <a:t>百万円増加した。また、今後の公共施設の整備に備え剰余金等を活用し公共施設整備等基金へ</a:t>
          </a:r>
          <a:r>
            <a:rPr kumimoji="1" lang="en-US" altLang="ja-JP" sz="1300">
              <a:solidFill>
                <a:schemeClr val="dk1"/>
              </a:solidFill>
              <a:effectLst/>
              <a:latin typeface="+mn-ea"/>
              <a:ea typeface="+mn-ea"/>
              <a:cs typeface="+mn-cs"/>
            </a:rPr>
            <a:t>280</a:t>
          </a:r>
          <a:r>
            <a:rPr kumimoji="1" lang="ja-JP" altLang="ja-JP" sz="1300">
              <a:solidFill>
                <a:schemeClr val="dk1"/>
              </a:solidFill>
              <a:effectLst/>
              <a:latin typeface="+mn-ea"/>
              <a:ea typeface="+mn-ea"/>
              <a:cs typeface="+mn-cs"/>
            </a:rPr>
            <a:t>百万円を積み立てたこと</a:t>
          </a:r>
          <a:r>
            <a:rPr kumimoji="1" lang="ja-JP" altLang="en-US" sz="1300">
              <a:solidFill>
                <a:schemeClr val="dk1"/>
              </a:solidFill>
              <a:effectLst/>
              <a:latin typeface="+mn-ea"/>
              <a:ea typeface="+mn-ea"/>
              <a:cs typeface="+mn-cs"/>
            </a:rPr>
            <a:t>、ふるさと納税寄附金額が増加したことによる基金積立額の増加</a:t>
          </a:r>
          <a:r>
            <a:rPr kumimoji="1" lang="ja-JP" altLang="ja-JP" sz="1300">
              <a:solidFill>
                <a:schemeClr val="dk1"/>
              </a:solidFill>
              <a:effectLst/>
              <a:latin typeface="+mn-ea"/>
              <a:ea typeface="+mn-ea"/>
              <a:cs typeface="+mn-cs"/>
            </a:rPr>
            <a:t>などが主な要因である。</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ja-JP" sz="1300">
              <a:solidFill>
                <a:schemeClr val="dk1"/>
              </a:solidFill>
              <a:effectLst/>
              <a:latin typeface="+mn-ea"/>
              <a:ea typeface="+mn-ea"/>
              <a:cs typeface="+mn-cs"/>
            </a:rPr>
            <a:t>（今後の方針）</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　予期せぬ災害や市税の減収への対応に加え、老朽化が進む公共施設の整備など、今後の財政需要の増大にも対応するため、各基金の目的に沿った積立、取崩を行っていき、基金残高については維持をしていく方針である。</a:t>
          </a:r>
          <a:endParaRPr lang="ja-JP" altLang="ja-JP" sz="13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ea"/>
              <a:ea typeface="+mn-ea"/>
              <a:cs typeface="+mn-cs"/>
            </a:rPr>
            <a:t>（基金の使途）</a:t>
          </a:r>
        </a:p>
        <a:p>
          <a:r>
            <a:rPr kumimoji="1" lang="ja-JP" altLang="en-US" sz="1200">
              <a:solidFill>
                <a:schemeClr val="dk1"/>
              </a:solidFill>
              <a:effectLst/>
              <a:latin typeface="+mn-ea"/>
              <a:ea typeface="+mn-ea"/>
              <a:cs typeface="+mn-cs"/>
            </a:rPr>
            <a:t>公共施設整備等基金：公共施設の整備</a:t>
          </a:r>
        </a:p>
        <a:p>
          <a:r>
            <a:rPr kumimoji="1" lang="ja-JP" altLang="en-US" sz="1200">
              <a:solidFill>
                <a:schemeClr val="dk1"/>
              </a:solidFill>
              <a:effectLst/>
              <a:latin typeface="+mn-ea"/>
              <a:ea typeface="+mn-ea"/>
              <a:cs typeface="+mn-cs"/>
            </a:rPr>
            <a:t>合併市町村振興基金：住民の連携の強化又は地域振興に資する事業</a:t>
          </a:r>
        </a:p>
        <a:p>
          <a:r>
            <a:rPr kumimoji="1" lang="ja-JP" altLang="en-US" sz="1200">
              <a:solidFill>
                <a:schemeClr val="dk1"/>
              </a:solidFill>
              <a:effectLst/>
              <a:latin typeface="+mn-ea"/>
              <a:ea typeface="+mn-ea"/>
              <a:cs typeface="+mn-cs"/>
            </a:rPr>
            <a:t>まちづくり基金：新市建設計画に定められた地域振興に関する事業</a:t>
          </a:r>
        </a:p>
        <a:p>
          <a:r>
            <a:rPr kumimoji="1" lang="ja-JP" altLang="en-US" sz="1200">
              <a:solidFill>
                <a:schemeClr val="dk1"/>
              </a:solidFill>
              <a:effectLst/>
              <a:latin typeface="+mn-ea"/>
              <a:ea typeface="+mn-ea"/>
              <a:cs typeface="+mn-cs"/>
            </a:rPr>
            <a:t>地域福祉基金：地域福祉の向上を図るため</a:t>
          </a:r>
        </a:p>
        <a:p>
          <a:r>
            <a:rPr kumimoji="1" lang="ja-JP" altLang="en-US" sz="1200">
              <a:solidFill>
                <a:schemeClr val="dk1"/>
              </a:solidFill>
              <a:effectLst/>
              <a:latin typeface="+mn-ea"/>
              <a:ea typeface="+mn-ea"/>
              <a:cs typeface="+mn-cs"/>
            </a:rPr>
            <a:t>ふるさとづくり基金：多様な人々の参加による個性豊かで活力あるふるさとづくりに資するため</a:t>
          </a:r>
        </a:p>
        <a:p>
          <a:endParaRPr kumimoji="1" lang="ja-JP" altLang="en-US"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（増減理由）</a:t>
          </a:r>
        </a:p>
        <a:p>
          <a:r>
            <a:rPr kumimoji="1" lang="ja-JP" altLang="en-US" sz="1200">
              <a:solidFill>
                <a:schemeClr val="dk1"/>
              </a:solidFill>
              <a:effectLst/>
              <a:latin typeface="+mn-ea"/>
              <a:ea typeface="+mn-ea"/>
              <a:cs typeface="+mn-cs"/>
            </a:rPr>
            <a:t>公共施設整備等基金：今後の公共施設の整備に備え</a:t>
          </a:r>
          <a:r>
            <a:rPr kumimoji="1" lang="en-US" altLang="ja-JP" sz="1200">
              <a:solidFill>
                <a:schemeClr val="dk1"/>
              </a:solidFill>
              <a:effectLst/>
              <a:latin typeface="+mn-ea"/>
              <a:ea typeface="+mn-ea"/>
              <a:cs typeface="+mn-cs"/>
            </a:rPr>
            <a:t>280</a:t>
          </a:r>
          <a:r>
            <a:rPr kumimoji="1" lang="ja-JP" altLang="en-US" sz="1200">
              <a:solidFill>
                <a:schemeClr val="dk1"/>
              </a:solidFill>
              <a:effectLst/>
              <a:latin typeface="+mn-ea"/>
              <a:ea typeface="+mn-ea"/>
              <a:cs typeface="+mn-cs"/>
            </a:rPr>
            <a:t>百万円を積み立てたことによる増加</a:t>
          </a:r>
        </a:p>
        <a:p>
          <a:r>
            <a:rPr kumimoji="1" lang="ja-JP" altLang="en-US" sz="1200">
              <a:solidFill>
                <a:schemeClr val="dk1"/>
              </a:solidFill>
              <a:effectLst/>
              <a:latin typeface="+mn-ea"/>
              <a:ea typeface="+mn-ea"/>
              <a:cs typeface="+mn-cs"/>
            </a:rPr>
            <a:t>合併市町村振興基金：基金利子の積み立てにより</a:t>
          </a:r>
          <a:r>
            <a:rPr kumimoji="1" lang="en-US" altLang="ja-JP" sz="1200">
              <a:solidFill>
                <a:schemeClr val="dk1"/>
              </a:solidFill>
              <a:effectLst/>
              <a:latin typeface="+mn-ea"/>
              <a:ea typeface="+mn-ea"/>
              <a:cs typeface="+mn-cs"/>
            </a:rPr>
            <a:t>4</a:t>
          </a:r>
          <a:r>
            <a:rPr kumimoji="1" lang="ja-JP" altLang="en-US" sz="1200">
              <a:solidFill>
                <a:schemeClr val="dk1"/>
              </a:solidFill>
              <a:effectLst/>
              <a:latin typeface="+mn-ea"/>
              <a:ea typeface="+mn-ea"/>
              <a:cs typeface="+mn-cs"/>
            </a:rPr>
            <a:t>百万円増加</a:t>
          </a:r>
        </a:p>
        <a:p>
          <a:r>
            <a:rPr kumimoji="1" lang="ja-JP" altLang="en-US" sz="1200">
              <a:solidFill>
                <a:schemeClr val="dk1"/>
              </a:solidFill>
              <a:effectLst/>
              <a:latin typeface="+mn-ea"/>
              <a:ea typeface="+mn-ea"/>
              <a:cs typeface="+mn-cs"/>
            </a:rPr>
            <a:t>まちづくり基金：過疎ソフト基金併用型事業への活用等により</a:t>
          </a:r>
          <a:r>
            <a:rPr kumimoji="1" lang="en-US" altLang="ja-JP" sz="1200">
              <a:solidFill>
                <a:schemeClr val="dk1"/>
              </a:solidFill>
              <a:effectLst/>
              <a:latin typeface="+mn-ea"/>
              <a:ea typeface="+mn-ea"/>
              <a:cs typeface="+mn-cs"/>
            </a:rPr>
            <a:t>43</a:t>
          </a:r>
          <a:r>
            <a:rPr kumimoji="1" lang="ja-JP" altLang="en-US" sz="1200">
              <a:solidFill>
                <a:schemeClr val="dk1"/>
              </a:solidFill>
              <a:effectLst/>
              <a:latin typeface="+mn-ea"/>
              <a:ea typeface="+mn-ea"/>
              <a:cs typeface="+mn-cs"/>
            </a:rPr>
            <a:t>百万円減少</a:t>
          </a:r>
        </a:p>
        <a:p>
          <a:r>
            <a:rPr kumimoji="1" lang="ja-JP" altLang="en-US" sz="1200">
              <a:solidFill>
                <a:schemeClr val="dk1"/>
              </a:solidFill>
              <a:effectLst/>
              <a:latin typeface="+mn-ea"/>
              <a:ea typeface="+mn-ea"/>
              <a:cs typeface="+mn-cs"/>
            </a:rPr>
            <a:t>地域福祉基金：乳幼児福祉医療費への一部活用により</a:t>
          </a:r>
          <a:r>
            <a:rPr kumimoji="1" lang="en-US" altLang="ja-JP" sz="1200">
              <a:solidFill>
                <a:schemeClr val="dk1"/>
              </a:solidFill>
              <a:effectLst/>
              <a:latin typeface="+mn-ea"/>
              <a:ea typeface="+mn-ea"/>
              <a:cs typeface="+mn-cs"/>
            </a:rPr>
            <a:t>1</a:t>
          </a:r>
          <a:r>
            <a:rPr kumimoji="1" lang="ja-JP" altLang="en-US" sz="1200">
              <a:solidFill>
                <a:schemeClr val="dk1"/>
              </a:solidFill>
              <a:effectLst/>
              <a:latin typeface="+mn-ea"/>
              <a:ea typeface="+mn-ea"/>
              <a:cs typeface="+mn-cs"/>
            </a:rPr>
            <a:t>百万円減少</a:t>
          </a:r>
        </a:p>
        <a:p>
          <a:r>
            <a:rPr kumimoji="1" lang="ja-JP" altLang="en-US" sz="1200">
              <a:solidFill>
                <a:schemeClr val="dk1"/>
              </a:solidFill>
              <a:effectLst/>
              <a:latin typeface="+mn-ea"/>
              <a:ea typeface="+mn-ea"/>
              <a:cs typeface="+mn-cs"/>
            </a:rPr>
            <a:t>ふるさとづくり基金：ふるさとづくり寄附金事業へ財源充当として</a:t>
          </a:r>
          <a:r>
            <a:rPr kumimoji="1" lang="en-US" altLang="ja-JP" sz="1200">
              <a:solidFill>
                <a:schemeClr val="dk1"/>
              </a:solidFill>
              <a:effectLst/>
              <a:latin typeface="+mn-ea"/>
              <a:ea typeface="+mn-ea"/>
              <a:cs typeface="+mn-cs"/>
            </a:rPr>
            <a:t>415</a:t>
          </a:r>
          <a:r>
            <a:rPr kumimoji="1" lang="ja-JP" altLang="en-US" sz="1200">
              <a:solidFill>
                <a:schemeClr val="dk1"/>
              </a:solidFill>
              <a:effectLst/>
              <a:latin typeface="+mn-ea"/>
              <a:ea typeface="+mn-ea"/>
              <a:cs typeface="+mn-cs"/>
            </a:rPr>
            <a:t>百万円を取り崩したものの、寄附額が</a:t>
          </a:r>
          <a:r>
            <a:rPr kumimoji="1" lang="en-US" altLang="ja-JP" sz="1200">
              <a:solidFill>
                <a:schemeClr val="dk1"/>
              </a:solidFill>
              <a:effectLst/>
              <a:latin typeface="+mn-ea"/>
              <a:ea typeface="+mn-ea"/>
              <a:cs typeface="+mn-cs"/>
            </a:rPr>
            <a:t>640</a:t>
          </a:r>
          <a:r>
            <a:rPr kumimoji="1" lang="ja-JP" altLang="en-US" sz="1200">
              <a:solidFill>
                <a:schemeClr val="dk1"/>
              </a:solidFill>
              <a:effectLst/>
              <a:latin typeface="+mn-ea"/>
              <a:ea typeface="+mn-ea"/>
              <a:cs typeface="+mn-cs"/>
            </a:rPr>
            <a:t>百万円となったことによる増加</a:t>
          </a:r>
        </a:p>
        <a:p>
          <a:endParaRPr kumimoji="1" lang="ja-JP" altLang="en-US"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（今後の方針）</a:t>
          </a:r>
        </a:p>
        <a:p>
          <a:r>
            <a:rPr kumimoji="1" lang="ja-JP" altLang="en-US" sz="1200">
              <a:solidFill>
                <a:schemeClr val="dk1"/>
              </a:solidFill>
              <a:effectLst/>
              <a:latin typeface="+mn-ea"/>
              <a:ea typeface="+mn-ea"/>
              <a:cs typeface="+mn-cs"/>
            </a:rPr>
            <a:t>　今後も各基金の目的に沿った積立、取崩を行っていき、基金残高については維持をしていく方針である。</a:t>
          </a:r>
        </a:p>
        <a:p>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（増減理由）</a:t>
          </a:r>
          <a:endParaRPr lang="ja-JP" altLang="ja-JP" sz="1300">
            <a:effectLst/>
            <a:latin typeface="+mn-ea"/>
            <a:ea typeface="+mn-ea"/>
          </a:endParaRPr>
        </a:p>
        <a:p>
          <a:r>
            <a:rPr kumimoji="1" lang="ja-JP" altLang="ja-JP" sz="1300">
              <a:solidFill>
                <a:schemeClr val="dk1"/>
              </a:solidFill>
              <a:effectLst/>
              <a:latin typeface="+mn-ea"/>
              <a:ea typeface="+mn-ea"/>
              <a:cs typeface="+mn-cs"/>
            </a:rPr>
            <a:t>　令和</a:t>
          </a:r>
          <a:r>
            <a:rPr kumimoji="1" lang="en-US" altLang="ja-JP" sz="1300">
              <a:solidFill>
                <a:schemeClr val="dk1"/>
              </a:solidFill>
              <a:effectLst/>
              <a:latin typeface="+mn-ea"/>
              <a:ea typeface="+mn-ea"/>
              <a:cs typeface="+mn-cs"/>
            </a:rPr>
            <a:t>4</a:t>
          </a:r>
          <a:r>
            <a:rPr kumimoji="1" lang="ja-JP" altLang="ja-JP" sz="1300">
              <a:solidFill>
                <a:schemeClr val="dk1"/>
              </a:solidFill>
              <a:effectLst/>
              <a:latin typeface="+mn-ea"/>
              <a:ea typeface="+mn-ea"/>
              <a:cs typeface="+mn-cs"/>
            </a:rPr>
            <a:t>年度末の基金残高は、</a:t>
          </a:r>
          <a:r>
            <a:rPr kumimoji="1" lang="en-US" altLang="ja-JP" sz="1300">
              <a:solidFill>
                <a:schemeClr val="dk1"/>
              </a:solidFill>
              <a:effectLst/>
              <a:latin typeface="+mn-ea"/>
              <a:ea typeface="+mn-ea"/>
              <a:cs typeface="+mn-cs"/>
            </a:rPr>
            <a:t>3,853</a:t>
          </a:r>
          <a:r>
            <a:rPr kumimoji="1" lang="ja-JP" altLang="ja-JP" sz="1300">
              <a:solidFill>
                <a:schemeClr val="dk1"/>
              </a:solidFill>
              <a:effectLst/>
              <a:latin typeface="+mn-ea"/>
              <a:ea typeface="+mn-ea"/>
              <a:cs typeface="+mn-cs"/>
            </a:rPr>
            <a:t>百万円となっており、前年度から</a:t>
          </a:r>
          <a:r>
            <a:rPr kumimoji="1" lang="en-US" altLang="ja-JP" sz="1300">
              <a:solidFill>
                <a:schemeClr val="dk1"/>
              </a:solidFill>
              <a:effectLst/>
              <a:latin typeface="+mn-ea"/>
              <a:ea typeface="+mn-ea"/>
              <a:cs typeface="+mn-cs"/>
            </a:rPr>
            <a:t>36</a:t>
          </a:r>
          <a:r>
            <a:rPr kumimoji="1" lang="ja-JP" altLang="ja-JP" sz="1300">
              <a:solidFill>
                <a:schemeClr val="dk1"/>
              </a:solidFill>
              <a:effectLst/>
              <a:latin typeface="+mn-ea"/>
              <a:ea typeface="+mn-ea"/>
              <a:cs typeface="+mn-cs"/>
            </a:rPr>
            <a:t>百万円増加している。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前年度決算剰余金による積立てなどから、積立額</a:t>
          </a:r>
          <a:r>
            <a:rPr kumimoji="1" lang="en-US" altLang="ja-JP" sz="1300">
              <a:solidFill>
                <a:schemeClr val="dk1"/>
              </a:solidFill>
              <a:effectLst/>
              <a:latin typeface="+mn-ea"/>
              <a:ea typeface="+mn-ea"/>
              <a:cs typeface="+mn-cs"/>
            </a:rPr>
            <a:t>36</a:t>
          </a:r>
          <a:r>
            <a:rPr kumimoji="1" lang="ja-JP" altLang="ja-JP" sz="1300">
              <a:solidFill>
                <a:schemeClr val="dk1"/>
              </a:solidFill>
              <a:effectLst/>
              <a:latin typeface="+mn-ea"/>
              <a:ea typeface="+mn-ea"/>
              <a:cs typeface="+mn-cs"/>
            </a:rPr>
            <a:t>百万円、取崩額</a:t>
          </a:r>
          <a:r>
            <a:rPr kumimoji="1" lang="en-US" altLang="ja-JP" sz="1300">
              <a:solidFill>
                <a:schemeClr val="dk1"/>
              </a:solidFill>
              <a:effectLst/>
              <a:latin typeface="+mn-ea"/>
              <a:ea typeface="+mn-ea"/>
              <a:cs typeface="+mn-cs"/>
            </a:rPr>
            <a:t>0</a:t>
          </a:r>
          <a:r>
            <a:rPr kumimoji="1" lang="ja-JP" altLang="ja-JP" sz="1300">
              <a:solidFill>
                <a:schemeClr val="dk1"/>
              </a:solidFill>
              <a:effectLst/>
              <a:latin typeface="+mn-ea"/>
              <a:ea typeface="+mn-ea"/>
              <a:cs typeface="+mn-cs"/>
            </a:rPr>
            <a:t>百万円、差引</a:t>
          </a:r>
          <a:r>
            <a:rPr kumimoji="1" lang="en-US" altLang="ja-JP" sz="1300">
              <a:solidFill>
                <a:schemeClr val="dk1"/>
              </a:solidFill>
              <a:effectLst/>
              <a:latin typeface="+mn-ea"/>
              <a:ea typeface="+mn-ea"/>
              <a:cs typeface="+mn-cs"/>
            </a:rPr>
            <a:t>36</a:t>
          </a:r>
          <a:r>
            <a:rPr kumimoji="1" lang="ja-JP" altLang="ja-JP" sz="1300">
              <a:solidFill>
                <a:schemeClr val="dk1"/>
              </a:solidFill>
              <a:effectLst/>
              <a:latin typeface="+mn-ea"/>
              <a:ea typeface="+mn-ea"/>
              <a:cs typeface="+mn-cs"/>
            </a:rPr>
            <a:t>百万円の増加となった。</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ja-JP" sz="1300">
              <a:solidFill>
                <a:schemeClr val="dk1"/>
              </a:solidFill>
              <a:effectLst/>
              <a:latin typeface="+mn-ea"/>
              <a:ea typeface="+mn-ea"/>
              <a:cs typeface="+mn-cs"/>
            </a:rPr>
            <a:t>（今後の方針）</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　予期せぬ災害や市税の減収への対応に加え、老朽化が進む公共施設の整備など、今後の財政需要の増大にも対応するため、基金残高については維持をしていく方針である。</a:t>
          </a:r>
          <a:endParaRPr lang="ja-JP" altLang="ja-JP" sz="13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（増減理由）</a:t>
          </a:r>
          <a:endParaRPr lang="ja-JP" altLang="ja-JP" sz="1300">
            <a:effectLst/>
            <a:latin typeface="+mn-ea"/>
            <a:ea typeface="+mn-ea"/>
          </a:endParaRPr>
        </a:p>
        <a:p>
          <a:r>
            <a:rPr kumimoji="1" lang="ja-JP" altLang="ja-JP" sz="1300">
              <a:solidFill>
                <a:schemeClr val="dk1"/>
              </a:solidFill>
              <a:effectLst/>
              <a:latin typeface="+mn-ea"/>
              <a:ea typeface="+mn-ea"/>
              <a:cs typeface="+mn-cs"/>
            </a:rPr>
            <a:t>　令和</a:t>
          </a:r>
          <a:r>
            <a:rPr kumimoji="1" lang="en-US" altLang="ja-JP" sz="1300">
              <a:solidFill>
                <a:schemeClr val="dk1"/>
              </a:solidFill>
              <a:effectLst/>
              <a:latin typeface="+mn-ea"/>
              <a:ea typeface="+mn-ea"/>
              <a:cs typeface="+mn-cs"/>
            </a:rPr>
            <a:t>4</a:t>
          </a:r>
          <a:r>
            <a:rPr kumimoji="1" lang="ja-JP" altLang="ja-JP" sz="1300">
              <a:solidFill>
                <a:schemeClr val="dk1"/>
              </a:solidFill>
              <a:effectLst/>
              <a:latin typeface="+mn-ea"/>
              <a:ea typeface="+mn-ea"/>
              <a:cs typeface="+mn-cs"/>
            </a:rPr>
            <a:t>年度末の基金残高は、</a:t>
          </a:r>
          <a:r>
            <a:rPr kumimoji="1" lang="en-US" altLang="ja-JP" sz="1300">
              <a:solidFill>
                <a:schemeClr val="dk1"/>
              </a:solidFill>
              <a:effectLst/>
              <a:latin typeface="+mn-ea"/>
              <a:ea typeface="+mn-ea"/>
              <a:cs typeface="+mn-cs"/>
            </a:rPr>
            <a:t>2,554</a:t>
          </a:r>
          <a:r>
            <a:rPr kumimoji="1" lang="ja-JP" altLang="ja-JP" sz="1300">
              <a:solidFill>
                <a:schemeClr val="dk1"/>
              </a:solidFill>
              <a:effectLst/>
              <a:latin typeface="+mn-ea"/>
              <a:ea typeface="+mn-ea"/>
              <a:cs typeface="+mn-cs"/>
            </a:rPr>
            <a:t>百万円となっており、前年度から</a:t>
          </a:r>
          <a:r>
            <a:rPr kumimoji="1" lang="en-US" altLang="ja-JP" sz="1300">
              <a:solidFill>
                <a:schemeClr val="dk1"/>
              </a:solidFill>
              <a:effectLst/>
              <a:latin typeface="+mn-ea"/>
              <a:ea typeface="+mn-ea"/>
              <a:cs typeface="+mn-cs"/>
            </a:rPr>
            <a:t>299</a:t>
          </a:r>
          <a:r>
            <a:rPr kumimoji="1" lang="ja-JP" altLang="ja-JP" sz="1300">
              <a:solidFill>
                <a:schemeClr val="dk1"/>
              </a:solidFill>
              <a:effectLst/>
              <a:latin typeface="+mn-ea"/>
              <a:ea typeface="+mn-ea"/>
              <a:cs typeface="+mn-cs"/>
            </a:rPr>
            <a:t>百万円増加している。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a:t>
          </a:r>
          <a:r>
            <a:rPr kumimoji="1" lang="ja-JP" altLang="en-US" sz="1300">
              <a:solidFill>
                <a:schemeClr val="dk1"/>
              </a:solidFill>
              <a:effectLst/>
              <a:latin typeface="+mn-ea"/>
              <a:ea typeface="+mn-ea"/>
              <a:cs typeface="+mn-cs"/>
            </a:rPr>
            <a:t>余剰金による積立てなどから、</a:t>
          </a:r>
          <a:r>
            <a:rPr kumimoji="1" lang="ja-JP" altLang="ja-JP" sz="1300">
              <a:solidFill>
                <a:schemeClr val="dk1"/>
              </a:solidFill>
              <a:effectLst/>
              <a:latin typeface="+mn-ea"/>
              <a:ea typeface="+mn-ea"/>
              <a:cs typeface="+mn-cs"/>
            </a:rPr>
            <a:t>積立額</a:t>
          </a:r>
          <a:r>
            <a:rPr kumimoji="1" lang="en-US" altLang="ja-JP" sz="1300">
              <a:solidFill>
                <a:schemeClr val="dk1"/>
              </a:solidFill>
              <a:effectLst/>
              <a:latin typeface="+mn-ea"/>
              <a:ea typeface="+mn-ea"/>
              <a:cs typeface="+mn-cs"/>
            </a:rPr>
            <a:t>303</a:t>
          </a:r>
          <a:r>
            <a:rPr kumimoji="1" lang="ja-JP" altLang="ja-JP" sz="1300">
              <a:solidFill>
                <a:schemeClr val="dk1"/>
              </a:solidFill>
              <a:effectLst/>
              <a:latin typeface="+mn-ea"/>
              <a:ea typeface="+mn-ea"/>
              <a:cs typeface="+mn-cs"/>
            </a:rPr>
            <a:t>百万円、取崩額</a:t>
          </a:r>
          <a:r>
            <a:rPr kumimoji="1" lang="en-US" altLang="ja-JP" sz="1300">
              <a:solidFill>
                <a:schemeClr val="dk1"/>
              </a:solidFill>
              <a:effectLst/>
              <a:latin typeface="+mn-ea"/>
              <a:ea typeface="+mn-ea"/>
              <a:cs typeface="+mn-cs"/>
            </a:rPr>
            <a:t>4</a:t>
          </a:r>
          <a:r>
            <a:rPr kumimoji="1" lang="ja-JP" altLang="ja-JP" sz="1300">
              <a:solidFill>
                <a:schemeClr val="dk1"/>
              </a:solidFill>
              <a:effectLst/>
              <a:latin typeface="+mn-ea"/>
              <a:ea typeface="+mn-ea"/>
              <a:cs typeface="+mn-cs"/>
            </a:rPr>
            <a:t>百万円、差引</a:t>
          </a:r>
          <a:r>
            <a:rPr kumimoji="1" lang="en-US" altLang="ja-JP" sz="1300">
              <a:solidFill>
                <a:schemeClr val="dk1"/>
              </a:solidFill>
              <a:effectLst/>
              <a:latin typeface="+mn-ea"/>
              <a:ea typeface="+mn-ea"/>
              <a:cs typeface="+mn-cs"/>
            </a:rPr>
            <a:t>299</a:t>
          </a:r>
          <a:r>
            <a:rPr kumimoji="1" lang="ja-JP" altLang="ja-JP" sz="1300">
              <a:solidFill>
                <a:schemeClr val="dk1"/>
              </a:solidFill>
              <a:effectLst/>
              <a:latin typeface="+mn-ea"/>
              <a:ea typeface="+mn-ea"/>
              <a:cs typeface="+mn-cs"/>
            </a:rPr>
            <a:t>百万円の増加となった。</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ja-JP" sz="1300">
              <a:solidFill>
                <a:schemeClr val="dk1"/>
              </a:solidFill>
              <a:effectLst/>
              <a:latin typeface="+mn-ea"/>
              <a:ea typeface="+mn-ea"/>
              <a:cs typeface="+mn-cs"/>
            </a:rPr>
            <a:t>（今後の方針）</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　繰上償還等に備えるため、基金残高については維持をしていく方針である。</a:t>
          </a:r>
          <a:endParaRPr lang="ja-JP" altLang="ja-JP" sz="13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F9FFD6A-02AC-4755-B7E1-C6B858E53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9EF9D15-81BF-4792-BB39-22F3C2FDE9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FB6FE2A-4E47-46C7-A9DC-3BD4F762E0A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A346543A-AAF8-422D-9DF7-9FAE83C9357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74A09AEC-DC39-446C-B0E2-CACB039357F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C6D8A08F-B07B-4205-92E3-0DDDA003737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70172B4B-E518-45E2-820E-E045138E560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15EA6CF0-444F-4701-9F84-8B622CD3F55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48786CA1-23EB-4C31-BF0D-336D5AE31F8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257B28B0-1BC1-44DA-9899-E37A6EF3575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9C4A41C9-7CD3-45C4-9DDA-D2D958BEA78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761DF74A-8772-468B-94BF-61547AF3E43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404FBB65-9D3D-4508-A2CD-3C7C2AD08AF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1CAE72D8-BC55-444A-8D6D-F997748312E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1093CA53-A08B-4E3E-B826-442B98B6441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3E34E578-6D8B-4B53-9D22-5EFC8795929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E62701AB-CBEA-4598-BC7D-D1ABF823A0F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40D48DBB-7975-49F1-B45E-9348EF90DEB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34,749
420.12
34,702,522
33,469,529
842,138
16,546,061
37,087,944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4D64816A-5E03-491E-B4AC-21D82B4DE5A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B408FA67-C6B5-4ABF-AF7E-C0A1F7F014A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E2AA4F5D-A01E-4600-AF12-8C1AD211E8A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9FA509A5-1DD7-4A42-B1ED-FEEF14D5AD5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FFE1CB9F-EC99-49A7-BCF5-AFDC7267314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2F11577F-A1EB-4EA5-9FEB-12DCB32B9AB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D6760547-83D0-4587-84FC-57FB516290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1A6D464E-47C1-485D-B560-C4B7631677F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306455EF-F490-477F-AEF9-4AA1D62CB53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38453133-DCFC-45EA-9F12-99EFA5EE49D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4D766C65-90EB-4B34-B1FA-65F8A7E1E30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22CE4237-8909-4571-A684-8602165AB17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D8FA7737-68CE-4112-92EC-E06A0A36DA1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E31F6D60-8581-4288-AC66-6AAF51FFEA1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9A98BDE0-97CE-471B-B919-554CB9F8951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9466DBEA-D19E-452F-AA35-9B7235016E1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9C2C6D9A-383D-4552-8A29-68B857D1B32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7D9D94C6-44C4-49F4-8DFC-F932C225576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EC5DF642-B037-4FAC-B148-0423EFFAE6C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AF9291F0-4473-4790-A6A0-0AF9A87FE22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912E42AC-7D2E-4188-9B31-BF3361C93503}"/>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3668BB03-FFC1-4309-9FDA-20A09021F19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218BE55E-7359-4DC2-844C-E1416B1CEAB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1F8A0491-C7EF-45FD-A7BB-BB6D446383F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87533BF0-5396-4C47-8E7C-59DB8205649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DF08DFD5-2B04-4BD5-9298-39573EB094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7B00F832-7C55-460A-BC00-D6B5F0A93AB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A1214264-6202-4630-85EB-38D4F4BE58A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B20018BF-2C0A-489B-99A3-25E80C9634C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C65BCBDC-C296-4CC2-A7EB-E4902B65429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70A906AE-A9D5-49F7-9CEE-4D04AE7F6B6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E20DC251-F83A-4992-B19B-F96F7C46512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502D42FB-312C-43D8-BDBD-6323063FC5C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5F473F84-F11B-4C01-8139-AC76378CEB3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421AEB04-7FCE-4353-841F-A2F45351CFD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当市の有形固定資産減価償却率（</a:t>
          </a:r>
          <a:r>
            <a:rPr kumimoji="1" lang="en-US" altLang="ja-JP" sz="1100">
              <a:latin typeface="ＭＳ Ｐゴシック" panose="020B0600070205080204" pitchFamily="50" charset="-128"/>
              <a:ea typeface="ＭＳ Ｐゴシック" panose="020B0600070205080204" pitchFamily="50" charset="-128"/>
            </a:rPr>
            <a:t>61.5</a:t>
          </a:r>
          <a:r>
            <a:rPr kumimoji="1" lang="ja-JP" altLang="en-US" sz="1100">
              <a:latin typeface="ＭＳ Ｐゴシック" panose="020B0600070205080204" pitchFamily="50" charset="-128"/>
              <a:ea typeface="ＭＳ Ｐゴシック" panose="020B0600070205080204" pitchFamily="50" charset="-128"/>
            </a:rPr>
            <a:t>％）は、全国（</a:t>
          </a:r>
          <a:r>
            <a:rPr kumimoji="1" lang="en-US" altLang="ja-JP" sz="1100">
              <a:latin typeface="ＭＳ Ｐゴシック" panose="020B0600070205080204" pitchFamily="50" charset="-128"/>
              <a:ea typeface="ＭＳ Ｐゴシック" panose="020B0600070205080204" pitchFamily="50" charset="-128"/>
            </a:rPr>
            <a:t>65.1</a:t>
          </a:r>
          <a:r>
            <a:rPr kumimoji="1" lang="ja-JP" altLang="en-US" sz="1100">
              <a:latin typeface="ＭＳ Ｐゴシック" panose="020B0600070205080204" pitchFamily="50" charset="-128"/>
              <a:ea typeface="ＭＳ Ｐゴシック" panose="020B0600070205080204" pitchFamily="50" charset="-128"/>
            </a:rPr>
            <a:t>％）、県（</a:t>
          </a:r>
          <a:r>
            <a:rPr kumimoji="1" lang="en-US" altLang="ja-JP" sz="1100">
              <a:latin typeface="ＭＳ Ｐゴシック" panose="020B0600070205080204" pitchFamily="50" charset="-128"/>
              <a:ea typeface="ＭＳ Ｐゴシック" panose="020B0600070205080204" pitchFamily="50" charset="-128"/>
            </a:rPr>
            <a:t>64.3</a:t>
          </a:r>
          <a:r>
            <a:rPr kumimoji="1" lang="ja-JP" altLang="en-US" sz="1100">
              <a:latin typeface="ＭＳ Ｐゴシック" panose="020B0600070205080204" pitchFamily="50" charset="-128"/>
              <a:ea typeface="ＭＳ Ｐゴシック" panose="020B0600070205080204" pitchFamily="50" charset="-128"/>
            </a:rPr>
            <a:t>％）の平均に比べて低い比率となっている。</a:t>
          </a:r>
        </a:p>
        <a:p>
          <a:r>
            <a:rPr kumimoji="1" lang="ja-JP" altLang="en-US" sz="1100">
              <a:latin typeface="ＭＳ Ｐゴシック" panose="020B0600070205080204" pitchFamily="50" charset="-128"/>
              <a:ea typeface="ＭＳ Ｐゴシック" panose="020B0600070205080204" pitchFamily="50" charset="-128"/>
            </a:rPr>
            <a:t>　今後、減価償却が進むにつれ、建物等の老朽化が顕著となることなどが予想されるため、計画的な資産管理を進めていく。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8486AC2A-F707-4774-8EBA-E68B6CE09E3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5292ABC9-B156-4E7A-8A9C-4EA436A3405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43CF37BE-2458-4F04-99BA-7D5C7CFBBA1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7111181B-C214-42C1-B552-C434C33238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a:extLst>
            <a:ext uri="{FF2B5EF4-FFF2-40B4-BE49-F238E27FC236}">
              <a16:creationId xmlns:a16="http://schemas.microsoft.com/office/drawing/2014/main" id="{A06CFC91-5C5F-40DB-8183-736F949978B2}"/>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159571BA-A68B-4CBA-8427-F1A262D717D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E924BC7D-666E-44B6-9DD9-8A3C0E0763B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16AC3FBD-70DA-4807-8247-276FAED1652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35CB031B-D35A-49A3-9E70-E8A6F900B7E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7A9F2042-A138-4208-B224-DC5375B7F71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E263C033-1A6B-44FC-8C97-2EFA6C963BF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13A21AA7-65D1-49EB-9A6A-72CE2A0D827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E6D8B887-397C-4D6A-8BDF-B688CBCE48B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E4E52208-4B62-4B2E-BE38-89D05CB2C0F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a:extLst>
            <a:ext uri="{FF2B5EF4-FFF2-40B4-BE49-F238E27FC236}">
              <a16:creationId xmlns:a16="http://schemas.microsoft.com/office/drawing/2014/main" id="{E319988C-5EAD-4156-8054-FC812E3E352E}"/>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E219167B-8FA6-4ABA-902B-992A348CAFC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71" name="直線コネクタ 70">
          <a:extLst>
            <a:ext uri="{FF2B5EF4-FFF2-40B4-BE49-F238E27FC236}">
              <a16:creationId xmlns:a16="http://schemas.microsoft.com/office/drawing/2014/main" id="{BF8421AE-E2DC-469D-9D6C-69080317BAD5}"/>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2" name="有形固定資産減価償却率最小値テキスト">
          <a:extLst>
            <a:ext uri="{FF2B5EF4-FFF2-40B4-BE49-F238E27FC236}">
              <a16:creationId xmlns:a16="http://schemas.microsoft.com/office/drawing/2014/main" id="{8B659014-5D1D-4543-AB40-1B2E24D1EC6A}"/>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3" name="直線コネクタ 72">
          <a:extLst>
            <a:ext uri="{FF2B5EF4-FFF2-40B4-BE49-F238E27FC236}">
              <a16:creationId xmlns:a16="http://schemas.microsoft.com/office/drawing/2014/main" id="{298A1F00-3D2A-4247-91B6-0A58D275E025}"/>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4" name="有形固定資産減価償却率最大値テキスト">
          <a:extLst>
            <a:ext uri="{FF2B5EF4-FFF2-40B4-BE49-F238E27FC236}">
              <a16:creationId xmlns:a16="http://schemas.microsoft.com/office/drawing/2014/main" id="{5DDA212D-86C6-4CC9-805D-904A9074A6DF}"/>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5" name="直線コネクタ 74">
          <a:extLst>
            <a:ext uri="{FF2B5EF4-FFF2-40B4-BE49-F238E27FC236}">
              <a16:creationId xmlns:a16="http://schemas.microsoft.com/office/drawing/2014/main" id="{73EBCFE9-9672-4FDD-A6AB-44799D7FDF44}"/>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6" name="有形固定資産減価償却率平均値テキスト">
          <a:extLst>
            <a:ext uri="{FF2B5EF4-FFF2-40B4-BE49-F238E27FC236}">
              <a16:creationId xmlns:a16="http://schemas.microsoft.com/office/drawing/2014/main" id="{5C181383-E8DD-4991-B821-B67BC92AF65F}"/>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7" name="フローチャート: 判断 76">
          <a:extLst>
            <a:ext uri="{FF2B5EF4-FFF2-40B4-BE49-F238E27FC236}">
              <a16:creationId xmlns:a16="http://schemas.microsoft.com/office/drawing/2014/main" id="{4483155E-18B6-4520-BDF9-983DD23CAB22}"/>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8" name="フローチャート: 判断 77">
          <a:extLst>
            <a:ext uri="{FF2B5EF4-FFF2-40B4-BE49-F238E27FC236}">
              <a16:creationId xmlns:a16="http://schemas.microsoft.com/office/drawing/2014/main" id="{5F083A96-6F38-451D-AB74-2F3D48600CB1}"/>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9" name="フローチャート: 判断 78">
          <a:extLst>
            <a:ext uri="{FF2B5EF4-FFF2-40B4-BE49-F238E27FC236}">
              <a16:creationId xmlns:a16="http://schemas.microsoft.com/office/drawing/2014/main" id="{8AADFC8D-B8C6-452D-8FD6-C83947EF2BB7}"/>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0" name="フローチャート: 判断 79">
          <a:extLst>
            <a:ext uri="{FF2B5EF4-FFF2-40B4-BE49-F238E27FC236}">
              <a16:creationId xmlns:a16="http://schemas.microsoft.com/office/drawing/2014/main" id="{52ADF715-C9DC-4B0E-97BF-265C088FA7D2}"/>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1" name="フローチャート: 判断 80">
          <a:extLst>
            <a:ext uri="{FF2B5EF4-FFF2-40B4-BE49-F238E27FC236}">
              <a16:creationId xmlns:a16="http://schemas.microsoft.com/office/drawing/2014/main" id="{AD8E3B95-134F-49AD-8400-C528EB92D0AE}"/>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0E85F40-3B8E-42EE-B1F4-BABC8337776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3A938A7-81B9-4A3D-86CF-4C60BFA88A4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3AD80B6-4012-4CDE-B798-F9FDF626832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583E79C-FE0A-4216-B99A-4F4E47D2D18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A78832F-A81A-43CA-BFD7-EA9A79EF965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93663</xdr:rowOff>
    </xdr:from>
    <xdr:to>
      <xdr:col>23</xdr:col>
      <xdr:colOff>136525</xdr:colOff>
      <xdr:row>31</xdr:row>
      <xdr:rowOff>23813</xdr:rowOff>
    </xdr:to>
    <xdr:sp macro="" textlink="">
      <xdr:nvSpPr>
        <xdr:cNvPr id="87" name="楕円 86">
          <a:extLst>
            <a:ext uri="{FF2B5EF4-FFF2-40B4-BE49-F238E27FC236}">
              <a16:creationId xmlns:a16="http://schemas.microsoft.com/office/drawing/2014/main" id="{4C8E3B45-8EDE-4825-A6FF-480443B63F4E}"/>
            </a:ext>
          </a:extLst>
        </xdr:cNvPr>
        <xdr:cNvSpPr/>
      </xdr:nvSpPr>
      <xdr:spPr>
        <a:xfrm>
          <a:off x="4711700" y="60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116540</xdr:rowOff>
    </xdr:from>
    <xdr:ext cx="405111" cy="259045"/>
    <xdr:sp macro="" textlink="">
      <xdr:nvSpPr>
        <xdr:cNvPr id="88" name="有形固定資産減価償却率該当値テキスト">
          <a:extLst>
            <a:ext uri="{FF2B5EF4-FFF2-40B4-BE49-F238E27FC236}">
              <a16:creationId xmlns:a16="http://schemas.microsoft.com/office/drawing/2014/main" id="{8FE601DF-0070-4037-909D-AFB1A87088A9}"/>
            </a:ext>
          </a:extLst>
        </xdr:cNvPr>
        <xdr:cNvSpPr txBox="1"/>
      </xdr:nvSpPr>
      <xdr:spPr>
        <a:xfrm>
          <a:off x="4813300" y="586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73872</xdr:rowOff>
    </xdr:from>
    <xdr:to>
      <xdr:col>19</xdr:col>
      <xdr:colOff>187325</xdr:colOff>
      <xdr:row>31</xdr:row>
      <xdr:rowOff>4022</xdr:rowOff>
    </xdr:to>
    <xdr:sp macro="" textlink="">
      <xdr:nvSpPr>
        <xdr:cNvPr id="89" name="楕円 88">
          <a:extLst>
            <a:ext uri="{FF2B5EF4-FFF2-40B4-BE49-F238E27FC236}">
              <a16:creationId xmlns:a16="http://schemas.microsoft.com/office/drawing/2014/main" id="{C5D2A231-1D0E-45EF-BB16-10305B8C7904}"/>
            </a:ext>
          </a:extLst>
        </xdr:cNvPr>
        <xdr:cNvSpPr/>
      </xdr:nvSpPr>
      <xdr:spPr>
        <a:xfrm>
          <a:off x="4000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124672</xdr:rowOff>
    </xdr:from>
    <xdr:to>
      <xdr:col>23</xdr:col>
      <xdr:colOff>85725</xdr:colOff>
      <xdr:row>30</xdr:row>
      <xdr:rowOff>144463</xdr:rowOff>
    </xdr:to>
    <xdr:cxnSp macro="">
      <xdr:nvCxnSpPr>
        <xdr:cNvPr id="90" name="直線コネクタ 89">
          <a:extLst>
            <a:ext uri="{FF2B5EF4-FFF2-40B4-BE49-F238E27FC236}">
              <a16:creationId xmlns:a16="http://schemas.microsoft.com/office/drawing/2014/main" id="{AD92F4C2-22F6-42D5-A5D5-7D6D47C4E17E}"/>
            </a:ext>
          </a:extLst>
        </xdr:cNvPr>
        <xdr:cNvCxnSpPr/>
      </xdr:nvCxnSpPr>
      <xdr:spPr>
        <a:xfrm>
          <a:off x="4051300" y="6039697"/>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48683</xdr:rowOff>
    </xdr:from>
    <xdr:to>
      <xdr:col>15</xdr:col>
      <xdr:colOff>187325</xdr:colOff>
      <xdr:row>30</xdr:row>
      <xdr:rowOff>150283</xdr:rowOff>
    </xdr:to>
    <xdr:sp macro="" textlink="">
      <xdr:nvSpPr>
        <xdr:cNvPr id="91" name="楕円 90">
          <a:extLst>
            <a:ext uri="{FF2B5EF4-FFF2-40B4-BE49-F238E27FC236}">
              <a16:creationId xmlns:a16="http://schemas.microsoft.com/office/drawing/2014/main" id="{EB2E3BBC-E27E-47A5-8A8B-7E88F30A88E0}"/>
            </a:ext>
          </a:extLst>
        </xdr:cNvPr>
        <xdr:cNvSpPr/>
      </xdr:nvSpPr>
      <xdr:spPr>
        <a:xfrm>
          <a:off x="3238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99483</xdr:rowOff>
    </xdr:from>
    <xdr:to>
      <xdr:col>19</xdr:col>
      <xdr:colOff>136525</xdr:colOff>
      <xdr:row>30</xdr:row>
      <xdr:rowOff>124672</xdr:rowOff>
    </xdr:to>
    <xdr:cxnSp macro="">
      <xdr:nvCxnSpPr>
        <xdr:cNvPr id="92" name="直線コネクタ 91">
          <a:extLst>
            <a:ext uri="{FF2B5EF4-FFF2-40B4-BE49-F238E27FC236}">
              <a16:creationId xmlns:a16="http://schemas.microsoft.com/office/drawing/2014/main" id="{C6D31A25-04F3-42DF-B19C-477FD76F2919}"/>
            </a:ext>
          </a:extLst>
        </xdr:cNvPr>
        <xdr:cNvCxnSpPr/>
      </xdr:nvCxnSpPr>
      <xdr:spPr>
        <a:xfrm>
          <a:off x="3289300" y="6014508"/>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18097</xdr:rowOff>
    </xdr:from>
    <xdr:to>
      <xdr:col>11</xdr:col>
      <xdr:colOff>187325</xdr:colOff>
      <xdr:row>30</xdr:row>
      <xdr:rowOff>119697</xdr:rowOff>
    </xdr:to>
    <xdr:sp macro="" textlink="">
      <xdr:nvSpPr>
        <xdr:cNvPr id="93" name="楕円 92">
          <a:extLst>
            <a:ext uri="{FF2B5EF4-FFF2-40B4-BE49-F238E27FC236}">
              <a16:creationId xmlns:a16="http://schemas.microsoft.com/office/drawing/2014/main" id="{3E9ED097-FE6D-4F1E-8057-300242F149EF}"/>
            </a:ext>
          </a:extLst>
        </xdr:cNvPr>
        <xdr:cNvSpPr/>
      </xdr:nvSpPr>
      <xdr:spPr>
        <a:xfrm>
          <a:off x="2476500" y="59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68897</xdr:rowOff>
    </xdr:from>
    <xdr:to>
      <xdr:col>15</xdr:col>
      <xdr:colOff>136525</xdr:colOff>
      <xdr:row>30</xdr:row>
      <xdr:rowOff>99483</xdr:rowOff>
    </xdr:to>
    <xdr:cxnSp macro="">
      <xdr:nvCxnSpPr>
        <xdr:cNvPr id="94" name="直線コネクタ 93">
          <a:extLst>
            <a:ext uri="{FF2B5EF4-FFF2-40B4-BE49-F238E27FC236}">
              <a16:creationId xmlns:a16="http://schemas.microsoft.com/office/drawing/2014/main" id="{2CFED2BD-99CC-418B-B3F1-528AA54AE1DF}"/>
            </a:ext>
          </a:extLst>
        </xdr:cNvPr>
        <xdr:cNvCxnSpPr/>
      </xdr:nvCxnSpPr>
      <xdr:spPr>
        <a:xfrm>
          <a:off x="2527300" y="5983922"/>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12700</xdr:rowOff>
    </xdr:from>
    <xdr:to>
      <xdr:col>7</xdr:col>
      <xdr:colOff>187325</xdr:colOff>
      <xdr:row>30</xdr:row>
      <xdr:rowOff>114300</xdr:rowOff>
    </xdr:to>
    <xdr:sp macro="" textlink="">
      <xdr:nvSpPr>
        <xdr:cNvPr id="95" name="楕円 94">
          <a:extLst>
            <a:ext uri="{FF2B5EF4-FFF2-40B4-BE49-F238E27FC236}">
              <a16:creationId xmlns:a16="http://schemas.microsoft.com/office/drawing/2014/main" id="{1A5FBD59-BCBE-4BD4-A52D-A1C96936A65D}"/>
            </a:ext>
          </a:extLst>
        </xdr:cNvPr>
        <xdr:cNvSpPr/>
      </xdr:nvSpPr>
      <xdr:spPr>
        <a:xfrm>
          <a:off x="1714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63500</xdr:rowOff>
    </xdr:from>
    <xdr:to>
      <xdr:col>11</xdr:col>
      <xdr:colOff>136525</xdr:colOff>
      <xdr:row>30</xdr:row>
      <xdr:rowOff>68897</xdr:rowOff>
    </xdr:to>
    <xdr:cxnSp macro="">
      <xdr:nvCxnSpPr>
        <xdr:cNvPr id="96" name="直線コネクタ 95">
          <a:extLst>
            <a:ext uri="{FF2B5EF4-FFF2-40B4-BE49-F238E27FC236}">
              <a16:creationId xmlns:a16="http://schemas.microsoft.com/office/drawing/2014/main" id="{1D995FA3-69D0-4468-88D7-96A5DCD6CBEB}"/>
            </a:ext>
          </a:extLst>
        </xdr:cNvPr>
        <xdr:cNvCxnSpPr/>
      </xdr:nvCxnSpPr>
      <xdr:spPr>
        <a:xfrm>
          <a:off x="1765300" y="5978525"/>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7" name="n_1aveValue有形固定資産減価償却率">
          <a:extLst>
            <a:ext uri="{FF2B5EF4-FFF2-40B4-BE49-F238E27FC236}">
              <a16:creationId xmlns:a16="http://schemas.microsoft.com/office/drawing/2014/main" id="{AA987168-4000-46B1-B90E-7345D9CCA8B8}"/>
            </a:ext>
          </a:extLst>
        </xdr:cNvPr>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8" name="n_2aveValue有形固定資産減価償却率">
          <a:extLst>
            <a:ext uri="{FF2B5EF4-FFF2-40B4-BE49-F238E27FC236}">
              <a16:creationId xmlns:a16="http://schemas.microsoft.com/office/drawing/2014/main" id="{9AC2D653-EF92-4999-842F-0DA61CA6B7A6}"/>
            </a:ext>
          </a:extLst>
        </xdr:cNvPr>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9" name="n_3aveValue有形固定資産減価償却率">
          <a:extLst>
            <a:ext uri="{FF2B5EF4-FFF2-40B4-BE49-F238E27FC236}">
              <a16:creationId xmlns:a16="http://schemas.microsoft.com/office/drawing/2014/main" id="{6CE2C2F4-5FAB-4518-AC4E-C3EF93895EBD}"/>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0" name="n_4aveValue有形固定資産減価償却率">
          <a:extLst>
            <a:ext uri="{FF2B5EF4-FFF2-40B4-BE49-F238E27FC236}">
              <a16:creationId xmlns:a16="http://schemas.microsoft.com/office/drawing/2014/main" id="{ABBDA2B3-3726-4529-BE32-066B70304308}"/>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20549</xdr:rowOff>
    </xdr:from>
    <xdr:ext cx="405111" cy="259045"/>
    <xdr:sp macro="" textlink="">
      <xdr:nvSpPr>
        <xdr:cNvPr id="101" name="n_1mainValue有形固定資産減価償却率">
          <a:extLst>
            <a:ext uri="{FF2B5EF4-FFF2-40B4-BE49-F238E27FC236}">
              <a16:creationId xmlns:a16="http://schemas.microsoft.com/office/drawing/2014/main" id="{98725247-CA00-44C1-9CEB-89DC53373F73}"/>
            </a:ext>
          </a:extLst>
        </xdr:cNvPr>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166810</xdr:rowOff>
    </xdr:from>
    <xdr:ext cx="405111" cy="259045"/>
    <xdr:sp macro="" textlink="">
      <xdr:nvSpPr>
        <xdr:cNvPr id="102" name="n_2mainValue有形固定資産減価償却率">
          <a:extLst>
            <a:ext uri="{FF2B5EF4-FFF2-40B4-BE49-F238E27FC236}">
              <a16:creationId xmlns:a16="http://schemas.microsoft.com/office/drawing/2014/main" id="{B161C2F8-95E7-4F2B-B7EB-515E896F2A1A}"/>
            </a:ext>
          </a:extLst>
        </xdr:cNvPr>
        <xdr:cNvSpPr txBox="1"/>
      </xdr:nvSpPr>
      <xdr:spPr>
        <a:xfrm>
          <a:off x="30867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136224</xdr:rowOff>
    </xdr:from>
    <xdr:ext cx="405111" cy="259045"/>
    <xdr:sp macro="" textlink="">
      <xdr:nvSpPr>
        <xdr:cNvPr id="103" name="n_3mainValue有形固定資産減価償却率">
          <a:extLst>
            <a:ext uri="{FF2B5EF4-FFF2-40B4-BE49-F238E27FC236}">
              <a16:creationId xmlns:a16="http://schemas.microsoft.com/office/drawing/2014/main" id="{FFEBD228-B50F-4944-A495-85E8FA6FFB6F}"/>
            </a:ext>
          </a:extLst>
        </xdr:cNvPr>
        <xdr:cNvSpPr txBox="1"/>
      </xdr:nvSpPr>
      <xdr:spPr>
        <a:xfrm>
          <a:off x="2324744" y="570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130827</xdr:rowOff>
    </xdr:from>
    <xdr:ext cx="405111" cy="259045"/>
    <xdr:sp macro="" textlink="">
      <xdr:nvSpPr>
        <xdr:cNvPr id="104" name="n_4mainValue有形固定資産減価償却率">
          <a:extLst>
            <a:ext uri="{FF2B5EF4-FFF2-40B4-BE49-F238E27FC236}">
              <a16:creationId xmlns:a16="http://schemas.microsoft.com/office/drawing/2014/main" id="{6EFC8B59-E3DB-4599-A819-7AD2D3189545}"/>
            </a:ext>
          </a:extLst>
        </xdr:cNvPr>
        <xdr:cNvSpPr txBox="1"/>
      </xdr:nvSpPr>
      <xdr:spPr>
        <a:xfrm>
          <a:off x="1562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852C7127-07CB-487D-87FE-1A1CA8E7AB7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C689CEFF-730D-454E-8931-44305FC7223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422E9AEE-70E4-4A28-8B65-01521C595E7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49D77E62-9ED4-4D15-AF8A-306EC43563D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EBE92401-358F-4106-93BE-57A250E3B2E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46CD0FD3-0CAF-4256-B9FD-20DC4501B1E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5DA5B87-FD73-42C7-9715-4547DB79A79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1AE1D37-AFA2-45D9-9175-2E59562EAEF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7B854757-9835-4D32-8673-BC966A431F4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D0319A11-047E-4FBA-BAFC-1D577513699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6CD52A39-5301-4D39-964E-F1EC3987BCE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106F53D8-FD33-4A88-B7AB-1CDCDC856B6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303939E6-627A-4FC5-BEC1-2F0B141EC90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改革プランに基づき、繰上償還の実施等により将来負担額を抑えたこと等で、類似団体に比べ低い水準である。ただし、大型建設事業の実施に伴う借入額の増に伴い、一時的に令和元年度は市債現在高が大きく増加したことにより数値が悪化し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降の債務償還比率は改善傾向にあるものの、今後も事業の緊急度や必要性を考慮し、優先度の高いものから計画的に実施することで市債発行を抑制していくとともに、行財政改革を進め、引き続き財政健全化に努めていく。</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9E7875BD-810A-4BFF-B069-5BF0028BB4D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224C367A-7866-4BB6-8B20-783ADEA354A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CB4465BC-9395-4090-B270-6353945B042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168EAA2-4544-40C0-A8A1-F21D144CB6A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2EA41128-5365-4FB7-B224-0305A32C33E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EE29BF3-341D-4091-BAFE-3D2545FCA37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A3C0FF42-AF0E-4B5D-8A6E-E545EED649D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ECE3BCAE-22BA-4254-88A2-C315D3CE34D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184D84A6-DE6E-42AB-8FD6-4C1A7A33BEF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FD3E5F46-17A5-4FB1-A770-2399DFF0262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DECED65E-247B-4E21-93EC-01F82FECF29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940A4EE8-B1A5-4888-9C80-868B1B48251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3B4C12B5-DE17-4EEC-A691-094500055D2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C486F859-77E2-4138-860B-179B3FBDE7B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2EB32DD3-4D34-4AFE-9BF4-5F3BEC6541D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3" name="直線コネクタ 132">
          <a:extLst>
            <a:ext uri="{FF2B5EF4-FFF2-40B4-BE49-F238E27FC236}">
              <a16:creationId xmlns:a16="http://schemas.microsoft.com/office/drawing/2014/main" id="{CA0085A8-95C0-4F20-A730-A0684C25BC7B}"/>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4" name="債務償還比率最小値テキスト">
          <a:extLst>
            <a:ext uri="{FF2B5EF4-FFF2-40B4-BE49-F238E27FC236}">
              <a16:creationId xmlns:a16="http://schemas.microsoft.com/office/drawing/2014/main" id="{5026E019-5099-4B55-9475-78693C6A5CC8}"/>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5" name="直線コネクタ 134">
          <a:extLst>
            <a:ext uri="{FF2B5EF4-FFF2-40B4-BE49-F238E27FC236}">
              <a16:creationId xmlns:a16="http://schemas.microsoft.com/office/drawing/2014/main" id="{E369ED87-509D-4DB8-BADE-FBEA824482CC}"/>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729772FA-A0BB-4064-8054-6138B5BD37C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D4603587-555D-49ED-8097-220FE9DD056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38" name="債務償還比率平均値テキスト">
          <a:extLst>
            <a:ext uri="{FF2B5EF4-FFF2-40B4-BE49-F238E27FC236}">
              <a16:creationId xmlns:a16="http://schemas.microsoft.com/office/drawing/2014/main" id="{63244AF2-9306-4494-8ABE-E617565BAC02}"/>
            </a:ext>
          </a:extLst>
        </xdr:cNvPr>
        <xdr:cNvSpPr txBox="1"/>
      </xdr:nvSpPr>
      <xdr:spPr>
        <a:xfrm>
          <a:off x="14846300" y="5905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9" name="フローチャート: 判断 138">
          <a:extLst>
            <a:ext uri="{FF2B5EF4-FFF2-40B4-BE49-F238E27FC236}">
              <a16:creationId xmlns:a16="http://schemas.microsoft.com/office/drawing/2014/main" id="{C9D54571-4241-4C22-84BD-D80C2AA2D913}"/>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40" name="フローチャート: 判断 139">
          <a:extLst>
            <a:ext uri="{FF2B5EF4-FFF2-40B4-BE49-F238E27FC236}">
              <a16:creationId xmlns:a16="http://schemas.microsoft.com/office/drawing/2014/main" id="{92FC30B1-93DC-4BF0-B8DC-0BE94A594435}"/>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41" name="フローチャート: 判断 140">
          <a:extLst>
            <a:ext uri="{FF2B5EF4-FFF2-40B4-BE49-F238E27FC236}">
              <a16:creationId xmlns:a16="http://schemas.microsoft.com/office/drawing/2014/main" id="{6C311E99-8305-46FE-A873-3409C0E9D169}"/>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42" name="フローチャート: 判断 141">
          <a:extLst>
            <a:ext uri="{FF2B5EF4-FFF2-40B4-BE49-F238E27FC236}">
              <a16:creationId xmlns:a16="http://schemas.microsoft.com/office/drawing/2014/main" id="{615F2BAB-3EE3-44DC-8F9C-2477EF4FDD99}"/>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43" name="フローチャート: 判断 142">
          <a:extLst>
            <a:ext uri="{FF2B5EF4-FFF2-40B4-BE49-F238E27FC236}">
              <a16:creationId xmlns:a16="http://schemas.microsoft.com/office/drawing/2014/main" id="{C6906D16-1F37-4C0D-A4B9-F8DE0A6D329F}"/>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4053057-836B-488C-85B6-A57DD5CAA08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3E764D27-6A7B-4961-9947-81568FDFA0B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B5B4D03-110D-4904-9F2B-14EC698E48C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F0F846A-D2EC-49EC-8907-39EF2DD8ED2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3DDB991-2E2E-4C30-A74D-940BFE53982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79199</xdr:rowOff>
    </xdr:from>
    <xdr:to>
      <xdr:col>76</xdr:col>
      <xdr:colOff>73025</xdr:colOff>
      <xdr:row>30</xdr:row>
      <xdr:rowOff>9349</xdr:rowOff>
    </xdr:to>
    <xdr:sp macro="" textlink="">
      <xdr:nvSpPr>
        <xdr:cNvPr id="149" name="楕円 148">
          <a:extLst>
            <a:ext uri="{FF2B5EF4-FFF2-40B4-BE49-F238E27FC236}">
              <a16:creationId xmlns:a16="http://schemas.microsoft.com/office/drawing/2014/main" id="{5F3974C2-1198-4AB2-B070-594F07DF81A3}"/>
            </a:ext>
          </a:extLst>
        </xdr:cNvPr>
        <xdr:cNvSpPr/>
      </xdr:nvSpPr>
      <xdr:spPr>
        <a:xfrm>
          <a:off x="14744700" y="582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102076</xdr:rowOff>
    </xdr:from>
    <xdr:ext cx="469744" cy="259045"/>
    <xdr:sp macro="" textlink="">
      <xdr:nvSpPr>
        <xdr:cNvPr id="150" name="債務償還比率該当値テキスト">
          <a:extLst>
            <a:ext uri="{FF2B5EF4-FFF2-40B4-BE49-F238E27FC236}">
              <a16:creationId xmlns:a16="http://schemas.microsoft.com/office/drawing/2014/main" id="{511D6F1E-D4B8-4EC0-ABB8-AF3C76343E1D}"/>
            </a:ext>
          </a:extLst>
        </xdr:cNvPr>
        <xdr:cNvSpPr txBox="1"/>
      </xdr:nvSpPr>
      <xdr:spPr>
        <a:xfrm>
          <a:off x="14846300" y="567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87715</xdr:rowOff>
    </xdr:from>
    <xdr:to>
      <xdr:col>72</xdr:col>
      <xdr:colOff>123825</xdr:colOff>
      <xdr:row>30</xdr:row>
      <xdr:rowOff>17865</xdr:rowOff>
    </xdr:to>
    <xdr:sp macro="" textlink="">
      <xdr:nvSpPr>
        <xdr:cNvPr id="151" name="楕円 150">
          <a:extLst>
            <a:ext uri="{FF2B5EF4-FFF2-40B4-BE49-F238E27FC236}">
              <a16:creationId xmlns:a16="http://schemas.microsoft.com/office/drawing/2014/main" id="{C576FA8F-984F-433D-B1A6-00E4E7C5BAAD}"/>
            </a:ext>
          </a:extLst>
        </xdr:cNvPr>
        <xdr:cNvSpPr/>
      </xdr:nvSpPr>
      <xdr:spPr>
        <a:xfrm>
          <a:off x="14033500" y="58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129999</xdr:rowOff>
    </xdr:from>
    <xdr:to>
      <xdr:col>76</xdr:col>
      <xdr:colOff>22225</xdr:colOff>
      <xdr:row>29</xdr:row>
      <xdr:rowOff>138515</xdr:rowOff>
    </xdr:to>
    <xdr:cxnSp macro="">
      <xdr:nvCxnSpPr>
        <xdr:cNvPr id="152" name="直線コネクタ 151">
          <a:extLst>
            <a:ext uri="{FF2B5EF4-FFF2-40B4-BE49-F238E27FC236}">
              <a16:creationId xmlns:a16="http://schemas.microsoft.com/office/drawing/2014/main" id="{2C31015B-20DF-4F4B-B86E-26054F2E9DD7}"/>
            </a:ext>
          </a:extLst>
        </xdr:cNvPr>
        <xdr:cNvCxnSpPr/>
      </xdr:nvCxnSpPr>
      <xdr:spPr>
        <a:xfrm flipV="1">
          <a:off x="14084300" y="5873574"/>
          <a:ext cx="7112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18457</xdr:rowOff>
    </xdr:from>
    <xdr:to>
      <xdr:col>68</xdr:col>
      <xdr:colOff>123825</xdr:colOff>
      <xdr:row>30</xdr:row>
      <xdr:rowOff>120057</xdr:rowOff>
    </xdr:to>
    <xdr:sp macro="" textlink="">
      <xdr:nvSpPr>
        <xdr:cNvPr id="153" name="楕円 152">
          <a:extLst>
            <a:ext uri="{FF2B5EF4-FFF2-40B4-BE49-F238E27FC236}">
              <a16:creationId xmlns:a16="http://schemas.microsoft.com/office/drawing/2014/main" id="{578FFC4B-AD3C-4603-B557-3BDF46CA8D92}"/>
            </a:ext>
          </a:extLst>
        </xdr:cNvPr>
        <xdr:cNvSpPr/>
      </xdr:nvSpPr>
      <xdr:spPr>
        <a:xfrm>
          <a:off x="13271500" y="59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138515</xdr:rowOff>
    </xdr:from>
    <xdr:to>
      <xdr:col>72</xdr:col>
      <xdr:colOff>73025</xdr:colOff>
      <xdr:row>30</xdr:row>
      <xdr:rowOff>69257</xdr:rowOff>
    </xdr:to>
    <xdr:cxnSp macro="">
      <xdr:nvCxnSpPr>
        <xdr:cNvPr id="154" name="直線コネクタ 153">
          <a:extLst>
            <a:ext uri="{FF2B5EF4-FFF2-40B4-BE49-F238E27FC236}">
              <a16:creationId xmlns:a16="http://schemas.microsoft.com/office/drawing/2014/main" id="{5DD61AA4-C2B5-47BF-B0AB-4D6CE59D3BDF}"/>
            </a:ext>
          </a:extLst>
        </xdr:cNvPr>
        <xdr:cNvCxnSpPr/>
      </xdr:nvCxnSpPr>
      <xdr:spPr>
        <a:xfrm flipV="1">
          <a:off x="13322300" y="5882090"/>
          <a:ext cx="762000" cy="10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115493</xdr:rowOff>
    </xdr:from>
    <xdr:to>
      <xdr:col>64</xdr:col>
      <xdr:colOff>123825</xdr:colOff>
      <xdr:row>31</xdr:row>
      <xdr:rowOff>45643</xdr:rowOff>
    </xdr:to>
    <xdr:sp macro="" textlink="">
      <xdr:nvSpPr>
        <xdr:cNvPr id="155" name="楕円 154">
          <a:extLst>
            <a:ext uri="{FF2B5EF4-FFF2-40B4-BE49-F238E27FC236}">
              <a16:creationId xmlns:a16="http://schemas.microsoft.com/office/drawing/2014/main" id="{813F029B-A637-4991-9028-B18FDA5E1C77}"/>
            </a:ext>
          </a:extLst>
        </xdr:cNvPr>
        <xdr:cNvSpPr/>
      </xdr:nvSpPr>
      <xdr:spPr>
        <a:xfrm>
          <a:off x="12509500" y="603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69257</xdr:rowOff>
    </xdr:from>
    <xdr:to>
      <xdr:col>68</xdr:col>
      <xdr:colOff>73025</xdr:colOff>
      <xdr:row>30</xdr:row>
      <xdr:rowOff>166293</xdr:rowOff>
    </xdr:to>
    <xdr:cxnSp macro="">
      <xdr:nvCxnSpPr>
        <xdr:cNvPr id="156" name="直線コネクタ 155">
          <a:extLst>
            <a:ext uri="{FF2B5EF4-FFF2-40B4-BE49-F238E27FC236}">
              <a16:creationId xmlns:a16="http://schemas.microsoft.com/office/drawing/2014/main" id="{43E386F3-D773-48DF-82E5-194E656D1B36}"/>
            </a:ext>
          </a:extLst>
        </xdr:cNvPr>
        <xdr:cNvCxnSpPr/>
      </xdr:nvCxnSpPr>
      <xdr:spPr>
        <a:xfrm flipV="1">
          <a:off x="12560300" y="5984282"/>
          <a:ext cx="762000" cy="9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149486</xdr:rowOff>
    </xdr:from>
    <xdr:to>
      <xdr:col>60</xdr:col>
      <xdr:colOff>123825</xdr:colOff>
      <xdr:row>30</xdr:row>
      <xdr:rowOff>79636</xdr:rowOff>
    </xdr:to>
    <xdr:sp macro="" textlink="">
      <xdr:nvSpPr>
        <xdr:cNvPr id="157" name="楕円 156">
          <a:extLst>
            <a:ext uri="{FF2B5EF4-FFF2-40B4-BE49-F238E27FC236}">
              <a16:creationId xmlns:a16="http://schemas.microsoft.com/office/drawing/2014/main" id="{8FA04254-5C25-477B-8530-3D5B17267B9F}"/>
            </a:ext>
          </a:extLst>
        </xdr:cNvPr>
        <xdr:cNvSpPr/>
      </xdr:nvSpPr>
      <xdr:spPr>
        <a:xfrm>
          <a:off x="11747500" y="589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28836</xdr:rowOff>
    </xdr:from>
    <xdr:to>
      <xdr:col>64</xdr:col>
      <xdr:colOff>73025</xdr:colOff>
      <xdr:row>30</xdr:row>
      <xdr:rowOff>166293</xdr:rowOff>
    </xdr:to>
    <xdr:cxnSp macro="">
      <xdr:nvCxnSpPr>
        <xdr:cNvPr id="158" name="直線コネクタ 157">
          <a:extLst>
            <a:ext uri="{FF2B5EF4-FFF2-40B4-BE49-F238E27FC236}">
              <a16:creationId xmlns:a16="http://schemas.microsoft.com/office/drawing/2014/main" id="{389CF137-DCD5-4523-B4E9-EB906770E260}"/>
            </a:ext>
          </a:extLst>
        </xdr:cNvPr>
        <xdr:cNvCxnSpPr/>
      </xdr:nvCxnSpPr>
      <xdr:spPr>
        <a:xfrm>
          <a:off x="11798300" y="5943861"/>
          <a:ext cx="762000" cy="1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59" name="n_1aveValue債務償還比率">
          <a:extLst>
            <a:ext uri="{FF2B5EF4-FFF2-40B4-BE49-F238E27FC236}">
              <a16:creationId xmlns:a16="http://schemas.microsoft.com/office/drawing/2014/main" id="{6934C265-DD76-491B-9D82-8EA99510300A}"/>
            </a:ext>
          </a:extLst>
        </xdr:cNvPr>
        <xdr:cNvSpPr txBox="1"/>
      </xdr:nvSpPr>
      <xdr:spPr>
        <a:xfrm>
          <a:off x="138367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60" name="n_2aveValue債務償還比率">
          <a:extLst>
            <a:ext uri="{FF2B5EF4-FFF2-40B4-BE49-F238E27FC236}">
              <a16:creationId xmlns:a16="http://schemas.microsoft.com/office/drawing/2014/main" id="{C0A34900-9A09-4BC9-A5C3-14D9E55A422B}"/>
            </a:ext>
          </a:extLst>
        </xdr:cNvPr>
        <xdr:cNvSpPr txBox="1"/>
      </xdr:nvSpPr>
      <xdr:spPr>
        <a:xfrm>
          <a:off x="13087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127088</xdr:rowOff>
    </xdr:from>
    <xdr:ext cx="469744" cy="259045"/>
    <xdr:sp macro="" textlink="">
      <xdr:nvSpPr>
        <xdr:cNvPr id="161" name="n_3aveValue債務償還比率">
          <a:extLst>
            <a:ext uri="{FF2B5EF4-FFF2-40B4-BE49-F238E27FC236}">
              <a16:creationId xmlns:a16="http://schemas.microsoft.com/office/drawing/2014/main" id="{B80CDB75-D1AA-4F32-B738-CF1F7F97FD71}"/>
            </a:ext>
          </a:extLst>
        </xdr:cNvPr>
        <xdr:cNvSpPr txBox="1"/>
      </xdr:nvSpPr>
      <xdr:spPr>
        <a:xfrm>
          <a:off x="12325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62" name="n_4aveValue債務償還比率">
          <a:extLst>
            <a:ext uri="{FF2B5EF4-FFF2-40B4-BE49-F238E27FC236}">
              <a16:creationId xmlns:a16="http://schemas.microsoft.com/office/drawing/2014/main" id="{D1B6C7D3-8A60-4D72-8177-360359D23CCC}"/>
            </a:ext>
          </a:extLst>
        </xdr:cNvPr>
        <xdr:cNvSpPr txBox="1"/>
      </xdr:nvSpPr>
      <xdr:spPr>
        <a:xfrm>
          <a:off x="11563427" y="61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34392</xdr:rowOff>
    </xdr:from>
    <xdr:ext cx="469744" cy="259045"/>
    <xdr:sp macro="" textlink="">
      <xdr:nvSpPr>
        <xdr:cNvPr id="163" name="n_1mainValue債務償還比率">
          <a:extLst>
            <a:ext uri="{FF2B5EF4-FFF2-40B4-BE49-F238E27FC236}">
              <a16:creationId xmlns:a16="http://schemas.microsoft.com/office/drawing/2014/main" id="{680BD663-0881-487F-9C9D-325A90034A1D}"/>
            </a:ext>
          </a:extLst>
        </xdr:cNvPr>
        <xdr:cNvSpPr txBox="1"/>
      </xdr:nvSpPr>
      <xdr:spPr>
        <a:xfrm>
          <a:off x="13836727" y="560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136584</xdr:rowOff>
    </xdr:from>
    <xdr:ext cx="469744" cy="259045"/>
    <xdr:sp macro="" textlink="">
      <xdr:nvSpPr>
        <xdr:cNvPr id="164" name="n_2mainValue債務償還比率">
          <a:extLst>
            <a:ext uri="{FF2B5EF4-FFF2-40B4-BE49-F238E27FC236}">
              <a16:creationId xmlns:a16="http://schemas.microsoft.com/office/drawing/2014/main" id="{F7DA0142-398A-47D5-9666-1D5CCDC79128}"/>
            </a:ext>
          </a:extLst>
        </xdr:cNvPr>
        <xdr:cNvSpPr txBox="1"/>
      </xdr:nvSpPr>
      <xdr:spPr>
        <a:xfrm>
          <a:off x="13087427" y="570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62170</xdr:rowOff>
    </xdr:from>
    <xdr:ext cx="469744" cy="259045"/>
    <xdr:sp macro="" textlink="">
      <xdr:nvSpPr>
        <xdr:cNvPr id="165" name="n_3mainValue債務償還比率">
          <a:extLst>
            <a:ext uri="{FF2B5EF4-FFF2-40B4-BE49-F238E27FC236}">
              <a16:creationId xmlns:a16="http://schemas.microsoft.com/office/drawing/2014/main" id="{35BC18B4-F37D-412C-ABDD-7966F690D0DA}"/>
            </a:ext>
          </a:extLst>
        </xdr:cNvPr>
        <xdr:cNvSpPr txBox="1"/>
      </xdr:nvSpPr>
      <xdr:spPr>
        <a:xfrm>
          <a:off x="12325427" y="58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96163</xdr:rowOff>
    </xdr:from>
    <xdr:ext cx="469744" cy="259045"/>
    <xdr:sp macro="" textlink="">
      <xdr:nvSpPr>
        <xdr:cNvPr id="166" name="n_4mainValue債務償還比率">
          <a:extLst>
            <a:ext uri="{FF2B5EF4-FFF2-40B4-BE49-F238E27FC236}">
              <a16:creationId xmlns:a16="http://schemas.microsoft.com/office/drawing/2014/main" id="{98C42F32-37C2-4AC3-815B-1EE3979FF4BF}"/>
            </a:ext>
          </a:extLst>
        </xdr:cNvPr>
        <xdr:cNvSpPr txBox="1"/>
      </xdr:nvSpPr>
      <xdr:spPr>
        <a:xfrm>
          <a:off x="11563427" y="566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6DC05428-255C-4F9E-8D6A-9550FB1A27B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F9D38793-151B-46D4-AD31-767F07C9F74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47553081-89F2-47FB-98C7-A2FBFBE991D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EDF8073E-633E-4FC4-BB38-80D80AD94FE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E05DAC61-AB3A-4AED-84F7-D9BCB7C6274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B94AF993-FFC7-4CDE-BCA1-F48FAA14A97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B3513C-4D6C-445D-B903-5815E87076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7459F1-1CE5-418A-A1FF-632B28C2AB4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AE5C564-FB57-4636-A299-487B4F01794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4299370-0234-4A0B-AEB7-646DDFACE3C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0F50322-F525-4522-B0EB-8C45A8044B4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0062E7-B062-43A1-9680-66357597C6C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8A3222B-853C-43B3-B666-9FF84C4F9AB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53E2687-B84D-47BF-9A09-BEFCFD5B680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C95AB0D-CA65-4345-9147-F339E4E1896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9D6AC7-6EBB-42D5-B0F2-61E6BD8AED2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34,749
420.12
34,702,522
33,469,529
842,138
16,546,061
37,087,944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F01DA7D-4BD3-4361-AAAB-38081FFDD35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07BC56-C64F-4A2C-A3BA-297618A5EB3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1515DD0-9986-4B52-B362-B9FE5048332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A8A1193-E6CA-4619-ADE3-CACAFAB7A1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FA5DD02-1C15-4EED-A823-D92D4F713A4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33AC7BC-EABA-4B01-A65C-2A25C76B99E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B69B39-761D-40BC-B034-BF9559B2556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59D196-B6A0-44AC-B3FF-D5C78EF9C18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2D590B-26A7-4B7C-ADE0-D01932BE5C5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0DA0B2A-DFD4-4D9D-9B92-8012268DECB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82F159C-B7EC-4507-8EC4-2EA5007831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92FEEEF-42E1-4E9C-AF38-1BBAA5AF1B5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5F92E2-1854-4F54-872F-A1990C2F03A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CD7CB8-EB5A-4523-BF8D-A562BC0F0B5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6D3584-9FFA-4B72-BE82-4D487CF3BAC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6EA783-E26A-4AEE-923F-C6370CF69C3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21D2213-3FDD-4707-9116-5C109913854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25B12C6-DA28-4258-AC31-94F51D504B3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82EC803-3DD0-47ED-8FDA-88A19DEAB1C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763933-500C-48FC-B6E8-316E00D238D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2E64F22-5FAB-45A5-9EAA-5D7B975576E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3F1927-05CC-4594-A6E6-AFA4294004D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165F529-18A4-4291-906D-BFFDF42C0A1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E860D0E-A2AA-4D5D-A299-B411B9C741B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BEFCA92-3AF3-4F35-A785-EAFA4E99B36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6E3600E-2489-42B1-BA19-6810A339B22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38B65A6-81D0-45E6-8BE3-3FE6F3B9C5D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0CAE677-783B-43BB-8E57-BC9519EF62E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0C4CDBF-EF62-4F59-B284-09EEE419C05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CFD275E-2F7E-4898-940D-CE9927FD949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0A21E9-A495-4808-BAB2-6DBB92FF9A0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3AA10CB-8C9A-475B-BB01-85779D0F611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2D51FC6-4601-459A-8465-FDB8E1AB0B4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C80B907-A612-4A42-8D16-BA60D971D0B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78228E9-F943-4C01-85B2-1DB82B1C444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24B878C-BA7A-4705-A22E-640B451C456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AC061A6-CDAC-46FB-B4FA-0585BCAE96E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3A923B9-A897-48D2-8B1F-8B87C599B19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1E6D04D-1356-452C-B7FC-9BACD8C4EA0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4162B42-67AC-4E15-829E-C58303544FC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74C38EC-5C3D-49CE-9961-EB354E03BDC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96AA409-4C54-4736-AA94-47760576B12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0497068-1015-42FB-9C3A-D53B18E5554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639F631-DD72-4422-9E2A-E9A9701F00B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CD702B8-27C1-4E76-BB7A-9571041C63D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14DAB9ED-4450-4185-A361-D50CD63AEA1C}"/>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6E19B627-4AFE-4FF0-94A9-63AD012E97A5}"/>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F4422D19-DC24-496A-84D5-D508323D6F58}"/>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AEF5A98E-BEF0-4E91-BB8F-373CC7E6601F}"/>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D0DCB590-4893-453E-A3BA-CAE0D5539911}"/>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CC48F50D-70FF-4FA2-82BC-7838BEEE4F0A}"/>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C0F3B4AC-B71D-40BE-8A52-5B7E64982ADC}"/>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0D47E5C9-C6B6-4B46-9BF0-D3A32E33EE6C}"/>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57809528-C02C-4E8E-9818-F757BE557D8A}"/>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4AB31B36-EC6C-4D34-A7F4-43E4625BD84B}"/>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76AC5D59-D792-47C3-A6F1-1141F02CF19D}"/>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721A3D6-0697-417F-81EF-A438FEA30CC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75E0FD8-34F1-4BFC-9A22-E25E8BCDE2A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D910767-6413-49E3-8B25-4F41C996E3E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104F117-905E-43B8-9D9C-73045922589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E434E56-131D-433F-B4D4-81C151EE277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73" name="楕円 72">
          <a:extLst>
            <a:ext uri="{FF2B5EF4-FFF2-40B4-BE49-F238E27FC236}">
              <a16:creationId xmlns:a16="http://schemas.microsoft.com/office/drawing/2014/main" id="{3C9E0115-B5B9-4C4F-AB79-5FE2131D2F24}"/>
            </a:ext>
          </a:extLst>
        </xdr:cNvPr>
        <xdr:cNvSpPr/>
      </xdr:nvSpPr>
      <xdr:spPr>
        <a:xfrm>
          <a:off x="4584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21607</xdr:rowOff>
    </xdr:from>
    <xdr:ext cx="405111" cy="259045"/>
    <xdr:sp macro="" textlink="">
      <xdr:nvSpPr>
        <xdr:cNvPr id="74" name="【道路】&#10;有形固定資産減価償却率該当値テキスト">
          <a:extLst>
            <a:ext uri="{FF2B5EF4-FFF2-40B4-BE49-F238E27FC236}">
              <a16:creationId xmlns:a16="http://schemas.microsoft.com/office/drawing/2014/main" id="{3EF0AAD7-F556-41AD-BF33-78817D77DCC9}"/>
            </a:ext>
          </a:extLst>
        </xdr:cNvPr>
        <xdr:cNvSpPr txBox="1"/>
      </xdr:nvSpPr>
      <xdr:spPr>
        <a:xfrm>
          <a:off x="4673600"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118745</xdr:rowOff>
    </xdr:from>
    <xdr:to>
      <xdr:col>20</xdr:col>
      <xdr:colOff>38100</xdr:colOff>
      <xdr:row>38</xdr:row>
      <xdr:rowOff>48895</xdr:rowOff>
    </xdr:to>
    <xdr:sp macro="" textlink="">
      <xdr:nvSpPr>
        <xdr:cNvPr id="75" name="楕円 74">
          <a:extLst>
            <a:ext uri="{FF2B5EF4-FFF2-40B4-BE49-F238E27FC236}">
              <a16:creationId xmlns:a16="http://schemas.microsoft.com/office/drawing/2014/main" id="{C445EEA5-31CA-4736-A4EF-9BB633729D0F}"/>
            </a:ext>
          </a:extLst>
        </xdr:cNvPr>
        <xdr:cNvSpPr/>
      </xdr:nvSpPr>
      <xdr:spPr>
        <a:xfrm>
          <a:off x="3746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169545</xdr:rowOff>
    </xdr:from>
    <xdr:to>
      <xdr:col>24</xdr:col>
      <xdr:colOff>63500</xdr:colOff>
      <xdr:row>38</xdr:row>
      <xdr:rowOff>49530</xdr:rowOff>
    </xdr:to>
    <xdr:cxnSp macro="">
      <xdr:nvCxnSpPr>
        <xdr:cNvPr id="76" name="直線コネクタ 75">
          <a:extLst>
            <a:ext uri="{FF2B5EF4-FFF2-40B4-BE49-F238E27FC236}">
              <a16:creationId xmlns:a16="http://schemas.microsoft.com/office/drawing/2014/main" id="{063B9471-A542-46CF-A33B-D3DAA13E4ECC}"/>
            </a:ext>
          </a:extLst>
        </xdr:cNvPr>
        <xdr:cNvCxnSpPr/>
      </xdr:nvCxnSpPr>
      <xdr:spPr>
        <a:xfrm>
          <a:off x="3797300" y="65131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78740</xdr:rowOff>
    </xdr:from>
    <xdr:to>
      <xdr:col>15</xdr:col>
      <xdr:colOff>101600</xdr:colOff>
      <xdr:row>38</xdr:row>
      <xdr:rowOff>8890</xdr:rowOff>
    </xdr:to>
    <xdr:sp macro="" textlink="">
      <xdr:nvSpPr>
        <xdr:cNvPr id="77" name="楕円 76">
          <a:extLst>
            <a:ext uri="{FF2B5EF4-FFF2-40B4-BE49-F238E27FC236}">
              <a16:creationId xmlns:a16="http://schemas.microsoft.com/office/drawing/2014/main" id="{44D90EF9-2F66-4220-9E9E-A0CD0536D6E9}"/>
            </a:ext>
          </a:extLst>
        </xdr:cNvPr>
        <xdr:cNvSpPr/>
      </xdr:nvSpPr>
      <xdr:spPr>
        <a:xfrm>
          <a:off x="2857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129540</xdr:rowOff>
    </xdr:from>
    <xdr:to>
      <xdr:col>19</xdr:col>
      <xdr:colOff>177800</xdr:colOff>
      <xdr:row>37</xdr:row>
      <xdr:rowOff>169545</xdr:rowOff>
    </xdr:to>
    <xdr:cxnSp macro="">
      <xdr:nvCxnSpPr>
        <xdr:cNvPr id="78" name="直線コネクタ 77">
          <a:extLst>
            <a:ext uri="{FF2B5EF4-FFF2-40B4-BE49-F238E27FC236}">
              <a16:creationId xmlns:a16="http://schemas.microsoft.com/office/drawing/2014/main" id="{1F91B7A0-5746-404B-97B2-3BB1E56BBE07}"/>
            </a:ext>
          </a:extLst>
        </xdr:cNvPr>
        <xdr:cNvCxnSpPr/>
      </xdr:nvCxnSpPr>
      <xdr:spPr>
        <a:xfrm>
          <a:off x="2908300" y="64731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44450</xdr:rowOff>
    </xdr:from>
    <xdr:to>
      <xdr:col>10</xdr:col>
      <xdr:colOff>165100</xdr:colOff>
      <xdr:row>37</xdr:row>
      <xdr:rowOff>146050</xdr:rowOff>
    </xdr:to>
    <xdr:sp macro="" textlink="">
      <xdr:nvSpPr>
        <xdr:cNvPr id="79" name="楕円 78">
          <a:extLst>
            <a:ext uri="{FF2B5EF4-FFF2-40B4-BE49-F238E27FC236}">
              <a16:creationId xmlns:a16="http://schemas.microsoft.com/office/drawing/2014/main" id="{8EBB19A8-AE03-460B-8631-239A31ED055D}"/>
            </a:ext>
          </a:extLst>
        </xdr:cNvPr>
        <xdr:cNvSpPr/>
      </xdr:nvSpPr>
      <xdr:spPr>
        <a:xfrm>
          <a:off x="1968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95250</xdr:rowOff>
    </xdr:from>
    <xdr:to>
      <xdr:col>15</xdr:col>
      <xdr:colOff>50800</xdr:colOff>
      <xdr:row>37</xdr:row>
      <xdr:rowOff>129540</xdr:rowOff>
    </xdr:to>
    <xdr:cxnSp macro="">
      <xdr:nvCxnSpPr>
        <xdr:cNvPr id="80" name="直線コネクタ 79">
          <a:extLst>
            <a:ext uri="{FF2B5EF4-FFF2-40B4-BE49-F238E27FC236}">
              <a16:creationId xmlns:a16="http://schemas.microsoft.com/office/drawing/2014/main" id="{3B449C57-D253-4327-9560-D6C4D311A13A}"/>
            </a:ext>
          </a:extLst>
        </xdr:cNvPr>
        <xdr:cNvCxnSpPr/>
      </xdr:nvCxnSpPr>
      <xdr:spPr>
        <a:xfrm>
          <a:off x="2019300" y="64389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12065</xdr:rowOff>
    </xdr:from>
    <xdr:to>
      <xdr:col>6</xdr:col>
      <xdr:colOff>38100</xdr:colOff>
      <xdr:row>37</xdr:row>
      <xdr:rowOff>113665</xdr:rowOff>
    </xdr:to>
    <xdr:sp macro="" textlink="">
      <xdr:nvSpPr>
        <xdr:cNvPr id="81" name="楕円 80">
          <a:extLst>
            <a:ext uri="{FF2B5EF4-FFF2-40B4-BE49-F238E27FC236}">
              <a16:creationId xmlns:a16="http://schemas.microsoft.com/office/drawing/2014/main" id="{E0DCDB4E-3311-4383-A2D9-A891DA3ACD9E}"/>
            </a:ext>
          </a:extLst>
        </xdr:cNvPr>
        <xdr:cNvSpPr/>
      </xdr:nvSpPr>
      <xdr:spPr>
        <a:xfrm>
          <a:off x="1079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62865</xdr:rowOff>
    </xdr:from>
    <xdr:to>
      <xdr:col>10</xdr:col>
      <xdr:colOff>114300</xdr:colOff>
      <xdr:row>37</xdr:row>
      <xdr:rowOff>95250</xdr:rowOff>
    </xdr:to>
    <xdr:cxnSp macro="">
      <xdr:nvCxnSpPr>
        <xdr:cNvPr id="82" name="直線コネクタ 81">
          <a:extLst>
            <a:ext uri="{FF2B5EF4-FFF2-40B4-BE49-F238E27FC236}">
              <a16:creationId xmlns:a16="http://schemas.microsoft.com/office/drawing/2014/main" id="{9556DE1D-E6DB-43CB-B946-E4C929DD2168}"/>
            </a:ext>
          </a:extLst>
        </xdr:cNvPr>
        <xdr:cNvCxnSpPr/>
      </xdr:nvCxnSpPr>
      <xdr:spPr>
        <a:xfrm>
          <a:off x="1130300" y="64065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83E8C81C-45F9-4DF5-BBB2-586928F85A29}"/>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3BF24B31-C09D-4B8E-A64C-0C20A458D779}"/>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FF5F9E27-5AF3-4CDE-ADE8-418055F0BE2C}"/>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id="{E90ADEA2-24C9-459F-8DC3-9033277451CA}"/>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65422</xdr:rowOff>
    </xdr:from>
    <xdr:ext cx="405111" cy="259045"/>
    <xdr:sp macro="" textlink="">
      <xdr:nvSpPr>
        <xdr:cNvPr id="87" name="n_1mainValue【道路】&#10;有形固定資産減価償却率">
          <a:extLst>
            <a:ext uri="{FF2B5EF4-FFF2-40B4-BE49-F238E27FC236}">
              <a16:creationId xmlns:a16="http://schemas.microsoft.com/office/drawing/2014/main" id="{A6683048-7BFA-4296-B44F-F56FD34B5C3C}"/>
            </a:ext>
          </a:extLst>
        </xdr:cNvPr>
        <xdr:cNvSpPr txBox="1"/>
      </xdr:nvSpPr>
      <xdr:spPr>
        <a:xfrm>
          <a:off x="3582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88" name="n_2mainValue【道路】&#10;有形固定資産減価償却率">
          <a:extLst>
            <a:ext uri="{FF2B5EF4-FFF2-40B4-BE49-F238E27FC236}">
              <a16:creationId xmlns:a16="http://schemas.microsoft.com/office/drawing/2014/main" id="{27A1608B-F875-4B13-98E3-201C981D1013}"/>
            </a:ext>
          </a:extLst>
        </xdr:cNvPr>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162577</xdr:rowOff>
    </xdr:from>
    <xdr:ext cx="405111" cy="259045"/>
    <xdr:sp macro="" textlink="">
      <xdr:nvSpPr>
        <xdr:cNvPr id="89" name="n_3mainValue【道路】&#10;有形固定資産減価償却率">
          <a:extLst>
            <a:ext uri="{FF2B5EF4-FFF2-40B4-BE49-F238E27FC236}">
              <a16:creationId xmlns:a16="http://schemas.microsoft.com/office/drawing/2014/main" id="{8D253539-4F59-4CA3-A1B0-C27F091D1F4E}"/>
            </a:ext>
          </a:extLst>
        </xdr:cNvPr>
        <xdr:cNvSpPr txBox="1"/>
      </xdr:nvSpPr>
      <xdr:spPr>
        <a:xfrm>
          <a:off x="1816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130192</xdr:rowOff>
    </xdr:from>
    <xdr:ext cx="405111" cy="259045"/>
    <xdr:sp macro="" textlink="">
      <xdr:nvSpPr>
        <xdr:cNvPr id="90" name="n_4mainValue【道路】&#10;有形固定資産減価償却率">
          <a:extLst>
            <a:ext uri="{FF2B5EF4-FFF2-40B4-BE49-F238E27FC236}">
              <a16:creationId xmlns:a16="http://schemas.microsoft.com/office/drawing/2014/main" id="{3A329B3D-07B9-4286-AAF9-64D7CBAF39E5}"/>
            </a:ext>
          </a:extLst>
        </xdr:cNvPr>
        <xdr:cNvSpPr txBox="1"/>
      </xdr:nvSpPr>
      <xdr:spPr>
        <a:xfrm>
          <a:off x="927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6785415-5C13-4740-8607-CE966A3F55A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C75E160-F422-466D-A6F1-AD2413C9F04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5F37744-FB02-44FD-8B8F-E61442ADFD2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0B0482B-7659-4A25-B900-78C1CFCADBC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C6722AC-05A8-470E-981E-64CF57D9041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936E30A-035A-4211-BCED-AB636EC9107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6093B5B-9998-4516-A632-A7133E0BEE9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7197D93-3E28-4455-9586-AD99B419605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77B5175-EEA7-4654-8E11-41D3C5106D9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4793B83-DC75-419F-B9AA-BD7DAA34E9F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5C04440A-242B-4AB2-A931-6313927BCC2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EA7D12B-8209-4E75-BD81-491CCEFE704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F2562D4E-6369-4102-A1BE-B546719F751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1A571F8C-BE36-4450-8312-7B12448D5046}"/>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93CC73C2-4851-4E53-BAF2-F96DC1DDAA3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207C328-3D05-4F22-B141-B6D53774A8E5}"/>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FD6D9CB-4A82-43F9-87E6-43D8B13F0AD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3FA0BEAD-A92E-418E-BB28-F0D548E1BF3B}"/>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CBF7CFA-D564-49C5-88DE-CADB1A25882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6E4B870E-BAE1-4E5F-8ABB-0A1D0F0753C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670CF27-B228-4746-AE4A-0D9B89B5831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94492E57-983B-45BD-8E1B-5810B29C2361}"/>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A5EC74B3-6D2D-464E-8791-D2924943741A}"/>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1F2AF188-41F5-4AB6-8973-1A99F1D6B2B9}"/>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6D1E851B-6EE0-4E5C-887B-E52C95FD715F}"/>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DB694A65-CFAF-452C-9EA2-A39205FDE493}"/>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7" name="【道路】&#10;一人当たり延長平均値テキスト">
          <a:extLst>
            <a:ext uri="{FF2B5EF4-FFF2-40B4-BE49-F238E27FC236}">
              <a16:creationId xmlns:a16="http://schemas.microsoft.com/office/drawing/2014/main" id="{1936F988-098D-47A5-98AF-AA5D2FEAC0D7}"/>
            </a:ext>
          </a:extLst>
        </xdr:cNvPr>
        <xdr:cNvSpPr txBox="1"/>
      </xdr:nvSpPr>
      <xdr:spPr>
        <a:xfrm>
          <a:off x="10515600" y="6828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58FC2188-BE33-4802-BFA0-2E1F870FB0A6}"/>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1459881C-FE90-405F-BB1F-5A59BE8068BD}"/>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DF150CCD-7738-403F-A3AF-B81CE3C8BE1C}"/>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3A555A79-E824-4E5E-92C7-B4A4AA7F474F}"/>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DE0FC1EC-6DFC-41B0-ABF9-61073E3C582D}"/>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18B9289-B59E-489C-808C-0F07377945F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62A51D6-11DF-4534-A4AB-7C0C429CC9C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18807A-E22D-4B14-AE8A-E6CDFA0D622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54A1DE5-C986-4F0B-AFCD-729334D036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87E72E4-3D40-4C34-8A30-5258146FC77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124567</xdr:rowOff>
    </xdr:from>
    <xdr:to>
      <xdr:col>55</xdr:col>
      <xdr:colOff>50800</xdr:colOff>
      <xdr:row>40</xdr:row>
      <xdr:rowOff>54717</xdr:rowOff>
    </xdr:to>
    <xdr:sp macro="" textlink="">
      <xdr:nvSpPr>
        <xdr:cNvPr id="128" name="楕円 127">
          <a:extLst>
            <a:ext uri="{FF2B5EF4-FFF2-40B4-BE49-F238E27FC236}">
              <a16:creationId xmlns:a16="http://schemas.microsoft.com/office/drawing/2014/main" id="{7CFCA2EB-3F97-4FC7-8CD6-080B249FCD3B}"/>
            </a:ext>
          </a:extLst>
        </xdr:cNvPr>
        <xdr:cNvSpPr/>
      </xdr:nvSpPr>
      <xdr:spPr>
        <a:xfrm>
          <a:off x="10426700" y="681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147444</xdr:rowOff>
    </xdr:from>
    <xdr:ext cx="534377" cy="259045"/>
    <xdr:sp macro="" textlink="">
      <xdr:nvSpPr>
        <xdr:cNvPr id="129" name="【道路】&#10;一人当たり延長該当値テキスト">
          <a:extLst>
            <a:ext uri="{FF2B5EF4-FFF2-40B4-BE49-F238E27FC236}">
              <a16:creationId xmlns:a16="http://schemas.microsoft.com/office/drawing/2014/main" id="{39A04E10-2D54-468F-AC1C-E3E6C754996D}"/>
            </a:ext>
          </a:extLst>
        </xdr:cNvPr>
        <xdr:cNvSpPr txBox="1"/>
      </xdr:nvSpPr>
      <xdr:spPr>
        <a:xfrm>
          <a:off x="10515600" y="666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93632</xdr:rowOff>
    </xdr:from>
    <xdr:to>
      <xdr:col>50</xdr:col>
      <xdr:colOff>165100</xdr:colOff>
      <xdr:row>40</xdr:row>
      <xdr:rowOff>23782</xdr:rowOff>
    </xdr:to>
    <xdr:sp macro="" textlink="">
      <xdr:nvSpPr>
        <xdr:cNvPr id="130" name="楕円 129">
          <a:extLst>
            <a:ext uri="{FF2B5EF4-FFF2-40B4-BE49-F238E27FC236}">
              <a16:creationId xmlns:a16="http://schemas.microsoft.com/office/drawing/2014/main" id="{DB7F32F6-3400-4F75-91BF-02E2A6DF65DE}"/>
            </a:ext>
          </a:extLst>
        </xdr:cNvPr>
        <xdr:cNvSpPr/>
      </xdr:nvSpPr>
      <xdr:spPr>
        <a:xfrm>
          <a:off x="9588500" y="678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144432</xdr:rowOff>
    </xdr:from>
    <xdr:to>
      <xdr:col>55</xdr:col>
      <xdr:colOff>0</xdr:colOff>
      <xdr:row>40</xdr:row>
      <xdr:rowOff>3917</xdr:rowOff>
    </xdr:to>
    <xdr:cxnSp macro="">
      <xdr:nvCxnSpPr>
        <xdr:cNvPr id="131" name="直線コネクタ 130">
          <a:extLst>
            <a:ext uri="{FF2B5EF4-FFF2-40B4-BE49-F238E27FC236}">
              <a16:creationId xmlns:a16="http://schemas.microsoft.com/office/drawing/2014/main" id="{5747745F-F54D-4C88-966B-F1948615C3D1}"/>
            </a:ext>
          </a:extLst>
        </xdr:cNvPr>
        <xdr:cNvCxnSpPr/>
      </xdr:nvCxnSpPr>
      <xdr:spPr>
        <a:xfrm>
          <a:off x="9639300" y="6830982"/>
          <a:ext cx="838200" cy="3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100308</xdr:rowOff>
    </xdr:from>
    <xdr:to>
      <xdr:col>46</xdr:col>
      <xdr:colOff>38100</xdr:colOff>
      <xdr:row>40</xdr:row>
      <xdr:rowOff>30458</xdr:rowOff>
    </xdr:to>
    <xdr:sp macro="" textlink="">
      <xdr:nvSpPr>
        <xdr:cNvPr id="132" name="楕円 131">
          <a:extLst>
            <a:ext uri="{FF2B5EF4-FFF2-40B4-BE49-F238E27FC236}">
              <a16:creationId xmlns:a16="http://schemas.microsoft.com/office/drawing/2014/main" id="{EB2E92C1-C805-45DB-8D79-E0885E373483}"/>
            </a:ext>
          </a:extLst>
        </xdr:cNvPr>
        <xdr:cNvSpPr/>
      </xdr:nvSpPr>
      <xdr:spPr>
        <a:xfrm>
          <a:off x="8699500" y="678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144432</xdr:rowOff>
    </xdr:from>
    <xdr:to>
      <xdr:col>50</xdr:col>
      <xdr:colOff>114300</xdr:colOff>
      <xdr:row>39</xdr:row>
      <xdr:rowOff>151108</xdr:rowOff>
    </xdr:to>
    <xdr:cxnSp macro="">
      <xdr:nvCxnSpPr>
        <xdr:cNvPr id="133" name="直線コネクタ 132">
          <a:extLst>
            <a:ext uri="{FF2B5EF4-FFF2-40B4-BE49-F238E27FC236}">
              <a16:creationId xmlns:a16="http://schemas.microsoft.com/office/drawing/2014/main" id="{5B9FF28F-37B8-4754-96BD-8B49A3FDCF80}"/>
            </a:ext>
          </a:extLst>
        </xdr:cNvPr>
        <xdr:cNvCxnSpPr/>
      </xdr:nvCxnSpPr>
      <xdr:spPr>
        <a:xfrm flipV="1">
          <a:off x="8750300" y="6830982"/>
          <a:ext cx="889000" cy="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105913</xdr:rowOff>
    </xdr:from>
    <xdr:to>
      <xdr:col>41</xdr:col>
      <xdr:colOff>101600</xdr:colOff>
      <xdr:row>40</xdr:row>
      <xdr:rowOff>36063</xdr:rowOff>
    </xdr:to>
    <xdr:sp macro="" textlink="">
      <xdr:nvSpPr>
        <xdr:cNvPr id="134" name="楕円 133">
          <a:extLst>
            <a:ext uri="{FF2B5EF4-FFF2-40B4-BE49-F238E27FC236}">
              <a16:creationId xmlns:a16="http://schemas.microsoft.com/office/drawing/2014/main" id="{0AA96753-1DF6-4ECF-943D-284FDE2DC656}"/>
            </a:ext>
          </a:extLst>
        </xdr:cNvPr>
        <xdr:cNvSpPr/>
      </xdr:nvSpPr>
      <xdr:spPr>
        <a:xfrm>
          <a:off x="7810500" y="67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151108</xdr:rowOff>
    </xdr:from>
    <xdr:to>
      <xdr:col>45</xdr:col>
      <xdr:colOff>177800</xdr:colOff>
      <xdr:row>39</xdr:row>
      <xdr:rowOff>156713</xdr:rowOff>
    </xdr:to>
    <xdr:cxnSp macro="">
      <xdr:nvCxnSpPr>
        <xdr:cNvPr id="135" name="直線コネクタ 134">
          <a:extLst>
            <a:ext uri="{FF2B5EF4-FFF2-40B4-BE49-F238E27FC236}">
              <a16:creationId xmlns:a16="http://schemas.microsoft.com/office/drawing/2014/main" id="{FA6E666A-0F78-4B0E-9139-0A97658DACA1}"/>
            </a:ext>
          </a:extLst>
        </xdr:cNvPr>
        <xdr:cNvCxnSpPr/>
      </xdr:nvCxnSpPr>
      <xdr:spPr>
        <a:xfrm flipV="1">
          <a:off x="7861300" y="6837658"/>
          <a:ext cx="889000" cy="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109562</xdr:rowOff>
    </xdr:from>
    <xdr:to>
      <xdr:col>36</xdr:col>
      <xdr:colOff>165100</xdr:colOff>
      <xdr:row>40</xdr:row>
      <xdr:rowOff>39712</xdr:rowOff>
    </xdr:to>
    <xdr:sp macro="" textlink="">
      <xdr:nvSpPr>
        <xdr:cNvPr id="136" name="楕円 135">
          <a:extLst>
            <a:ext uri="{FF2B5EF4-FFF2-40B4-BE49-F238E27FC236}">
              <a16:creationId xmlns:a16="http://schemas.microsoft.com/office/drawing/2014/main" id="{5103B592-7A16-4300-88A7-EE2F65AC1B4F}"/>
            </a:ext>
          </a:extLst>
        </xdr:cNvPr>
        <xdr:cNvSpPr/>
      </xdr:nvSpPr>
      <xdr:spPr>
        <a:xfrm>
          <a:off x="6921500" y="679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156713</xdr:rowOff>
    </xdr:from>
    <xdr:to>
      <xdr:col>41</xdr:col>
      <xdr:colOff>50800</xdr:colOff>
      <xdr:row>39</xdr:row>
      <xdr:rowOff>160362</xdr:rowOff>
    </xdr:to>
    <xdr:cxnSp macro="">
      <xdr:nvCxnSpPr>
        <xdr:cNvPr id="137" name="直線コネクタ 136">
          <a:extLst>
            <a:ext uri="{FF2B5EF4-FFF2-40B4-BE49-F238E27FC236}">
              <a16:creationId xmlns:a16="http://schemas.microsoft.com/office/drawing/2014/main" id="{5A1C6D5E-BB76-4ACB-A230-7DBE9E066F22}"/>
            </a:ext>
          </a:extLst>
        </xdr:cNvPr>
        <xdr:cNvCxnSpPr/>
      </xdr:nvCxnSpPr>
      <xdr:spPr>
        <a:xfrm flipV="1">
          <a:off x="6972300" y="6843263"/>
          <a:ext cx="889000" cy="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8" name="n_1aveValue【道路】&#10;一人当たり延長">
          <a:extLst>
            <a:ext uri="{FF2B5EF4-FFF2-40B4-BE49-F238E27FC236}">
              <a16:creationId xmlns:a16="http://schemas.microsoft.com/office/drawing/2014/main" id="{5EEEE7DC-77A8-4ABA-8730-843DEFFDFA56}"/>
            </a:ext>
          </a:extLst>
        </xdr:cNvPr>
        <xdr:cNvSpPr txBox="1"/>
      </xdr:nvSpPr>
      <xdr:spPr>
        <a:xfrm>
          <a:off x="9359411" y="69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a:extLst>
            <a:ext uri="{FF2B5EF4-FFF2-40B4-BE49-F238E27FC236}">
              <a16:creationId xmlns:a16="http://schemas.microsoft.com/office/drawing/2014/main" id="{3E3E706D-A1A8-4BA6-B9CC-2BB288A5BFC8}"/>
            </a:ext>
          </a:extLst>
        </xdr:cNvPr>
        <xdr:cNvSpPr txBox="1"/>
      </xdr:nvSpPr>
      <xdr:spPr>
        <a:xfrm>
          <a:off x="8483111" y="6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40" name="n_3aveValue【道路】&#10;一人当たり延長">
          <a:extLst>
            <a:ext uri="{FF2B5EF4-FFF2-40B4-BE49-F238E27FC236}">
              <a16:creationId xmlns:a16="http://schemas.microsoft.com/office/drawing/2014/main" id="{FED82DE2-45F4-46BD-9FED-7081A8767411}"/>
            </a:ext>
          </a:extLst>
        </xdr:cNvPr>
        <xdr:cNvSpPr txBox="1"/>
      </xdr:nvSpPr>
      <xdr:spPr>
        <a:xfrm>
          <a:off x="7594111" y="69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a:extLst>
            <a:ext uri="{FF2B5EF4-FFF2-40B4-BE49-F238E27FC236}">
              <a16:creationId xmlns:a16="http://schemas.microsoft.com/office/drawing/2014/main" id="{62B5D2B8-9BC4-4DF4-9687-76DA3ECAAE2E}"/>
            </a:ext>
          </a:extLst>
        </xdr:cNvPr>
        <xdr:cNvSpPr txBox="1"/>
      </xdr:nvSpPr>
      <xdr:spPr>
        <a:xfrm>
          <a:off x="6705111" y="69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40309</xdr:rowOff>
    </xdr:from>
    <xdr:ext cx="534377" cy="259045"/>
    <xdr:sp macro="" textlink="">
      <xdr:nvSpPr>
        <xdr:cNvPr id="142" name="n_1mainValue【道路】&#10;一人当たり延長">
          <a:extLst>
            <a:ext uri="{FF2B5EF4-FFF2-40B4-BE49-F238E27FC236}">
              <a16:creationId xmlns:a16="http://schemas.microsoft.com/office/drawing/2014/main" id="{89E16C9A-4CF1-4733-A5F6-98E9917D963F}"/>
            </a:ext>
          </a:extLst>
        </xdr:cNvPr>
        <xdr:cNvSpPr txBox="1"/>
      </xdr:nvSpPr>
      <xdr:spPr>
        <a:xfrm>
          <a:off x="9359411" y="655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46985</xdr:rowOff>
    </xdr:from>
    <xdr:ext cx="534377" cy="259045"/>
    <xdr:sp macro="" textlink="">
      <xdr:nvSpPr>
        <xdr:cNvPr id="143" name="n_2mainValue【道路】&#10;一人当たり延長">
          <a:extLst>
            <a:ext uri="{FF2B5EF4-FFF2-40B4-BE49-F238E27FC236}">
              <a16:creationId xmlns:a16="http://schemas.microsoft.com/office/drawing/2014/main" id="{51E2BA14-4308-42AB-8354-DC0701C2ADAF}"/>
            </a:ext>
          </a:extLst>
        </xdr:cNvPr>
        <xdr:cNvSpPr txBox="1"/>
      </xdr:nvSpPr>
      <xdr:spPr>
        <a:xfrm>
          <a:off x="8483111" y="65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52590</xdr:rowOff>
    </xdr:from>
    <xdr:ext cx="534377" cy="259045"/>
    <xdr:sp macro="" textlink="">
      <xdr:nvSpPr>
        <xdr:cNvPr id="144" name="n_3mainValue【道路】&#10;一人当たり延長">
          <a:extLst>
            <a:ext uri="{FF2B5EF4-FFF2-40B4-BE49-F238E27FC236}">
              <a16:creationId xmlns:a16="http://schemas.microsoft.com/office/drawing/2014/main" id="{595B0814-E958-4AF2-88E1-7A2461E925ED}"/>
            </a:ext>
          </a:extLst>
        </xdr:cNvPr>
        <xdr:cNvSpPr txBox="1"/>
      </xdr:nvSpPr>
      <xdr:spPr>
        <a:xfrm>
          <a:off x="7594111" y="656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56239</xdr:rowOff>
    </xdr:from>
    <xdr:ext cx="534377" cy="259045"/>
    <xdr:sp macro="" textlink="">
      <xdr:nvSpPr>
        <xdr:cNvPr id="145" name="n_4mainValue【道路】&#10;一人当たり延長">
          <a:extLst>
            <a:ext uri="{FF2B5EF4-FFF2-40B4-BE49-F238E27FC236}">
              <a16:creationId xmlns:a16="http://schemas.microsoft.com/office/drawing/2014/main" id="{B76C9CF9-31DF-4ED0-A814-995893AF7767}"/>
            </a:ext>
          </a:extLst>
        </xdr:cNvPr>
        <xdr:cNvSpPr txBox="1"/>
      </xdr:nvSpPr>
      <xdr:spPr>
        <a:xfrm>
          <a:off x="6705111" y="657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7BFF48F-9430-4755-9B98-6DAE90E041C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9FD50E0-5712-4623-BF5E-6AC0A892896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A9162D9-8A0C-4071-A936-226EC04B495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8439152-F1A2-42D7-A45C-B4C76E189A2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6D5E528-0563-4D9E-8929-33C2B8F5E72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F8EB3CE-3DE6-4466-88FD-D428D80EFCC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8C0A94C-78D4-41D9-BE35-D18AD357C1B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5978E1D-5CF8-4A40-BC48-EC3FD4FF7AB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C274008-91B3-43F5-83B6-DDA56AFAB79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ABA3FBF-9F4D-408A-A89E-2BB390FC325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25DE443-D718-47A1-A9F1-569F46E853C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19F1B635-D87D-4A58-81C8-47139227703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2389FCB-C1AD-4E84-92A4-052AC9D5A8A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ADAA8798-E253-42FA-B600-F169DC88327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F3A39E8F-CA72-465A-A26D-15BEB7161B7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C0812E6D-D8D4-4801-A2DE-B1DCC60F8FD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95F194E-702E-4268-9EAC-D5BE475C1F0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B4C9F9A-080E-4A01-92AB-42D63BCF380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3928FC1-7955-43A7-A2E1-1B717A0A2D0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B518714-61C5-440E-A09A-CCE5D2A932C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8FEA1A0-7FD8-4C82-ABEF-6F279081427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E3EBE437-7B19-4CE1-B4FD-0E81139858A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A55EDF57-6B10-49E4-A51F-E5E356C2436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E8C5AAB-EEA0-40C6-BB1E-5F7CA309F9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3945AC3D-73B4-416B-8CD1-FB52EDB68EE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727D99E5-B287-4444-BE6E-03AF482203D2}"/>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477D62A0-F9DE-464F-BDCE-C3711465FE40}"/>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E1B5EBD5-0E30-4C13-990F-0C4F930BA962}"/>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0E0FE64-FE45-412B-8B25-45111D0042F4}"/>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3B8E895C-A72C-4761-AAC6-9876C443E505}"/>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1297E26E-67F0-43C1-8187-6AEC346DFD09}"/>
            </a:ext>
          </a:extLst>
        </xdr:cNvPr>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F3CB8B30-4501-4207-85EF-1F64C893F620}"/>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560857CD-AF70-4DB3-93EF-A0376C1B5546}"/>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4751059C-F9F7-4921-B9A3-05F19FD3E10A}"/>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52539D42-C26B-4013-8A25-F9709485E89D}"/>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CE9C8BFE-584A-46D0-8DDD-C8EECD265438}"/>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80DAC52-734F-4758-B9C6-7B7F9EC5E27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8BCFD03-E207-4C26-A428-66AE5D66D1D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D641EDF-0929-4A5F-B3F7-C402366EE54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B8C539C-3835-44C2-B96F-96FC8CAB756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2BDCF4B-9983-468A-BBC8-7E087D9A658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101056</xdr:rowOff>
    </xdr:from>
    <xdr:to>
      <xdr:col>24</xdr:col>
      <xdr:colOff>114300</xdr:colOff>
      <xdr:row>61</xdr:row>
      <xdr:rowOff>31206</xdr:rowOff>
    </xdr:to>
    <xdr:sp macro="" textlink="">
      <xdr:nvSpPr>
        <xdr:cNvPr id="187" name="楕円 186">
          <a:extLst>
            <a:ext uri="{FF2B5EF4-FFF2-40B4-BE49-F238E27FC236}">
              <a16:creationId xmlns:a16="http://schemas.microsoft.com/office/drawing/2014/main" id="{A7448027-8E8F-4CC4-9532-0192B3E079F2}"/>
            </a:ext>
          </a:extLst>
        </xdr:cNvPr>
        <xdr:cNvSpPr/>
      </xdr:nvSpPr>
      <xdr:spPr>
        <a:xfrm>
          <a:off x="45847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123933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A07129C-9757-4022-836A-861CA992D9E0}"/>
            </a:ext>
          </a:extLst>
        </xdr:cNvPr>
        <xdr:cNvSpPr txBox="1"/>
      </xdr:nvSpPr>
      <xdr:spPr>
        <a:xfrm>
          <a:off x="4673600" y="1023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73297</xdr:rowOff>
    </xdr:from>
    <xdr:to>
      <xdr:col>20</xdr:col>
      <xdr:colOff>38100</xdr:colOff>
      <xdr:row>61</xdr:row>
      <xdr:rowOff>3447</xdr:rowOff>
    </xdr:to>
    <xdr:sp macro="" textlink="">
      <xdr:nvSpPr>
        <xdr:cNvPr id="189" name="楕円 188">
          <a:extLst>
            <a:ext uri="{FF2B5EF4-FFF2-40B4-BE49-F238E27FC236}">
              <a16:creationId xmlns:a16="http://schemas.microsoft.com/office/drawing/2014/main" id="{3C000EA7-28B2-400A-901B-162C5953CE79}"/>
            </a:ext>
          </a:extLst>
        </xdr:cNvPr>
        <xdr:cNvSpPr/>
      </xdr:nvSpPr>
      <xdr:spPr>
        <a:xfrm>
          <a:off x="3746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124097</xdr:rowOff>
    </xdr:from>
    <xdr:to>
      <xdr:col>24</xdr:col>
      <xdr:colOff>63500</xdr:colOff>
      <xdr:row>60</xdr:row>
      <xdr:rowOff>151856</xdr:rowOff>
    </xdr:to>
    <xdr:cxnSp macro="">
      <xdr:nvCxnSpPr>
        <xdr:cNvPr id="190" name="直線コネクタ 189">
          <a:extLst>
            <a:ext uri="{FF2B5EF4-FFF2-40B4-BE49-F238E27FC236}">
              <a16:creationId xmlns:a16="http://schemas.microsoft.com/office/drawing/2014/main" id="{8B95123D-2168-4C2C-8673-7D15DD00FE56}"/>
            </a:ext>
          </a:extLst>
        </xdr:cNvPr>
        <xdr:cNvCxnSpPr/>
      </xdr:nvCxnSpPr>
      <xdr:spPr>
        <a:xfrm>
          <a:off x="3797300" y="1041109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191" name="楕円 190">
          <a:extLst>
            <a:ext uri="{FF2B5EF4-FFF2-40B4-BE49-F238E27FC236}">
              <a16:creationId xmlns:a16="http://schemas.microsoft.com/office/drawing/2014/main" id="{434A9613-7DD5-48B1-8785-EE0D38A2A80E}"/>
            </a:ext>
          </a:extLst>
        </xdr:cNvPr>
        <xdr:cNvSpPr/>
      </xdr:nvSpPr>
      <xdr:spPr>
        <a:xfrm>
          <a:off x="2857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124097</xdr:rowOff>
    </xdr:to>
    <xdr:cxnSp macro="">
      <xdr:nvCxnSpPr>
        <xdr:cNvPr id="192" name="直線コネクタ 191">
          <a:extLst>
            <a:ext uri="{FF2B5EF4-FFF2-40B4-BE49-F238E27FC236}">
              <a16:creationId xmlns:a16="http://schemas.microsoft.com/office/drawing/2014/main" id="{B435F630-7DA3-4BB3-ADF3-A336D3221554}"/>
            </a:ext>
          </a:extLst>
        </xdr:cNvPr>
        <xdr:cNvCxnSpPr/>
      </xdr:nvCxnSpPr>
      <xdr:spPr>
        <a:xfrm>
          <a:off x="2908300" y="1038987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93" name="楕円 192">
          <a:extLst>
            <a:ext uri="{FF2B5EF4-FFF2-40B4-BE49-F238E27FC236}">
              <a16:creationId xmlns:a16="http://schemas.microsoft.com/office/drawing/2014/main" id="{735E02FB-3FE1-49D7-BC94-C2B4F82C0B0A}"/>
            </a:ext>
          </a:extLst>
        </xdr:cNvPr>
        <xdr:cNvSpPr/>
      </xdr:nvSpPr>
      <xdr:spPr>
        <a:xfrm>
          <a:off x="1968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94706</xdr:rowOff>
    </xdr:from>
    <xdr:to>
      <xdr:col>15</xdr:col>
      <xdr:colOff>50800</xdr:colOff>
      <xdr:row>60</xdr:row>
      <xdr:rowOff>102870</xdr:rowOff>
    </xdr:to>
    <xdr:cxnSp macro="">
      <xdr:nvCxnSpPr>
        <xdr:cNvPr id="194" name="直線コネクタ 193">
          <a:extLst>
            <a:ext uri="{FF2B5EF4-FFF2-40B4-BE49-F238E27FC236}">
              <a16:creationId xmlns:a16="http://schemas.microsoft.com/office/drawing/2014/main" id="{54C96098-F9F0-425E-B724-B09DAB7DDADA}"/>
            </a:ext>
          </a:extLst>
        </xdr:cNvPr>
        <xdr:cNvCxnSpPr/>
      </xdr:nvCxnSpPr>
      <xdr:spPr>
        <a:xfrm>
          <a:off x="2019300" y="103817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24312</xdr:rowOff>
    </xdr:from>
    <xdr:to>
      <xdr:col>6</xdr:col>
      <xdr:colOff>38100</xdr:colOff>
      <xdr:row>60</xdr:row>
      <xdr:rowOff>125912</xdr:rowOff>
    </xdr:to>
    <xdr:sp macro="" textlink="">
      <xdr:nvSpPr>
        <xdr:cNvPr id="195" name="楕円 194">
          <a:extLst>
            <a:ext uri="{FF2B5EF4-FFF2-40B4-BE49-F238E27FC236}">
              <a16:creationId xmlns:a16="http://schemas.microsoft.com/office/drawing/2014/main" id="{699A33CD-71B6-4B18-A119-6294FB042681}"/>
            </a:ext>
          </a:extLst>
        </xdr:cNvPr>
        <xdr:cNvSpPr/>
      </xdr:nvSpPr>
      <xdr:spPr>
        <a:xfrm>
          <a:off x="1079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75112</xdr:rowOff>
    </xdr:from>
    <xdr:to>
      <xdr:col>10</xdr:col>
      <xdr:colOff>114300</xdr:colOff>
      <xdr:row>60</xdr:row>
      <xdr:rowOff>94706</xdr:rowOff>
    </xdr:to>
    <xdr:cxnSp macro="">
      <xdr:nvCxnSpPr>
        <xdr:cNvPr id="196" name="直線コネクタ 195">
          <a:extLst>
            <a:ext uri="{FF2B5EF4-FFF2-40B4-BE49-F238E27FC236}">
              <a16:creationId xmlns:a16="http://schemas.microsoft.com/office/drawing/2014/main" id="{DD2C46A2-C5B6-4981-BBFF-BB9BA4D77E85}"/>
            </a:ext>
          </a:extLst>
        </xdr:cNvPr>
        <xdr:cNvCxnSpPr/>
      </xdr:nvCxnSpPr>
      <xdr:spPr>
        <a:xfrm>
          <a:off x="1130300" y="103621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195AA1BD-3D2A-44BA-AE46-F0847BB09C01}"/>
            </a:ext>
          </a:extLst>
        </xdr:cNvPr>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F998FA0-6CE1-4D17-ABE2-00F59680E74F}"/>
            </a:ext>
          </a:extLst>
        </xdr:cNvPr>
        <xdr:cNvSpPr txBox="1"/>
      </xdr:nvSpPr>
      <xdr:spPr>
        <a:xfrm>
          <a:off x="2705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36BBDD0-98BF-49BD-ABD1-0EB7E8D1F81A}"/>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CA5471B-4DE1-487B-A73E-3AF4A0A25EF0}"/>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19974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11034E50-F6C4-4881-A6B6-995190F31C31}"/>
            </a:ext>
          </a:extLst>
        </xdr:cNvPr>
        <xdr:cNvSpPr txBox="1"/>
      </xdr:nvSpPr>
      <xdr:spPr>
        <a:xfrm>
          <a:off x="35820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170197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EAE8BC0-C2C0-4720-AD2A-0924A3C6FEFA}"/>
            </a:ext>
          </a:extLst>
        </xdr:cNvPr>
        <xdr:cNvSpPr txBox="1"/>
      </xdr:nvSpPr>
      <xdr:spPr>
        <a:xfrm>
          <a:off x="2705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2E38AF3-C293-4A6A-9379-D312DE82CCA2}"/>
            </a:ext>
          </a:extLst>
        </xdr:cNvPr>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142439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ED085911-A5AE-4973-9059-DB481A52FF6E}"/>
            </a:ext>
          </a:extLst>
        </xdr:cNvPr>
        <xdr:cNvSpPr txBox="1"/>
      </xdr:nvSpPr>
      <xdr:spPr>
        <a:xfrm>
          <a:off x="927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15D1942-4BD7-4A54-AC4F-EB44722E558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AAAA59A-70C4-496F-AC1E-1BA994FE513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B934275-4AA8-4829-BAC6-1350DC38C4B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B387982-BBF2-43C2-BF61-210B76C0C4C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A2F0361-E4B3-496A-AA7A-29B5F1072CB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1DF2482-B7B3-4C38-A780-14AFF14057B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6DEE6CE-9BC9-4226-9DDC-08418DBC9B3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0AAE260-9430-422C-A7C9-FF0D7FCBB54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93B4AEE-1D5E-4B00-94EF-256F4BF2F43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46F28D5-0029-40B0-B8D9-FE27A14F394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6047588-0715-4DC9-B584-0664E887B98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11D0D4C7-18A8-45E6-9683-3B75DEE4960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4F8BE83-894E-4CB2-BDE7-7DEEF05124E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8C42E679-452E-4483-96CC-DC5DEB8BD4D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94E14AD-5EA2-44B1-939A-C27440AA276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ABA57DED-2E2D-4183-A766-095B6D68BFB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C569450-9B10-4D44-9BD1-09102BF2729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DE2451C2-0F5A-4896-9DE0-D02372BECFC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4B42B91-63E6-4E0C-B42C-3203EA6D1D9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FCA7C4DF-28FC-4BFD-B1A0-5CE0AD250BF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34DD05D-1772-430E-A872-9AD55511BB3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BC6500EB-585B-417E-AACF-B5255308A2A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1D83D6B2-B4E4-47EA-9DBC-D63DCD144E9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D576B82A-9AD2-4B7D-ADA4-ABFEF696F610}"/>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58A32A82-1771-49F2-8705-FB6E6CE7A4CA}"/>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2700D9F8-D35A-4A7B-A287-F8C2F835D130}"/>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4A4EBC1-186E-456D-B34F-EC8859306B76}"/>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D10D3C3E-A1A9-44B6-A46A-551AF3D8BA1F}"/>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48135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BC8A03CD-497F-460F-8B2E-92E20633E071}"/>
            </a:ext>
          </a:extLst>
        </xdr:cNvPr>
        <xdr:cNvSpPr txBox="1"/>
      </xdr:nvSpPr>
      <xdr:spPr>
        <a:xfrm>
          <a:off x="10515600" y="10678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3EDC07AE-8117-499B-B73F-530A2C46CDEC}"/>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03327405-9C83-47D8-84FF-8AF7F6986272}"/>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FB8E70B8-7E45-4AE8-900E-A8BCCA3E137A}"/>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A380530D-C0F2-43B6-A175-8D85206DAB30}"/>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62BA0A41-7106-4323-86C7-6828A63A965A}"/>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D69C460-1CB4-4DFC-B15F-B1A450FDB7C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2F71E6D-9AB0-43EA-A688-67D3D3457F0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3265F5A-FC7C-4A7B-A629-35C3C4B34EF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456F708-4ADA-4E42-8C37-6D7D65D9F8F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1779C38-A787-46F5-9BB1-E7A2F88115B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38104</xdr:rowOff>
    </xdr:from>
    <xdr:to>
      <xdr:col>55</xdr:col>
      <xdr:colOff>50800</xdr:colOff>
      <xdr:row>62</xdr:row>
      <xdr:rowOff>139704</xdr:rowOff>
    </xdr:to>
    <xdr:sp macro="" textlink="">
      <xdr:nvSpPr>
        <xdr:cNvPr id="244" name="楕円 243">
          <a:extLst>
            <a:ext uri="{FF2B5EF4-FFF2-40B4-BE49-F238E27FC236}">
              <a16:creationId xmlns:a16="http://schemas.microsoft.com/office/drawing/2014/main" id="{A5C5F3E0-2C42-4C18-A467-80B25F3B5AEC}"/>
            </a:ext>
          </a:extLst>
        </xdr:cNvPr>
        <xdr:cNvSpPr/>
      </xdr:nvSpPr>
      <xdr:spPr>
        <a:xfrm>
          <a:off x="10426700" y="1066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60981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41D780A6-0FDD-4241-A600-604F0FA45492}"/>
            </a:ext>
          </a:extLst>
        </xdr:cNvPr>
        <xdr:cNvSpPr txBox="1"/>
      </xdr:nvSpPr>
      <xdr:spPr>
        <a:xfrm>
          <a:off x="10515600" y="1051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56737</xdr:rowOff>
    </xdr:from>
    <xdr:to>
      <xdr:col>50</xdr:col>
      <xdr:colOff>165100</xdr:colOff>
      <xdr:row>62</xdr:row>
      <xdr:rowOff>158337</xdr:rowOff>
    </xdr:to>
    <xdr:sp macro="" textlink="">
      <xdr:nvSpPr>
        <xdr:cNvPr id="246" name="楕円 245">
          <a:extLst>
            <a:ext uri="{FF2B5EF4-FFF2-40B4-BE49-F238E27FC236}">
              <a16:creationId xmlns:a16="http://schemas.microsoft.com/office/drawing/2014/main" id="{D5551C69-6DF2-491F-B6F6-5D021EEA333A}"/>
            </a:ext>
          </a:extLst>
        </xdr:cNvPr>
        <xdr:cNvSpPr/>
      </xdr:nvSpPr>
      <xdr:spPr>
        <a:xfrm>
          <a:off x="9588500" y="106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88904</xdr:rowOff>
    </xdr:from>
    <xdr:to>
      <xdr:col>55</xdr:col>
      <xdr:colOff>0</xdr:colOff>
      <xdr:row>62</xdr:row>
      <xdr:rowOff>107537</xdr:rowOff>
    </xdr:to>
    <xdr:cxnSp macro="">
      <xdr:nvCxnSpPr>
        <xdr:cNvPr id="247" name="直線コネクタ 246">
          <a:extLst>
            <a:ext uri="{FF2B5EF4-FFF2-40B4-BE49-F238E27FC236}">
              <a16:creationId xmlns:a16="http://schemas.microsoft.com/office/drawing/2014/main" id="{D6F81C7E-B502-453F-8BE1-B36A6B37DAAF}"/>
            </a:ext>
          </a:extLst>
        </xdr:cNvPr>
        <xdr:cNvCxnSpPr/>
      </xdr:nvCxnSpPr>
      <xdr:spPr>
        <a:xfrm flipV="1">
          <a:off x="9639300" y="10718804"/>
          <a:ext cx="838200" cy="1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65058</xdr:rowOff>
    </xdr:from>
    <xdr:to>
      <xdr:col>46</xdr:col>
      <xdr:colOff>38100</xdr:colOff>
      <xdr:row>62</xdr:row>
      <xdr:rowOff>166658</xdr:rowOff>
    </xdr:to>
    <xdr:sp macro="" textlink="">
      <xdr:nvSpPr>
        <xdr:cNvPr id="248" name="楕円 247">
          <a:extLst>
            <a:ext uri="{FF2B5EF4-FFF2-40B4-BE49-F238E27FC236}">
              <a16:creationId xmlns:a16="http://schemas.microsoft.com/office/drawing/2014/main" id="{9F23F9D7-2622-4EB4-9798-A37F56D53B50}"/>
            </a:ext>
          </a:extLst>
        </xdr:cNvPr>
        <xdr:cNvSpPr/>
      </xdr:nvSpPr>
      <xdr:spPr>
        <a:xfrm>
          <a:off x="8699500" y="106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107537</xdr:rowOff>
    </xdr:from>
    <xdr:to>
      <xdr:col>50</xdr:col>
      <xdr:colOff>114300</xdr:colOff>
      <xdr:row>62</xdr:row>
      <xdr:rowOff>115858</xdr:rowOff>
    </xdr:to>
    <xdr:cxnSp macro="">
      <xdr:nvCxnSpPr>
        <xdr:cNvPr id="249" name="直線コネクタ 248">
          <a:extLst>
            <a:ext uri="{FF2B5EF4-FFF2-40B4-BE49-F238E27FC236}">
              <a16:creationId xmlns:a16="http://schemas.microsoft.com/office/drawing/2014/main" id="{7C357CC5-00A3-4B08-BC63-D76B51EA80A7}"/>
            </a:ext>
          </a:extLst>
        </xdr:cNvPr>
        <xdr:cNvCxnSpPr/>
      </xdr:nvCxnSpPr>
      <xdr:spPr>
        <a:xfrm flipV="1">
          <a:off x="8750300" y="10737437"/>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75264</xdr:rowOff>
    </xdr:from>
    <xdr:to>
      <xdr:col>41</xdr:col>
      <xdr:colOff>101600</xdr:colOff>
      <xdr:row>63</xdr:row>
      <xdr:rowOff>5414</xdr:rowOff>
    </xdr:to>
    <xdr:sp macro="" textlink="">
      <xdr:nvSpPr>
        <xdr:cNvPr id="250" name="楕円 249">
          <a:extLst>
            <a:ext uri="{FF2B5EF4-FFF2-40B4-BE49-F238E27FC236}">
              <a16:creationId xmlns:a16="http://schemas.microsoft.com/office/drawing/2014/main" id="{2C01508F-3C37-4DF2-BB39-0E9434B86FE7}"/>
            </a:ext>
          </a:extLst>
        </xdr:cNvPr>
        <xdr:cNvSpPr/>
      </xdr:nvSpPr>
      <xdr:spPr>
        <a:xfrm>
          <a:off x="7810500" y="1070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115858</xdr:rowOff>
    </xdr:from>
    <xdr:to>
      <xdr:col>45</xdr:col>
      <xdr:colOff>177800</xdr:colOff>
      <xdr:row>62</xdr:row>
      <xdr:rowOff>126064</xdr:rowOff>
    </xdr:to>
    <xdr:cxnSp macro="">
      <xdr:nvCxnSpPr>
        <xdr:cNvPr id="251" name="直線コネクタ 250">
          <a:extLst>
            <a:ext uri="{FF2B5EF4-FFF2-40B4-BE49-F238E27FC236}">
              <a16:creationId xmlns:a16="http://schemas.microsoft.com/office/drawing/2014/main" id="{D9785980-1F54-4674-85AD-82C718BC98FA}"/>
            </a:ext>
          </a:extLst>
        </xdr:cNvPr>
        <xdr:cNvCxnSpPr/>
      </xdr:nvCxnSpPr>
      <xdr:spPr>
        <a:xfrm flipV="1">
          <a:off x="7861300" y="10745758"/>
          <a:ext cx="889000" cy="1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67372</xdr:rowOff>
    </xdr:from>
    <xdr:to>
      <xdr:col>36</xdr:col>
      <xdr:colOff>165100</xdr:colOff>
      <xdr:row>62</xdr:row>
      <xdr:rowOff>168972</xdr:rowOff>
    </xdr:to>
    <xdr:sp macro="" textlink="">
      <xdr:nvSpPr>
        <xdr:cNvPr id="252" name="楕円 251">
          <a:extLst>
            <a:ext uri="{FF2B5EF4-FFF2-40B4-BE49-F238E27FC236}">
              <a16:creationId xmlns:a16="http://schemas.microsoft.com/office/drawing/2014/main" id="{B7D9A4C7-20B5-4845-9B82-7B36AC0A0792}"/>
            </a:ext>
          </a:extLst>
        </xdr:cNvPr>
        <xdr:cNvSpPr/>
      </xdr:nvSpPr>
      <xdr:spPr>
        <a:xfrm>
          <a:off x="6921500" y="106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118172</xdr:rowOff>
    </xdr:from>
    <xdr:to>
      <xdr:col>41</xdr:col>
      <xdr:colOff>50800</xdr:colOff>
      <xdr:row>62</xdr:row>
      <xdr:rowOff>126064</xdr:rowOff>
    </xdr:to>
    <xdr:cxnSp macro="">
      <xdr:nvCxnSpPr>
        <xdr:cNvPr id="253" name="直線コネクタ 252">
          <a:extLst>
            <a:ext uri="{FF2B5EF4-FFF2-40B4-BE49-F238E27FC236}">
              <a16:creationId xmlns:a16="http://schemas.microsoft.com/office/drawing/2014/main" id="{F5057A88-97FD-4CF6-8F9A-B33010647D70}"/>
            </a:ext>
          </a:extLst>
        </xdr:cNvPr>
        <xdr:cNvCxnSpPr/>
      </xdr:nvCxnSpPr>
      <xdr:spPr>
        <a:xfrm>
          <a:off x="6972300" y="10748072"/>
          <a:ext cx="889000" cy="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171159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57574EA2-4241-4293-805E-5FBC8DB42306}"/>
            </a:ext>
          </a:extLst>
        </xdr:cNvPr>
        <xdr:cNvSpPr txBox="1"/>
      </xdr:nvSpPr>
      <xdr:spPr>
        <a:xfrm>
          <a:off x="9327095" y="10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12447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F6CE00F8-8FB9-45FD-BBFD-418EA6C44D39}"/>
            </a:ext>
          </a:extLst>
        </xdr:cNvPr>
        <xdr:cNvSpPr txBox="1"/>
      </xdr:nvSpPr>
      <xdr:spPr>
        <a:xfrm>
          <a:off x="84507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F33F100-6C4A-425B-A5DF-81B2B3BE5F24}"/>
            </a:ext>
          </a:extLst>
        </xdr:cNvPr>
        <xdr:cNvSpPr txBox="1"/>
      </xdr:nvSpPr>
      <xdr:spPr>
        <a:xfrm>
          <a:off x="7561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15184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78ACE187-5D50-446A-91B3-6782ACB66EF3}"/>
            </a:ext>
          </a:extLst>
        </xdr:cNvPr>
        <xdr:cNvSpPr txBox="1"/>
      </xdr:nvSpPr>
      <xdr:spPr>
        <a:xfrm>
          <a:off x="6672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3414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6EE1CFCC-C7C1-49BC-B639-49B94E6131D8}"/>
            </a:ext>
          </a:extLst>
        </xdr:cNvPr>
        <xdr:cNvSpPr txBox="1"/>
      </xdr:nvSpPr>
      <xdr:spPr>
        <a:xfrm>
          <a:off x="9327095" y="1046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11735</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D5075311-06B6-451D-88BF-FB51DDFB445D}"/>
            </a:ext>
          </a:extLst>
        </xdr:cNvPr>
        <xdr:cNvSpPr txBox="1"/>
      </xdr:nvSpPr>
      <xdr:spPr>
        <a:xfrm>
          <a:off x="8450795" y="1047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21941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2C7F80F5-B242-405C-A526-54F1531CC771}"/>
            </a:ext>
          </a:extLst>
        </xdr:cNvPr>
        <xdr:cNvSpPr txBox="1"/>
      </xdr:nvSpPr>
      <xdr:spPr>
        <a:xfrm>
          <a:off x="7561795" y="1048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14049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D3AF9ED3-5BDA-4870-A7C5-E5F933CBA3E7}"/>
            </a:ext>
          </a:extLst>
        </xdr:cNvPr>
        <xdr:cNvSpPr txBox="1"/>
      </xdr:nvSpPr>
      <xdr:spPr>
        <a:xfrm>
          <a:off x="6672795" y="1047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536CE8A-E361-4AF3-8A91-1A239FBDF46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AE4857E-D900-460D-9B46-27434007803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546811A-9267-4CC4-BD4A-DA0AA35265A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91D5687-00C7-4ABB-8D3B-F114A94046F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5BDC15E-2779-49FD-B5CC-51B093B3C69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2E643BB-4CA9-4C33-8D96-7D5C593668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4643557-35DA-4917-A922-30D292EB8B6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E328EF4-D0F6-4F2A-83F8-EFEC1B8BA8E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0324772-4E7D-4807-B9E1-F19C5FE6D6E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F51A831-F7ED-4E6C-9B0A-F92919EE196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18FF533-5746-444C-8EF9-2B4552C8792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770056B-8FFD-40D9-9943-F4198F00D74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1A4370A2-1344-4823-B08E-BCFC9A2F340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B5EFF9EC-17C3-45A6-8522-A9452A7D553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30D0C5B8-E1E8-49AC-A244-92E3726965A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5AC54486-2FCD-41B3-BF80-FB39880C5B2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E2AB0544-0D29-461B-B35A-EECCE68EE77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30CFA092-3257-4504-B6AD-7E07308124C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35642795-F189-47DA-97B3-9D6614AE842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C502EACE-F22B-4D3A-82D1-59A066B81E8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96D614B6-3FDF-4EC7-8995-939649B2DEF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45162753-D54B-4209-82B4-FDA088C6FA0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7A8946CD-F8CA-4FFE-9998-26B56D9B9DF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FDE986C1-0D58-45BE-B2A1-8ABB9A78BE0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3434B788-6455-4200-AF8E-4E4EA1EFB110}"/>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F60A67BB-D81E-434E-9A46-E9220976522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54AE56E7-6A42-40D0-8534-1948BDB733C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DE029C02-B4F7-4493-AA5F-7101A6AF7931}"/>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19CF213F-9BB9-412D-9D98-FC2FDB0A148D}"/>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CDED6BE9-5199-465D-B8E6-C9F9B1AA35EB}"/>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C2042702-5A1C-49A4-9983-888FEBC79DF5}"/>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BCCBC647-3C1E-4D5C-9164-291463CB54C9}"/>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C7DCDDDF-6328-4319-A573-3B2A00C0A81E}"/>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B6828416-F2FB-4FB8-8641-D0915FE397FC}"/>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54B57C96-B8AD-4DBE-B813-E08A3D459D00}"/>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EA7D1CB-5021-4FFF-8896-E984163693F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2E1A628-1FCA-42C7-A2C5-6F67320A8BD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9763C96-4B44-4A2D-9817-19F9AC4DE98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C3BB841-99CF-4AA9-942D-9DE7FB59725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E2E54CE-9B66-4594-8FC1-01285AD3267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302" name="楕円 301">
          <a:extLst>
            <a:ext uri="{FF2B5EF4-FFF2-40B4-BE49-F238E27FC236}">
              <a16:creationId xmlns:a16="http://schemas.microsoft.com/office/drawing/2014/main" id="{F2D30555-E110-4BF3-B12F-3CD77957029D}"/>
            </a:ext>
          </a:extLst>
        </xdr:cNvPr>
        <xdr:cNvSpPr/>
      </xdr:nvSpPr>
      <xdr:spPr>
        <a:xfrm>
          <a:off x="4584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124477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55DAC141-6709-4B7C-9B7B-4FC4304BBC68}"/>
            </a:ext>
          </a:extLst>
        </xdr:cNvPr>
        <xdr:cNvSpPr txBox="1"/>
      </xdr:nvSpPr>
      <xdr:spPr>
        <a:xfrm>
          <a:off x="4673600"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76836</xdr:rowOff>
    </xdr:from>
    <xdr:to>
      <xdr:col>20</xdr:col>
      <xdr:colOff>38100</xdr:colOff>
      <xdr:row>82</xdr:row>
      <xdr:rowOff>6986</xdr:rowOff>
    </xdr:to>
    <xdr:sp macro="" textlink="">
      <xdr:nvSpPr>
        <xdr:cNvPr id="304" name="楕円 303">
          <a:extLst>
            <a:ext uri="{FF2B5EF4-FFF2-40B4-BE49-F238E27FC236}">
              <a16:creationId xmlns:a16="http://schemas.microsoft.com/office/drawing/2014/main" id="{85871B92-8009-4D8A-9E23-365C4D0AE54D}"/>
            </a:ext>
          </a:extLst>
        </xdr:cNvPr>
        <xdr:cNvSpPr/>
      </xdr:nvSpPr>
      <xdr:spPr>
        <a:xfrm>
          <a:off x="3746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127636</xdr:rowOff>
    </xdr:from>
    <xdr:to>
      <xdr:col>24</xdr:col>
      <xdr:colOff>63500</xdr:colOff>
      <xdr:row>81</xdr:row>
      <xdr:rowOff>152400</xdr:rowOff>
    </xdr:to>
    <xdr:cxnSp macro="">
      <xdr:nvCxnSpPr>
        <xdr:cNvPr id="305" name="直線コネクタ 304">
          <a:extLst>
            <a:ext uri="{FF2B5EF4-FFF2-40B4-BE49-F238E27FC236}">
              <a16:creationId xmlns:a16="http://schemas.microsoft.com/office/drawing/2014/main" id="{92423865-C5C7-404D-900D-EA52A3DC0D7A}"/>
            </a:ext>
          </a:extLst>
        </xdr:cNvPr>
        <xdr:cNvCxnSpPr/>
      </xdr:nvCxnSpPr>
      <xdr:spPr>
        <a:xfrm>
          <a:off x="3797300" y="14015086"/>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44450</xdr:rowOff>
    </xdr:from>
    <xdr:to>
      <xdr:col>15</xdr:col>
      <xdr:colOff>101600</xdr:colOff>
      <xdr:row>81</xdr:row>
      <xdr:rowOff>146050</xdr:rowOff>
    </xdr:to>
    <xdr:sp macro="" textlink="">
      <xdr:nvSpPr>
        <xdr:cNvPr id="306" name="楕円 305">
          <a:extLst>
            <a:ext uri="{FF2B5EF4-FFF2-40B4-BE49-F238E27FC236}">
              <a16:creationId xmlns:a16="http://schemas.microsoft.com/office/drawing/2014/main" id="{0D74DDFA-B02D-4B4A-B32C-1CADE6AAA900}"/>
            </a:ext>
          </a:extLst>
        </xdr:cNvPr>
        <xdr:cNvSpPr/>
      </xdr:nvSpPr>
      <xdr:spPr>
        <a:xfrm>
          <a:off x="2857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127636</xdr:rowOff>
    </xdr:to>
    <xdr:cxnSp macro="">
      <xdr:nvCxnSpPr>
        <xdr:cNvPr id="307" name="直線コネクタ 306">
          <a:extLst>
            <a:ext uri="{FF2B5EF4-FFF2-40B4-BE49-F238E27FC236}">
              <a16:creationId xmlns:a16="http://schemas.microsoft.com/office/drawing/2014/main" id="{CCF8766C-D6FA-4885-902C-47C7DD381760}"/>
            </a:ext>
          </a:extLst>
        </xdr:cNvPr>
        <xdr:cNvCxnSpPr/>
      </xdr:nvCxnSpPr>
      <xdr:spPr>
        <a:xfrm>
          <a:off x="2908300" y="139827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31114</xdr:rowOff>
    </xdr:from>
    <xdr:to>
      <xdr:col>10</xdr:col>
      <xdr:colOff>165100</xdr:colOff>
      <xdr:row>81</xdr:row>
      <xdr:rowOff>132714</xdr:rowOff>
    </xdr:to>
    <xdr:sp macro="" textlink="">
      <xdr:nvSpPr>
        <xdr:cNvPr id="308" name="楕円 307">
          <a:extLst>
            <a:ext uri="{FF2B5EF4-FFF2-40B4-BE49-F238E27FC236}">
              <a16:creationId xmlns:a16="http://schemas.microsoft.com/office/drawing/2014/main" id="{F2E4EC45-AC20-4248-AEE8-0A5C2447DF44}"/>
            </a:ext>
          </a:extLst>
        </xdr:cNvPr>
        <xdr:cNvSpPr/>
      </xdr:nvSpPr>
      <xdr:spPr>
        <a:xfrm>
          <a:off x="1968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81914</xdr:rowOff>
    </xdr:from>
    <xdr:to>
      <xdr:col>15</xdr:col>
      <xdr:colOff>50800</xdr:colOff>
      <xdr:row>81</xdr:row>
      <xdr:rowOff>95250</xdr:rowOff>
    </xdr:to>
    <xdr:cxnSp macro="">
      <xdr:nvCxnSpPr>
        <xdr:cNvPr id="309" name="直線コネクタ 308">
          <a:extLst>
            <a:ext uri="{FF2B5EF4-FFF2-40B4-BE49-F238E27FC236}">
              <a16:creationId xmlns:a16="http://schemas.microsoft.com/office/drawing/2014/main" id="{AB200076-5C69-485B-8D11-FA0EBC6C0BA4}"/>
            </a:ext>
          </a:extLst>
        </xdr:cNvPr>
        <xdr:cNvCxnSpPr/>
      </xdr:nvCxnSpPr>
      <xdr:spPr>
        <a:xfrm>
          <a:off x="2019300" y="139693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636</xdr:rowOff>
    </xdr:from>
    <xdr:to>
      <xdr:col>6</xdr:col>
      <xdr:colOff>38100</xdr:colOff>
      <xdr:row>81</xdr:row>
      <xdr:rowOff>102236</xdr:rowOff>
    </xdr:to>
    <xdr:sp macro="" textlink="">
      <xdr:nvSpPr>
        <xdr:cNvPr id="310" name="楕円 309">
          <a:extLst>
            <a:ext uri="{FF2B5EF4-FFF2-40B4-BE49-F238E27FC236}">
              <a16:creationId xmlns:a16="http://schemas.microsoft.com/office/drawing/2014/main" id="{0C8705EE-9A03-4612-A98C-AEB5DF8BEDA8}"/>
            </a:ext>
          </a:extLst>
        </xdr:cNvPr>
        <xdr:cNvSpPr/>
      </xdr:nvSpPr>
      <xdr:spPr>
        <a:xfrm>
          <a:off x="1079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51436</xdr:rowOff>
    </xdr:from>
    <xdr:to>
      <xdr:col>10</xdr:col>
      <xdr:colOff>114300</xdr:colOff>
      <xdr:row>81</xdr:row>
      <xdr:rowOff>81914</xdr:rowOff>
    </xdr:to>
    <xdr:cxnSp macro="">
      <xdr:nvCxnSpPr>
        <xdr:cNvPr id="311" name="直線コネクタ 310">
          <a:extLst>
            <a:ext uri="{FF2B5EF4-FFF2-40B4-BE49-F238E27FC236}">
              <a16:creationId xmlns:a16="http://schemas.microsoft.com/office/drawing/2014/main" id="{FF1B174C-835F-4C12-8410-CFA6A4289AA5}"/>
            </a:ext>
          </a:extLst>
        </xdr:cNvPr>
        <xdr:cNvCxnSpPr/>
      </xdr:nvCxnSpPr>
      <xdr:spPr>
        <a:xfrm>
          <a:off x="1130300" y="139388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312" name="n_1aveValue【公営住宅】&#10;有形固定資産減価償却率">
          <a:extLst>
            <a:ext uri="{FF2B5EF4-FFF2-40B4-BE49-F238E27FC236}">
              <a16:creationId xmlns:a16="http://schemas.microsoft.com/office/drawing/2014/main" id="{AA728864-90E0-45EF-892E-DA0F54CE218F}"/>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3" name="n_2aveValue【公営住宅】&#10;有形固定資産減価償却率">
          <a:extLst>
            <a:ext uri="{FF2B5EF4-FFF2-40B4-BE49-F238E27FC236}">
              <a16:creationId xmlns:a16="http://schemas.microsoft.com/office/drawing/2014/main" id="{029E9F9B-F3BF-4F21-8BFB-64E3B335B186}"/>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314" name="n_3aveValue【公営住宅】&#10;有形固定資産減価償却率">
          <a:extLst>
            <a:ext uri="{FF2B5EF4-FFF2-40B4-BE49-F238E27FC236}">
              <a16:creationId xmlns:a16="http://schemas.microsoft.com/office/drawing/2014/main" id="{9B31A918-C265-45A9-8A96-DDD313E063A9}"/>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15" name="n_4aveValue【公営住宅】&#10;有形固定資産減価償却率">
          <a:extLst>
            <a:ext uri="{FF2B5EF4-FFF2-40B4-BE49-F238E27FC236}">
              <a16:creationId xmlns:a16="http://schemas.microsoft.com/office/drawing/2014/main" id="{4C868B29-3C6A-4717-976E-42CCF31C8832}"/>
            </a:ext>
          </a:extLst>
        </xdr:cNvPr>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23513</xdr:rowOff>
    </xdr:from>
    <xdr:ext cx="405111" cy="259045"/>
    <xdr:sp macro="" textlink="">
      <xdr:nvSpPr>
        <xdr:cNvPr id="316" name="n_1mainValue【公営住宅】&#10;有形固定資産減価償却率">
          <a:extLst>
            <a:ext uri="{FF2B5EF4-FFF2-40B4-BE49-F238E27FC236}">
              <a16:creationId xmlns:a16="http://schemas.microsoft.com/office/drawing/2014/main" id="{A5FAE3DE-8D37-4995-BCE1-D3A5C6338807}"/>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7" name="n_2mainValue【公営住宅】&#10;有形固定資産減価償却率">
          <a:extLst>
            <a:ext uri="{FF2B5EF4-FFF2-40B4-BE49-F238E27FC236}">
              <a16:creationId xmlns:a16="http://schemas.microsoft.com/office/drawing/2014/main" id="{63FF8C4E-CA4B-4823-B284-A7954C012E60}"/>
            </a:ext>
          </a:extLst>
        </xdr:cNvPr>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149241</xdr:rowOff>
    </xdr:from>
    <xdr:ext cx="405111" cy="259045"/>
    <xdr:sp macro="" textlink="">
      <xdr:nvSpPr>
        <xdr:cNvPr id="318" name="n_3mainValue【公営住宅】&#10;有形固定資産減価償却率">
          <a:extLst>
            <a:ext uri="{FF2B5EF4-FFF2-40B4-BE49-F238E27FC236}">
              <a16:creationId xmlns:a16="http://schemas.microsoft.com/office/drawing/2014/main" id="{D0C9CCC9-9576-4EC6-B771-25053C442D05}"/>
            </a:ext>
          </a:extLst>
        </xdr:cNvPr>
        <xdr:cNvSpPr txBox="1"/>
      </xdr:nvSpPr>
      <xdr:spPr>
        <a:xfrm>
          <a:off x="1816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118763</xdr:rowOff>
    </xdr:from>
    <xdr:ext cx="405111" cy="259045"/>
    <xdr:sp macro="" textlink="">
      <xdr:nvSpPr>
        <xdr:cNvPr id="319" name="n_4mainValue【公営住宅】&#10;有形固定資産減価償却率">
          <a:extLst>
            <a:ext uri="{FF2B5EF4-FFF2-40B4-BE49-F238E27FC236}">
              <a16:creationId xmlns:a16="http://schemas.microsoft.com/office/drawing/2014/main" id="{E37A45D9-7CB6-4C26-978F-22ACDBC33CCF}"/>
            </a:ext>
          </a:extLst>
        </xdr:cNvPr>
        <xdr:cNvSpPr txBox="1"/>
      </xdr:nvSpPr>
      <xdr:spPr>
        <a:xfrm>
          <a:off x="927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2E8081E-4427-4EE7-B9F2-10421706190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E5A5A644-E835-41BF-9D47-2A98744A7FE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1F2DF03-5678-4AB0-9BEB-79298BD7343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2A295E0-3738-42BA-8F61-9E24BB349F2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09204D0-A711-47DC-B861-7FBF946E3E1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459CF432-F8B3-4CF3-A684-11CE9A64D87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12FFE8F-CA6E-4101-ACF9-CCACF78A81D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A6824E4-783E-450A-B503-7DBE16A0DE7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CE69033-1AEA-40A1-828A-448E62D7D10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ACF27D4E-CF01-4858-A77A-F4A087E045F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1B4C2E3E-680F-4F51-B4AD-36E617C6709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42952F4B-9FE2-494B-8EEF-6BD241EE5DE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EC0CC0B6-F8E2-4BEB-8C02-AE06276AFB6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AFEB147-55A4-45BE-94ED-1095337812D1}"/>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1F5047C5-816E-4E34-948D-367921BCDB0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2CD126FC-3D3B-41CE-8ABB-FFE693DFBC2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C1B5CED8-89DB-43DE-AAEA-367D9F8C4EA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E1080077-31B6-4462-B771-43B0028D79B6}"/>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BF8D7FBC-6190-4482-B28B-43D99FFA2A0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45421EAC-F5C1-478A-8D95-813D8605BDC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B221C7F5-8A21-4361-AACC-1180174EE70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D6349960-1A03-4A92-89D1-F7C2624A9611}"/>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0D5A3B23-91C5-4088-ADEE-F26F00EECCC0}"/>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BE385C85-533E-44A0-B064-BA1E9C6CA0A0}"/>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3FB80491-EB07-4E03-B51D-F92E630126D5}"/>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70B73A80-3FA1-4A06-BC83-95AF5F095B3C}"/>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46" name="【公営住宅】&#10;一人当たり面積平均値テキスト">
          <a:extLst>
            <a:ext uri="{FF2B5EF4-FFF2-40B4-BE49-F238E27FC236}">
              <a16:creationId xmlns:a16="http://schemas.microsoft.com/office/drawing/2014/main" id="{085365A3-BB6B-4244-8EE3-88B5D3975B1C}"/>
            </a:ext>
          </a:extLst>
        </xdr:cNvPr>
        <xdr:cNvSpPr txBox="1"/>
      </xdr:nvSpPr>
      <xdr:spPr>
        <a:xfrm>
          <a:off x="10515600" y="14525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B9D54C05-561E-4AA4-AFEA-A02799A60DDB}"/>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94B3A06B-2D37-473D-A977-14408BDF043B}"/>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D0ECF0D4-F467-460D-A7AC-9BF72F74F438}"/>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0F3676F9-DC3C-433E-9B4E-35BBB95A03C0}"/>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5345BD6E-BAB9-411C-B53C-B7177FECDCAE}"/>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37EACB9-642A-42FD-BAA1-F34CC3162F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120A224-8240-4D24-AA66-9368DE41F14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FC809F8-55B7-427E-B50E-077CBD5A89C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AD5EEEE-DAE0-4509-963D-6E5F15F6C60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49EF505-643A-4CE5-95D0-6B8D27A4B82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102102</xdr:rowOff>
    </xdr:from>
    <xdr:to>
      <xdr:col>55</xdr:col>
      <xdr:colOff>50800</xdr:colOff>
      <xdr:row>86</xdr:row>
      <xdr:rowOff>32252</xdr:rowOff>
    </xdr:to>
    <xdr:sp macro="" textlink="">
      <xdr:nvSpPr>
        <xdr:cNvPr id="357" name="楕円 356">
          <a:extLst>
            <a:ext uri="{FF2B5EF4-FFF2-40B4-BE49-F238E27FC236}">
              <a16:creationId xmlns:a16="http://schemas.microsoft.com/office/drawing/2014/main" id="{304568FA-E25B-435F-8F5C-3431CEB26028}"/>
            </a:ext>
          </a:extLst>
        </xdr:cNvPr>
        <xdr:cNvSpPr/>
      </xdr:nvSpPr>
      <xdr:spPr>
        <a:xfrm>
          <a:off x="10426700" y="1467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78975</xdr:rowOff>
    </xdr:from>
    <xdr:ext cx="469744" cy="259045"/>
    <xdr:sp macro="" textlink="">
      <xdr:nvSpPr>
        <xdr:cNvPr id="358" name="【公営住宅】&#10;一人当たり面積該当値テキスト">
          <a:extLst>
            <a:ext uri="{FF2B5EF4-FFF2-40B4-BE49-F238E27FC236}">
              <a16:creationId xmlns:a16="http://schemas.microsoft.com/office/drawing/2014/main" id="{D5F60D98-A7E8-46F8-8A2F-6BAAAC9AEC9A}"/>
            </a:ext>
          </a:extLst>
        </xdr:cNvPr>
        <xdr:cNvSpPr txBox="1"/>
      </xdr:nvSpPr>
      <xdr:spPr>
        <a:xfrm>
          <a:off x="10515600" y="1465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102972</xdr:rowOff>
    </xdr:from>
    <xdr:to>
      <xdr:col>50</xdr:col>
      <xdr:colOff>165100</xdr:colOff>
      <xdr:row>86</xdr:row>
      <xdr:rowOff>33122</xdr:rowOff>
    </xdr:to>
    <xdr:sp macro="" textlink="">
      <xdr:nvSpPr>
        <xdr:cNvPr id="359" name="楕円 358">
          <a:extLst>
            <a:ext uri="{FF2B5EF4-FFF2-40B4-BE49-F238E27FC236}">
              <a16:creationId xmlns:a16="http://schemas.microsoft.com/office/drawing/2014/main" id="{1D159E23-F02D-422A-9AD1-EBE7DFD334E7}"/>
            </a:ext>
          </a:extLst>
        </xdr:cNvPr>
        <xdr:cNvSpPr/>
      </xdr:nvSpPr>
      <xdr:spPr>
        <a:xfrm>
          <a:off x="95885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152902</xdr:rowOff>
    </xdr:from>
    <xdr:to>
      <xdr:col>55</xdr:col>
      <xdr:colOff>0</xdr:colOff>
      <xdr:row>85</xdr:row>
      <xdr:rowOff>153772</xdr:rowOff>
    </xdr:to>
    <xdr:cxnSp macro="">
      <xdr:nvCxnSpPr>
        <xdr:cNvPr id="360" name="直線コネクタ 359">
          <a:extLst>
            <a:ext uri="{FF2B5EF4-FFF2-40B4-BE49-F238E27FC236}">
              <a16:creationId xmlns:a16="http://schemas.microsoft.com/office/drawing/2014/main" id="{3B052AEE-21EF-4454-9555-A683E203BC8C}"/>
            </a:ext>
          </a:extLst>
        </xdr:cNvPr>
        <xdr:cNvCxnSpPr/>
      </xdr:nvCxnSpPr>
      <xdr:spPr>
        <a:xfrm flipV="1">
          <a:off x="9639300" y="14726152"/>
          <a:ext cx="8382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106904</xdr:rowOff>
    </xdr:from>
    <xdr:to>
      <xdr:col>46</xdr:col>
      <xdr:colOff>38100</xdr:colOff>
      <xdr:row>86</xdr:row>
      <xdr:rowOff>37054</xdr:rowOff>
    </xdr:to>
    <xdr:sp macro="" textlink="">
      <xdr:nvSpPr>
        <xdr:cNvPr id="361" name="楕円 360">
          <a:extLst>
            <a:ext uri="{FF2B5EF4-FFF2-40B4-BE49-F238E27FC236}">
              <a16:creationId xmlns:a16="http://schemas.microsoft.com/office/drawing/2014/main" id="{DE4A9C36-4767-4149-B910-ABA9F52F2959}"/>
            </a:ext>
          </a:extLst>
        </xdr:cNvPr>
        <xdr:cNvSpPr/>
      </xdr:nvSpPr>
      <xdr:spPr>
        <a:xfrm>
          <a:off x="8699500" y="146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153772</xdr:rowOff>
    </xdr:from>
    <xdr:to>
      <xdr:col>50</xdr:col>
      <xdr:colOff>114300</xdr:colOff>
      <xdr:row>85</xdr:row>
      <xdr:rowOff>157704</xdr:rowOff>
    </xdr:to>
    <xdr:cxnSp macro="">
      <xdr:nvCxnSpPr>
        <xdr:cNvPr id="362" name="直線コネクタ 361">
          <a:extLst>
            <a:ext uri="{FF2B5EF4-FFF2-40B4-BE49-F238E27FC236}">
              <a16:creationId xmlns:a16="http://schemas.microsoft.com/office/drawing/2014/main" id="{2F62D11C-2A47-49B7-8387-12164E2E3461}"/>
            </a:ext>
          </a:extLst>
        </xdr:cNvPr>
        <xdr:cNvCxnSpPr/>
      </xdr:nvCxnSpPr>
      <xdr:spPr>
        <a:xfrm flipV="1">
          <a:off x="8750300" y="14727022"/>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107040</xdr:rowOff>
    </xdr:from>
    <xdr:to>
      <xdr:col>41</xdr:col>
      <xdr:colOff>101600</xdr:colOff>
      <xdr:row>86</xdr:row>
      <xdr:rowOff>37190</xdr:rowOff>
    </xdr:to>
    <xdr:sp macro="" textlink="">
      <xdr:nvSpPr>
        <xdr:cNvPr id="363" name="楕円 362">
          <a:extLst>
            <a:ext uri="{FF2B5EF4-FFF2-40B4-BE49-F238E27FC236}">
              <a16:creationId xmlns:a16="http://schemas.microsoft.com/office/drawing/2014/main" id="{BF3DD829-D53A-41F0-9EC7-ADA48078C84D}"/>
            </a:ext>
          </a:extLst>
        </xdr:cNvPr>
        <xdr:cNvSpPr/>
      </xdr:nvSpPr>
      <xdr:spPr>
        <a:xfrm>
          <a:off x="7810500" y="1468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157704</xdr:rowOff>
    </xdr:from>
    <xdr:to>
      <xdr:col>45</xdr:col>
      <xdr:colOff>177800</xdr:colOff>
      <xdr:row>85</xdr:row>
      <xdr:rowOff>157840</xdr:rowOff>
    </xdr:to>
    <xdr:cxnSp macro="">
      <xdr:nvCxnSpPr>
        <xdr:cNvPr id="364" name="直線コネクタ 363">
          <a:extLst>
            <a:ext uri="{FF2B5EF4-FFF2-40B4-BE49-F238E27FC236}">
              <a16:creationId xmlns:a16="http://schemas.microsoft.com/office/drawing/2014/main" id="{E12D35A2-6A91-4A96-866F-C84C15ACF874}"/>
            </a:ext>
          </a:extLst>
        </xdr:cNvPr>
        <xdr:cNvCxnSpPr/>
      </xdr:nvCxnSpPr>
      <xdr:spPr>
        <a:xfrm flipV="1">
          <a:off x="7861300" y="14730954"/>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107361</xdr:rowOff>
    </xdr:from>
    <xdr:to>
      <xdr:col>36</xdr:col>
      <xdr:colOff>165100</xdr:colOff>
      <xdr:row>86</xdr:row>
      <xdr:rowOff>37511</xdr:rowOff>
    </xdr:to>
    <xdr:sp macro="" textlink="">
      <xdr:nvSpPr>
        <xdr:cNvPr id="365" name="楕円 364">
          <a:extLst>
            <a:ext uri="{FF2B5EF4-FFF2-40B4-BE49-F238E27FC236}">
              <a16:creationId xmlns:a16="http://schemas.microsoft.com/office/drawing/2014/main" id="{84A640FD-E916-48B8-A225-F9F0D65F5ABF}"/>
            </a:ext>
          </a:extLst>
        </xdr:cNvPr>
        <xdr:cNvSpPr/>
      </xdr:nvSpPr>
      <xdr:spPr>
        <a:xfrm>
          <a:off x="6921500" y="146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157840</xdr:rowOff>
    </xdr:from>
    <xdr:to>
      <xdr:col>41</xdr:col>
      <xdr:colOff>50800</xdr:colOff>
      <xdr:row>85</xdr:row>
      <xdr:rowOff>158161</xdr:rowOff>
    </xdr:to>
    <xdr:cxnSp macro="">
      <xdr:nvCxnSpPr>
        <xdr:cNvPr id="366" name="直線コネクタ 365">
          <a:extLst>
            <a:ext uri="{FF2B5EF4-FFF2-40B4-BE49-F238E27FC236}">
              <a16:creationId xmlns:a16="http://schemas.microsoft.com/office/drawing/2014/main" id="{2597FFEE-2359-4BCB-9FB5-79C5B07C26E4}"/>
            </a:ext>
          </a:extLst>
        </xdr:cNvPr>
        <xdr:cNvCxnSpPr/>
      </xdr:nvCxnSpPr>
      <xdr:spPr>
        <a:xfrm flipV="1">
          <a:off x="6972300" y="14731090"/>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67" name="n_1aveValue【公営住宅】&#10;一人当たり面積">
          <a:extLst>
            <a:ext uri="{FF2B5EF4-FFF2-40B4-BE49-F238E27FC236}">
              <a16:creationId xmlns:a16="http://schemas.microsoft.com/office/drawing/2014/main" id="{A12A6C0B-7A3B-4B95-B45B-FBEAC51ECDD1}"/>
            </a:ext>
          </a:extLst>
        </xdr:cNvPr>
        <xdr:cNvSpPr txBox="1"/>
      </xdr:nvSpPr>
      <xdr:spPr>
        <a:xfrm>
          <a:off x="9391727" y="1444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48643</xdr:rowOff>
    </xdr:from>
    <xdr:ext cx="469744" cy="259045"/>
    <xdr:sp macro="" textlink="">
      <xdr:nvSpPr>
        <xdr:cNvPr id="368" name="n_2aveValue【公営住宅】&#10;一人当たり面積">
          <a:extLst>
            <a:ext uri="{FF2B5EF4-FFF2-40B4-BE49-F238E27FC236}">
              <a16:creationId xmlns:a16="http://schemas.microsoft.com/office/drawing/2014/main" id="{101B9E6B-4637-40DC-886A-F9F9C244ED78}"/>
            </a:ext>
          </a:extLst>
        </xdr:cNvPr>
        <xdr:cNvSpPr txBox="1"/>
      </xdr:nvSpPr>
      <xdr:spPr>
        <a:xfrm>
          <a:off x="8515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macro="" textlink="">
      <xdr:nvSpPr>
        <xdr:cNvPr id="369" name="n_3aveValue【公営住宅】&#10;一人当たり面積">
          <a:extLst>
            <a:ext uri="{FF2B5EF4-FFF2-40B4-BE49-F238E27FC236}">
              <a16:creationId xmlns:a16="http://schemas.microsoft.com/office/drawing/2014/main" id="{9BA12449-A6BB-49C7-A6AE-5D51EF9176ED}"/>
            </a:ext>
          </a:extLst>
        </xdr:cNvPr>
        <xdr:cNvSpPr txBox="1"/>
      </xdr:nvSpPr>
      <xdr:spPr>
        <a:xfrm>
          <a:off x="7626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48505</xdr:rowOff>
    </xdr:from>
    <xdr:ext cx="469744" cy="259045"/>
    <xdr:sp macro="" textlink="">
      <xdr:nvSpPr>
        <xdr:cNvPr id="370" name="n_4aveValue【公営住宅】&#10;一人当たり面積">
          <a:extLst>
            <a:ext uri="{FF2B5EF4-FFF2-40B4-BE49-F238E27FC236}">
              <a16:creationId xmlns:a16="http://schemas.microsoft.com/office/drawing/2014/main" id="{87EA4343-1D34-4D5C-BDFC-A42D1DD0A77D}"/>
            </a:ext>
          </a:extLst>
        </xdr:cNvPr>
        <xdr:cNvSpPr txBox="1"/>
      </xdr:nvSpPr>
      <xdr:spPr>
        <a:xfrm>
          <a:off x="6737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24249</xdr:rowOff>
    </xdr:from>
    <xdr:ext cx="469744" cy="259045"/>
    <xdr:sp macro="" textlink="">
      <xdr:nvSpPr>
        <xdr:cNvPr id="371" name="n_1mainValue【公営住宅】&#10;一人当たり面積">
          <a:extLst>
            <a:ext uri="{FF2B5EF4-FFF2-40B4-BE49-F238E27FC236}">
              <a16:creationId xmlns:a16="http://schemas.microsoft.com/office/drawing/2014/main" id="{8DE788CF-3708-445E-B142-4226274A1816}"/>
            </a:ext>
          </a:extLst>
        </xdr:cNvPr>
        <xdr:cNvSpPr txBox="1"/>
      </xdr:nvSpPr>
      <xdr:spPr>
        <a:xfrm>
          <a:off x="9391727" y="14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28181</xdr:rowOff>
    </xdr:from>
    <xdr:ext cx="469744" cy="259045"/>
    <xdr:sp macro="" textlink="">
      <xdr:nvSpPr>
        <xdr:cNvPr id="372" name="n_2mainValue【公営住宅】&#10;一人当たり面積">
          <a:extLst>
            <a:ext uri="{FF2B5EF4-FFF2-40B4-BE49-F238E27FC236}">
              <a16:creationId xmlns:a16="http://schemas.microsoft.com/office/drawing/2014/main" id="{BAAB1576-8148-4F9C-A502-0FB560A3BFCA}"/>
            </a:ext>
          </a:extLst>
        </xdr:cNvPr>
        <xdr:cNvSpPr txBox="1"/>
      </xdr:nvSpPr>
      <xdr:spPr>
        <a:xfrm>
          <a:off x="8515427" y="1477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28317</xdr:rowOff>
    </xdr:from>
    <xdr:ext cx="469744" cy="259045"/>
    <xdr:sp macro="" textlink="">
      <xdr:nvSpPr>
        <xdr:cNvPr id="373" name="n_3mainValue【公営住宅】&#10;一人当たり面積">
          <a:extLst>
            <a:ext uri="{FF2B5EF4-FFF2-40B4-BE49-F238E27FC236}">
              <a16:creationId xmlns:a16="http://schemas.microsoft.com/office/drawing/2014/main" id="{25C239CE-B127-401D-A36E-F62B77360B1E}"/>
            </a:ext>
          </a:extLst>
        </xdr:cNvPr>
        <xdr:cNvSpPr txBox="1"/>
      </xdr:nvSpPr>
      <xdr:spPr>
        <a:xfrm>
          <a:off x="7626427" y="1477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28638</xdr:rowOff>
    </xdr:from>
    <xdr:ext cx="469744" cy="259045"/>
    <xdr:sp macro="" textlink="">
      <xdr:nvSpPr>
        <xdr:cNvPr id="374" name="n_4mainValue【公営住宅】&#10;一人当たり面積">
          <a:extLst>
            <a:ext uri="{FF2B5EF4-FFF2-40B4-BE49-F238E27FC236}">
              <a16:creationId xmlns:a16="http://schemas.microsoft.com/office/drawing/2014/main" id="{7CE95928-1DD9-44C9-BD81-889FFE19050A}"/>
            </a:ext>
          </a:extLst>
        </xdr:cNvPr>
        <xdr:cNvSpPr txBox="1"/>
      </xdr:nvSpPr>
      <xdr:spPr>
        <a:xfrm>
          <a:off x="6737427" y="147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8100A17-C68D-4762-A07F-F9E03DECEC6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77DE493-54DC-43AD-89A2-CBB25FBC057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0B40082-E5F1-425C-9E98-8CAB47A86D1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E535D74-8F4A-42B3-9C14-FA5914667E6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DC61F7A-65B5-476C-A5F2-E14B17EF22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F491401-A4C1-40DA-B54B-57D6D3D0D4B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F2AC30F-D62F-4413-B3FC-A642E1A614C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AE8C938-5B4B-497C-9472-703574BEC36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A50FF5F-EB74-4102-AF63-A6C7BCCB0A4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EB9CDE4-D619-4A6B-8B94-44224235B8A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57BB0F3D-202E-479D-9C11-6A0C5C49BD5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DE1E5F77-D6C6-49DF-9158-48B36423B24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8B29985F-797D-4A63-A124-BB32C7CDAAA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6BB2BC5F-57C9-495D-9C1F-DB10C2D13BC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D55B4983-817B-424B-90D6-85F8E6FCE92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A486847D-B379-4095-B9F6-514A86CE951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9DCF0C18-62C0-41D3-9D69-E1C519D1103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D5CA9099-FDDA-4799-91DD-40A0A0AD2FC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13A8B6E2-59EB-4F79-86D9-9276759B0D4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85965FC7-1234-45F3-8BFA-A855A196284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52EFB1B9-0351-45FC-9D26-EED9073D2D5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EA622851-7F5D-4F77-B976-9DA89F7C184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2CD0A6D0-E33A-4271-8C3F-026139C0ADA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6D12A1DC-6627-42A1-B73F-BA510887A5D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C8687DF2-016C-4889-A5E0-E24104CF975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FB0830A5-B1B7-4FF6-96D7-3F0A528DF99C}"/>
            </a:ext>
          </a:extLst>
        </xdr:cNvPr>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EAABDF19-B71F-4EFC-8318-87F6EB56EFCF}"/>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2AE1BEF9-605C-467F-BB35-F55143E5CF69}"/>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8BCDBEC2-19A0-408C-AC8C-EA3FE30ABF70}"/>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A2BE7FF8-9BFA-42A6-81D5-FCDEFFD090FA}"/>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59345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A59654C7-51F2-4F02-83D2-1362A91C9142}"/>
            </a:ext>
          </a:extLst>
        </xdr:cNvPr>
        <xdr:cNvSpPr txBox="1"/>
      </xdr:nvSpPr>
      <xdr:spPr>
        <a:xfrm>
          <a:off x="4673600" y="18061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F3E4EC49-E6E7-420C-91A6-94A99762CCC5}"/>
            </a:ext>
          </a:extLst>
        </xdr:cNvPr>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0659A167-9322-492F-AAEA-3D03338A2A85}"/>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41FE602B-BC05-4E0C-BF42-77E0C829F668}"/>
            </a:ext>
          </a:extLst>
        </xdr:cNvPr>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516F274E-66DA-4C1F-9D31-B6F17C768CC0}"/>
            </a:ext>
          </a:extLst>
        </xdr:cNvPr>
        <xdr:cNvSpPr/>
      </xdr:nvSpPr>
      <xdr:spPr>
        <a:xfrm>
          <a:off x="1968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E52818A0-6757-401E-B360-389E747A8853}"/>
            </a:ext>
          </a:extLst>
        </xdr:cNvPr>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EAFA4B0-71EC-4948-A182-B2949B501A8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A26F1DA-C970-41EC-A672-1BECBFD3C99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681DB98-C9CF-44B2-BD6D-00FE55BD420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4EBC3C9-BAB8-4003-8504-DDC8127369A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5E45288-64BE-4057-9B66-29F1B02113A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69487</xdr:rowOff>
    </xdr:from>
    <xdr:to>
      <xdr:col>24</xdr:col>
      <xdr:colOff>114300</xdr:colOff>
      <xdr:row>105</xdr:row>
      <xdr:rowOff>171087</xdr:rowOff>
    </xdr:to>
    <xdr:sp macro="" textlink="">
      <xdr:nvSpPr>
        <xdr:cNvPr id="416" name="楕円 415">
          <a:extLst>
            <a:ext uri="{FF2B5EF4-FFF2-40B4-BE49-F238E27FC236}">
              <a16:creationId xmlns:a16="http://schemas.microsoft.com/office/drawing/2014/main" id="{EC71951C-BC5A-4FA3-99C0-420162890D0F}"/>
            </a:ext>
          </a:extLst>
        </xdr:cNvPr>
        <xdr:cNvSpPr/>
      </xdr:nvSpPr>
      <xdr:spPr>
        <a:xfrm>
          <a:off x="45847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92364</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E9B88F78-D2B6-4C77-9ECD-500DD19BFCF9}"/>
            </a:ext>
          </a:extLst>
        </xdr:cNvPr>
        <xdr:cNvSpPr txBox="1"/>
      </xdr:nvSpPr>
      <xdr:spPr>
        <a:xfrm>
          <a:off x="4673600" y="1792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58057</xdr:rowOff>
    </xdr:from>
    <xdr:to>
      <xdr:col>20</xdr:col>
      <xdr:colOff>38100</xdr:colOff>
      <xdr:row>105</xdr:row>
      <xdr:rowOff>159657</xdr:rowOff>
    </xdr:to>
    <xdr:sp macro="" textlink="">
      <xdr:nvSpPr>
        <xdr:cNvPr id="418" name="楕円 417">
          <a:extLst>
            <a:ext uri="{FF2B5EF4-FFF2-40B4-BE49-F238E27FC236}">
              <a16:creationId xmlns:a16="http://schemas.microsoft.com/office/drawing/2014/main" id="{7F96A5B3-9755-480C-8A45-22CF2BD16DFF}"/>
            </a:ext>
          </a:extLst>
        </xdr:cNvPr>
        <xdr:cNvSpPr/>
      </xdr:nvSpPr>
      <xdr:spPr>
        <a:xfrm>
          <a:off x="3746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108857</xdr:rowOff>
    </xdr:from>
    <xdr:to>
      <xdr:col>24</xdr:col>
      <xdr:colOff>63500</xdr:colOff>
      <xdr:row>105</xdr:row>
      <xdr:rowOff>120287</xdr:rowOff>
    </xdr:to>
    <xdr:cxnSp macro="">
      <xdr:nvCxnSpPr>
        <xdr:cNvPr id="419" name="直線コネクタ 418">
          <a:extLst>
            <a:ext uri="{FF2B5EF4-FFF2-40B4-BE49-F238E27FC236}">
              <a16:creationId xmlns:a16="http://schemas.microsoft.com/office/drawing/2014/main" id="{DCADF154-5C17-4D51-82A0-4E6506A49D93}"/>
            </a:ext>
          </a:extLst>
        </xdr:cNvPr>
        <xdr:cNvCxnSpPr/>
      </xdr:nvCxnSpPr>
      <xdr:spPr>
        <a:xfrm>
          <a:off x="3797300" y="1811110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27032</xdr:rowOff>
    </xdr:from>
    <xdr:to>
      <xdr:col>15</xdr:col>
      <xdr:colOff>101600</xdr:colOff>
      <xdr:row>105</xdr:row>
      <xdr:rowOff>128632</xdr:rowOff>
    </xdr:to>
    <xdr:sp macro="" textlink="">
      <xdr:nvSpPr>
        <xdr:cNvPr id="420" name="楕円 419">
          <a:extLst>
            <a:ext uri="{FF2B5EF4-FFF2-40B4-BE49-F238E27FC236}">
              <a16:creationId xmlns:a16="http://schemas.microsoft.com/office/drawing/2014/main" id="{B3D459EC-3033-4115-8D41-043894F7FE57}"/>
            </a:ext>
          </a:extLst>
        </xdr:cNvPr>
        <xdr:cNvSpPr/>
      </xdr:nvSpPr>
      <xdr:spPr>
        <a:xfrm>
          <a:off x="2857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77832</xdr:rowOff>
    </xdr:from>
    <xdr:to>
      <xdr:col>19</xdr:col>
      <xdr:colOff>177800</xdr:colOff>
      <xdr:row>105</xdr:row>
      <xdr:rowOff>108857</xdr:rowOff>
    </xdr:to>
    <xdr:cxnSp macro="">
      <xdr:nvCxnSpPr>
        <xdr:cNvPr id="421" name="直線コネクタ 420">
          <a:extLst>
            <a:ext uri="{FF2B5EF4-FFF2-40B4-BE49-F238E27FC236}">
              <a16:creationId xmlns:a16="http://schemas.microsoft.com/office/drawing/2014/main" id="{73752A67-D39C-4A07-AE0D-19F6882F56AE}"/>
            </a:ext>
          </a:extLst>
        </xdr:cNvPr>
        <xdr:cNvCxnSpPr/>
      </xdr:nvCxnSpPr>
      <xdr:spPr>
        <a:xfrm>
          <a:off x="2908300" y="1808008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907</xdr:rowOff>
    </xdr:from>
    <xdr:to>
      <xdr:col>10</xdr:col>
      <xdr:colOff>165100</xdr:colOff>
      <xdr:row>105</xdr:row>
      <xdr:rowOff>102507</xdr:rowOff>
    </xdr:to>
    <xdr:sp macro="" textlink="">
      <xdr:nvSpPr>
        <xdr:cNvPr id="422" name="楕円 421">
          <a:extLst>
            <a:ext uri="{FF2B5EF4-FFF2-40B4-BE49-F238E27FC236}">
              <a16:creationId xmlns:a16="http://schemas.microsoft.com/office/drawing/2014/main" id="{F415C4F1-2CA0-4756-98C9-F26FCA03FB34}"/>
            </a:ext>
          </a:extLst>
        </xdr:cNvPr>
        <xdr:cNvSpPr/>
      </xdr:nvSpPr>
      <xdr:spPr>
        <a:xfrm>
          <a:off x="1968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51707</xdr:rowOff>
    </xdr:from>
    <xdr:to>
      <xdr:col>15</xdr:col>
      <xdr:colOff>50800</xdr:colOff>
      <xdr:row>105</xdr:row>
      <xdr:rowOff>77832</xdr:rowOff>
    </xdr:to>
    <xdr:cxnSp macro="">
      <xdr:nvCxnSpPr>
        <xdr:cNvPr id="423" name="直線コネクタ 422">
          <a:extLst>
            <a:ext uri="{FF2B5EF4-FFF2-40B4-BE49-F238E27FC236}">
              <a16:creationId xmlns:a16="http://schemas.microsoft.com/office/drawing/2014/main" id="{2928D254-0761-49CF-862F-07FF9F9C5645}"/>
            </a:ext>
          </a:extLst>
        </xdr:cNvPr>
        <xdr:cNvCxnSpPr/>
      </xdr:nvCxnSpPr>
      <xdr:spPr>
        <a:xfrm>
          <a:off x="2019300" y="180539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144599</xdr:rowOff>
    </xdr:from>
    <xdr:to>
      <xdr:col>6</xdr:col>
      <xdr:colOff>38100</xdr:colOff>
      <xdr:row>105</xdr:row>
      <xdr:rowOff>74749</xdr:rowOff>
    </xdr:to>
    <xdr:sp macro="" textlink="">
      <xdr:nvSpPr>
        <xdr:cNvPr id="424" name="楕円 423">
          <a:extLst>
            <a:ext uri="{FF2B5EF4-FFF2-40B4-BE49-F238E27FC236}">
              <a16:creationId xmlns:a16="http://schemas.microsoft.com/office/drawing/2014/main" id="{9EDCAC6C-4D5A-4D76-B3E8-6B1D7CE4D1F9}"/>
            </a:ext>
          </a:extLst>
        </xdr:cNvPr>
        <xdr:cNvSpPr/>
      </xdr:nvSpPr>
      <xdr:spPr>
        <a:xfrm>
          <a:off x="1079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23949</xdr:rowOff>
    </xdr:from>
    <xdr:to>
      <xdr:col>10</xdr:col>
      <xdr:colOff>114300</xdr:colOff>
      <xdr:row>105</xdr:row>
      <xdr:rowOff>51707</xdr:rowOff>
    </xdr:to>
    <xdr:cxnSp macro="">
      <xdr:nvCxnSpPr>
        <xdr:cNvPr id="425" name="直線コネクタ 424">
          <a:extLst>
            <a:ext uri="{FF2B5EF4-FFF2-40B4-BE49-F238E27FC236}">
              <a16:creationId xmlns:a16="http://schemas.microsoft.com/office/drawing/2014/main" id="{5AA14F3A-BA48-4407-901A-16BA4DD4BAB9}"/>
            </a:ext>
          </a:extLst>
        </xdr:cNvPr>
        <xdr:cNvCxnSpPr/>
      </xdr:nvCxnSpPr>
      <xdr:spPr>
        <a:xfrm>
          <a:off x="1130300" y="1802619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426" name="n_1aveValue【港湾・漁港】&#10;有形固定資産減価償却率">
          <a:extLst>
            <a:ext uri="{FF2B5EF4-FFF2-40B4-BE49-F238E27FC236}">
              <a16:creationId xmlns:a16="http://schemas.microsoft.com/office/drawing/2014/main" id="{5FAF77FB-2720-4B34-BED2-50C04F6208DC}"/>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105971</xdr:rowOff>
    </xdr:from>
    <xdr:ext cx="405111" cy="259045"/>
    <xdr:sp macro="" textlink="">
      <xdr:nvSpPr>
        <xdr:cNvPr id="427" name="n_2aveValue【港湾・漁港】&#10;有形固定資産減価償却率">
          <a:extLst>
            <a:ext uri="{FF2B5EF4-FFF2-40B4-BE49-F238E27FC236}">
              <a16:creationId xmlns:a16="http://schemas.microsoft.com/office/drawing/2014/main" id="{39BE02DC-8EAE-422A-83A3-07E50BC3CE57}"/>
            </a:ext>
          </a:extLst>
        </xdr:cNvPr>
        <xdr:cNvSpPr txBox="1"/>
      </xdr:nvSpPr>
      <xdr:spPr>
        <a:xfrm>
          <a:off x="2705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68415</xdr:rowOff>
    </xdr:from>
    <xdr:ext cx="405111" cy="259045"/>
    <xdr:sp macro="" textlink="">
      <xdr:nvSpPr>
        <xdr:cNvPr id="428" name="n_3aveValue【港湾・漁港】&#10;有形固定資産減価償却率">
          <a:extLst>
            <a:ext uri="{FF2B5EF4-FFF2-40B4-BE49-F238E27FC236}">
              <a16:creationId xmlns:a16="http://schemas.microsoft.com/office/drawing/2014/main" id="{2F7ADBD2-F0C7-4862-892A-D2008020B12A}"/>
            </a:ext>
          </a:extLst>
        </xdr:cNvPr>
        <xdr:cNvSpPr txBox="1"/>
      </xdr:nvSpPr>
      <xdr:spPr>
        <a:xfrm>
          <a:off x="1816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42290</xdr:rowOff>
    </xdr:from>
    <xdr:ext cx="405111" cy="259045"/>
    <xdr:sp macro="" textlink="">
      <xdr:nvSpPr>
        <xdr:cNvPr id="429" name="n_4aveValue【港湾・漁港】&#10;有形固定資産減価償却率">
          <a:extLst>
            <a:ext uri="{FF2B5EF4-FFF2-40B4-BE49-F238E27FC236}">
              <a16:creationId xmlns:a16="http://schemas.microsoft.com/office/drawing/2014/main" id="{CBCD1C37-7109-4632-B9C8-A831070FDAB2}"/>
            </a:ext>
          </a:extLst>
        </xdr:cNvPr>
        <xdr:cNvSpPr txBox="1"/>
      </xdr:nvSpPr>
      <xdr:spPr>
        <a:xfrm>
          <a:off x="927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150784</xdr:rowOff>
    </xdr:from>
    <xdr:ext cx="405111" cy="259045"/>
    <xdr:sp macro="" textlink="">
      <xdr:nvSpPr>
        <xdr:cNvPr id="430" name="n_1mainValue【港湾・漁港】&#10;有形固定資産減価償却率">
          <a:extLst>
            <a:ext uri="{FF2B5EF4-FFF2-40B4-BE49-F238E27FC236}">
              <a16:creationId xmlns:a16="http://schemas.microsoft.com/office/drawing/2014/main" id="{022603D0-A981-4E7C-98DC-958E31CA6844}"/>
            </a:ext>
          </a:extLst>
        </xdr:cNvPr>
        <xdr:cNvSpPr txBox="1"/>
      </xdr:nvSpPr>
      <xdr:spPr>
        <a:xfrm>
          <a:off x="35820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119759</xdr:rowOff>
    </xdr:from>
    <xdr:ext cx="405111" cy="259045"/>
    <xdr:sp macro="" textlink="">
      <xdr:nvSpPr>
        <xdr:cNvPr id="431" name="n_2mainValue【港湾・漁港】&#10;有形固定資産減価償却率">
          <a:extLst>
            <a:ext uri="{FF2B5EF4-FFF2-40B4-BE49-F238E27FC236}">
              <a16:creationId xmlns:a16="http://schemas.microsoft.com/office/drawing/2014/main" id="{91764784-1190-47D3-B3C4-211E08F95973}"/>
            </a:ext>
          </a:extLst>
        </xdr:cNvPr>
        <xdr:cNvSpPr txBox="1"/>
      </xdr:nvSpPr>
      <xdr:spPr>
        <a:xfrm>
          <a:off x="2705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93634</xdr:rowOff>
    </xdr:from>
    <xdr:ext cx="405111" cy="259045"/>
    <xdr:sp macro="" textlink="">
      <xdr:nvSpPr>
        <xdr:cNvPr id="432" name="n_3mainValue【港湾・漁港】&#10;有形固定資産減価償却率">
          <a:extLst>
            <a:ext uri="{FF2B5EF4-FFF2-40B4-BE49-F238E27FC236}">
              <a16:creationId xmlns:a16="http://schemas.microsoft.com/office/drawing/2014/main" id="{C0D4D11F-F042-4426-BCCF-84E282AD63EB}"/>
            </a:ext>
          </a:extLst>
        </xdr:cNvPr>
        <xdr:cNvSpPr txBox="1"/>
      </xdr:nvSpPr>
      <xdr:spPr>
        <a:xfrm>
          <a:off x="1816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65876</xdr:rowOff>
    </xdr:from>
    <xdr:ext cx="405111" cy="259045"/>
    <xdr:sp macro="" textlink="">
      <xdr:nvSpPr>
        <xdr:cNvPr id="433" name="n_4mainValue【港湾・漁港】&#10;有形固定資産減価償却率">
          <a:extLst>
            <a:ext uri="{FF2B5EF4-FFF2-40B4-BE49-F238E27FC236}">
              <a16:creationId xmlns:a16="http://schemas.microsoft.com/office/drawing/2014/main" id="{75CD57FC-A06E-43EF-A251-69983CEA4C95}"/>
            </a:ext>
          </a:extLst>
        </xdr:cNvPr>
        <xdr:cNvSpPr txBox="1"/>
      </xdr:nvSpPr>
      <xdr:spPr>
        <a:xfrm>
          <a:off x="927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9930C9E1-DB94-490A-93F7-61AE2AA014D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2372E0B0-40FB-4B8E-9C24-13988C58F57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338699D0-6EEE-46D5-B931-0F0C29E912B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789F8CBE-4379-413B-8AFE-B02B1A646E7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E0AE866F-8663-4A30-9F01-210A22B4598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789BF0B4-81F1-4C1F-B39F-6EAF3A73479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2CB710A4-2351-4DAE-BA29-AB81802FB2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7D68EFEA-0BC3-4BFD-B733-A601DFB762A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C3B64D2D-EE62-42EB-8E95-AEA4FDA1114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94DEB8ED-793F-4843-AED1-2BCED984538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260F0A3A-5D07-45A6-B75A-1827B1F0538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478F3E98-BCCE-4833-B90A-04657ED9C9F4}"/>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B9819452-DF15-4F0C-AB73-0D87E83D5B9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0BB78DBA-D816-4592-8A8E-BD34EDAEF792}"/>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AFDD70AF-62B4-4CA7-B614-D6498551DF0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DA655EFE-583E-4FFB-A12E-253C669F5038}"/>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007A5298-1BD9-4797-B007-CB94B6B53C2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DADB8AB5-5076-4240-B2C3-A9D1366757D5}"/>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69227288-3478-460F-80EA-ECFEDACB25B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66CED94A-DF11-4AC6-8795-DED672E24703}"/>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A7AE26FD-5E5A-4181-934C-D45EB50352F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EC5F76EA-DCE6-42B1-AC66-2FB82DE23135}"/>
            </a:ext>
          </a:extLst>
        </xdr:cNvPr>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E8507CD3-0BEB-477B-9F9C-B928B7267F56}"/>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F06F0F66-7589-459F-9930-463F506D2C7B}"/>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1EABB5D3-D807-4A0A-A70D-745FB7AAD47D}"/>
            </a:ext>
          </a:extLst>
        </xdr:cNvPr>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7BF5624D-D8E8-410A-9911-08919199213C}"/>
            </a:ext>
          </a:extLst>
        </xdr:cNvPr>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154973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A219E781-0B4B-47FF-8685-C582C33ACE5A}"/>
            </a:ext>
          </a:extLst>
        </xdr:cNvPr>
        <xdr:cNvSpPr txBox="1"/>
      </xdr:nvSpPr>
      <xdr:spPr>
        <a:xfrm>
          <a:off x="10515600" y="18328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D0E9C767-2F17-4BA9-9B2F-9E11FEAD01B9}"/>
            </a:ext>
          </a:extLst>
        </xdr:cNvPr>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5CF8F47B-93FF-4080-B16C-5A5D0344AF42}"/>
            </a:ext>
          </a:extLst>
        </xdr:cNvPr>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80F1D1BE-8A78-40B8-84F1-824567F1EF2E}"/>
            </a:ext>
          </a:extLst>
        </xdr:cNvPr>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AE947A60-7A86-4C11-9D8C-3E5E06103767}"/>
            </a:ext>
          </a:extLst>
        </xdr:cNvPr>
        <xdr:cNvSpPr/>
      </xdr:nvSpPr>
      <xdr:spPr>
        <a:xfrm>
          <a:off x="7810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5DB16757-3DA4-43C6-827A-BFAC7B0B0494}"/>
            </a:ext>
          </a:extLst>
        </xdr:cNvPr>
        <xdr:cNvSpPr/>
      </xdr:nvSpPr>
      <xdr:spPr>
        <a:xfrm>
          <a:off x="6921500" y="1837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3ED408B7-59ED-4814-8C2B-A4408D4F52E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D04BFB00-0A8D-4BF3-8930-017D8503478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942F2CC-D753-4A9B-8BF2-2A72DFA3F85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9660335-91C7-4DE6-83C5-0899434F81F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A70A00E-77F0-4708-A3F0-402148CB65C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123507</xdr:rowOff>
    </xdr:from>
    <xdr:to>
      <xdr:col>55</xdr:col>
      <xdr:colOff>50800</xdr:colOff>
      <xdr:row>104</xdr:row>
      <xdr:rowOff>53657</xdr:rowOff>
    </xdr:to>
    <xdr:sp macro="" textlink="">
      <xdr:nvSpPr>
        <xdr:cNvPr id="471" name="楕円 470">
          <a:extLst>
            <a:ext uri="{FF2B5EF4-FFF2-40B4-BE49-F238E27FC236}">
              <a16:creationId xmlns:a16="http://schemas.microsoft.com/office/drawing/2014/main" id="{A222AE1A-D0B1-4C81-AB7C-B79FC4F398A4}"/>
            </a:ext>
          </a:extLst>
        </xdr:cNvPr>
        <xdr:cNvSpPr/>
      </xdr:nvSpPr>
      <xdr:spPr>
        <a:xfrm>
          <a:off x="10426700" y="1778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146384</xdr:rowOff>
    </xdr:from>
    <xdr:ext cx="690189" cy="259045"/>
    <xdr:sp macro="" textlink="">
      <xdr:nvSpPr>
        <xdr:cNvPr id="472" name="【港湾・漁港】&#10;一人当たり有形固定資産（償却資産）額該当値テキスト">
          <a:extLst>
            <a:ext uri="{FF2B5EF4-FFF2-40B4-BE49-F238E27FC236}">
              <a16:creationId xmlns:a16="http://schemas.microsoft.com/office/drawing/2014/main" id="{8C1375C9-6C67-4121-B02B-DCB7B4ED3A5D}"/>
            </a:ext>
          </a:extLst>
        </xdr:cNvPr>
        <xdr:cNvSpPr txBox="1"/>
      </xdr:nvSpPr>
      <xdr:spPr>
        <a:xfrm>
          <a:off x="10515600" y="17634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147994</xdr:rowOff>
    </xdr:from>
    <xdr:to>
      <xdr:col>50</xdr:col>
      <xdr:colOff>165100</xdr:colOff>
      <xdr:row>104</xdr:row>
      <xdr:rowOff>78144</xdr:rowOff>
    </xdr:to>
    <xdr:sp macro="" textlink="">
      <xdr:nvSpPr>
        <xdr:cNvPr id="473" name="楕円 472">
          <a:extLst>
            <a:ext uri="{FF2B5EF4-FFF2-40B4-BE49-F238E27FC236}">
              <a16:creationId xmlns:a16="http://schemas.microsoft.com/office/drawing/2014/main" id="{7594F769-DD6E-4CA7-8DAD-9CAA69D1FA9B}"/>
            </a:ext>
          </a:extLst>
        </xdr:cNvPr>
        <xdr:cNvSpPr/>
      </xdr:nvSpPr>
      <xdr:spPr>
        <a:xfrm>
          <a:off x="9588500" y="1780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2857</xdr:rowOff>
    </xdr:from>
    <xdr:to>
      <xdr:col>55</xdr:col>
      <xdr:colOff>0</xdr:colOff>
      <xdr:row>104</xdr:row>
      <xdr:rowOff>27344</xdr:rowOff>
    </xdr:to>
    <xdr:cxnSp macro="">
      <xdr:nvCxnSpPr>
        <xdr:cNvPr id="474" name="直線コネクタ 473">
          <a:extLst>
            <a:ext uri="{FF2B5EF4-FFF2-40B4-BE49-F238E27FC236}">
              <a16:creationId xmlns:a16="http://schemas.microsoft.com/office/drawing/2014/main" id="{C63BF60D-40A1-4AEF-91B4-8A15F62A37D3}"/>
            </a:ext>
          </a:extLst>
        </xdr:cNvPr>
        <xdr:cNvCxnSpPr/>
      </xdr:nvCxnSpPr>
      <xdr:spPr>
        <a:xfrm flipV="1">
          <a:off x="9639300" y="17833657"/>
          <a:ext cx="838200" cy="2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156826</xdr:rowOff>
    </xdr:from>
    <xdr:to>
      <xdr:col>46</xdr:col>
      <xdr:colOff>38100</xdr:colOff>
      <xdr:row>104</xdr:row>
      <xdr:rowOff>86976</xdr:rowOff>
    </xdr:to>
    <xdr:sp macro="" textlink="">
      <xdr:nvSpPr>
        <xdr:cNvPr id="475" name="楕円 474">
          <a:extLst>
            <a:ext uri="{FF2B5EF4-FFF2-40B4-BE49-F238E27FC236}">
              <a16:creationId xmlns:a16="http://schemas.microsoft.com/office/drawing/2014/main" id="{7E3B0CD3-672E-47F1-AF52-BE249959C498}"/>
            </a:ext>
          </a:extLst>
        </xdr:cNvPr>
        <xdr:cNvSpPr/>
      </xdr:nvSpPr>
      <xdr:spPr>
        <a:xfrm>
          <a:off x="8699500" y="178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27344</xdr:rowOff>
    </xdr:from>
    <xdr:to>
      <xdr:col>50</xdr:col>
      <xdr:colOff>114300</xdr:colOff>
      <xdr:row>104</xdr:row>
      <xdr:rowOff>36176</xdr:rowOff>
    </xdr:to>
    <xdr:cxnSp macro="">
      <xdr:nvCxnSpPr>
        <xdr:cNvPr id="476" name="直線コネクタ 475">
          <a:extLst>
            <a:ext uri="{FF2B5EF4-FFF2-40B4-BE49-F238E27FC236}">
              <a16:creationId xmlns:a16="http://schemas.microsoft.com/office/drawing/2014/main" id="{BEFA7984-3061-48D0-98A7-14582453BDA3}"/>
            </a:ext>
          </a:extLst>
        </xdr:cNvPr>
        <xdr:cNvCxnSpPr/>
      </xdr:nvCxnSpPr>
      <xdr:spPr>
        <a:xfrm flipV="1">
          <a:off x="8750300" y="17858144"/>
          <a:ext cx="889000" cy="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167064</xdr:rowOff>
    </xdr:from>
    <xdr:to>
      <xdr:col>41</xdr:col>
      <xdr:colOff>101600</xdr:colOff>
      <xdr:row>104</xdr:row>
      <xdr:rowOff>97214</xdr:rowOff>
    </xdr:to>
    <xdr:sp macro="" textlink="">
      <xdr:nvSpPr>
        <xdr:cNvPr id="477" name="楕円 476">
          <a:extLst>
            <a:ext uri="{FF2B5EF4-FFF2-40B4-BE49-F238E27FC236}">
              <a16:creationId xmlns:a16="http://schemas.microsoft.com/office/drawing/2014/main" id="{E916B96F-9BF3-4282-87F5-70500F7FB418}"/>
            </a:ext>
          </a:extLst>
        </xdr:cNvPr>
        <xdr:cNvSpPr/>
      </xdr:nvSpPr>
      <xdr:spPr>
        <a:xfrm>
          <a:off x="7810500" y="178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36176</xdr:rowOff>
    </xdr:from>
    <xdr:to>
      <xdr:col>45</xdr:col>
      <xdr:colOff>177800</xdr:colOff>
      <xdr:row>104</xdr:row>
      <xdr:rowOff>46414</xdr:rowOff>
    </xdr:to>
    <xdr:cxnSp macro="">
      <xdr:nvCxnSpPr>
        <xdr:cNvPr id="478" name="直線コネクタ 477">
          <a:extLst>
            <a:ext uri="{FF2B5EF4-FFF2-40B4-BE49-F238E27FC236}">
              <a16:creationId xmlns:a16="http://schemas.microsoft.com/office/drawing/2014/main" id="{C11F9953-B4BB-4C76-BA91-9F79EC91F794}"/>
            </a:ext>
          </a:extLst>
        </xdr:cNvPr>
        <xdr:cNvCxnSpPr/>
      </xdr:nvCxnSpPr>
      <xdr:spPr>
        <a:xfrm flipV="1">
          <a:off x="7861300" y="17866976"/>
          <a:ext cx="889000" cy="1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7562</xdr:rowOff>
    </xdr:from>
    <xdr:to>
      <xdr:col>36</xdr:col>
      <xdr:colOff>165100</xdr:colOff>
      <xdr:row>104</xdr:row>
      <xdr:rowOff>109162</xdr:rowOff>
    </xdr:to>
    <xdr:sp macro="" textlink="">
      <xdr:nvSpPr>
        <xdr:cNvPr id="479" name="楕円 478">
          <a:extLst>
            <a:ext uri="{FF2B5EF4-FFF2-40B4-BE49-F238E27FC236}">
              <a16:creationId xmlns:a16="http://schemas.microsoft.com/office/drawing/2014/main" id="{2B06397E-9E03-41BA-9F66-697BABAF2B86}"/>
            </a:ext>
          </a:extLst>
        </xdr:cNvPr>
        <xdr:cNvSpPr/>
      </xdr:nvSpPr>
      <xdr:spPr>
        <a:xfrm>
          <a:off x="6921500" y="1783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46414</xdr:rowOff>
    </xdr:from>
    <xdr:to>
      <xdr:col>41</xdr:col>
      <xdr:colOff>50800</xdr:colOff>
      <xdr:row>104</xdr:row>
      <xdr:rowOff>58362</xdr:rowOff>
    </xdr:to>
    <xdr:cxnSp macro="">
      <xdr:nvCxnSpPr>
        <xdr:cNvPr id="480" name="直線コネクタ 479">
          <a:extLst>
            <a:ext uri="{FF2B5EF4-FFF2-40B4-BE49-F238E27FC236}">
              <a16:creationId xmlns:a16="http://schemas.microsoft.com/office/drawing/2014/main" id="{118652C7-FC82-4546-A9F7-AD015357101D}"/>
            </a:ext>
          </a:extLst>
        </xdr:cNvPr>
        <xdr:cNvCxnSpPr/>
      </xdr:nvCxnSpPr>
      <xdr:spPr>
        <a:xfrm flipV="1">
          <a:off x="6972300" y="17877214"/>
          <a:ext cx="889000" cy="1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99150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76B634CD-474B-45AD-B658-771985E5D7B0}"/>
            </a:ext>
          </a:extLst>
        </xdr:cNvPr>
        <xdr:cNvSpPr txBox="1"/>
      </xdr:nvSpPr>
      <xdr:spPr>
        <a:xfrm>
          <a:off x="93270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134934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23231FFA-067A-475B-B17C-F22F6F0D6724}"/>
            </a:ext>
          </a:extLst>
        </xdr:cNvPr>
        <xdr:cNvSpPr txBox="1"/>
      </xdr:nvSpPr>
      <xdr:spPr>
        <a:xfrm>
          <a:off x="8450795" y="1848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140467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B9E3A609-DD12-4E10-9EF7-578AF286E69A}"/>
            </a:ext>
          </a:extLst>
        </xdr:cNvPr>
        <xdr:cNvSpPr txBox="1"/>
      </xdr:nvSpPr>
      <xdr:spPr>
        <a:xfrm>
          <a:off x="7561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126190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29564109-4B2D-4BB7-8A5C-F4D71896CB74}"/>
            </a:ext>
          </a:extLst>
        </xdr:cNvPr>
        <xdr:cNvSpPr txBox="1"/>
      </xdr:nvSpPr>
      <xdr:spPr>
        <a:xfrm>
          <a:off x="6672795" y="1847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94671</xdr:rowOff>
    </xdr:from>
    <xdr:ext cx="690189" cy="259045"/>
    <xdr:sp macro="" textlink="">
      <xdr:nvSpPr>
        <xdr:cNvPr id="485" name="n_1mainValue【港湾・漁港】&#10;一人当たり有形固定資産（償却資産）額">
          <a:extLst>
            <a:ext uri="{FF2B5EF4-FFF2-40B4-BE49-F238E27FC236}">
              <a16:creationId xmlns:a16="http://schemas.microsoft.com/office/drawing/2014/main" id="{AED88C8D-CAAF-4507-9534-FAAA72EF7F5E}"/>
            </a:ext>
          </a:extLst>
        </xdr:cNvPr>
        <xdr:cNvSpPr txBox="1"/>
      </xdr:nvSpPr>
      <xdr:spPr>
        <a:xfrm>
          <a:off x="9281505" y="175825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103503</xdr:rowOff>
    </xdr:from>
    <xdr:ext cx="690189" cy="259045"/>
    <xdr:sp macro="" textlink="">
      <xdr:nvSpPr>
        <xdr:cNvPr id="486" name="n_2mainValue【港湾・漁港】&#10;一人当たり有形固定資産（償却資産）額">
          <a:extLst>
            <a:ext uri="{FF2B5EF4-FFF2-40B4-BE49-F238E27FC236}">
              <a16:creationId xmlns:a16="http://schemas.microsoft.com/office/drawing/2014/main" id="{57C165C3-36B5-42CA-BE56-339400B180CD}"/>
            </a:ext>
          </a:extLst>
        </xdr:cNvPr>
        <xdr:cNvSpPr txBox="1"/>
      </xdr:nvSpPr>
      <xdr:spPr>
        <a:xfrm>
          <a:off x="8405205" y="17591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113741</xdr:rowOff>
    </xdr:from>
    <xdr:ext cx="690189" cy="259045"/>
    <xdr:sp macro="" textlink="">
      <xdr:nvSpPr>
        <xdr:cNvPr id="487" name="n_3mainValue【港湾・漁港】&#10;一人当たり有形固定資産（償却資産）額">
          <a:extLst>
            <a:ext uri="{FF2B5EF4-FFF2-40B4-BE49-F238E27FC236}">
              <a16:creationId xmlns:a16="http://schemas.microsoft.com/office/drawing/2014/main" id="{4BDCEBA9-45A3-454C-B170-2B99B6CAE27F}"/>
            </a:ext>
          </a:extLst>
        </xdr:cNvPr>
        <xdr:cNvSpPr txBox="1"/>
      </xdr:nvSpPr>
      <xdr:spPr>
        <a:xfrm>
          <a:off x="7516205" y="176016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125689</xdr:rowOff>
    </xdr:from>
    <xdr:ext cx="690189" cy="259045"/>
    <xdr:sp macro="" textlink="">
      <xdr:nvSpPr>
        <xdr:cNvPr id="488" name="n_4mainValue【港湾・漁港】&#10;一人当たり有形固定資産（償却資産）額">
          <a:extLst>
            <a:ext uri="{FF2B5EF4-FFF2-40B4-BE49-F238E27FC236}">
              <a16:creationId xmlns:a16="http://schemas.microsoft.com/office/drawing/2014/main" id="{977094B3-6A2B-4BBA-85C0-8B56108A021C}"/>
            </a:ext>
          </a:extLst>
        </xdr:cNvPr>
        <xdr:cNvSpPr txBox="1"/>
      </xdr:nvSpPr>
      <xdr:spPr>
        <a:xfrm>
          <a:off x="6627205" y="176135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56498B86-B1A8-47F1-8319-E73FF606ED1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4DA4741A-58B8-437B-A022-47EA4957F48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1B19B86D-C22C-42A7-AA7F-6795AD5CA0F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4DE1934F-AD72-41ED-A099-C3E0D37C139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BDEEE406-C7EE-4770-ACE6-30EDF00E26C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75DA02FC-A12A-4CF6-8B0E-800CDA595F3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D03BC592-AA4B-4698-8706-5E38673BA56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41DC2C7C-2A4C-49A0-9AB6-9E41226E44F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EB2D7C91-A802-43E7-A461-AE107F0D668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DF21BF59-7FF3-4354-B3E3-F79BBF837AF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BE14D86F-B002-47FD-8F92-48B3838EB06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1668B149-627B-49E8-943B-A4B21F0CB04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B970DA56-69EC-408C-ADAE-C3B9863CC63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81291A5B-FA30-448F-AE2E-9C6A1119F70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7D526122-E093-40CA-82A9-82DE0130C21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AE011317-E2E0-4C50-91AE-2F7FE930902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715A48DF-7532-4B3D-B4F2-041755AE5F6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B93FC38F-82BB-416C-872E-2CA0A599DDE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D7BB6D3D-3494-4E91-81B8-22565F8D942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EEFDE9F8-13FA-4543-B0CF-5B9477898C5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52514FF7-8930-487A-95FB-02E7ACF8591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9339CC49-4046-4072-A29B-74599283242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7965AC42-B7DC-4E2C-BA7A-E948248434B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74B15DED-A4E1-4B0D-96BD-65CDE448845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1E8E998B-F2F1-4489-B65F-8A34E2242F3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C51BF569-091F-405C-8276-400142947525}"/>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D7DBA820-71E6-4781-A0E8-219058D2E5C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7D2F55EC-2D6F-4C0D-95C8-EDB848D835A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7503A43B-36E9-4EC8-A9CC-2673169D9C89}"/>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a:extLst>
            <a:ext uri="{FF2B5EF4-FFF2-40B4-BE49-F238E27FC236}">
              <a16:creationId xmlns:a16="http://schemas.microsoft.com/office/drawing/2014/main" id="{75C8FBC3-0017-45EC-8A48-20EB857DE83F}"/>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ECF2AF33-4386-4C4F-9CFF-6A5DF9AC8CA0}"/>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a:extLst>
            <a:ext uri="{FF2B5EF4-FFF2-40B4-BE49-F238E27FC236}">
              <a16:creationId xmlns:a16="http://schemas.microsoft.com/office/drawing/2014/main" id="{BAFEDB59-9C16-41C4-8008-1837D3D6FCE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a:extLst>
            <a:ext uri="{FF2B5EF4-FFF2-40B4-BE49-F238E27FC236}">
              <a16:creationId xmlns:a16="http://schemas.microsoft.com/office/drawing/2014/main" id="{6BB2F13B-62B7-48B9-BD7C-92171E83E721}"/>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2" name="フローチャート: 判断 521">
          <a:extLst>
            <a:ext uri="{FF2B5EF4-FFF2-40B4-BE49-F238E27FC236}">
              <a16:creationId xmlns:a16="http://schemas.microsoft.com/office/drawing/2014/main" id="{AC70121B-E987-4E6F-8573-A435F3B15FDF}"/>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23" name="フローチャート: 判断 522">
          <a:extLst>
            <a:ext uri="{FF2B5EF4-FFF2-40B4-BE49-F238E27FC236}">
              <a16:creationId xmlns:a16="http://schemas.microsoft.com/office/drawing/2014/main" id="{14510B47-A6F8-4A1A-9DEB-16D8FB42C016}"/>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524" name="フローチャート: 判断 523">
          <a:extLst>
            <a:ext uri="{FF2B5EF4-FFF2-40B4-BE49-F238E27FC236}">
              <a16:creationId xmlns:a16="http://schemas.microsoft.com/office/drawing/2014/main" id="{21304FAC-8377-4538-AB37-8DFCF690EE54}"/>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21154370-9093-4B43-9758-08F4D4EB1C8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BCA3E6C-C42E-49E4-804B-94DD2A5BE68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ACFE7A7-3D6E-4F9C-9629-E1EDB6D4B6D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56287EC-EBF7-4EA6-B304-0778017E54C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6CF1A75-5A12-4C58-A660-4BF9A9A5BA0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120106</xdr:rowOff>
    </xdr:from>
    <xdr:to>
      <xdr:col>85</xdr:col>
      <xdr:colOff>177800</xdr:colOff>
      <xdr:row>41</xdr:row>
      <xdr:rowOff>50256</xdr:rowOff>
    </xdr:to>
    <xdr:sp macro="" textlink="">
      <xdr:nvSpPr>
        <xdr:cNvPr id="530" name="楕円 529">
          <a:extLst>
            <a:ext uri="{FF2B5EF4-FFF2-40B4-BE49-F238E27FC236}">
              <a16:creationId xmlns:a16="http://schemas.microsoft.com/office/drawing/2014/main" id="{0AFF879C-A4EF-4A00-8D41-E06146795190}"/>
            </a:ext>
          </a:extLst>
        </xdr:cNvPr>
        <xdr:cNvSpPr/>
      </xdr:nvSpPr>
      <xdr:spPr>
        <a:xfrm>
          <a:off x="162687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98533</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63A7554E-5EA0-4768-BBB8-5E0F7AC908A7}"/>
            </a:ext>
          </a:extLst>
        </xdr:cNvPr>
        <xdr:cNvSpPr txBox="1"/>
      </xdr:nvSpPr>
      <xdr:spPr>
        <a:xfrm>
          <a:off x="16357600"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102144</xdr:rowOff>
    </xdr:from>
    <xdr:to>
      <xdr:col>81</xdr:col>
      <xdr:colOff>101600</xdr:colOff>
      <xdr:row>41</xdr:row>
      <xdr:rowOff>32294</xdr:rowOff>
    </xdr:to>
    <xdr:sp macro="" textlink="">
      <xdr:nvSpPr>
        <xdr:cNvPr id="532" name="楕円 531">
          <a:extLst>
            <a:ext uri="{FF2B5EF4-FFF2-40B4-BE49-F238E27FC236}">
              <a16:creationId xmlns:a16="http://schemas.microsoft.com/office/drawing/2014/main" id="{2CE90D58-F243-4B87-ADAF-F55B5C63E22F}"/>
            </a:ext>
          </a:extLst>
        </xdr:cNvPr>
        <xdr:cNvSpPr/>
      </xdr:nvSpPr>
      <xdr:spPr>
        <a:xfrm>
          <a:off x="154305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152944</xdr:rowOff>
    </xdr:from>
    <xdr:to>
      <xdr:col>85</xdr:col>
      <xdr:colOff>127000</xdr:colOff>
      <xdr:row>40</xdr:row>
      <xdr:rowOff>170906</xdr:rowOff>
    </xdr:to>
    <xdr:cxnSp macro="">
      <xdr:nvCxnSpPr>
        <xdr:cNvPr id="533" name="直線コネクタ 532">
          <a:extLst>
            <a:ext uri="{FF2B5EF4-FFF2-40B4-BE49-F238E27FC236}">
              <a16:creationId xmlns:a16="http://schemas.microsoft.com/office/drawing/2014/main" id="{D79573FE-C08F-4521-896C-893B0E1571A8}"/>
            </a:ext>
          </a:extLst>
        </xdr:cNvPr>
        <xdr:cNvCxnSpPr/>
      </xdr:nvCxnSpPr>
      <xdr:spPr>
        <a:xfrm>
          <a:off x="15481300" y="701094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534" name="楕円 533">
          <a:extLst>
            <a:ext uri="{FF2B5EF4-FFF2-40B4-BE49-F238E27FC236}">
              <a16:creationId xmlns:a16="http://schemas.microsoft.com/office/drawing/2014/main" id="{C6355272-051C-4C28-A095-274696B33544}"/>
            </a:ext>
          </a:extLst>
        </xdr:cNvPr>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152944</xdr:rowOff>
    </xdr:from>
    <xdr:to>
      <xdr:col>81</xdr:col>
      <xdr:colOff>50800</xdr:colOff>
      <xdr:row>42</xdr:row>
      <xdr:rowOff>92528</xdr:rowOff>
    </xdr:to>
    <xdr:cxnSp macro="">
      <xdr:nvCxnSpPr>
        <xdr:cNvPr id="535" name="直線コネクタ 534">
          <a:extLst>
            <a:ext uri="{FF2B5EF4-FFF2-40B4-BE49-F238E27FC236}">
              <a16:creationId xmlns:a16="http://schemas.microsoft.com/office/drawing/2014/main" id="{9013AF80-B6BB-48DC-B2DB-829C293B1C63}"/>
            </a:ext>
          </a:extLst>
        </xdr:cNvPr>
        <xdr:cNvCxnSpPr/>
      </xdr:nvCxnSpPr>
      <xdr:spPr>
        <a:xfrm flipV="1">
          <a:off x="14592300" y="7010944"/>
          <a:ext cx="889000" cy="28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31931</xdr:rowOff>
    </xdr:from>
    <xdr:to>
      <xdr:col>72</xdr:col>
      <xdr:colOff>38100</xdr:colOff>
      <xdr:row>42</xdr:row>
      <xdr:rowOff>133531</xdr:rowOff>
    </xdr:to>
    <xdr:sp macro="" textlink="">
      <xdr:nvSpPr>
        <xdr:cNvPr id="536" name="楕円 535">
          <a:extLst>
            <a:ext uri="{FF2B5EF4-FFF2-40B4-BE49-F238E27FC236}">
              <a16:creationId xmlns:a16="http://schemas.microsoft.com/office/drawing/2014/main" id="{CE6A3A69-298C-413A-9315-60A00ADB3D42}"/>
            </a:ext>
          </a:extLst>
        </xdr:cNvPr>
        <xdr:cNvSpPr/>
      </xdr:nvSpPr>
      <xdr:spPr>
        <a:xfrm>
          <a:off x="13652500" y="72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82731</xdr:rowOff>
    </xdr:from>
    <xdr:to>
      <xdr:col>76</xdr:col>
      <xdr:colOff>114300</xdr:colOff>
      <xdr:row>42</xdr:row>
      <xdr:rowOff>92528</xdr:rowOff>
    </xdr:to>
    <xdr:cxnSp macro="">
      <xdr:nvCxnSpPr>
        <xdr:cNvPr id="537" name="直線コネクタ 536">
          <a:extLst>
            <a:ext uri="{FF2B5EF4-FFF2-40B4-BE49-F238E27FC236}">
              <a16:creationId xmlns:a16="http://schemas.microsoft.com/office/drawing/2014/main" id="{3B3FBFB3-ED6C-477D-84FC-578A9A4AA5AC}"/>
            </a:ext>
          </a:extLst>
        </xdr:cNvPr>
        <xdr:cNvCxnSpPr/>
      </xdr:nvCxnSpPr>
      <xdr:spPr>
        <a:xfrm>
          <a:off x="13703300" y="72836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4173</xdr:rowOff>
    </xdr:from>
    <xdr:to>
      <xdr:col>67</xdr:col>
      <xdr:colOff>101600</xdr:colOff>
      <xdr:row>42</xdr:row>
      <xdr:rowOff>105773</xdr:rowOff>
    </xdr:to>
    <xdr:sp macro="" textlink="">
      <xdr:nvSpPr>
        <xdr:cNvPr id="538" name="楕円 537">
          <a:extLst>
            <a:ext uri="{FF2B5EF4-FFF2-40B4-BE49-F238E27FC236}">
              <a16:creationId xmlns:a16="http://schemas.microsoft.com/office/drawing/2014/main" id="{FFA8ECD3-E6C2-4492-87C6-E32CF0706DA6}"/>
            </a:ext>
          </a:extLst>
        </xdr:cNvPr>
        <xdr:cNvSpPr/>
      </xdr:nvSpPr>
      <xdr:spPr>
        <a:xfrm>
          <a:off x="1276350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54973</xdr:rowOff>
    </xdr:from>
    <xdr:to>
      <xdr:col>71</xdr:col>
      <xdr:colOff>177800</xdr:colOff>
      <xdr:row>42</xdr:row>
      <xdr:rowOff>82731</xdr:rowOff>
    </xdr:to>
    <xdr:cxnSp macro="">
      <xdr:nvCxnSpPr>
        <xdr:cNvPr id="539" name="直線コネクタ 538">
          <a:extLst>
            <a:ext uri="{FF2B5EF4-FFF2-40B4-BE49-F238E27FC236}">
              <a16:creationId xmlns:a16="http://schemas.microsoft.com/office/drawing/2014/main" id="{0D57B4F6-59B9-4151-B9A3-3475AB599C56}"/>
            </a:ext>
          </a:extLst>
        </xdr:cNvPr>
        <xdr:cNvCxnSpPr/>
      </xdr:nvCxnSpPr>
      <xdr:spPr>
        <a:xfrm>
          <a:off x="12814300" y="725587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5155E890-4EC2-42C3-8312-A5C2FBB0D8DC}"/>
            </a:ext>
          </a:extLst>
        </xdr:cNvPr>
        <xdr:cNvSpPr txBox="1"/>
      </xdr:nvSpPr>
      <xdr:spPr>
        <a:xfrm>
          <a:off x="15266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D38245CC-7025-4132-B7E4-7855B0A1035A}"/>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19B0BB29-C69F-4CF5-A570-7C61F95CD9D1}"/>
            </a:ext>
          </a:extLst>
        </xdr:cNvPr>
        <xdr:cNvSpPr txBox="1"/>
      </xdr:nvSpPr>
      <xdr:spPr>
        <a:xfrm>
          <a:off x="13500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B00BEA19-1AC0-4F1C-9E6F-670F4111903D}"/>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23421</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E18EDF57-2DFA-4066-9C84-48CB13341050}"/>
            </a:ext>
          </a:extLst>
        </xdr:cNvPr>
        <xdr:cNvSpPr txBox="1"/>
      </xdr:nvSpPr>
      <xdr:spPr>
        <a:xfrm>
          <a:off x="15266044" y="705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545" name="n_2mainValue【認定こども園・幼稚園・保育所】&#10;有形固定資産減価償却率">
          <a:extLst>
            <a:ext uri="{FF2B5EF4-FFF2-40B4-BE49-F238E27FC236}">
              <a16:creationId xmlns:a16="http://schemas.microsoft.com/office/drawing/2014/main" id="{20530DC2-7F67-475E-A28C-3815A3C7EAEF}"/>
            </a:ext>
          </a:extLst>
        </xdr:cNvPr>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124658</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1D2562AE-4E93-46B9-8437-15AA7BA1DA70}"/>
            </a:ext>
          </a:extLst>
        </xdr:cNvPr>
        <xdr:cNvSpPr txBox="1"/>
      </xdr:nvSpPr>
      <xdr:spPr>
        <a:xfrm>
          <a:off x="13500744" y="732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96900</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5E78D889-6AEE-4183-B5C4-609DE259784B}"/>
            </a:ext>
          </a:extLst>
        </xdr:cNvPr>
        <xdr:cNvSpPr txBox="1"/>
      </xdr:nvSpPr>
      <xdr:spPr>
        <a:xfrm>
          <a:off x="12611744" y="729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BC20455E-A0C8-49E9-9FC6-B58985D7AB4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76BA747C-E195-47F1-9297-F50CB1A44A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F753356-BBA4-40DD-81B0-66DCAE41C1A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4F25D21A-C97E-4DD8-A447-F6F12CC2916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B32CFD5C-DF8A-4791-A5E0-3AD61D265A9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E9435DC0-A2F4-4C12-90ED-0E3DD13F1D6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B2990AF2-2564-49AE-97F5-E70CB33D807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33D95188-F60C-459B-97D2-B3285A8A05B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A875B645-FFBA-4CA0-9737-6BD1D228804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C6FDB7DB-2020-4C8B-AC93-AD1C74EE272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9247F93A-38D0-416B-A1EE-9D96F9EB6FC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88221894-CDEA-411A-98E9-ABF534B23E7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D2CDBDC5-4AF5-43E3-AA4A-CB16C7C5B72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A6B0DAFA-EBB1-4FA0-9EA1-C154ACDA9AF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FE3F27C1-C8D5-420D-A0B8-96455ACA9E3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3BF08ADD-41BA-4E63-859F-85843360146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214FA2CC-634F-495A-A1A3-F2E5A2411DF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46A87D77-3685-47A8-A8A3-F865FF7B173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7F56C536-A3EC-40EA-920D-E9C47257EDA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CBB01800-D30A-4A72-A3F6-1B705D666F7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5317F88D-F803-4182-9781-9012A266879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a:extLst>
            <a:ext uri="{FF2B5EF4-FFF2-40B4-BE49-F238E27FC236}">
              <a16:creationId xmlns:a16="http://schemas.microsoft.com/office/drawing/2014/main" id="{3C118DED-3E31-4AAF-99DE-34C14DA215A6}"/>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B4345764-8F54-4E36-B0BF-E3E450EED89F}"/>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a:extLst>
            <a:ext uri="{FF2B5EF4-FFF2-40B4-BE49-F238E27FC236}">
              <a16:creationId xmlns:a16="http://schemas.microsoft.com/office/drawing/2014/main" id="{94EEDFA2-54C7-48FF-96CF-AD9822716CE4}"/>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A985CEBC-C8AC-467F-90ED-26CAE42C73CF}"/>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a:extLst>
            <a:ext uri="{FF2B5EF4-FFF2-40B4-BE49-F238E27FC236}">
              <a16:creationId xmlns:a16="http://schemas.microsoft.com/office/drawing/2014/main" id="{079EB6AF-499E-4988-915A-B3A5E3536072}"/>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E1229276-F26C-4ED4-A332-BA616391CFC9}"/>
            </a:ext>
          </a:extLst>
        </xdr:cNvPr>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a:extLst>
            <a:ext uri="{FF2B5EF4-FFF2-40B4-BE49-F238E27FC236}">
              <a16:creationId xmlns:a16="http://schemas.microsoft.com/office/drawing/2014/main" id="{BEF2A6FE-C019-4B8E-9996-6A9E63339C4E}"/>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a:extLst>
            <a:ext uri="{FF2B5EF4-FFF2-40B4-BE49-F238E27FC236}">
              <a16:creationId xmlns:a16="http://schemas.microsoft.com/office/drawing/2014/main" id="{65471ED5-3C3A-4EBC-BB1B-B3D3E87117D0}"/>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7" name="フローチャート: 判断 576">
          <a:extLst>
            <a:ext uri="{FF2B5EF4-FFF2-40B4-BE49-F238E27FC236}">
              <a16:creationId xmlns:a16="http://schemas.microsoft.com/office/drawing/2014/main" id="{434BC64F-331A-4A05-BF89-8CDE0BB8D400}"/>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578" name="フローチャート: 判断 577">
          <a:extLst>
            <a:ext uri="{FF2B5EF4-FFF2-40B4-BE49-F238E27FC236}">
              <a16:creationId xmlns:a16="http://schemas.microsoft.com/office/drawing/2014/main" id="{3C8E8674-F807-4E65-9F62-6527155A8EFA}"/>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79" name="フローチャート: 判断 578">
          <a:extLst>
            <a:ext uri="{FF2B5EF4-FFF2-40B4-BE49-F238E27FC236}">
              <a16:creationId xmlns:a16="http://schemas.microsoft.com/office/drawing/2014/main" id="{2D4BA5F2-77E6-4B5D-806B-99BB85BDA152}"/>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D0C1A322-6BAE-439E-9268-A3BF2ACDAC2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ADF50AF9-EB4C-49E0-A88B-DB9168635D9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1622C6B-9636-41B6-A7EC-2E337FE0F91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8286EF9-F2E4-4FAE-8C49-65F0986044B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14E6E3D-DE53-4226-89E3-C9C6998C486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41402</xdr:rowOff>
    </xdr:from>
    <xdr:to>
      <xdr:col>116</xdr:col>
      <xdr:colOff>114300</xdr:colOff>
      <xdr:row>41</xdr:row>
      <xdr:rowOff>143002</xdr:rowOff>
    </xdr:to>
    <xdr:sp macro="" textlink="">
      <xdr:nvSpPr>
        <xdr:cNvPr id="585" name="楕円 584">
          <a:extLst>
            <a:ext uri="{FF2B5EF4-FFF2-40B4-BE49-F238E27FC236}">
              <a16:creationId xmlns:a16="http://schemas.microsoft.com/office/drawing/2014/main" id="{3D731B62-153D-43C5-93C7-C3DD871FB620}"/>
            </a:ext>
          </a:extLst>
        </xdr:cNvPr>
        <xdr:cNvSpPr/>
      </xdr:nvSpPr>
      <xdr:spPr>
        <a:xfrm>
          <a:off x="221107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127779</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19A767B6-7BAE-4342-89A4-0774C77184D0}"/>
            </a:ext>
          </a:extLst>
        </xdr:cNvPr>
        <xdr:cNvSpPr txBox="1"/>
      </xdr:nvSpPr>
      <xdr:spPr>
        <a:xfrm>
          <a:off x="22199600" y="69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41402</xdr:rowOff>
    </xdr:from>
    <xdr:to>
      <xdr:col>112</xdr:col>
      <xdr:colOff>38100</xdr:colOff>
      <xdr:row>41</xdr:row>
      <xdr:rowOff>143002</xdr:rowOff>
    </xdr:to>
    <xdr:sp macro="" textlink="">
      <xdr:nvSpPr>
        <xdr:cNvPr id="587" name="楕円 586">
          <a:extLst>
            <a:ext uri="{FF2B5EF4-FFF2-40B4-BE49-F238E27FC236}">
              <a16:creationId xmlns:a16="http://schemas.microsoft.com/office/drawing/2014/main" id="{1FCAE288-1F4E-4203-B25D-0E96B676AD09}"/>
            </a:ext>
          </a:extLst>
        </xdr:cNvPr>
        <xdr:cNvSpPr/>
      </xdr:nvSpPr>
      <xdr:spPr>
        <a:xfrm>
          <a:off x="21272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92202</xdr:rowOff>
    </xdr:from>
    <xdr:to>
      <xdr:col>116</xdr:col>
      <xdr:colOff>63500</xdr:colOff>
      <xdr:row>41</xdr:row>
      <xdr:rowOff>92202</xdr:rowOff>
    </xdr:to>
    <xdr:cxnSp macro="">
      <xdr:nvCxnSpPr>
        <xdr:cNvPr id="588" name="直線コネクタ 587">
          <a:extLst>
            <a:ext uri="{FF2B5EF4-FFF2-40B4-BE49-F238E27FC236}">
              <a16:creationId xmlns:a16="http://schemas.microsoft.com/office/drawing/2014/main" id="{24DDEFC3-59B0-4432-9F9C-69D4F06465A8}"/>
            </a:ext>
          </a:extLst>
        </xdr:cNvPr>
        <xdr:cNvCxnSpPr/>
      </xdr:nvCxnSpPr>
      <xdr:spPr>
        <a:xfrm>
          <a:off x="21323300" y="712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43688</xdr:rowOff>
    </xdr:from>
    <xdr:to>
      <xdr:col>107</xdr:col>
      <xdr:colOff>101600</xdr:colOff>
      <xdr:row>41</xdr:row>
      <xdr:rowOff>145288</xdr:rowOff>
    </xdr:to>
    <xdr:sp macro="" textlink="">
      <xdr:nvSpPr>
        <xdr:cNvPr id="589" name="楕円 588">
          <a:extLst>
            <a:ext uri="{FF2B5EF4-FFF2-40B4-BE49-F238E27FC236}">
              <a16:creationId xmlns:a16="http://schemas.microsoft.com/office/drawing/2014/main" id="{3EE0686A-21F6-4EA5-A412-5A7C29EBD8FE}"/>
            </a:ext>
          </a:extLst>
        </xdr:cNvPr>
        <xdr:cNvSpPr/>
      </xdr:nvSpPr>
      <xdr:spPr>
        <a:xfrm>
          <a:off x="20383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92202</xdr:rowOff>
    </xdr:from>
    <xdr:to>
      <xdr:col>111</xdr:col>
      <xdr:colOff>177800</xdr:colOff>
      <xdr:row>41</xdr:row>
      <xdr:rowOff>94488</xdr:rowOff>
    </xdr:to>
    <xdr:cxnSp macro="">
      <xdr:nvCxnSpPr>
        <xdr:cNvPr id="590" name="直線コネクタ 589">
          <a:extLst>
            <a:ext uri="{FF2B5EF4-FFF2-40B4-BE49-F238E27FC236}">
              <a16:creationId xmlns:a16="http://schemas.microsoft.com/office/drawing/2014/main" id="{C284F830-F71F-4CDE-A695-B9CAFD0AC69D}"/>
            </a:ext>
          </a:extLst>
        </xdr:cNvPr>
        <xdr:cNvCxnSpPr/>
      </xdr:nvCxnSpPr>
      <xdr:spPr>
        <a:xfrm flipV="1">
          <a:off x="20434300" y="71216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43688</xdr:rowOff>
    </xdr:from>
    <xdr:to>
      <xdr:col>102</xdr:col>
      <xdr:colOff>165100</xdr:colOff>
      <xdr:row>41</xdr:row>
      <xdr:rowOff>145288</xdr:rowOff>
    </xdr:to>
    <xdr:sp macro="" textlink="">
      <xdr:nvSpPr>
        <xdr:cNvPr id="591" name="楕円 590">
          <a:extLst>
            <a:ext uri="{FF2B5EF4-FFF2-40B4-BE49-F238E27FC236}">
              <a16:creationId xmlns:a16="http://schemas.microsoft.com/office/drawing/2014/main" id="{0D1C9642-5C54-441B-9A0E-817F7B3BBE56}"/>
            </a:ext>
          </a:extLst>
        </xdr:cNvPr>
        <xdr:cNvSpPr/>
      </xdr:nvSpPr>
      <xdr:spPr>
        <a:xfrm>
          <a:off x="19494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94488</xdr:rowOff>
    </xdr:from>
    <xdr:to>
      <xdr:col>107</xdr:col>
      <xdr:colOff>50800</xdr:colOff>
      <xdr:row>41</xdr:row>
      <xdr:rowOff>94488</xdr:rowOff>
    </xdr:to>
    <xdr:cxnSp macro="">
      <xdr:nvCxnSpPr>
        <xdr:cNvPr id="592" name="直線コネクタ 591">
          <a:extLst>
            <a:ext uri="{FF2B5EF4-FFF2-40B4-BE49-F238E27FC236}">
              <a16:creationId xmlns:a16="http://schemas.microsoft.com/office/drawing/2014/main" id="{5A1D683C-9011-4214-83E9-EE071A2C61BB}"/>
            </a:ext>
          </a:extLst>
        </xdr:cNvPr>
        <xdr:cNvCxnSpPr/>
      </xdr:nvCxnSpPr>
      <xdr:spPr>
        <a:xfrm>
          <a:off x="19545300" y="7123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43688</xdr:rowOff>
    </xdr:from>
    <xdr:to>
      <xdr:col>98</xdr:col>
      <xdr:colOff>38100</xdr:colOff>
      <xdr:row>41</xdr:row>
      <xdr:rowOff>145288</xdr:rowOff>
    </xdr:to>
    <xdr:sp macro="" textlink="">
      <xdr:nvSpPr>
        <xdr:cNvPr id="593" name="楕円 592">
          <a:extLst>
            <a:ext uri="{FF2B5EF4-FFF2-40B4-BE49-F238E27FC236}">
              <a16:creationId xmlns:a16="http://schemas.microsoft.com/office/drawing/2014/main" id="{416C40DF-2F81-4DDB-AED4-E122408F54BA}"/>
            </a:ext>
          </a:extLst>
        </xdr:cNvPr>
        <xdr:cNvSpPr/>
      </xdr:nvSpPr>
      <xdr:spPr>
        <a:xfrm>
          <a:off x="18605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94488</xdr:rowOff>
    </xdr:from>
    <xdr:to>
      <xdr:col>102</xdr:col>
      <xdr:colOff>114300</xdr:colOff>
      <xdr:row>41</xdr:row>
      <xdr:rowOff>94488</xdr:rowOff>
    </xdr:to>
    <xdr:cxnSp macro="">
      <xdr:nvCxnSpPr>
        <xdr:cNvPr id="594" name="直線コネクタ 593">
          <a:extLst>
            <a:ext uri="{FF2B5EF4-FFF2-40B4-BE49-F238E27FC236}">
              <a16:creationId xmlns:a16="http://schemas.microsoft.com/office/drawing/2014/main" id="{E764561C-367D-4BAE-8723-64FFF2DC42F3}"/>
            </a:ext>
          </a:extLst>
        </xdr:cNvPr>
        <xdr:cNvCxnSpPr/>
      </xdr:nvCxnSpPr>
      <xdr:spPr>
        <a:xfrm>
          <a:off x="18656300" y="7123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0B896F26-A25E-4901-822B-6FDFA37CB1DC}"/>
            </a:ext>
          </a:extLst>
        </xdr:cNvPr>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0851CC81-4833-46E7-9E05-0378D20B678F}"/>
            </a:ext>
          </a:extLst>
        </xdr:cNvPr>
        <xdr:cNvSpPr txBox="1"/>
      </xdr:nvSpPr>
      <xdr:spPr>
        <a:xfrm>
          <a:off x="20199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129811</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812E9BE9-823F-45E9-BACE-706D6479BB60}"/>
            </a:ext>
          </a:extLst>
        </xdr:cNvPr>
        <xdr:cNvSpPr txBox="1"/>
      </xdr:nvSpPr>
      <xdr:spPr>
        <a:xfrm>
          <a:off x="19310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57730C75-B77B-4AA2-9A7D-2932C12F4DDA}"/>
            </a:ext>
          </a:extLst>
        </xdr:cNvPr>
        <xdr:cNvSpPr txBox="1"/>
      </xdr:nvSpPr>
      <xdr:spPr>
        <a:xfrm>
          <a:off x="18421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134129</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B58B23C0-F4A1-49BB-A558-7E10F7C75AF9}"/>
            </a:ext>
          </a:extLst>
        </xdr:cNvPr>
        <xdr:cNvSpPr txBox="1"/>
      </xdr:nvSpPr>
      <xdr:spPr>
        <a:xfrm>
          <a:off x="210757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136415</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C7EEC556-CF4E-419C-A31B-EF0A559EC7D3}"/>
            </a:ext>
          </a:extLst>
        </xdr:cNvPr>
        <xdr:cNvSpPr txBox="1"/>
      </xdr:nvSpPr>
      <xdr:spPr>
        <a:xfrm>
          <a:off x="201994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136415</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3CF4E3DE-F12C-46D2-BEC0-339DFEE55F23}"/>
            </a:ext>
          </a:extLst>
        </xdr:cNvPr>
        <xdr:cNvSpPr txBox="1"/>
      </xdr:nvSpPr>
      <xdr:spPr>
        <a:xfrm>
          <a:off x="193104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136415</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97E793BA-0F4F-4AA3-BAD8-6F4AB04C2E26}"/>
            </a:ext>
          </a:extLst>
        </xdr:cNvPr>
        <xdr:cNvSpPr txBox="1"/>
      </xdr:nvSpPr>
      <xdr:spPr>
        <a:xfrm>
          <a:off x="184214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78DADBC3-4944-4C27-B21E-B9AC17DAA3F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7625AB1-56B0-4CCB-8585-9AEA14D4EC9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9D2D7BC5-4EC2-4316-BA72-EF54FE5C9DA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FA10F5BC-42DE-47B0-A0C3-D22B978981D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32015B92-AD93-4AE1-9622-A54EC97FD39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2F8A3F09-2616-4552-ABCF-A16C685B234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5A7F5A41-422E-4179-96CD-BB7F16F3094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8CDF931E-6B49-42EE-8718-E42E2541D7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E83A95C4-2234-4F69-8960-4D715FFE5C0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E7C87DD4-70F9-402C-9B39-9A1CD4271FA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A40FC4F2-66C1-4DDA-A977-8585ACC2179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F178E9F3-3238-45C5-BFF0-AC3E05AC3CF3}"/>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F8C316FC-0CEF-4C0A-AD17-57937D48D4F9}"/>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E82A8E4A-8B51-4DBF-9E9F-35307CFFFF5E}"/>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F538E6CB-44CE-4AED-81F5-8AE3D72A548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BE3797F7-44BE-4129-85DF-F4D4C03E3EF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6E4A47AF-6387-4CFE-A8A5-BA356385AD98}"/>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460975A2-BFC2-48E5-9BFB-0C0D1681039F}"/>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008B511C-C8BC-42CE-8388-D1B6210DE69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36F074C0-9F65-44D0-9A64-B50965392DB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E4AD163D-B8E1-45C7-9AA5-D990C18394B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4080045B-7C00-4C55-9229-1B60AC467FB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a:extLst>
            <a:ext uri="{FF2B5EF4-FFF2-40B4-BE49-F238E27FC236}">
              <a16:creationId xmlns:a16="http://schemas.microsoft.com/office/drawing/2014/main" id="{DB590944-1F12-4447-9D57-803CE5D41801}"/>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13C5CE49-F065-4521-B30D-406A997C2F1F}"/>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a:extLst>
            <a:ext uri="{FF2B5EF4-FFF2-40B4-BE49-F238E27FC236}">
              <a16:creationId xmlns:a16="http://schemas.microsoft.com/office/drawing/2014/main" id="{7C4C7B04-5310-497D-8135-F1F9656B76B5}"/>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2D365302-BA52-41E1-85F6-48D64E62FC02}"/>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a:extLst>
            <a:ext uri="{FF2B5EF4-FFF2-40B4-BE49-F238E27FC236}">
              <a16:creationId xmlns:a16="http://schemas.microsoft.com/office/drawing/2014/main" id="{52012C69-E12C-4586-91D6-40CFE33C826E}"/>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F9B56EDB-CB7E-4562-A926-B87B4307E645}"/>
            </a:ext>
          </a:extLst>
        </xdr:cNvPr>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a:extLst>
            <a:ext uri="{FF2B5EF4-FFF2-40B4-BE49-F238E27FC236}">
              <a16:creationId xmlns:a16="http://schemas.microsoft.com/office/drawing/2014/main" id="{82E87E0B-2008-48E4-B254-A7F4DA227021}"/>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a:extLst>
            <a:ext uri="{FF2B5EF4-FFF2-40B4-BE49-F238E27FC236}">
              <a16:creationId xmlns:a16="http://schemas.microsoft.com/office/drawing/2014/main" id="{D6F735F8-4BDE-4384-9FB8-F9894988BD5C}"/>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33" name="フローチャート: 判断 632">
          <a:extLst>
            <a:ext uri="{FF2B5EF4-FFF2-40B4-BE49-F238E27FC236}">
              <a16:creationId xmlns:a16="http://schemas.microsoft.com/office/drawing/2014/main" id="{F137AD48-CB5C-4F21-87DC-E33591274CB0}"/>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34" name="フローチャート: 判断 633">
          <a:extLst>
            <a:ext uri="{FF2B5EF4-FFF2-40B4-BE49-F238E27FC236}">
              <a16:creationId xmlns:a16="http://schemas.microsoft.com/office/drawing/2014/main" id="{F37607AB-2098-42D4-8FE0-079CD161BC6B}"/>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35" name="フローチャート: 判断 634">
          <a:extLst>
            <a:ext uri="{FF2B5EF4-FFF2-40B4-BE49-F238E27FC236}">
              <a16:creationId xmlns:a16="http://schemas.microsoft.com/office/drawing/2014/main" id="{F83DC18D-B48C-4457-ADA5-3447D06A3F62}"/>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F1A56645-15C3-43FB-A58F-A8F5F57CAC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3FFD206B-2598-49A8-B254-5235A99C98F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D11CF9EC-6E7A-42F4-A94C-95F70B98301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9F76CA77-A38D-48B9-924B-E6A13836337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C2AC3134-6E3B-4BF4-AF33-C74E6AD4C72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68072</xdr:rowOff>
    </xdr:from>
    <xdr:to>
      <xdr:col>85</xdr:col>
      <xdr:colOff>177800</xdr:colOff>
      <xdr:row>58</xdr:row>
      <xdr:rowOff>169672</xdr:rowOff>
    </xdr:to>
    <xdr:sp macro="" textlink="">
      <xdr:nvSpPr>
        <xdr:cNvPr id="641" name="楕円 640">
          <a:extLst>
            <a:ext uri="{FF2B5EF4-FFF2-40B4-BE49-F238E27FC236}">
              <a16:creationId xmlns:a16="http://schemas.microsoft.com/office/drawing/2014/main" id="{65FE60E1-678C-457F-A5EA-D4E8C883B3B4}"/>
            </a:ext>
          </a:extLst>
        </xdr:cNvPr>
        <xdr:cNvSpPr/>
      </xdr:nvSpPr>
      <xdr:spPr>
        <a:xfrm>
          <a:off x="162687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90949</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53420028-EEDC-443E-8B16-F1353F3E2E0C}"/>
            </a:ext>
          </a:extLst>
        </xdr:cNvPr>
        <xdr:cNvSpPr txBox="1"/>
      </xdr:nvSpPr>
      <xdr:spPr>
        <a:xfrm>
          <a:off x="16357600" y="986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111506</xdr:rowOff>
    </xdr:from>
    <xdr:to>
      <xdr:col>81</xdr:col>
      <xdr:colOff>101600</xdr:colOff>
      <xdr:row>59</xdr:row>
      <xdr:rowOff>41656</xdr:rowOff>
    </xdr:to>
    <xdr:sp macro="" textlink="">
      <xdr:nvSpPr>
        <xdr:cNvPr id="643" name="楕円 642">
          <a:extLst>
            <a:ext uri="{FF2B5EF4-FFF2-40B4-BE49-F238E27FC236}">
              <a16:creationId xmlns:a16="http://schemas.microsoft.com/office/drawing/2014/main" id="{4EE8739B-9735-4FD5-817E-697B1CDFEB97}"/>
            </a:ext>
          </a:extLst>
        </xdr:cNvPr>
        <xdr:cNvSpPr/>
      </xdr:nvSpPr>
      <xdr:spPr>
        <a:xfrm>
          <a:off x="154305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118872</xdr:rowOff>
    </xdr:from>
    <xdr:to>
      <xdr:col>85</xdr:col>
      <xdr:colOff>127000</xdr:colOff>
      <xdr:row>58</xdr:row>
      <xdr:rowOff>162306</xdr:rowOff>
    </xdr:to>
    <xdr:cxnSp macro="">
      <xdr:nvCxnSpPr>
        <xdr:cNvPr id="644" name="直線コネクタ 643">
          <a:extLst>
            <a:ext uri="{FF2B5EF4-FFF2-40B4-BE49-F238E27FC236}">
              <a16:creationId xmlns:a16="http://schemas.microsoft.com/office/drawing/2014/main" id="{8786E964-67AA-4FAF-B2EC-718601150ECF}"/>
            </a:ext>
          </a:extLst>
        </xdr:cNvPr>
        <xdr:cNvCxnSpPr/>
      </xdr:nvCxnSpPr>
      <xdr:spPr>
        <a:xfrm flipV="1">
          <a:off x="15481300" y="1006297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88646</xdr:rowOff>
    </xdr:from>
    <xdr:to>
      <xdr:col>76</xdr:col>
      <xdr:colOff>165100</xdr:colOff>
      <xdr:row>59</xdr:row>
      <xdr:rowOff>18796</xdr:rowOff>
    </xdr:to>
    <xdr:sp macro="" textlink="">
      <xdr:nvSpPr>
        <xdr:cNvPr id="645" name="楕円 644">
          <a:extLst>
            <a:ext uri="{FF2B5EF4-FFF2-40B4-BE49-F238E27FC236}">
              <a16:creationId xmlns:a16="http://schemas.microsoft.com/office/drawing/2014/main" id="{BF9E96BB-F74F-4FF2-ACDF-F4B791185B5E}"/>
            </a:ext>
          </a:extLst>
        </xdr:cNvPr>
        <xdr:cNvSpPr/>
      </xdr:nvSpPr>
      <xdr:spPr>
        <a:xfrm>
          <a:off x="14541500" y="100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139446</xdr:rowOff>
    </xdr:from>
    <xdr:to>
      <xdr:col>81</xdr:col>
      <xdr:colOff>50800</xdr:colOff>
      <xdr:row>58</xdr:row>
      <xdr:rowOff>162306</xdr:rowOff>
    </xdr:to>
    <xdr:cxnSp macro="">
      <xdr:nvCxnSpPr>
        <xdr:cNvPr id="646" name="直線コネクタ 645">
          <a:extLst>
            <a:ext uri="{FF2B5EF4-FFF2-40B4-BE49-F238E27FC236}">
              <a16:creationId xmlns:a16="http://schemas.microsoft.com/office/drawing/2014/main" id="{AEED092B-2CCE-414B-91CB-0E0884028BE4}"/>
            </a:ext>
          </a:extLst>
        </xdr:cNvPr>
        <xdr:cNvCxnSpPr/>
      </xdr:nvCxnSpPr>
      <xdr:spPr>
        <a:xfrm>
          <a:off x="14592300" y="100835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84074</xdr:rowOff>
    </xdr:from>
    <xdr:to>
      <xdr:col>72</xdr:col>
      <xdr:colOff>38100</xdr:colOff>
      <xdr:row>59</xdr:row>
      <xdr:rowOff>14224</xdr:rowOff>
    </xdr:to>
    <xdr:sp macro="" textlink="">
      <xdr:nvSpPr>
        <xdr:cNvPr id="647" name="楕円 646">
          <a:extLst>
            <a:ext uri="{FF2B5EF4-FFF2-40B4-BE49-F238E27FC236}">
              <a16:creationId xmlns:a16="http://schemas.microsoft.com/office/drawing/2014/main" id="{3120144B-38D6-43BD-B8EE-021BFEBC741A}"/>
            </a:ext>
          </a:extLst>
        </xdr:cNvPr>
        <xdr:cNvSpPr/>
      </xdr:nvSpPr>
      <xdr:spPr>
        <a:xfrm>
          <a:off x="13652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134874</xdr:rowOff>
    </xdr:from>
    <xdr:to>
      <xdr:col>76</xdr:col>
      <xdr:colOff>114300</xdr:colOff>
      <xdr:row>58</xdr:row>
      <xdr:rowOff>139446</xdr:rowOff>
    </xdr:to>
    <xdr:cxnSp macro="">
      <xdr:nvCxnSpPr>
        <xdr:cNvPr id="648" name="直線コネクタ 647">
          <a:extLst>
            <a:ext uri="{FF2B5EF4-FFF2-40B4-BE49-F238E27FC236}">
              <a16:creationId xmlns:a16="http://schemas.microsoft.com/office/drawing/2014/main" id="{E0F1A0A2-7F66-4A7F-B2E3-1B176CB81820}"/>
            </a:ext>
          </a:extLst>
        </xdr:cNvPr>
        <xdr:cNvCxnSpPr/>
      </xdr:nvCxnSpPr>
      <xdr:spPr>
        <a:xfrm>
          <a:off x="13703300" y="100789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159512</xdr:rowOff>
    </xdr:from>
    <xdr:to>
      <xdr:col>67</xdr:col>
      <xdr:colOff>101600</xdr:colOff>
      <xdr:row>59</xdr:row>
      <xdr:rowOff>89662</xdr:rowOff>
    </xdr:to>
    <xdr:sp macro="" textlink="">
      <xdr:nvSpPr>
        <xdr:cNvPr id="649" name="楕円 648">
          <a:extLst>
            <a:ext uri="{FF2B5EF4-FFF2-40B4-BE49-F238E27FC236}">
              <a16:creationId xmlns:a16="http://schemas.microsoft.com/office/drawing/2014/main" id="{A197B546-7F19-44F8-8367-03D41D6A1A55}"/>
            </a:ext>
          </a:extLst>
        </xdr:cNvPr>
        <xdr:cNvSpPr/>
      </xdr:nvSpPr>
      <xdr:spPr>
        <a:xfrm>
          <a:off x="127635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134874</xdr:rowOff>
    </xdr:from>
    <xdr:to>
      <xdr:col>71</xdr:col>
      <xdr:colOff>177800</xdr:colOff>
      <xdr:row>59</xdr:row>
      <xdr:rowOff>38862</xdr:rowOff>
    </xdr:to>
    <xdr:cxnSp macro="">
      <xdr:nvCxnSpPr>
        <xdr:cNvPr id="650" name="直線コネクタ 649">
          <a:extLst>
            <a:ext uri="{FF2B5EF4-FFF2-40B4-BE49-F238E27FC236}">
              <a16:creationId xmlns:a16="http://schemas.microsoft.com/office/drawing/2014/main" id="{BF0FE9DF-B01A-47D0-BE9B-26677EFF3101}"/>
            </a:ext>
          </a:extLst>
        </xdr:cNvPr>
        <xdr:cNvCxnSpPr/>
      </xdr:nvCxnSpPr>
      <xdr:spPr>
        <a:xfrm flipV="1">
          <a:off x="12814300" y="1007897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51" name="n_1aveValue【学校施設】&#10;有形固定資産減価償却率">
          <a:extLst>
            <a:ext uri="{FF2B5EF4-FFF2-40B4-BE49-F238E27FC236}">
              <a16:creationId xmlns:a16="http://schemas.microsoft.com/office/drawing/2014/main" id="{3178B1F3-588E-43A2-A763-7D4787992A7D}"/>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32783</xdr:rowOff>
    </xdr:from>
    <xdr:ext cx="405111" cy="259045"/>
    <xdr:sp macro="" textlink="">
      <xdr:nvSpPr>
        <xdr:cNvPr id="652" name="n_2aveValue【学校施設】&#10;有形固定資産減価償却率">
          <a:extLst>
            <a:ext uri="{FF2B5EF4-FFF2-40B4-BE49-F238E27FC236}">
              <a16:creationId xmlns:a16="http://schemas.microsoft.com/office/drawing/2014/main" id="{3AAA1287-3350-4C33-ACD4-237E191D58A4}"/>
            </a:ext>
          </a:extLst>
        </xdr:cNvPr>
        <xdr:cNvSpPr txBox="1"/>
      </xdr:nvSpPr>
      <xdr:spPr>
        <a:xfrm>
          <a:off x="14389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9923</xdr:rowOff>
    </xdr:from>
    <xdr:ext cx="405111" cy="259045"/>
    <xdr:sp macro="" textlink="">
      <xdr:nvSpPr>
        <xdr:cNvPr id="653" name="n_3aveValue【学校施設】&#10;有形固定資産減価償却率">
          <a:extLst>
            <a:ext uri="{FF2B5EF4-FFF2-40B4-BE49-F238E27FC236}">
              <a16:creationId xmlns:a16="http://schemas.microsoft.com/office/drawing/2014/main" id="{DECF8CC0-3D09-4E2A-883A-29ED89CB701E}"/>
            </a:ext>
          </a:extLst>
        </xdr:cNvPr>
        <xdr:cNvSpPr txBox="1"/>
      </xdr:nvSpPr>
      <xdr:spPr>
        <a:xfrm>
          <a:off x="13500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654" name="n_4aveValue【学校施設】&#10;有形固定資産減価償却率">
          <a:extLst>
            <a:ext uri="{FF2B5EF4-FFF2-40B4-BE49-F238E27FC236}">
              <a16:creationId xmlns:a16="http://schemas.microsoft.com/office/drawing/2014/main" id="{5FA00531-02F4-45E2-9712-F32F36A2294A}"/>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32783</xdr:rowOff>
    </xdr:from>
    <xdr:ext cx="405111" cy="259045"/>
    <xdr:sp macro="" textlink="">
      <xdr:nvSpPr>
        <xdr:cNvPr id="655" name="n_1mainValue【学校施設】&#10;有形固定資産減価償却率">
          <a:extLst>
            <a:ext uri="{FF2B5EF4-FFF2-40B4-BE49-F238E27FC236}">
              <a16:creationId xmlns:a16="http://schemas.microsoft.com/office/drawing/2014/main" id="{A5CD02BF-0A34-4049-B80C-87B0B55C2883}"/>
            </a:ext>
          </a:extLst>
        </xdr:cNvPr>
        <xdr:cNvSpPr txBox="1"/>
      </xdr:nvSpPr>
      <xdr:spPr>
        <a:xfrm>
          <a:off x="152660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656" name="n_2mainValue【学校施設】&#10;有形固定資産減価償却率">
          <a:extLst>
            <a:ext uri="{FF2B5EF4-FFF2-40B4-BE49-F238E27FC236}">
              <a16:creationId xmlns:a16="http://schemas.microsoft.com/office/drawing/2014/main" id="{8AAEE3C1-96E5-4FBC-936B-919B68F54E4B}"/>
            </a:ext>
          </a:extLst>
        </xdr:cNvPr>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7" name="n_3mainValue【学校施設】&#10;有形固定資産減価償却率">
          <a:extLst>
            <a:ext uri="{FF2B5EF4-FFF2-40B4-BE49-F238E27FC236}">
              <a16:creationId xmlns:a16="http://schemas.microsoft.com/office/drawing/2014/main" id="{73E4F80A-4248-4CA1-A39F-C84CD57DB1BE}"/>
            </a:ext>
          </a:extLst>
        </xdr:cNvPr>
        <xdr:cNvSpPr txBox="1"/>
      </xdr:nvSpPr>
      <xdr:spPr>
        <a:xfrm>
          <a:off x="13500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80789</xdr:rowOff>
    </xdr:from>
    <xdr:ext cx="405111" cy="259045"/>
    <xdr:sp macro="" textlink="">
      <xdr:nvSpPr>
        <xdr:cNvPr id="658" name="n_4mainValue【学校施設】&#10;有形固定資産減価償却率">
          <a:extLst>
            <a:ext uri="{FF2B5EF4-FFF2-40B4-BE49-F238E27FC236}">
              <a16:creationId xmlns:a16="http://schemas.microsoft.com/office/drawing/2014/main" id="{D714FFFB-C33E-49AD-A53D-965B01396F8F}"/>
            </a:ext>
          </a:extLst>
        </xdr:cNvPr>
        <xdr:cNvSpPr txBox="1"/>
      </xdr:nvSpPr>
      <xdr:spPr>
        <a:xfrm>
          <a:off x="12611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699DD024-9AE8-4419-B76A-6C45DDCC292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47AD28B4-EAA6-4E81-B877-B34ED2F26BA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4017AB6C-5144-44C3-877A-0EC67FDAD35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B55A1270-F18F-4ADC-B0DA-F663F92B494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0A079D9B-0029-4F98-98F0-8A92BC53D5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FE278F25-4C45-440A-8EAC-7151201F110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60159D86-0A9C-485A-A6CA-FA696C9CD6F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F9D79776-5DB0-47A9-8128-7904E7E7D2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667B5E7F-A7B6-4516-9DFB-77542A23848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3B1B5D73-E123-4C1F-A87E-CA959854F22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C8490E99-9166-43F0-9B5D-EC7DD1A3CCB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35A2D9F5-5616-4978-809E-1D368BE0920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AB9950C2-B344-4C40-8A03-E48E2F651A6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6F898D3F-0569-48AA-AF1D-92C52436276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60BDCC0C-5BEE-40CA-A05E-AFEE461B193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F51B2EFB-ABD7-476E-AB83-36E8CA7A956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4B0132DD-8E33-40AC-A1B1-228CF40D645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DECD210C-AE41-4E0D-8720-305A090CABA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EDD60ABE-DAFA-4B55-8748-D9D5C4F2BCB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CC3F277C-D8CF-445E-B068-40FDA0F8A0E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F2519-E19D-43F9-9C59-A951E0E30D1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31458ED4-6AE2-4872-B0C6-37851DBE340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12FB5D50-38A4-400E-8F1B-E5E385ADAD4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a:extLst>
            <a:ext uri="{FF2B5EF4-FFF2-40B4-BE49-F238E27FC236}">
              <a16:creationId xmlns:a16="http://schemas.microsoft.com/office/drawing/2014/main" id="{BB0EEDBD-77E2-4764-871A-B89A10588376}"/>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a:extLst>
            <a:ext uri="{FF2B5EF4-FFF2-40B4-BE49-F238E27FC236}">
              <a16:creationId xmlns:a16="http://schemas.microsoft.com/office/drawing/2014/main" id="{A3A5C96C-516B-4DFB-82F8-D16E34CEBEDC}"/>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a:extLst>
            <a:ext uri="{FF2B5EF4-FFF2-40B4-BE49-F238E27FC236}">
              <a16:creationId xmlns:a16="http://schemas.microsoft.com/office/drawing/2014/main" id="{2584330D-B907-4C6F-ABBD-03421AE7EE0F}"/>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a:extLst>
            <a:ext uri="{FF2B5EF4-FFF2-40B4-BE49-F238E27FC236}">
              <a16:creationId xmlns:a16="http://schemas.microsoft.com/office/drawing/2014/main" id="{CA94EE1F-72BE-48A8-9A82-EC9D420F8151}"/>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a:extLst>
            <a:ext uri="{FF2B5EF4-FFF2-40B4-BE49-F238E27FC236}">
              <a16:creationId xmlns:a16="http://schemas.microsoft.com/office/drawing/2014/main" id="{9075F81A-AE20-4A58-A058-19AB8AEA5559}"/>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687" name="【学校施設】&#10;一人当たり面積平均値テキスト">
          <a:extLst>
            <a:ext uri="{FF2B5EF4-FFF2-40B4-BE49-F238E27FC236}">
              <a16:creationId xmlns:a16="http://schemas.microsoft.com/office/drawing/2014/main" id="{550C5086-18BE-4E7E-9499-EDC43F7D802D}"/>
            </a:ext>
          </a:extLst>
        </xdr:cNvPr>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a:extLst>
            <a:ext uri="{FF2B5EF4-FFF2-40B4-BE49-F238E27FC236}">
              <a16:creationId xmlns:a16="http://schemas.microsoft.com/office/drawing/2014/main" id="{AD7F98EE-BAE1-41A6-A44C-34F06E10891F}"/>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a:extLst>
            <a:ext uri="{FF2B5EF4-FFF2-40B4-BE49-F238E27FC236}">
              <a16:creationId xmlns:a16="http://schemas.microsoft.com/office/drawing/2014/main" id="{899F2B1D-F776-49AD-8916-1E96AB839BF9}"/>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90" name="フローチャート: 判断 689">
          <a:extLst>
            <a:ext uri="{FF2B5EF4-FFF2-40B4-BE49-F238E27FC236}">
              <a16:creationId xmlns:a16="http://schemas.microsoft.com/office/drawing/2014/main" id="{51270C8B-E241-4704-81CA-37DC535484C8}"/>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91" name="フローチャート: 判断 690">
          <a:extLst>
            <a:ext uri="{FF2B5EF4-FFF2-40B4-BE49-F238E27FC236}">
              <a16:creationId xmlns:a16="http://schemas.microsoft.com/office/drawing/2014/main" id="{C5E661D1-ACDA-41D4-99B8-D3D9B1F924FC}"/>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692" name="フローチャート: 判断 691">
          <a:extLst>
            <a:ext uri="{FF2B5EF4-FFF2-40B4-BE49-F238E27FC236}">
              <a16:creationId xmlns:a16="http://schemas.microsoft.com/office/drawing/2014/main" id="{168F6820-93B3-42B5-9651-26A48F129572}"/>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845C7211-EA52-4480-A239-168C35B71C3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C2FB6A21-CB14-400D-AD33-CA3CB7C12C2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8D5238AD-B3B8-4481-90BB-F90F0317AA7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A7D09B5F-01FA-4375-8C64-909E9FAD0A8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8CDFAAA1-981D-4D3E-B04C-A14AEF3DCF6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70930</xdr:rowOff>
    </xdr:from>
    <xdr:to>
      <xdr:col>116</xdr:col>
      <xdr:colOff>114300</xdr:colOff>
      <xdr:row>61</xdr:row>
      <xdr:rowOff>1080</xdr:rowOff>
    </xdr:to>
    <xdr:sp macro="" textlink="">
      <xdr:nvSpPr>
        <xdr:cNvPr id="698" name="楕円 697">
          <a:extLst>
            <a:ext uri="{FF2B5EF4-FFF2-40B4-BE49-F238E27FC236}">
              <a16:creationId xmlns:a16="http://schemas.microsoft.com/office/drawing/2014/main" id="{E580F8BF-DF3F-4ACF-97F9-18C00F363CBF}"/>
            </a:ext>
          </a:extLst>
        </xdr:cNvPr>
        <xdr:cNvSpPr/>
      </xdr:nvSpPr>
      <xdr:spPr>
        <a:xfrm>
          <a:off x="22110700" y="103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93807</xdr:rowOff>
    </xdr:from>
    <xdr:ext cx="469744" cy="259045"/>
    <xdr:sp macro="" textlink="">
      <xdr:nvSpPr>
        <xdr:cNvPr id="699" name="【学校施設】&#10;一人当たり面積該当値テキスト">
          <a:extLst>
            <a:ext uri="{FF2B5EF4-FFF2-40B4-BE49-F238E27FC236}">
              <a16:creationId xmlns:a16="http://schemas.microsoft.com/office/drawing/2014/main" id="{954EE890-584F-4903-8273-7EA424B2980D}"/>
            </a:ext>
          </a:extLst>
        </xdr:cNvPr>
        <xdr:cNvSpPr txBox="1"/>
      </xdr:nvSpPr>
      <xdr:spPr>
        <a:xfrm>
          <a:off x="22199600" y="1020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96456</xdr:rowOff>
    </xdr:from>
    <xdr:to>
      <xdr:col>112</xdr:col>
      <xdr:colOff>38100</xdr:colOff>
      <xdr:row>61</xdr:row>
      <xdr:rowOff>26606</xdr:rowOff>
    </xdr:to>
    <xdr:sp macro="" textlink="">
      <xdr:nvSpPr>
        <xdr:cNvPr id="700" name="楕円 699">
          <a:extLst>
            <a:ext uri="{FF2B5EF4-FFF2-40B4-BE49-F238E27FC236}">
              <a16:creationId xmlns:a16="http://schemas.microsoft.com/office/drawing/2014/main" id="{8687FB02-7454-453F-9C4C-8FC17D2EF068}"/>
            </a:ext>
          </a:extLst>
        </xdr:cNvPr>
        <xdr:cNvSpPr/>
      </xdr:nvSpPr>
      <xdr:spPr>
        <a:xfrm>
          <a:off x="21272500" y="1038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121730</xdr:rowOff>
    </xdr:from>
    <xdr:to>
      <xdr:col>116</xdr:col>
      <xdr:colOff>63500</xdr:colOff>
      <xdr:row>60</xdr:row>
      <xdr:rowOff>147256</xdr:rowOff>
    </xdr:to>
    <xdr:cxnSp macro="">
      <xdr:nvCxnSpPr>
        <xdr:cNvPr id="701" name="直線コネクタ 700">
          <a:extLst>
            <a:ext uri="{FF2B5EF4-FFF2-40B4-BE49-F238E27FC236}">
              <a16:creationId xmlns:a16="http://schemas.microsoft.com/office/drawing/2014/main" id="{87EB09FD-C398-4BCB-87A7-A3CCD661B01A}"/>
            </a:ext>
          </a:extLst>
        </xdr:cNvPr>
        <xdr:cNvCxnSpPr/>
      </xdr:nvCxnSpPr>
      <xdr:spPr>
        <a:xfrm flipV="1">
          <a:off x="21323300" y="10408730"/>
          <a:ext cx="838200" cy="2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119697</xdr:rowOff>
    </xdr:from>
    <xdr:to>
      <xdr:col>107</xdr:col>
      <xdr:colOff>101600</xdr:colOff>
      <xdr:row>61</xdr:row>
      <xdr:rowOff>49847</xdr:rowOff>
    </xdr:to>
    <xdr:sp macro="" textlink="">
      <xdr:nvSpPr>
        <xdr:cNvPr id="702" name="楕円 701">
          <a:extLst>
            <a:ext uri="{FF2B5EF4-FFF2-40B4-BE49-F238E27FC236}">
              <a16:creationId xmlns:a16="http://schemas.microsoft.com/office/drawing/2014/main" id="{B6CFD5FC-3ED1-4A2D-A858-25B36948F939}"/>
            </a:ext>
          </a:extLst>
        </xdr:cNvPr>
        <xdr:cNvSpPr/>
      </xdr:nvSpPr>
      <xdr:spPr>
        <a:xfrm>
          <a:off x="20383500" y="1040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147256</xdr:rowOff>
    </xdr:from>
    <xdr:to>
      <xdr:col>111</xdr:col>
      <xdr:colOff>177800</xdr:colOff>
      <xdr:row>60</xdr:row>
      <xdr:rowOff>170497</xdr:rowOff>
    </xdr:to>
    <xdr:cxnSp macro="">
      <xdr:nvCxnSpPr>
        <xdr:cNvPr id="703" name="直線コネクタ 702">
          <a:extLst>
            <a:ext uri="{FF2B5EF4-FFF2-40B4-BE49-F238E27FC236}">
              <a16:creationId xmlns:a16="http://schemas.microsoft.com/office/drawing/2014/main" id="{6CA77BB3-A8FE-489B-B67D-0945D046A87A}"/>
            </a:ext>
          </a:extLst>
        </xdr:cNvPr>
        <xdr:cNvCxnSpPr/>
      </xdr:nvCxnSpPr>
      <xdr:spPr>
        <a:xfrm flipV="1">
          <a:off x="20434300" y="10434256"/>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114554</xdr:rowOff>
    </xdr:from>
    <xdr:to>
      <xdr:col>102</xdr:col>
      <xdr:colOff>165100</xdr:colOff>
      <xdr:row>61</xdr:row>
      <xdr:rowOff>44704</xdr:rowOff>
    </xdr:to>
    <xdr:sp macro="" textlink="">
      <xdr:nvSpPr>
        <xdr:cNvPr id="704" name="楕円 703">
          <a:extLst>
            <a:ext uri="{FF2B5EF4-FFF2-40B4-BE49-F238E27FC236}">
              <a16:creationId xmlns:a16="http://schemas.microsoft.com/office/drawing/2014/main" id="{01D13B9F-C1BA-426F-B5B9-B290A0A90B1D}"/>
            </a:ext>
          </a:extLst>
        </xdr:cNvPr>
        <xdr:cNvSpPr/>
      </xdr:nvSpPr>
      <xdr:spPr>
        <a:xfrm>
          <a:off x="194945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165354</xdr:rowOff>
    </xdr:from>
    <xdr:to>
      <xdr:col>107</xdr:col>
      <xdr:colOff>50800</xdr:colOff>
      <xdr:row>60</xdr:row>
      <xdr:rowOff>170497</xdr:rowOff>
    </xdr:to>
    <xdr:cxnSp macro="">
      <xdr:nvCxnSpPr>
        <xdr:cNvPr id="705" name="直線コネクタ 704">
          <a:extLst>
            <a:ext uri="{FF2B5EF4-FFF2-40B4-BE49-F238E27FC236}">
              <a16:creationId xmlns:a16="http://schemas.microsoft.com/office/drawing/2014/main" id="{910E9AE1-1880-4A79-94A3-3A91D23B5D34}"/>
            </a:ext>
          </a:extLst>
        </xdr:cNvPr>
        <xdr:cNvCxnSpPr/>
      </xdr:nvCxnSpPr>
      <xdr:spPr>
        <a:xfrm>
          <a:off x="19545300" y="10452354"/>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131890</xdr:rowOff>
    </xdr:from>
    <xdr:to>
      <xdr:col>98</xdr:col>
      <xdr:colOff>38100</xdr:colOff>
      <xdr:row>61</xdr:row>
      <xdr:rowOff>62040</xdr:rowOff>
    </xdr:to>
    <xdr:sp macro="" textlink="">
      <xdr:nvSpPr>
        <xdr:cNvPr id="706" name="楕円 705">
          <a:extLst>
            <a:ext uri="{FF2B5EF4-FFF2-40B4-BE49-F238E27FC236}">
              <a16:creationId xmlns:a16="http://schemas.microsoft.com/office/drawing/2014/main" id="{1F58D28B-AEF0-4606-B947-65EC93747E8A}"/>
            </a:ext>
          </a:extLst>
        </xdr:cNvPr>
        <xdr:cNvSpPr/>
      </xdr:nvSpPr>
      <xdr:spPr>
        <a:xfrm>
          <a:off x="18605500" y="104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165354</xdr:rowOff>
    </xdr:from>
    <xdr:to>
      <xdr:col>102</xdr:col>
      <xdr:colOff>114300</xdr:colOff>
      <xdr:row>61</xdr:row>
      <xdr:rowOff>11240</xdr:rowOff>
    </xdr:to>
    <xdr:cxnSp macro="">
      <xdr:nvCxnSpPr>
        <xdr:cNvPr id="707" name="直線コネクタ 706">
          <a:extLst>
            <a:ext uri="{FF2B5EF4-FFF2-40B4-BE49-F238E27FC236}">
              <a16:creationId xmlns:a16="http://schemas.microsoft.com/office/drawing/2014/main" id="{F166C892-A40E-46EB-9046-B594E184CB1F}"/>
            </a:ext>
          </a:extLst>
        </xdr:cNvPr>
        <xdr:cNvCxnSpPr/>
      </xdr:nvCxnSpPr>
      <xdr:spPr>
        <a:xfrm flipV="1">
          <a:off x="18656300" y="10452354"/>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708" name="n_1aveValue【学校施設】&#10;一人当たり面積">
          <a:extLst>
            <a:ext uri="{FF2B5EF4-FFF2-40B4-BE49-F238E27FC236}">
              <a16:creationId xmlns:a16="http://schemas.microsoft.com/office/drawing/2014/main" id="{19BE1A5F-55A0-4DDB-84CD-7B0052A2CE78}"/>
            </a:ext>
          </a:extLst>
        </xdr:cNvPr>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709" name="n_2aveValue【学校施設】&#10;一人当たり面積">
          <a:extLst>
            <a:ext uri="{FF2B5EF4-FFF2-40B4-BE49-F238E27FC236}">
              <a16:creationId xmlns:a16="http://schemas.microsoft.com/office/drawing/2014/main" id="{39913ACC-6E77-45BA-802A-E554893FB2A1}"/>
            </a:ext>
          </a:extLst>
        </xdr:cNvPr>
        <xdr:cNvSpPr txBox="1"/>
      </xdr:nvSpPr>
      <xdr:spPr>
        <a:xfrm>
          <a:off x="201994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710" name="n_3aveValue【学校施設】&#10;一人当たり面積">
          <a:extLst>
            <a:ext uri="{FF2B5EF4-FFF2-40B4-BE49-F238E27FC236}">
              <a16:creationId xmlns:a16="http://schemas.microsoft.com/office/drawing/2014/main" id="{48098C34-EB77-4DC5-83C0-60F2ED17BC59}"/>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macro="" textlink="">
      <xdr:nvSpPr>
        <xdr:cNvPr id="711" name="n_4aveValue【学校施設】&#10;一人当たり面積">
          <a:extLst>
            <a:ext uri="{FF2B5EF4-FFF2-40B4-BE49-F238E27FC236}">
              <a16:creationId xmlns:a16="http://schemas.microsoft.com/office/drawing/2014/main" id="{D777CB77-5999-4DD4-8250-9A4E04878F92}"/>
            </a:ext>
          </a:extLst>
        </xdr:cNvPr>
        <xdr:cNvSpPr txBox="1"/>
      </xdr:nvSpPr>
      <xdr:spPr>
        <a:xfrm>
          <a:off x="18421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43133</xdr:rowOff>
    </xdr:from>
    <xdr:ext cx="469744" cy="259045"/>
    <xdr:sp macro="" textlink="">
      <xdr:nvSpPr>
        <xdr:cNvPr id="712" name="n_1mainValue【学校施設】&#10;一人当たり面積">
          <a:extLst>
            <a:ext uri="{FF2B5EF4-FFF2-40B4-BE49-F238E27FC236}">
              <a16:creationId xmlns:a16="http://schemas.microsoft.com/office/drawing/2014/main" id="{1DD58530-61FB-4F81-A562-1FAA716215DF}"/>
            </a:ext>
          </a:extLst>
        </xdr:cNvPr>
        <xdr:cNvSpPr txBox="1"/>
      </xdr:nvSpPr>
      <xdr:spPr>
        <a:xfrm>
          <a:off x="21075727" y="1015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66374</xdr:rowOff>
    </xdr:from>
    <xdr:ext cx="469744" cy="259045"/>
    <xdr:sp macro="" textlink="">
      <xdr:nvSpPr>
        <xdr:cNvPr id="713" name="n_2mainValue【学校施設】&#10;一人当たり面積">
          <a:extLst>
            <a:ext uri="{FF2B5EF4-FFF2-40B4-BE49-F238E27FC236}">
              <a16:creationId xmlns:a16="http://schemas.microsoft.com/office/drawing/2014/main" id="{9135E4B5-606A-43AF-9799-804E4B802A14}"/>
            </a:ext>
          </a:extLst>
        </xdr:cNvPr>
        <xdr:cNvSpPr txBox="1"/>
      </xdr:nvSpPr>
      <xdr:spPr>
        <a:xfrm>
          <a:off x="20199427" y="1018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61231</xdr:rowOff>
    </xdr:from>
    <xdr:ext cx="469744" cy="259045"/>
    <xdr:sp macro="" textlink="">
      <xdr:nvSpPr>
        <xdr:cNvPr id="714" name="n_3mainValue【学校施設】&#10;一人当たり面積">
          <a:extLst>
            <a:ext uri="{FF2B5EF4-FFF2-40B4-BE49-F238E27FC236}">
              <a16:creationId xmlns:a16="http://schemas.microsoft.com/office/drawing/2014/main" id="{D5514A8F-13FE-4B5B-B35E-1FB807E1885D}"/>
            </a:ext>
          </a:extLst>
        </xdr:cNvPr>
        <xdr:cNvSpPr txBox="1"/>
      </xdr:nvSpPr>
      <xdr:spPr>
        <a:xfrm>
          <a:off x="19310427" y="1017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78567</xdr:rowOff>
    </xdr:from>
    <xdr:ext cx="469744" cy="259045"/>
    <xdr:sp macro="" textlink="">
      <xdr:nvSpPr>
        <xdr:cNvPr id="715" name="n_4mainValue【学校施設】&#10;一人当たり面積">
          <a:extLst>
            <a:ext uri="{FF2B5EF4-FFF2-40B4-BE49-F238E27FC236}">
              <a16:creationId xmlns:a16="http://schemas.microsoft.com/office/drawing/2014/main" id="{37235869-E328-4A02-98A6-8AA071A82D09}"/>
            </a:ext>
          </a:extLst>
        </xdr:cNvPr>
        <xdr:cNvSpPr txBox="1"/>
      </xdr:nvSpPr>
      <xdr:spPr>
        <a:xfrm>
          <a:off x="18421427" y="1019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328B2388-C1EC-4D1E-BCCF-09DBC67100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95F34E7C-310E-495D-AF80-954529C25A1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C33C3E4D-1221-46C8-A4C6-48DFA7FBAB1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18372015-9086-4B78-83EF-BFD390EF728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3EC2DDE9-0D63-4EEC-90E9-B7153B64A4A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5BC73141-F3AA-4EEA-ADA7-F2D1160838F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EA34A423-B6E3-4BD2-9411-96386ED7E58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20D2AEA3-3CAA-44CB-B5E1-E78359180F7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85C5C453-F134-49BB-8929-5D0F9439582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99D306F6-6A0A-4D39-9EA0-6949E733E16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50887309-F208-4599-8755-C1EA9F66152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ED44BADF-A22C-4D1C-9161-AFDDF3D93C7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75B2743B-B10B-4140-B8A6-5732DD1CDA2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2B426AFA-F87F-4C9C-A4ED-2D776D1547C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AA2E4236-6EC6-4D56-B766-F2215929E6D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5AC025F0-7F10-457A-8296-82EDF7A2359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995F318D-38FD-4B5C-B9A0-A3420240C60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0761BA92-1903-49DD-B3C0-96F3047AAD1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0E9F3061-5DCA-471B-9659-9C3F4CE3131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2C7DCB5E-7C98-4A13-840D-BDDD992E5B8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787C9FDD-F2AF-4F6F-88D0-314CFB7C09F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A0D6F9A8-9B98-44BD-AD21-1E389418204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D868274D-CC61-418E-81A1-2682E37AC02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BA0C939A-B53B-4CB9-A04A-AF940C9D7E3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E28101A5-097B-4E07-BA18-00B54112B84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DE13A013-C1D9-45A9-8C0D-5097C6910DFC}"/>
            </a:ext>
          </a:extLst>
        </xdr:cNvPr>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児童館】&#10;有形固定資産減価償却率最小値テキスト">
          <a:extLst>
            <a:ext uri="{FF2B5EF4-FFF2-40B4-BE49-F238E27FC236}">
              <a16:creationId xmlns:a16="http://schemas.microsoft.com/office/drawing/2014/main" id="{A81236DD-DD06-4E5A-90D1-A2F39720E08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9B9B4D81-BD11-4055-A915-E54DC751606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744" name="【児童館】&#10;有形固定資産減価償却率最大値テキスト">
          <a:extLst>
            <a:ext uri="{FF2B5EF4-FFF2-40B4-BE49-F238E27FC236}">
              <a16:creationId xmlns:a16="http://schemas.microsoft.com/office/drawing/2014/main" id="{8C80B116-F429-4DB0-B5C2-D9F7BD3F365B}"/>
            </a:ext>
          </a:extLst>
        </xdr:cNvPr>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745" name="直線コネクタ 744">
          <a:extLst>
            <a:ext uri="{FF2B5EF4-FFF2-40B4-BE49-F238E27FC236}">
              <a16:creationId xmlns:a16="http://schemas.microsoft.com/office/drawing/2014/main" id="{02CA91F1-6819-4614-81EB-E6D51BE76B6E}"/>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746" name="【児童館】&#10;有形固定資産減価償却率平均値テキスト">
          <a:extLst>
            <a:ext uri="{FF2B5EF4-FFF2-40B4-BE49-F238E27FC236}">
              <a16:creationId xmlns:a16="http://schemas.microsoft.com/office/drawing/2014/main" id="{856A6B93-735A-4F7C-B6F1-D1608DF72032}"/>
            </a:ext>
          </a:extLst>
        </xdr:cNvPr>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47" name="フローチャート: 判断 746">
          <a:extLst>
            <a:ext uri="{FF2B5EF4-FFF2-40B4-BE49-F238E27FC236}">
              <a16:creationId xmlns:a16="http://schemas.microsoft.com/office/drawing/2014/main" id="{0ED5ED20-FF03-4B5F-8450-094194BB25EB}"/>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748" name="フローチャート: 判断 747">
          <a:extLst>
            <a:ext uri="{FF2B5EF4-FFF2-40B4-BE49-F238E27FC236}">
              <a16:creationId xmlns:a16="http://schemas.microsoft.com/office/drawing/2014/main" id="{1BDD7C15-1012-4DC8-ABE4-33FA7F40DAA1}"/>
            </a:ext>
          </a:extLst>
        </xdr:cNvPr>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749" name="フローチャート: 判断 748">
          <a:extLst>
            <a:ext uri="{FF2B5EF4-FFF2-40B4-BE49-F238E27FC236}">
              <a16:creationId xmlns:a16="http://schemas.microsoft.com/office/drawing/2014/main" id="{E29A5575-6C15-4B2D-B6D4-A34FBB651FD0}"/>
            </a:ext>
          </a:extLst>
        </xdr:cNvPr>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750" name="フローチャート: 判断 749">
          <a:extLst>
            <a:ext uri="{FF2B5EF4-FFF2-40B4-BE49-F238E27FC236}">
              <a16:creationId xmlns:a16="http://schemas.microsoft.com/office/drawing/2014/main" id="{2C350DD4-C438-4006-B805-12969FADB376}"/>
            </a:ext>
          </a:extLst>
        </xdr:cNvPr>
        <xdr:cNvSpPr/>
      </xdr:nvSpPr>
      <xdr:spPr>
        <a:xfrm>
          <a:off x="13652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51" name="フローチャート: 判断 750">
          <a:extLst>
            <a:ext uri="{FF2B5EF4-FFF2-40B4-BE49-F238E27FC236}">
              <a16:creationId xmlns:a16="http://schemas.microsoft.com/office/drawing/2014/main" id="{8EAB05B6-C3ED-45C1-BA60-A3C960322D77}"/>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5166A2F8-B6F0-48EF-A8BA-93D421C4B0A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934EEA5E-1B91-43BE-ACF1-467F21518F0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AD3BB546-44B1-4BB2-BF9B-E676D17E516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E6CE0EF6-5921-421F-BE06-6D93F824635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AE9EE25B-9EF6-4300-A530-FC87119ADBE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98334</xdr:rowOff>
    </xdr:from>
    <xdr:to>
      <xdr:col>85</xdr:col>
      <xdr:colOff>177800</xdr:colOff>
      <xdr:row>82</xdr:row>
      <xdr:rowOff>28484</xdr:rowOff>
    </xdr:to>
    <xdr:sp macro="" textlink="">
      <xdr:nvSpPr>
        <xdr:cNvPr id="757" name="楕円 756">
          <a:extLst>
            <a:ext uri="{FF2B5EF4-FFF2-40B4-BE49-F238E27FC236}">
              <a16:creationId xmlns:a16="http://schemas.microsoft.com/office/drawing/2014/main" id="{12D6BAB4-F7E2-4C53-BBB6-903EA9C0FA8E}"/>
            </a:ext>
          </a:extLst>
        </xdr:cNvPr>
        <xdr:cNvSpPr/>
      </xdr:nvSpPr>
      <xdr:spPr>
        <a:xfrm>
          <a:off x="162687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121211</xdr:rowOff>
    </xdr:from>
    <xdr:ext cx="405111" cy="259045"/>
    <xdr:sp macro="" textlink="">
      <xdr:nvSpPr>
        <xdr:cNvPr id="758" name="【児童館】&#10;有形固定資産減価償却率該当値テキスト">
          <a:extLst>
            <a:ext uri="{FF2B5EF4-FFF2-40B4-BE49-F238E27FC236}">
              <a16:creationId xmlns:a16="http://schemas.microsoft.com/office/drawing/2014/main" id="{B74805AE-8FD9-4A4E-A0DE-5A046E497BC2}"/>
            </a:ext>
          </a:extLst>
        </xdr:cNvPr>
        <xdr:cNvSpPr txBox="1"/>
      </xdr:nvSpPr>
      <xdr:spPr>
        <a:xfrm>
          <a:off x="16357600" y="1383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80373</xdr:rowOff>
    </xdr:from>
    <xdr:to>
      <xdr:col>81</xdr:col>
      <xdr:colOff>101600</xdr:colOff>
      <xdr:row>82</xdr:row>
      <xdr:rowOff>10523</xdr:rowOff>
    </xdr:to>
    <xdr:sp macro="" textlink="">
      <xdr:nvSpPr>
        <xdr:cNvPr id="759" name="楕円 758">
          <a:extLst>
            <a:ext uri="{FF2B5EF4-FFF2-40B4-BE49-F238E27FC236}">
              <a16:creationId xmlns:a16="http://schemas.microsoft.com/office/drawing/2014/main" id="{16E60E8A-516E-4C69-9839-A9222907AB45}"/>
            </a:ext>
          </a:extLst>
        </xdr:cNvPr>
        <xdr:cNvSpPr/>
      </xdr:nvSpPr>
      <xdr:spPr>
        <a:xfrm>
          <a:off x="15430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131173</xdr:rowOff>
    </xdr:from>
    <xdr:to>
      <xdr:col>85</xdr:col>
      <xdr:colOff>127000</xdr:colOff>
      <xdr:row>81</xdr:row>
      <xdr:rowOff>149134</xdr:rowOff>
    </xdr:to>
    <xdr:cxnSp macro="">
      <xdr:nvCxnSpPr>
        <xdr:cNvPr id="760" name="直線コネクタ 759">
          <a:extLst>
            <a:ext uri="{FF2B5EF4-FFF2-40B4-BE49-F238E27FC236}">
              <a16:creationId xmlns:a16="http://schemas.microsoft.com/office/drawing/2014/main" id="{3AE24A0D-6B1A-4484-B62C-2C99C60B153E}"/>
            </a:ext>
          </a:extLst>
        </xdr:cNvPr>
        <xdr:cNvCxnSpPr/>
      </xdr:nvCxnSpPr>
      <xdr:spPr>
        <a:xfrm>
          <a:off x="15481300" y="1401862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64044</xdr:rowOff>
    </xdr:from>
    <xdr:to>
      <xdr:col>76</xdr:col>
      <xdr:colOff>165100</xdr:colOff>
      <xdr:row>81</xdr:row>
      <xdr:rowOff>165644</xdr:rowOff>
    </xdr:to>
    <xdr:sp macro="" textlink="">
      <xdr:nvSpPr>
        <xdr:cNvPr id="761" name="楕円 760">
          <a:extLst>
            <a:ext uri="{FF2B5EF4-FFF2-40B4-BE49-F238E27FC236}">
              <a16:creationId xmlns:a16="http://schemas.microsoft.com/office/drawing/2014/main" id="{1AF6B3D9-049F-4947-9336-4D4365B33F38}"/>
            </a:ext>
          </a:extLst>
        </xdr:cNvPr>
        <xdr:cNvSpPr/>
      </xdr:nvSpPr>
      <xdr:spPr>
        <a:xfrm>
          <a:off x="14541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114844</xdr:rowOff>
    </xdr:from>
    <xdr:to>
      <xdr:col>81</xdr:col>
      <xdr:colOff>50800</xdr:colOff>
      <xdr:row>81</xdr:row>
      <xdr:rowOff>131173</xdr:rowOff>
    </xdr:to>
    <xdr:cxnSp macro="">
      <xdr:nvCxnSpPr>
        <xdr:cNvPr id="762" name="直線コネクタ 761">
          <a:extLst>
            <a:ext uri="{FF2B5EF4-FFF2-40B4-BE49-F238E27FC236}">
              <a16:creationId xmlns:a16="http://schemas.microsoft.com/office/drawing/2014/main" id="{09A8E14D-3BD9-4195-9A8A-2AE8E1825FD3}"/>
            </a:ext>
          </a:extLst>
        </xdr:cNvPr>
        <xdr:cNvCxnSpPr/>
      </xdr:nvCxnSpPr>
      <xdr:spPr>
        <a:xfrm>
          <a:off x="14592300" y="140022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31387</xdr:rowOff>
    </xdr:from>
    <xdr:to>
      <xdr:col>72</xdr:col>
      <xdr:colOff>38100</xdr:colOff>
      <xdr:row>81</xdr:row>
      <xdr:rowOff>132987</xdr:rowOff>
    </xdr:to>
    <xdr:sp macro="" textlink="">
      <xdr:nvSpPr>
        <xdr:cNvPr id="763" name="楕円 762">
          <a:extLst>
            <a:ext uri="{FF2B5EF4-FFF2-40B4-BE49-F238E27FC236}">
              <a16:creationId xmlns:a16="http://schemas.microsoft.com/office/drawing/2014/main" id="{B8787661-A633-4284-BF4D-C352BD79CB18}"/>
            </a:ext>
          </a:extLst>
        </xdr:cNvPr>
        <xdr:cNvSpPr/>
      </xdr:nvSpPr>
      <xdr:spPr>
        <a:xfrm>
          <a:off x="13652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82187</xdr:rowOff>
    </xdr:from>
    <xdr:to>
      <xdr:col>76</xdr:col>
      <xdr:colOff>114300</xdr:colOff>
      <xdr:row>81</xdr:row>
      <xdr:rowOff>114844</xdr:rowOff>
    </xdr:to>
    <xdr:cxnSp macro="">
      <xdr:nvCxnSpPr>
        <xdr:cNvPr id="764" name="直線コネクタ 763">
          <a:extLst>
            <a:ext uri="{FF2B5EF4-FFF2-40B4-BE49-F238E27FC236}">
              <a16:creationId xmlns:a16="http://schemas.microsoft.com/office/drawing/2014/main" id="{E395F30A-75A2-4502-98A7-6A1EA4E45E61}"/>
            </a:ext>
          </a:extLst>
        </xdr:cNvPr>
        <xdr:cNvCxnSpPr/>
      </xdr:nvCxnSpPr>
      <xdr:spPr>
        <a:xfrm>
          <a:off x="13703300" y="139696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170180</xdr:rowOff>
    </xdr:from>
    <xdr:to>
      <xdr:col>67</xdr:col>
      <xdr:colOff>101600</xdr:colOff>
      <xdr:row>81</xdr:row>
      <xdr:rowOff>100330</xdr:rowOff>
    </xdr:to>
    <xdr:sp macro="" textlink="">
      <xdr:nvSpPr>
        <xdr:cNvPr id="765" name="楕円 764">
          <a:extLst>
            <a:ext uri="{FF2B5EF4-FFF2-40B4-BE49-F238E27FC236}">
              <a16:creationId xmlns:a16="http://schemas.microsoft.com/office/drawing/2014/main" id="{FE202515-3546-4737-9843-B6B529EAFDE7}"/>
            </a:ext>
          </a:extLst>
        </xdr:cNvPr>
        <xdr:cNvSpPr/>
      </xdr:nvSpPr>
      <xdr:spPr>
        <a:xfrm>
          <a:off x="12763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49530</xdr:rowOff>
    </xdr:from>
    <xdr:to>
      <xdr:col>71</xdr:col>
      <xdr:colOff>177800</xdr:colOff>
      <xdr:row>81</xdr:row>
      <xdr:rowOff>82187</xdr:rowOff>
    </xdr:to>
    <xdr:cxnSp macro="">
      <xdr:nvCxnSpPr>
        <xdr:cNvPr id="766" name="直線コネクタ 765">
          <a:extLst>
            <a:ext uri="{FF2B5EF4-FFF2-40B4-BE49-F238E27FC236}">
              <a16:creationId xmlns:a16="http://schemas.microsoft.com/office/drawing/2014/main" id="{6C7A1C75-8F06-4230-854A-BE7B27145BC2}"/>
            </a:ext>
          </a:extLst>
        </xdr:cNvPr>
        <xdr:cNvCxnSpPr/>
      </xdr:nvCxnSpPr>
      <xdr:spPr>
        <a:xfrm>
          <a:off x="12814300" y="139369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45738</xdr:rowOff>
    </xdr:from>
    <xdr:ext cx="405111" cy="259045"/>
    <xdr:sp macro="" textlink="">
      <xdr:nvSpPr>
        <xdr:cNvPr id="767" name="n_1aveValue【児童館】&#10;有形固定資産減価償却率">
          <a:extLst>
            <a:ext uri="{FF2B5EF4-FFF2-40B4-BE49-F238E27FC236}">
              <a16:creationId xmlns:a16="http://schemas.microsoft.com/office/drawing/2014/main" id="{56973FA0-C212-4674-9774-040625957823}"/>
            </a:ext>
          </a:extLst>
        </xdr:cNvPr>
        <xdr:cNvSpPr txBox="1"/>
      </xdr:nvSpPr>
      <xdr:spPr>
        <a:xfrm>
          <a:off x="15266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169834</xdr:rowOff>
    </xdr:from>
    <xdr:ext cx="405111" cy="259045"/>
    <xdr:sp macro="" textlink="">
      <xdr:nvSpPr>
        <xdr:cNvPr id="768" name="n_2aveValue【児童館】&#10;有形固定資産減価償却率">
          <a:extLst>
            <a:ext uri="{FF2B5EF4-FFF2-40B4-BE49-F238E27FC236}">
              <a16:creationId xmlns:a16="http://schemas.microsoft.com/office/drawing/2014/main" id="{982928F1-EC03-4B8A-AAC4-D815B45F55F4}"/>
            </a:ext>
          </a:extLst>
        </xdr:cNvPr>
        <xdr:cNvSpPr txBox="1"/>
      </xdr:nvSpPr>
      <xdr:spPr>
        <a:xfrm>
          <a:off x="14389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130646</xdr:rowOff>
    </xdr:from>
    <xdr:ext cx="405111" cy="259045"/>
    <xdr:sp macro="" textlink="">
      <xdr:nvSpPr>
        <xdr:cNvPr id="769" name="n_3aveValue【児童館】&#10;有形固定資産減価償却率">
          <a:extLst>
            <a:ext uri="{FF2B5EF4-FFF2-40B4-BE49-F238E27FC236}">
              <a16:creationId xmlns:a16="http://schemas.microsoft.com/office/drawing/2014/main" id="{69AD67CD-C979-45E1-8E54-9E3D3A3C2E85}"/>
            </a:ext>
          </a:extLst>
        </xdr:cNvPr>
        <xdr:cNvSpPr txBox="1"/>
      </xdr:nvSpPr>
      <xdr:spPr>
        <a:xfrm>
          <a:off x="13500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14713</xdr:rowOff>
    </xdr:from>
    <xdr:ext cx="405111" cy="259045"/>
    <xdr:sp macro="" textlink="">
      <xdr:nvSpPr>
        <xdr:cNvPr id="770" name="n_4aveValue【児童館】&#10;有形固定資産減価償却率">
          <a:extLst>
            <a:ext uri="{FF2B5EF4-FFF2-40B4-BE49-F238E27FC236}">
              <a16:creationId xmlns:a16="http://schemas.microsoft.com/office/drawing/2014/main" id="{31FC15A5-0EAA-4989-B716-72856FF1D2A1}"/>
            </a:ext>
          </a:extLst>
        </xdr:cNvPr>
        <xdr:cNvSpPr txBox="1"/>
      </xdr:nvSpPr>
      <xdr:spPr>
        <a:xfrm>
          <a:off x="12611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27050</xdr:rowOff>
    </xdr:from>
    <xdr:ext cx="405111" cy="259045"/>
    <xdr:sp macro="" textlink="">
      <xdr:nvSpPr>
        <xdr:cNvPr id="771" name="n_1mainValue【児童館】&#10;有形固定資産減価償却率">
          <a:extLst>
            <a:ext uri="{FF2B5EF4-FFF2-40B4-BE49-F238E27FC236}">
              <a16:creationId xmlns:a16="http://schemas.microsoft.com/office/drawing/2014/main" id="{BF730166-270C-4E8A-9734-0F98861C6109}"/>
            </a:ext>
          </a:extLst>
        </xdr:cNvPr>
        <xdr:cNvSpPr txBox="1"/>
      </xdr:nvSpPr>
      <xdr:spPr>
        <a:xfrm>
          <a:off x="152660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10721</xdr:rowOff>
    </xdr:from>
    <xdr:ext cx="405111" cy="259045"/>
    <xdr:sp macro="" textlink="">
      <xdr:nvSpPr>
        <xdr:cNvPr id="772" name="n_2mainValue【児童館】&#10;有形固定資産減価償却率">
          <a:extLst>
            <a:ext uri="{FF2B5EF4-FFF2-40B4-BE49-F238E27FC236}">
              <a16:creationId xmlns:a16="http://schemas.microsoft.com/office/drawing/2014/main" id="{25581631-F4D7-4420-B9EC-6B32DA1DD3DE}"/>
            </a:ext>
          </a:extLst>
        </xdr:cNvPr>
        <xdr:cNvSpPr txBox="1"/>
      </xdr:nvSpPr>
      <xdr:spPr>
        <a:xfrm>
          <a:off x="14389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149514</xdr:rowOff>
    </xdr:from>
    <xdr:ext cx="405111" cy="259045"/>
    <xdr:sp macro="" textlink="">
      <xdr:nvSpPr>
        <xdr:cNvPr id="773" name="n_3mainValue【児童館】&#10;有形固定資産減価償却率">
          <a:extLst>
            <a:ext uri="{FF2B5EF4-FFF2-40B4-BE49-F238E27FC236}">
              <a16:creationId xmlns:a16="http://schemas.microsoft.com/office/drawing/2014/main" id="{C84DDFCC-1AB8-4B77-BB5B-200B270DF687}"/>
            </a:ext>
          </a:extLst>
        </xdr:cNvPr>
        <xdr:cNvSpPr txBox="1"/>
      </xdr:nvSpPr>
      <xdr:spPr>
        <a:xfrm>
          <a:off x="135007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116857</xdr:rowOff>
    </xdr:from>
    <xdr:ext cx="405111" cy="259045"/>
    <xdr:sp macro="" textlink="">
      <xdr:nvSpPr>
        <xdr:cNvPr id="774" name="n_4mainValue【児童館】&#10;有形固定資産減価償却率">
          <a:extLst>
            <a:ext uri="{FF2B5EF4-FFF2-40B4-BE49-F238E27FC236}">
              <a16:creationId xmlns:a16="http://schemas.microsoft.com/office/drawing/2014/main" id="{85C51160-4D94-4900-8EDC-02BAB1FD1617}"/>
            </a:ext>
          </a:extLst>
        </xdr:cNvPr>
        <xdr:cNvSpPr txBox="1"/>
      </xdr:nvSpPr>
      <xdr:spPr>
        <a:xfrm>
          <a:off x="12611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7DC69F65-A1FB-422A-9175-3EB21D35B70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AD5A0961-CA22-4E4D-A981-D9CAE8477BF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D95110A5-4096-4010-A0BB-6AF64319C6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4300B1FA-F451-4D81-BBFA-1693343C35F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B0F8F8C2-0D61-44B3-9C70-78E0A7EB1F0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6D02BED4-D27E-4FB8-BB3F-813C4D1DCEE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E2739E5D-1FD5-4AA1-B1A1-77167E97F5C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F98E7E76-A002-4E59-B59E-BED27348648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3AB140D2-C61E-4564-93CD-C529693E860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33E8FD92-51DA-4B60-89BE-D9B326C14D3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C316511E-B179-4780-A161-07B2FEB5EA8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29C7BC8F-35B5-4675-9E99-EDD73F99B98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10B7048A-647C-45F2-89C6-7F3608E5B53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E0D63211-B98F-4CA3-9AF7-9B4F98E8F1D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33DB4929-95E9-4AAA-B1BB-154D132EBAD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A870DDC8-024D-43CB-A115-EC939ECF965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CDC750D8-7479-41ED-ACFB-3E3FD7B4EEB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32DCAA75-80D2-4528-99E3-4237AD52E00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3F0DF86A-DC34-4DAF-8036-DE1BB26F39E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D9C9200C-06F7-463F-A270-9721920B5C2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3F92A064-8276-4C8A-8B17-EA336C76E5B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DAF9AE86-C3CA-43D7-ADA1-923FD13305A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E4BECFF2-0803-4F5E-837A-0CD5EED143A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B8BABE71-FC30-42EB-8D00-E06ED36CAF1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854B49CB-3EA6-4729-88D6-A4FF72B7C9F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800" name="直線コネクタ 799">
          <a:extLst>
            <a:ext uri="{FF2B5EF4-FFF2-40B4-BE49-F238E27FC236}">
              <a16:creationId xmlns:a16="http://schemas.microsoft.com/office/drawing/2014/main" id="{6ABF8B54-D25B-4DBF-9789-BFC1859608D9}"/>
            </a:ext>
          </a:extLst>
        </xdr:cNvPr>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801" name="【児童館】&#10;一人当たり面積最小値テキスト">
          <a:extLst>
            <a:ext uri="{FF2B5EF4-FFF2-40B4-BE49-F238E27FC236}">
              <a16:creationId xmlns:a16="http://schemas.microsoft.com/office/drawing/2014/main" id="{8CEC141C-3811-486D-BCC4-B69AA3186AF2}"/>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2" name="直線コネクタ 801">
          <a:extLst>
            <a:ext uri="{FF2B5EF4-FFF2-40B4-BE49-F238E27FC236}">
              <a16:creationId xmlns:a16="http://schemas.microsoft.com/office/drawing/2014/main" id="{8B39B05E-7B84-4E83-9583-AB022B94569E}"/>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03" name="【児童館】&#10;一人当たり面積最大値テキスト">
          <a:extLst>
            <a:ext uri="{FF2B5EF4-FFF2-40B4-BE49-F238E27FC236}">
              <a16:creationId xmlns:a16="http://schemas.microsoft.com/office/drawing/2014/main" id="{70CAD0FC-22F4-4594-A5E6-013F66E3C3FE}"/>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04" name="直線コネクタ 803">
          <a:extLst>
            <a:ext uri="{FF2B5EF4-FFF2-40B4-BE49-F238E27FC236}">
              <a16:creationId xmlns:a16="http://schemas.microsoft.com/office/drawing/2014/main" id="{B6C19A57-0918-43B9-B2AD-19F14932BD02}"/>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168020</xdr:rowOff>
    </xdr:from>
    <xdr:ext cx="469744" cy="259045"/>
    <xdr:sp macro="" textlink="">
      <xdr:nvSpPr>
        <xdr:cNvPr id="805" name="【児童館】&#10;一人当たり面積平均値テキスト">
          <a:extLst>
            <a:ext uri="{FF2B5EF4-FFF2-40B4-BE49-F238E27FC236}">
              <a16:creationId xmlns:a16="http://schemas.microsoft.com/office/drawing/2014/main" id="{4054D6BE-D025-450C-BD20-C234B5BAA3F6}"/>
            </a:ext>
          </a:extLst>
        </xdr:cNvPr>
        <xdr:cNvSpPr txBox="1"/>
      </xdr:nvSpPr>
      <xdr:spPr>
        <a:xfrm>
          <a:off x="22199600" y="1439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806" name="フローチャート: 判断 805">
          <a:extLst>
            <a:ext uri="{FF2B5EF4-FFF2-40B4-BE49-F238E27FC236}">
              <a16:creationId xmlns:a16="http://schemas.microsoft.com/office/drawing/2014/main" id="{1A69CC84-5932-4855-82D0-EF7912963178}"/>
            </a:ext>
          </a:extLst>
        </xdr:cNvPr>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807" name="フローチャート: 判断 806">
          <a:extLst>
            <a:ext uri="{FF2B5EF4-FFF2-40B4-BE49-F238E27FC236}">
              <a16:creationId xmlns:a16="http://schemas.microsoft.com/office/drawing/2014/main" id="{FA780585-6DF5-4759-A987-0FB723315A79}"/>
            </a:ext>
          </a:extLst>
        </xdr:cNvPr>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8" name="フローチャート: 判断 807">
          <a:extLst>
            <a:ext uri="{FF2B5EF4-FFF2-40B4-BE49-F238E27FC236}">
              <a16:creationId xmlns:a16="http://schemas.microsoft.com/office/drawing/2014/main" id="{5A64CC88-7D9A-489C-8703-29593FFEEDC9}"/>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809" name="フローチャート: 判断 808">
          <a:extLst>
            <a:ext uri="{FF2B5EF4-FFF2-40B4-BE49-F238E27FC236}">
              <a16:creationId xmlns:a16="http://schemas.microsoft.com/office/drawing/2014/main" id="{3DD6E931-B533-4E15-9B69-58826A97E364}"/>
            </a:ext>
          </a:extLst>
        </xdr:cNvPr>
        <xdr:cNvSpPr/>
      </xdr:nvSpPr>
      <xdr:spPr>
        <a:xfrm>
          <a:off x="19494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10" name="フローチャート: 判断 809">
          <a:extLst>
            <a:ext uri="{FF2B5EF4-FFF2-40B4-BE49-F238E27FC236}">
              <a16:creationId xmlns:a16="http://schemas.microsoft.com/office/drawing/2014/main" id="{B8E53A18-B8BE-418B-B331-C5F1513941A8}"/>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E9E60628-8D7D-4336-83C8-272AFB2DF0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9DF78906-FC46-444C-B1B1-854E25508C0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D800BFEC-48CF-44DE-B8E4-EE85E6E490C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20CD02A5-7F3D-4705-B31C-F27B8DB7033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817DE143-2356-4E70-97AC-1CD65A94807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816" name="楕円 815">
          <a:extLst>
            <a:ext uri="{FF2B5EF4-FFF2-40B4-BE49-F238E27FC236}">
              <a16:creationId xmlns:a16="http://schemas.microsoft.com/office/drawing/2014/main" id="{D0AF76DC-BDEB-43ED-88E7-0736B5732719}"/>
            </a:ext>
          </a:extLst>
        </xdr:cNvPr>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817" name="【児童館】&#10;一人当たり面積該当値テキスト">
          <a:extLst>
            <a:ext uri="{FF2B5EF4-FFF2-40B4-BE49-F238E27FC236}">
              <a16:creationId xmlns:a16="http://schemas.microsoft.com/office/drawing/2014/main" id="{D2297830-9460-44F3-89AF-E5E911AF2B12}"/>
            </a:ext>
          </a:extLst>
        </xdr:cNvPr>
        <xdr:cNvSpPr txBox="1"/>
      </xdr:nvSpPr>
      <xdr:spPr>
        <a:xfrm>
          <a:off x="22199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18" name="楕円 817">
          <a:extLst>
            <a:ext uri="{FF2B5EF4-FFF2-40B4-BE49-F238E27FC236}">
              <a16:creationId xmlns:a16="http://schemas.microsoft.com/office/drawing/2014/main" id="{486D973B-32D4-437C-843B-AFA6004B9770}"/>
            </a:ext>
          </a:extLst>
        </xdr:cNvPr>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819" name="直線コネクタ 818">
          <a:extLst>
            <a:ext uri="{FF2B5EF4-FFF2-40B4-BE49-F238E27FC236}">
              <a16:creationId xmlns:a16="http://schemas.microsoft.com/office/drawing/2014/main" id="{7155D0F9-5D8E-4B13-ABB2-290F1B41413F}"/>
            </a:ext>
          </a:extLst>
        </xdr:cNvPr>
        <xdr:cNvCxnSpPr/>
      </xdr:nvCxnSpPr>
      <xdr:spPr>
        <a:xfrm>
          <a:off x="21323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820" name="楕円 819">
          <a:extLst>
            <a:ext uri="{FF2B5EF4-FFF2-40B4-BE49-F238E27FC236}">
              <a16:creationId xmlns:a16="http://schemas.microsoft.com/office/drawing/2014/main" id="{CA3A4CD7-492D-4F97-9F3D-7548BBD9A9BD}"/>
            </a:ext>
          </a:extLst>
        </xdr:cNvPr>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821" name="直線コネクタ 820">
          <a:extLst>
            <a:ext uri="{FF2B5EF4-FFF2-40B4-BE49-F238E27FC236}">
              <a16:creationId xmlns:a16="http://schemas.microsoft.com/office/drawing/2014/main" id="{E4CD0ADF-3390-4E78-AA99-4264A7979525}"/>
            </a:ext>
          </a:extLst>
        </xdr:cNvPr>
        <xdr:cNvCxnSpPr/>
      </xdr:nvCxnSpPr>
      <xdr:spPr>
        <a:xfrm>
          <a:off x="20434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822" name="楕円 821">
          <a:extLst>
            <a:ext uri="{FF2B5EF4-FFF2-40B4-BE49-F238E27FC236}">
              <a16:creationId xmlns:a16="http://schemas.microsoft.com/office/drawing/2014/main" id="{5F29C0D2-358B-48D5-B0C1-E09F3E8AA6FC}"/>
            </a:ext>
          </a:extLst>
        </xdr:cNvPr>
        <xdr:cNvSpPr/>
      </xdr:nvSpPr>
      <xdr:spPr>
        <a:xfrm>
          <a:off x="19494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70757</xdr:rowOff>
    </xdr:to>
    <xdr:cxnSp macro="">
      <xdr:nvCxnSpPr>
        <xdr:cNvPr id="823" name="直線コネクタ 822">
          <a:extLst>
            <a:ext uri="{FF2B5EF4-FFF2-40B4-BE49-F238E27FC236}">
              <a16:creationId xmlns:a16="http://schemas.microsoft.com/office/drawing/2014/main" id="{C90B70EC-82A6-41ED-8F44-A37BEC8D6641}"/>
            </a:ext>
          </a:extLst>
        </xdr:cNvPr>
        <xdr:cNvCxnSpPr/>
      </xdr:nvCxnSpPr>
      <xdr:spPr>
        <a:xfrm>
          <a:off x="19545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30843</xdr:rowOff>
    </xdr:from>
    <xdr:to>
      <xdr:col>98</xdr:col>
      <xdr:colOff>38100</xdr:colOff>
      <xdr:row>86</xdr:row>
      <xdr:rowOff>132443</xdr:rowOff>
    </xdr:to>
    <xdr:sp macro="" textlink="">
      <xdr:nvSpPr>
        <xdr:cNvPr id="824" name="楕円 823">
          <a:extLst>
            <a:ext uri="{FF2B5EF4-FFF2-40B4-BE49-F238E27FC236}">
              <a16:creationId xmlns:a16="http://schemas.microsoft.com/office/drawing/2014/main" id="{B9041930-B73D-4C03-BB6D-64FE78689F3C}"/>
            </a:ext>
          </a:extLst>
        </xdr:cNvPr>
        <xdr:cNvSpPr/>
      </xdr:nvSpPr>
      <xdr:spPr>
        <a:xfrm>
          <a:off x="18605500" y="147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70757</xdr:rowOff>
    </xdr:from>
    <xdr:to>
      <xdr:col>102</xdr:col>
      <xdr:colOff>114300</xdr:colOff>
      <xdr:row>86</xdr:row>
      <xdr:rowOff>81643</xdr:rowOff>
    </xdr:to>
    <xdr:cxnSp macro="">
      <xdr:nvCxnSpPr>
        <xdr:cNvPr id="825" name="直線コネクタ 824">
          <a:extLst>
            <a:ext uri="{FF2B5EF4-FFF2-40B4-BE49-F238E27FC236}">
              <a16:creationId xmlns:a16="http://schemas.microsoft.com/office/drawing/2014/main" id="{4D7A704D-27EE-4B39-AE2A-FFE086B7CF4B}"/>
            </a:ext>
          </a:extLst>
        </xdr:cNvPr>
        <xdr:cNvCxnSpPr/>
      </xdr:nvCxnSpPr>
      <xdr:spPr>
        <a:xfrm flipV="1">
          <a:off x="18656300" y="148154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102706</xdr:rowOff>
    </xdr:from>
    <xdr:ext cx="469744" cy="259045"/>
    <xdr:sp macro="" textlink="">
      <xdr:nvSpPr>
        <xdr:cNvPr id="826" name="n_1aveValue【児童館】&#10;一人当たり面積">
          <a:extLst>
            <a:ext uri="{FF2B5EF4-FFF2-40B4-BE49-F238E27FC236}">
              <a16:creationId xmlns:a16="http://schemas.microsoft.com/office/drawing/2014/main" id="{CAEE91D1-04FE-4200-86E1-9C5262D20BD2}"/>
            </a:ext>
          </a:extLst>
        </xdr:cNvPr>
        <xdr:cNvSpPr txBox="1"/>
      </xdr:nvSpPr>
      <xdr:spPr>
        <a:xfrm>
          <a:off x="21075727"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27" name="n_2aveValue【児童館】&#10;一人当たり面積">
          <a:extLst>
            <a:ext uri="{FF2B5EF4-FFF2-40B4-BE49-F238E27FC236}">
              <a16:creationId xmlns:a16="http://schemas.microsoft.com/office/drawing/2014/main" id="{2007181A-A11F-44D6-9E22-7402F15ED5B4}"/>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70048</xdr:rowOff>
    </xdr:from>
    <xdr:ext cx="469744" cy="259045"/>
    <xdr:sp macro="" textlink="">
      <xdr:nvSpPr>
        <xdr:cNvPr id="828" name="n_3aveValue【児童館】&#10;一人当たり面積">
          <a:extLst>
            <a:ext uri="{FF2B5EF4-FFF2-40B4-BE49-F238E27FC236}">
              <a16:creationId xmlns:a16="http://schemas.microsoft.com/office/drawing/2014/main" id="{9FE8EA07-E2E3-4BEC-9480-4F3B608888A8}"/>
            </a:ext>
          </a:extLst>
        </xdr:cNvPr>
        <xdr:cNvSpPr txBox="1"/>
      </xdr:nvSpPr>
      <xdr:spPr>
        <a:xfrm>
          <a:off x="19310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29" name="n_4aveValue【児童館】&#10;一人当たり面積">
          <a:extLst>
            <a:ext uri="{FF2B5EF4-FFF2-40B4-BE49-F238E27FC236}">
              <a16:creationId xmlns:a16="http://schemas.microsoft.com/office/drawing/2014/main" id="{26C74AC0-0B18-41CF-BBA8-564D79A84AD8}"/>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30" name="n_1mainValue【児童館】&#10;一人当たり面積">
          <a:extLst>
            <a:ext uri="{FF2B5EF4-FFF2-40B4-BE49-F238E27FC236}">
              <a16:creationId xmlns:a16="http://schemas.microsoft.com/office/drawing/2014/main" id="{41749EAB-BC12-4D01-AE2B-C9210B9F3CEB}"/>
            </a:ext>
          </a:extLst>
        </xdr:cNvPr>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831" name="n_2mainValue【児童館】&#10;一人当たり面積">
          <a:extLst>
            <a:ext uri="{FF2B5EF4-FFF2-40B4-BE49-F238E27FC236}">
              <a16:creationId xmlns:a16="http://schemas.microsoft.com/office/drawing/2014/main" id="{06FFF889-6CAE-47C0-865A-9C0400B6497A}"/>
            </a:ext>
          </a:extLst>
        </xdr:cNvPr>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832" name="n_3mainValue【児童館】&#10;一人当たり面積">
          <a:extLst>
            <a:ext uri="{FF2B5EF4-FFF2-40B4-BE49-F238E27FC236}">
              <a16:creationId xmlns:a16="http://schemas.microsoft.com/office/drawing/2014/main" id="{580C2A4F-91B5-4268-8CD1-9A60F80BC8E5}"/>
            </a:ext>
          </a:extLst>
        </xdr:cNvPr>
        <xdr:cNvSpPr txBox="1"/>
      </xdr:nvSpPr>
      <xdr:spPr>
        <a:xfrm>
          <a:off x="19310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123570</xdr:rowOff>
    </xdr:from>
    <xdr:ext cx="469744" cy="259045"/>
    <xdr:sp macro="" textlink="">
      <xdr:nvSpPr>
        <xdr:cNvPr id="833" name="n_4mainValue【児童館】&#10;一人当たり面積">
          <a:extLst>
            <a:ext uri="{FF2B5EF4-FFF2-40B4-BE49-F238E27FC236}">
              <a16:creationId xmlns:a16="http://schemas.microsoft.com/office/drawing/2014/main" id="{F461EB9C-6E98-466E-880B-A318B93153D5}"/>
            </a:ext>
          </a:extLst>
        </xdr:cNvPr>
        <xdr:cNvSpPr txBox="1"/>
      </xdr:nvSpPr>
      <xdr:spPr>
        <a:xfrm>
          <a:off x="18421427"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7BAA8D48-1B3A-4432-9F0E-4408E794434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368BAA6E-5B8D-4C84-B92F-098130A88DE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05D2E87D-03AC-4283-B480-D312B4C001B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9021481D-243E-4204-8E3B-B14FD53B3DE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272FF700-E9DC-41D9-9EED-DCDAEF851A8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DD893F82-770B-4823-96DA-8EBDBFBD8D2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688668F1-9747-4ECD-B02A-84F34DB2B74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445E2D75-56EF-4A92-AC2F-58E77DE1B99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CB946882-5C8B-4348-9139-BEFAF82BB22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9D03566A-3453-4751-8B36-8AA07F4B540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EF381D5C-6262-468A-80DB-DAA5BD809B3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93B41C4F-5489-4A72-831E-D3EBA31A0BE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970F620C-F930-42B8-B142-3ECE03203F1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2E58BAEC-05E4-44AA-B268-53413A61C10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47A5C0E2-7F81-479C-8664-AFD485D3D56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4A7FC71D-2FE7-4AF6-B466-54D655FE46C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CFF2B300-8719-4747-B826-C3D70FF44D4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A71CFA28-59D0-4B98-B7E9-30DC8FEA814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A0FDE153-F11E-4568-A0C3-7560EB1E49B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DE0890B6-70BD-40D7-B186-42CB02CD168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00DFAFD6-E347-40B6-9337-A9E539B7BFB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32621FE7-52A2-4531-8293-9F4E708CA72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5B27FF58-863A-4CC4-B7BB-6963B5D62F3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D69EAE22-0A79-41F6-BB63-4A9360B5040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858" name="直線コネクタ 857">
          <a:extLst>
            <a:ext uri="{FF2B5EF4-FFF2-40B4-BE49-F238E27FC236}">
              <a16:creationId xmlns:a16="http://schemas.microsoft.com/office/drawing/2014/main" id="{933D066A-CAA6-42BC-8B1F-BA0854D714F3}"/>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9" name="【公民館】&#10;有形固定資産減価償却率最小値テキスト">
          <a:extLst>
            <a:ext uri="{FF2B5EF4-FFF2-40B4-BE49-F238E27FC236}">
              <a16:creationId xmlns:a16="http://schemas.microsoft.com/office/drawing/2014/main" id="{79CC0161-7AF0-4BBE-9C70-07724558380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0" name="直線コネクタ 859">
          <a:extLst>
            <a:ext uri="{FF2B5EF4-FFF2-40B4-BE49-F238E27FC236}">
              <a16:creationId xmlns:a16="http://schemas.microsoft.com/office/drawing/2014/main" id="{CFAFC59D-C04E-4ADF-B66F-9DDCD981A41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861" name="【公民館】&#10;有形固定資産減価償却率最大値テキスト">
          <a:extLst>
            <a:ext uri="{FF2B5EF4-FFF2-40B4-BE49-F238E27FC236}">
              <a16:creationId xmlns:a16="http://schemas.microsoft.com/office/drawing/2014/main" id="{C650C440-F6A7-41FA-892C-1E64E4569E21}"/>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862" name="直線コネクタ 861">
          <a:extLst>
            <a:ext uri="{FF2B5EF4-FFF2-40B4-BE49-F238E27FC236}">
              <a16:creationId xmlns:a16="http://schemas.microsoft.com/office/drawing/2014/main" id="{9F964C96-49A1-4CBC-A184-5AA05FE9CFDE}"/>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863" name="【公民館】&#10;有形固定資産減価償却率平均値テキスト">
          <a:extLst>
            <a:ext uri="{FF2B5EF4-FFF2-40B4-BE49-F238E27FC236}">
              <a16:creationId xmlns:a16="http://schemas.microsoft.com/office/drawing/2014/main" id="{5292BB0B-0AEB-4FB4-93E8-77130E66F32E}"/>
            </a:ext>
          </a:extLst>
        </xdr:cNvPr>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864" name="フローチャート: 判断 863">
          <a:extLst>
            <a:ext uri="{FF2B5EF4-FFF2-40B4-BE49-F238E27FC236}">
              <a16:creationId xmlns:a16="http://schemas.microsoft.com/office/drawing/2014/main" id="{63C382F4-C553-40DD-A9F9-E8287D9232AC}"/>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865" name="フローチャート: 判断 864">
          <a:extLst>
            <a:ext uri="{FF2B5EF4-FFF2-40B4-BE49-F238E27FC236}">
              <a16:creationId xmlns:a16="http://schemas.microsoft.com/office/drawing/2014/main" id="{A960F97D-8651-41F9-A353-0295BAE5EB57}"/>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866" name="フローチャート: 判断 865">
          <a:extLst>
            <a:ext uri="{FF2B5EF4-FFF2-40B4-BE49-F238E27FC236}">
              <a16:creationId xmlns:a16="http://schemas.microsoft.com/office/drawing/2014/main" id="{715529D9-8876-4199-89DD-2EC90A5389E8}"/>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67" name="フローチャート: 判断 866">
          <a:extLst>
            <a:ext uri="{FF2B5EF4-FFF2-40B4-BE49-F238E27FC236}">
              <a16:creationId xmlns:a16="http://schemas.microsoft.com/office/drawing/2014/main" id="{1FDE8850-4BE1-4F59-B58F-8F10DEE00C72}"/>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868" name="フローチャート: 判断 867">
          <a:extLst>
            <a:ext uri="{FF2B5EF4-FFF2-40B4-BE49-F238E27FC236}">
              <a16:creationId xmlns:a16="http://schemas.microsoft.com/office/drawing/2014/main" id="{FAB7FE3B-EEF8-4464-BCCB-66FF7FF6DA7F}"/>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7AEDBD16-168F-4300-A6DF-B3AF503B66C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73E452FB-983E-4FE9-8137-05686C57BCF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5CFB9F08-18DA-4F41-9FF9-1C30466806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4F69BE1F-4591-4ED0-8668-7BF1096EC91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37EA9597-18E2-4F6F-B40E-654F2B72121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874" name="楕円 873">
          <a:extLst>
            <a:ext uri="{FF2B5EF4-FFF2-40B4-BE49-F238E27FC236}">
              <a16:creationId xmlns:a16="http://schemas.microsoft.com/office/drawing/2014/main" id="{A2BB7D29-E616-44C0-BF99-34BE0C9FC0F3}"/>
            </a:ext>
          </a:extLst>
        </xdr:cNvPr>
        <xdr:cNvSpPr/>
      </xdr:nvSpPr>
      <xdr:spPr>
        <a:xfrm>
          <a:off x="16268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95266</xdr:rowOff>
    </xdr:from>
    <xdr:ext cx="405111" cy="259045"/>
    <xdr:sp macro="" textlink="">
      <xdr:nvSpPr>
        <xdr:cNvPr id="875" name="【公民館】&#10;有形固定資産減価償却率該当値テキスト">
          <a:extLst>
            <a:ext uri="{FF2B5EF4-FFF2-40B4-BE49-F238E27FC236}">
              <a16:creationId xmlns:a16="http://schemas.microsoft.com/office/drawing/2014/main" id="{BEBA85C4-4089-4420-9789-FED33AE29F8E}"/>
            </a:ext>
          </a:extLst>
        </xdr:cNvPr>
        <xdr:cNvSpPr txBox="1"/>
      </xdr:nvSpPr>
      <xdr:spPr>
        <a:xfrm>
          <a:off x="16357600"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147320</xdr:rowOff>
    </xdr:from>
    <xdr:to>
      <xdr:col>81</xdr:col>
      <xdr:colOff>101600</xdr:colOff>
      <xdr:row>106</xdr:row>
      <xdr:rowOff>77470</xdr:rowOff>
    </xdr:to>
    <xdr:sp macro="" textlink="">
      <xdr:nvSpPr>
        <xdr:cNvPr id="876" name="楕円 875">
          <a:extLst>
            <a:ext uri="{FF2B5EF4-FFF2-40B4-BE49-F238E27FC236}">
              <a16:creationId xmlns:a16="http://schemas.microsoft.com/office/drawing/2014/main" id="{74EEA5B5-12A4-4310-A2A0-71C66BABD46A}"/>
            </a:ext>
          </a:extLst>
        </xdr:cNvPr>
        <xdr:cNvSpPr/>
      </xdr:nvSpPr>
      <xdr:spPr>
        <a:xfrm>
          <a:off x="15430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167639</xdr:rowOff>
    </xdr:from>
    <xdr:to>
      <xdr:col>85</xdr:col>
      <xdr:colOff>127000</xdr:colOff>
      <xdr:row>106</xdr:row>
      <xdr:rowOff>26670</xdr:rowOff>
    </xdr:to>
    <xdr:cxnSp macro="">
      <xdr:nvCxnSpPr>
        <xdr:cNvPr id="877" name="直線コネクタ 876">
          <a:extLst>
            <a:ext uri="{FF2B5EF4-FFF2-40B4-BE49-F238E27FC236}">
              <a16:creationId xmlns:a16="http://schemas.microsoft.com/office/drawing/2014/main" id="{7E09CD96-AF84-4E10-88C7-1D0CEB272C0A}"/>
            </a:ext>
          </a:extLst>
        </xdr:cNvPr>
        <xdr:cNvCxnSpPr/>
      </xdr:nvCxnSpPr>
      <xdr:spPr>
        <a:xfrm flipV="1">
          <a:off x="15481300" y="181698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132080</xdr:rowOff>
    </xdr:from>
    <xdr:to>
      <xdr:col>76</xdr:col>
      <xdr:colOff>165100</xdr:colOff>
      <xdr:row>106</xdr:row>
      <xdr:rowOff>62230</xdr:rowOff>
    </xdr:to>
    <xdr:sp macro="" textlink="">
      <xdr:nvSpPr>
        <xdr:cNvPr id="878" name="楕円 877">
          <a:extLst>
            <a:ext uri="{FF2B5EF4-FFF2-40B4-BE49-F238E27FC236}">
              <a16:creationId xmlns:a16="http://schemas.microsoft.com/office/drawing/2014/main" id="{E95960FA-949B-42FB-B2AF-874BB5DCE22D}"/>
            </a:ext>
          </a:extLst>
        </xdr:cNvPr>
        <xdr:cNvSpPr/>
      </xdr:nvSpPr>
      <xdr:spPr>
        <a:xfrm>
          <a:off x="14541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11430</xdr:rowOff>
    </xdr:from>
    <xdr:to>
      <xdr:col>81</xdr:col>
      <xdr:colOff>50800</xdr:colOff>
      <xdr:row>106</xdr:row>
      <xdr:rowOff>26670</xdr:rowOff>
    </xdr:to>
    <xdr:cxnSp macro="">
      <xdr:nvCxnSpPr>
        <xdr:cNvPr id="879" name="直線コネクタ 878">
          <a:extLst>
            <a:ext uri="{FF2B5EF4-FFF2-40B4-BE49-F238E27FC236}">
              <a16:creationId xmlns:a16="http://schemas.microsoft.com/office/drawing/2014/main" id="{C12EE15C-29AE-4C43-838A-BAA20CE8A873}"/>
            </a:ext>
          </a:extLst>
        </xdr:cNvPr>
        <xdr:cNvCxnSpPr/>
      </xdr:nvCxnSpPr>
      <xdr:spPr>
        <a:xfrm>
          <a:off x="14592300" y="18185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880" name="楕円 879">
          <a:extLst>
            <a:ext uri="{FF2B5EF4-FFF2-40B4-BE49-F238E27FC236}">
              <a16:creationId xmlns:a16="http://schemas.microsoft.com/office/drawing/2014/main" id="{6C963B93-5F1E-4A63-A46E-DAF997A23D3A}"/>
            </a:ext>
          </a:extLst>
        </xdr:cNvPr>
        <xdr:cNvSpPr/>
      </xdr:nvSpPr>
      <xdr:spPr>
        <a:xfrm>
          <a:off x="13652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148589</xdr:rowOff>
    </xdr:from>
    <xdr:to>
      <xdr:col>76</xdr:col>
      <xdr:colOff>114300</xdr:colOff>
      <xdr:row>106</xdr:row>
      <xdr:rowOff>11430</xdr:rowOff>
    </xdr:to>
    <xdr:cxnSp macro="">
      <xdr:nvCxnSpPr>
        <xdr:cNvPr id="881" name="直線コネクタ 880">
          <a:extLst>
            <a:ext uri="{FF2B5EF4-FFF2-40B4-BE49-F238E27FC236}">
              <a16:creationId xmlns:a16="http://schemas.microsoft.com/office/drawing/2014/main" id="{B3A980B9-3F67-4C5C-BEFE-AB31CD3C91AD}"/>
            </a:ext>
          </a:extLst>
        </xdr:cNvPr>
        <xdr:cNvCxnSpPr/>
      </xdr:nvCxnSpPr>
      <xdr:spPr>
        <a:xfrm>
          <a:off x="13703300" y="181508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55880</xdr:rowOff>
    </xdr:from>
    <xdr:to>
      <xdr:col>67</xdr:col>
      <xdr:colOff>101600</xdr:colOff>
      <xdr:row>105</xdr:row>
      <xdr:rowOff>157480</xdr:rowOff>
    </xdr:to>
    <xdr:sp macro="" textlink="">
      <xdr:nvSpPr>
        <xdr:cNvPr id="882" name="楕円 881">
          <a:extLst>
            <a:ext uri="{FF2B5EF4-FFF2-40B4-BE49-F238E27FC236}">
              <a16:creationId xmlns:a16="http://schemas.microsoft.com/office/drawing/2014/main" id="{C3BAD7E7-F9D8-4541-9BF5-C9DAD732A411}"/>
            </a:ext>
          </a:extLst>
        </xdr:cNvPr>
        <xdr:cNvSpPr/>
      </xdr:nvSpPr>
      <xdr:spPr>
        <a:xfrm>
          <a:off x="12763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106680</xdr:rowOff>
    </xdr:from>
    <xdr:to>
      <xdr:col>71</xdr:col>
      <xdr:colOff>177800</xdr:colOff>
      <xdr:row>105</xdr:row>
      <xdr:rowOff>148589</xdr:rowOff>
    </xdr:to>
    <xdr:cxnSp macro="">
      <xdr:nvCxnSpPr>
        <xdr:cNvPr id="883" name="直線コネクタ 882">
          <a:extLst>
            <a:ext uri="{FF2B5EF4-FFF2-40B4-BE49-F238E27FC236}">
              <a16:creationId xmlns:a16="http://schemas.microsoft.com/office/drawing/2014/main" id="{36F0A24A-0859-40DB-97B9-809B89C462F3}"/>
            </a:ext>
          </a:extLst>
        </xdr:cNvPr>
        <xdr:cNvCxnSpPr/>
      </xdr:nvCxnSpPr>
      <xdr:spPr>
        <a:xfrm>
          <a:off x="12814300" y="181089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884" name="n_1aveValue【公民館】&#10;有形固定資産減価償却率">
          <a:extLst>
            <a:ext uri="{FF2B5EF4-FFF2-40B4-BE49-F238E27FC236}">
              <a16:creationId xmlns:a16="http://schemas.microsoft.com/office/drawing/2014/main" id="{1B20F70A-91D0-44B9-9434-E1C8545DE876}"/>
            </a:ext>
          </a:extLst>
        </xdr:cNvPr>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885" name="n_2aveValue【公民館】&#10;有形固定資産減価償却率">
          <a:extLst>
            <a:ext uri="{FF2B5EF4-FFF2-40B4-BE49-F238E27FC236}">
              <a16:creationId xmlns:a16="http://schemas.microsoft.com/office/drawing/2014/main" id="{DF09D2AA-5D1D-4A62-9C65-8E5C80454C69}"/>
            </a:ext>
          </a:extLst>
        </xdr:cNvPr>
        <xdr:cNvSpPr txBox="1"/>
      </xdr:nvSpPr>
      <xdr:spPr>
        <a:xfrm>
          <a:off x="14389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86" name="n_3aveValue【公民館】&#10;有形固定資産減価償却率">
          <a:extLst>
            <a:ext uri="{FF2B5EF4-FFF2-40B4-BE49-F238E27FC236}">
              <a16:creationId xmlns:a16="http://schemas.microsoft.com/office/drawing/2014/main" id="{0133FC4E-BFC4-48C6-9A5E-67ED0F408655}"/>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887" name="n_4aveValue【公民館】&#10;有形固定資産減価償却率">
          <a:extLst>
            <a:ext uri="{FF2B5EF4-FFF2-40B4-BE49-F238E27FC236}">
              <a16:creationId xmlns:a16="http://schemas.microsoft.com/office/drawing/2014/main" id="{D6E37E82-5858-4CF3-AF72-BD7B5413D5AE}"/>
            </a:ext>
          </a:extLst>
        </xdr:cNvPr>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68597</xdr:rowOff>
    </xdr:from>
    <xdr:ext cx="405111" cy="259045"/>
    <xdr:sp macro="" textlink="">
      <xdr:nvSpPr>
        <xdr:cNvPr id="888" name="n_1mainValue【公民館】&#10;有形固定資産減価償却率">
          <a:extLst>
            <a:ext uri="{FF2B5EF4-FFF2-40B4-BE49-F238E27FC236}">
              <a16:creationId xmlns:a16="http://schemas.microsoft.com/office/drawing/2014/main" id="{B8EA0794-28E4-45D8-B365-859386A1CAB2}"/>
            </a:ext>
          </a:extLst>
        </xdr:cNvPr>
        <xdr:cNvSpPr txBox="1"/>
      </xdr:nvSpPr>
      <xdr:spPr>
        <a:xfrm>
          <a:off x="152660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53357</xdr:rowOff>
    </xdr:from>
    <xdr:ext cx="405111" cy="259045"/>
    <xdr:sp macro="" textlink="">
      <xdr:nvSpPr>
        <xdr:cNvPr id="889" name="n_2mainValue【公民館】&#10;有形固定資産減価償却率">
          <a:extLst>
            <a:ext uri="{FF2B5EF4-FFF2-40B4-BE49-F238E27FC236}">
              <a16:creationId xmlns:a16="http://schemas.microsoft.com/office/drawing/2014/main" id="{CC1C166A-5782-4E71-AAD9-704D05881A37}"/>
            </a:ext>
          </a:extLst>
        </xdr:cNvPr>
        <xdr:cNvSpPr txBox="1"/>
      </xdr:nvSpPr>
      <xdr:spPr>
        <a:xfrm>
          <a:off x="14389744"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19066</xdr:rowOff>
    </xdr:from>
    <xdr:ext cx="405111" cy="259045"/>
    <xdr:sp macro="" textlink="">
      <xdr:nvSpPr>
        <xdr:cNvPr id="890" name="n_3mainValue【公民館】&#10;有形固定資産減価償却率">
          <a:extLst>
            <a:ext uri="{FF2B5EF4-FFF2-40B4-BE49-F238E27FC236}">
              <a16:creationId xmlns:a16="http://schemas.microsoft.com/office/drawing/2014/main" id="{58BBAE0D-A2BE-45BB-9EEB-03F08F865D53}"/>
            </a:ext>
          </a:extLst>
        </xdr:cNvPr>
        <xdr:cNvSpPr txBox="1"/>
      </xdr:nvSpPr>
      <xdr:spPr>
        <a:xfrm>
          <a:off x="135007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148607</xdr:rowOff>
    </xdr:from>
    <xdr:ext cx="405111" cy="259045"/>
    <xdr:sp macro="" textlink="">
      <xdr:nvSpPr>
        <xdr:cNvPr id="891" name="n_4mainValue【公民館】&#10;有形固定資産減価償却率">
          <a:extLst>
            <a:ext uri="{FF2B5EF4-FFF2-40B4-BE49-F238E27FC236}">
              <a16:creationId xmlns:a16="http://schemas.microsoft.com/office/drawing/2014/main" id="{4FDF8ACB-2AA1-4275-AF9D-7DADFCD12F2D}"/>
            </a:ext>
          </a:extLst>
        </xdr:cNvPr>
        <xdr:cNvSpPr txBox="1"/>
      </xdr:nvSpPr>
      <xdr:spPr>
        <a:xfrm>
          <a:off x="126117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0B9947B7-1151-4877-BCB1-DF0E321E9CE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80C9C6CB-B40A-43AF-8E6F-14593C591B4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EA70E08B-7474-466D-BBB3-99E87DA74EB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CDEF06F4-4777-4AEB-AEC5-7EE2883F7B8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22C77E01-0A29-43BB-9ECE-190ACEED6F2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9A2C9CD5-86FD-4368-93A8-4601BCF4A8E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8A477A3D-8326-4721-B814-905BDCC7E8E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A97E2F39-159D-4715-895B-3D81C744D9E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4B2C2B67-17BB-411C-B565-1F9480A6164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B4C30FF3-32F2-4407-A516-479CFFF754B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2" name="直線コネクタ 901">
          <a:extLst>
            <a:ext uri="{FF2B5EF4-FFF2-40B4-BE49-F238E27FC236}">
              <a16:creationId xmlns:a16="http://schemas.microsoft.com/office/drawing/2014/main" id="{36EC5374-E69B-4BAB-B935-E45CEB8F421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3" name="テキスト ボックス 902">
          <a:extLst>
            <a:ext uri="{FF2B5EF4-FFF2-40B4-BE49-F238E27FC236}">
              <a16:creationId xmlns:a16="http://schemas.microsoft.com/office/drawing/2014/main" id="{67E51C71-A32C-4479-A028-3859FC8DC9C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4" name="直線コネクタ 903">
          <a:extLst>
            <a:ext uri="{FF2B5EF4-FFF2-40B4-BE49-F238E27FC236}">
              <a16:creationId xmlns:a16="http://schemas.microsoft.com/office/drawing/2014/main" id="{2C65482E-2DB3-4217-90E9-905A1FA18F9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5" name="テキスト ボックス 904">
          <a:extLst>
            <a:ext uri="{FF2B5EF4-FFF2-40B4-BE49-F238E27FC236}">
              <a16:creationId xmlns:a16="http://schemas.microsoft.com/office/drawing/2014/main" id="{89FF4A25-E168-496C-9AE1-D8428C89A98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6" name="直線コネクタ 905">
          <a:extLst>
            <a:ext uri="{FF2B5EF4-FFF2-40B4-BE49-F238E27FC236}">
              <a16:creationId xmlns:a16="http://schemas.microsoft.com/office/drawing/2014/main" id="{20C114AA-5262-4F63-A5AB-84A319A8253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7" name="テキスト ボックス 906">
          <a:extLst>
            <a:ext uri="{FF2B5EF4-FFF2-40B4-BE49-F238E27FC236}">
              <a16:creationId xmlns:a16="http://schemas.microsoft.com/office/drawing/2014/main" id="{E437ACD8-9205-495F-AD5F-EF508A984AC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8" name="直線コネクタ 907">
          <a:extLst>
            <a:ext uri="{FF2B5EF4-FFF2-40B4-BE49-F238E27FC236}">
              <a16:creationId xmlns:a16="http://schemas.microsoft.com/office/drawing/2014/main" id="{90807060-87FC-4198-A610-221BACC7660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9" name="テキスト ボックス 908">
          <a:extLst>
            <a:ext uri="{FF2B5EF4-FFF2-40B4-BE49-F238E27FC236}">
              <a16:creationId xmlns:a16="http://schemas.microsoft.com/office/drawing/2014/main" id="{4E336395-EBA8-448E-89CB-9125ACCC83E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0" name="直線コネクタ 909">
          <a:extLst>
            <a:ext uri="{FF2B5EF4-FFF2-40B4-BE49-F238E27FC236}">
              <a16:creationId xmlns:a16="http://schemas.microsoft.com/office/drawing/2014/main" id="{0ABF5242-3F7C-44BD-AB83-B0EF108401B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1" name="テキスト ボックス 910">
          <a:extLst>
            <a:ext uri="{FF2B5EF4-FFF2-40B4-BE49-F238E27FC236}">
              <a16:creationId xmlns:a16="http://schemas.microsoft.com/office/drawing/2014/main" id="{058240D7-24DC-43E1-9F7C-7DC72D3AAF2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2" name="直線コネクタ 911">
          <a:extLst>
            <a:ext uri="{FF2B5EF4-FFF2-40B4-BE49-F238E27FC236}">
              <a16:creationId xmlns:a16="http://schemas.microsoft.com/office/drawing/2014/main" id="{9813B918-8C1F-4F72-BDB7-9A890EDF652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3" name="テキスト ボックス 912">
          <a:extLst>
            <a:ext uri="{FF2B5EF4-FFF2-40B4-BE49-F238E27FC236}">
              <a16:creationId xmlns:a16="http://schemas.microsoft.com/office/drawing/2014/main" id="{DAEF3693-4A73-447F-80EF-90264181A05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FE84BAF9-2AC1-4952-818C-2592A9D609F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B4C6F410-731B-4108-B08E-2A3411E9C14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6A8A431A-F337-445F-BFE1-9935DD8CB30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917" name="直線コネクタ 916">
          <a:extLst>
            <a:ext uri="{FF2B5EF4-FFF2-40B4-BE49-F238E27FC236}">
              <a16:creationId xmlns:a16="http://schemas.microsoft.com/office/drawing/2014/main" id="{8D1F5822-F0EF-4004-92F0-AFD6EBB05144}"/>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8" name="【公民館】&#10;一人当たり面積最小値テキスト">
          <a:extLst>
            <a:ext uri="{FF2B5EF4-FFF2-40B4-BE49-F238E27FC236}">
              <a16:creationId xmlns:a16="http://schemas.microsoft.com/office/drawing/2014/main" id="{8ED8D930-9661-476B-A6C2-BA6502AAF162}"/>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9" name="直線コネクタ 918">
          <a:extLst>
            <a:ext uri="{FF2B5EF4-FFF2-40B4-BE49-F238E27FC236}">
              <a16:creationId xmlns:a16="http://schemas.microsoft.com/office/drawing/2014/main" id="{A5DD19A3-AB1B-424B-92CE-EA1F4F0F5ABD}"/>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0" name="【公民館】&#10;一人当たり面積最大値テキスト">
          <a:extLst>
            <a:ext uri="{FF2B5EF4-FFF2-40B4-BE49-F238E27FC236}">
              <a16:creationId xmlns:a16="http://schemas.microsoft.com/office/drawing/2014/main" id="{B638F39F-0EC3-4B11-B614-4F596A743F29}"/>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1" name="直線コネクタ 920">
          <a:extLst>
            <a:ext uri="{FF2B5EF4-FFF2-40B4-BE49-F238E27FC236}">
              <a16:creationId xmlns:a16="http://schemas.microsoft.com/office/drawing/2014/main" id="{A31BB084-1CED-41C6-9B98-81E5E65E2A6C}"/>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922" name="【公民館】&#10;一人当たり面積平均値テキスト">
          <a:extLst>
            <a:ext uri="{FF2B5EF4-FFF2-40B4-BE49-F238E27FC236}">
              <a16:creationId xmlns:a16="http://schemas.microsoft.com/office/drawing/2014/main" id="{16E7DE82-72AD-4B76-9E7A-B9E39B1A75D7}"/>
            </a:ext>
          </a:extLst>
        </xdr:cNvPr>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23" name="フローチャート: 判断 922">
          <a:extLst>
            <a:ext uri="{FF2B5EF4-FFF2-40B4-BE49-F238E27FC236}">
              <a16:creationId xmlns:a16="http://schemas.microsoft.com/office/drawing/2014/main" id="{04C95C50-7B65-4F5D-BF14-52B00DCC5D24}"/>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924" name="フローチャート: 判断 923">
          <a:extLst>
            <a:ext uri="{FF2B5EF4-FFF2-40B4-BE49-F238E27FC236}">
              <a16:creationId xmlns:a16="http://schemas.microsoft.com/office/drawing/2014/main" id="{554D8DDD-E8AF-4999-9F53-1B657DB24AE7}"/>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25" name="フローチャート: 判断 924">
          <a:extLst>
            <a:ext uri="{FF2B5EF4-FFF2-40B4-BE49-F238E27FC236}">
              <a16:creationId xmlns:a16="http://schemas.microsoft.com/office/drawing/2014/main" id="{73743319-074A-4DE4-A759-91A8581A009A}"/>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926" name="フローチャート: 判断 925">
          <a:extLst>
            <a:ext uri="{FF2B5EF4-FFF2-40B4-BE49-F238E27FC236}">
              <a16:creationId xmlns:a16="http://schemas.microsoft.com/office/drawing/2014/main" id="{0E829C06-4341-4DC1-B1CB-1E0D2DAEA649}"/>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927" name="フローチャート: 判断 926">
          <a:extLst>
            <a:ext uri="{FF2B5EF4-FFF2-40B4-BE49-F238E27FC236}">
              <a16:creationId xmlns:a16="http://schemas.microsoft.com/office/drawing/2014/main" id="{4F0234A9-2F3D-4B2E-A71F-640662015254}"/>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7CDE3CA-42BB-47F8-9CC5-0CFD9A7068F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80C9F7D6-5F15-4AA5-A332-3CCAA050E3E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BD09DFA8-7E58-4860-847E-75A268357D0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C9FA9F9A-B63D-4C2D-86CF-BDF56C694B2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3B992CD-4FE8-4EDD-AFCB-7168DC9FFF6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113574</xdr:rowOff>
    </xdr:from>
    <xdr:to>
      <xdr:col>116</xdr:col>
      <xdr:colOff>114300</xdr:colOff>
      <xdr:row>106</xdr:row>
      <xdr:rowOff>43724</xdr:rowOff>
    </xdr:to>
    <xdr:sp macro="" textlink="">
      <xdr:nvSpPr>
        <xdr:cNvPr id="933" name="楕円 932">
          <a:extLst>
            <a:ext uri="{FF2B5EF4-FFF2-40B4-BE49-F238E27FC236}">
              <a16:creationId xmlns:a16="http://schemas.microsoft.com/office/drawing/2014/main" id="{F35821F8-FDC0-4949-BFFD-52243D64418C}"/>
            </a:ext>
          </a:extLst>
        </xdr:cNvPr>
        <xdr:cNvSpPr/>
      </xdr:nvSpPr>
      <xdr:spPr>
        <a:xfrm>
          <a:off x="221107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136451</xdr:rowOff>
    </xdr:from>
    <xdr:ext cx="469744" cy="259045"/>
    <xdr:sp macro="" textlink="">
      <xdr:nvSpPr>
        <xdr:cNvPr id="934" name="【公民館】&#10;一人当たり面積該当値テキスト">
          <a:extLst>
            <a:ext uri="{FF2B5EF4-FFF2-40B4-BE49-F238E27FC236}">
              <a16:creationId xmlns:a16="http://schemas.microsoft.com/office/drawing/2014/main" id="{B488DE7E-4840-496D-BE19-D0C67E8BFD8B}"/>
            </a:ext>
          </a:extLst>
        </xdr:cNvPr>
        <xdr:cNvSpPr txBox="1"/>
      </xdr:nvSpPr>
      <xdr:spPr>
        <a:xfrm>
          <a:off x="22199600" y="1796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27032</xdr:rowOff>
    </xdr:from>
    <xdr:to>
      <xdr:col>112</xdr:col>
      <xdr:colOff>38100</xdr:colOff>
      <xdr:row>105</xdr:row>
      <xdr:rowOff>128632</xdr:rowOff>
    </xdr:to>
    <xdr:sp macro="" textlink="">
      <xdr:nvSpPr>
        <xdr:cNvPr id="935" name="楕円 934">
          <a:extLst>
            <a:ext uri="{FF2B5EF4-FFF2-40B4-BE49-F238E27FC236}">
              <a16:creationId xmlns:a16="http://schemas.microsoft.com/office/drawing/2014/main" id="{A87E36D1-DD95-40D1-838E-47E0F856332D}"/>
            </a:ext>
          </a:extLst>
        </xdr:cNvPr>
        <xdr:cNvSpPr/>
      </xdr:nvSpPr>
      <xdr:spPr>
        <a:xfrm>
          <a:off x="21272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77832</xdr:rowOff>
    </xdr:from>
    <xdr:to>
      <xdr:col>116</xdr:col>
      <xdr:colOff>63500</xdr:colOff>
      <xdr:row>105</xdr:row>
      <xdr:rowOff>164374</xdr:rowOff>
    </xdr:to>
    <xdr:cxnSp macro="">
      <xdr:nvCxnSpPr>
        <xdr:cNvPr id="936" name="直線コネクタ 935">
          <a:extLst>
            <a:ext uri="{FF2B5EF4-FFF2-40B4-BE49-F238E27FC236}">
              <a16:creationId xmlns:a16="http://schemas.microsoft.com/office/drawing/2014/main" id="{A0D9603C-3ACF-494C-87FF-15FD177D48C1}"/>
            </a:ext>
          </a:extLst>
        </xdr:cNvPr>
        <xdr:cNvCxnSpPr/>
      </xdr:nvCxnSpPr>
      <xdr:spPr>
        <a:xfrm>
          <a:off x="21323300" y="18080082"/>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40095</xdr:rowOff>
    </xdr:from>
    <xdr:to>
      <xdr:col>107</xdr:col>
      <xdr:colOff>101600</xdr:colOff>
      <xdr:row>105</xdr:row>
      <xdr:rowOff>141695</xdr:rowOff>
    </xdr:to>
    <xdr:sp macro="" textlink="">
      <xdr:nvSpPr>
        <xdr:cNvPr id="937" name="楕円 936">
          <a:extLst>
            <a:ext uri="{FF2B5EF4-FFF2-40B4-BE49-F238E27FC236}">
              <a16:creationId xmlns:a16="http://schemas.microsoft.com/office/drawing/2014/main" id="{E6C329D2-CACA-4222-BF36-3D99ED878915}"/>
            </a:ext>
          </a:extLst>
        </xdr:cNvPr>
        <xdr:cNvSpPr/>
      </xdr:nvSpPr>
      <xdr:spPr>
        <a:xfrm>
          <a:off x="20383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77832</xdr:rowOff>
    </xdr:from>
    <xdr:to>
      <xdr:col>111</xdr:col>
      <xdr:colOff>177800</xdr:colOff>
      <xdr:row>105</xdr:row>
      <xdr:rowOff>90895</xdr:rowOff>
    </xdr:to>
    <xdr:cxnSp macro="">
      <xdr:nvCxnSpPr>
        <xdr:cNvPr id="938" name="直線コネクタ 937">
          <a:extLst>
            <a:ext uri="{FF2B5EF4-FFF2-40B4-BE49-F238E27FC236}">
              <a16:creationId xmlns:a16="http://schemas.microsoft.com/office/drawing/2014/main" id="{38B3E6A0-3196-4533-9705-2EA0D14544AC}"/>
            </a:ext>
          </a:extLst>
        </xdr:cNvPr>
        <xdr:cNvCxnSpPr/>
      </xdr:nvCxnSpPr>
      <xdr:spPr>
        <a:xfrm flipV="1">
          <a:off x="20434300" y="1808008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46627</xdr:rowOff>
    </xdr:from>
    <xdr:to>
      <xdr:col>102</xdr:col>
      <xdr:colOff>165100</xdr:colOff>
      <xdr:row>105</xdr:row>
      <xdr:rowOff>148227</xdr:rowOff>
    </xdr:to>
    <xdr:sp macro="" textlink="">
      <xdr:nvSpPr>
        <xdr:cNvPr id="939" name="楕円 938">
          <a:extLst>
            <a:ext uri="{FF2B5EF4-FFF2-40B4-BE49-F238E27FC236}">
              <a16:creationId xmlns:a16="http://schemas.microsoft.com/office/drawing/2014/main" id="{035C3B64-A50D-4BF0-BC0E-3E69BD65E611}"/>
            </a:ext>
          </a:extLst>
        </xdr:cNvPr>
        <xdr:cNvSpPr/>
      </xdr:nvSpPr>
      <xdr:spPr>
        <a:xfrm>
          <a:off x="19494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90895</xdr:rowOff>
    </xdr:from>
    <xdr:to>
      <xdr:col>107</xdr:col>
      <xdr:colOff>50800</xdr:colOff>
      <xdr:row>105</xdr:row>
      <xdr:rowOff>97427</xdr:rowOff>
    </xdr:to>
    <xdr:cxnSp macro="">
      <xdr:nvCxnSpPr>
        <xdr:cNvPr id="940" name="直線コネクタ 939">
          <a:extLst>
            <a:ext uri="{FF2B5EF4-FFF2-40B4-BE49-F238E27FC236}">
              <a16:creationId xmlns:a16="http://schemas.microsoft.com/office/drawing/2014/main" id="{97CE988D-1641-4E59-AF77-E962BE2B3D97}"/>
            </a:ext>
          </a:extLst>
        </xdr:cNvPr>
        <xdr:cNvCxnSpPr/>
      </xdr:nvCxnSpPr>
      <xdr:spPr>
        <a:xfrm flipV="1">
          <a:off x="19545300" y="180931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62956</xdr:rowOff>
    </xdr:from>
    <xdr:to>
      <xdr:col>98</xdr:col>
      <xdr:colOff>38100</xdr:colOff>
      <xdr:row>105</xdr:row>
      <xdr:rowOff>164556</xdr:rowOff>
    </xdr:to>
    <xdr:sp macro="" textlink="">
      <xdr:nvSpPr>
        <xdr:cNvPr id="941" name="楕円 940">
          <a:extLst>
            <a:ext uri="{FF2B5EF4-FFF2-40B4-BE49-F238E27FC236}">
              <a16:creationId xmlns:a16="http://schemas.microsoft.com/office/drawing/2014/main" id="{A95EDCE7-7935-4EE2-AB56-46EDDFF360ED}"/>
            </a:ext>
          </a:extLst>
        </xdr:cNvPr>
        <xdr:cNvSpPr/>
      </xdr:nvSpPr>
      <xdr:spPr>
        <a:xfrm>
          <a:off x="18605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97427</xdr:rowOff>
    </xdr:from>
    <xdr:to>
      <xdr:col>102</xdr:col>
      <xdr:colOff>114300</xdr:colOff>
      <xdr:row>105</xdr:row>
      <xdr:rowOff>113756</xdr:rowOff>
    </xdr:to>
    <xdr:cxnSp macro="">
      <xdr:nvCxnSpPr>
        <xdr:cNvPr id="942" name="直線コネクタ 941">
          <a:extLst>
            <a:ext uri="{FF2B5EF4-FFF2-40B4-BE49-F238E27FC236}">
              <a16:creationId xmlns:a16="http://schemas.microsoft.com/office/drawing/2014/main" id="{F9291F95-8B17-44EF-BF11-60A99A75451F}"/>
            </a:ext>
          </a:extLst>
        </xdr:cNvPr>
        <xdr:cNvCxnSpPr/>
      </xdr:nvCxnSpPr>
      <xdr:spPr>
        <a:xfrm flipV="1">
          <a:off x="18656300" y="180996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62609</xdr:rowOff>
    </xdr:from>
    <xdr:ext cx="469744" cy="259045"/>
    <xdr:sp macro="" textlink="">
      <xdr:nvSpPr>
        <xdr:cNvPr id="943" name="n_1aveValue【公民館】&#10;一人当たり面積">
          <a:extLst>
            <a:ext uri="{FF2B5EF4-FFF2-40B4-BE49-F238E27FC236}">
              <a16:creationId xmlns:a16="http://schemas.microsoft.com/office/drawing/2014/main" id="{532A7C61-F953-4941-9568-B4D075960E19}"/>
            </a:ext>
          </a:extLst>
        </xdr:cNvPr>
        <xdr:cNvSpPr txBox="1"/>
      </xdr:nvSpPr>
      <xdr:spPr>
        <a:xfrm>
          <a:off x="210757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944" name="n_2aveValue【公民館】&#10;一人当たり面積">
          <a:extLst>
            <a:ext uri="{FF2B5EF4-FFF2-40B4-BE49-F238E27FC236}">
              <a16:creationId xmlns:a16="http://schemas.microsoft.com/office/drawing/2014/main" id="{88B263F6-7B5A-42F8-87C3-30BE8AAD221D}"/>
            </a:ext>
          </a:extLst>
        </xdr:cNvPr>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62609</xdr:rowOff>
    </xdr:from>
    <xdr:ext cx="469744" cy="259045"/>
    <xdr:sp macro="" textlink="">
      <xdr:nvSpPr>
        <xdr:cNvPr id="945" name="n_3aveValue【公民館】&#10;一人当たり面積">
          <a:extLst>
            <a:ext uri="{FF2B5EF4-FFF2-40B4-BE49-F238E27FC236}">
              <a16:creationId xmlns:a16="http://schemas.microsoft.com/office/drawing/2014/main" id="{E12B8967-F4A4-4069-9B26-AA5A36842E7B}"/>
            </a:ext>
          </a:extLst>
        </xdr:cNvPr>
        <xdr:cNvSpPr txBox="1"/>
      </xdr:nvSpPr>
      <xdr:spPr>
        <a:xfrm>
          <a:off x="19310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946" name="n_4aveValue【公民館】&#10;一人当たり面積">
          <a:extLst>
            <a:ext uri="{FF2B5EF4-FFF2-40B4-BE49-F238E27FC236}">
              <a16:creationId xmlns:a16="http://schemas.microsoft.com/office/drawing/2014/main" id="{CD1E76F0-4B52-47D7-B5AE-029D0CAE60F5}"/>
            </a:ext>
          </a:extLst>
        </xdr:cNvPr>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145159</xdr:rowOff>
    </xdr:from>
    <xdr:ext cx="469744" cy="259045"/>
    <xdr:sp macro="" textlink="">
      <xdr:nvSpPr>
        <xdr:cNvPr id="947" name="n_1mainValue【公民館】&#10;一人当たり面積">
          <a:extLst>
            <a:ext uri="{FF2B5EF4-FFF2-40B4-BE49-F238E27FC236}">
              <a16:creationId xmlns:a16="http://schemas.microsoft.com/office/drawing/2014/main" id="{085FB46D-B702-4B3E-A219-2FAE5FD168C1}"/>
            </a:ext>
          </a:extLst>
        </xdr:cNvPr>
        <xdr:cNvSpPr txBox="1"/>
      </xdr:nvSpPr>
      <xdr:spPr>
        <a:xfrm>
          <a:off x="210757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158222</xdr:rowOff>
    </xdr:from>
    <xdr:ext cx="469744" cy="259045"/>
    <xdr:sp macro="" textlink="">
      <xdr:nvSpPr>
        <xdr:cNvPr id="948" name="n_2mainValue【公民館】&#10;一人当たり面積">
          <a:extLst>
            <a:ext uri="{FF2B5EF4-FFF2-40B4-BE49-F238E27FC236}">
              <a16:creationId xmlns:a16="http://schemas.microsoft.com/office/drawing/2014/main" id="{6B6B0745-14DF-40FA-BA9C-A80FAB6F2549}"/>
            </a:ext>
          </a:extLst>
        </xdr:cNvPr>
        <xdr:cNvSpPr txBox="1"/>
      </xdr:nvSpPr>
      <xdr:spPr>
        <a:xfrm>
          <a:off x="201994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164754</xdr:rowOff>
    </xdr:from>
    <xdr:ext cx="469744" cy="259045"/>
    <xdr:sp macro="" textlink="">
      <xdr:nvSpPr>
        <xdr:cNvPr id="949" name="n_3mainValue【公民館】&#10;一人当たり面積">
          <a:extLst>
            <a:ext uri="{FF2B5EF4-FFF2-40B4-BE49-F238E27FC236}">
              <a16:creationId xmlns:a16="http://schemas.microsoft.com/office/drawing/2014/main" id="{249F63C7-8673-4FDE-A409-56A374BCF44A}"/>
            </a:ext>
          </a:extLst>
        </xdr:cNvPr>
        <xdr:cNvSpPr txBox="1"/>
      </xdr:nvSpPr>
      <xdr:spPr>
        <a:xfrm>
          <a:off x="19310427" y="1782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9633</xdr:rowOff>
    </xdr:from>
    <xdr:ext cx="469744" cy="259045"/>
    <xdr:sp macro="" textlink="">
      <xdr:nvSpPr>
        <xdr:cNvPr id="950" name="n_4mainValue【公民館】&#10;一人当たり面積">
          <a:extLst>
            <a:ext uri="{FF2B5EF4-FFF2-40B4-BE49-F238E27FC236}">
              <a16:creationId xmlns:a16="http://schemas.microsoft.com/office/drawing/2014/main" id="{C5D54160-B36E-4C99-9E92-3B868ED751E7}"/>
            </a:ext>
          </a:extLst>
        </xdr:cNvPr>
        <xdr:cNvSpPr txBox="1"/>
      </xdr:nvSpPr>
      <xdr:spPr>
        <a:xfrm>
          <a:off x="18421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0F790C2C-D52A-4A32-B174-0E573669283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8BB55AA1-F254-474B-91E7-7001FBCF71C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EEEA7AC7-374D-4A2F-BA04-BF9A4277C97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ほとんどの類型において有形固定資産減価償却率は、全国、県、類似団体のそれぞれの平均を下回っているが、認定こども園・幼稚園・保育所、公民館については、平均を上回っている。</a:t>
          </a:r>
        </a:p>
        <a:p>
          <a:r>
            <a:rPr kumimoji="1" lang="ja-JP" altLang="en-US" sz="1300">
              <a:latin typeface="ＭＳ Ｐゴシック" panose="020B0600070205080204" pitchFamily="50" charset="-128"/>
              <a:ea typeface="ＭＳ Ｐゴシック" panose="020B0600070205080204" pitchFamily="50" charset="-128"/>
            </a:rPr>
            <a:t>　また、各施設類型において、人口一人当たりの面積は、全国、県の平均を大きく上回っていることから、人口規模に対して多くの施設を抱えており、主に市町合併による施設の継承、居住区域の分散、交通機関の利便性問題が原因と考え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B6D93A0-D56A-4E0D-92FD-61DDAB48394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214890-7309-4742-845C-C59F17805BC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D8CDD3-4F08-4CC0-ABEB-CBDC2A27FF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0B7ADE6-43F3-4443-9C41-B2AAD91A28C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550D77-9DE3-4674-BFFA-408EF2D729B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76C2DA4-9775-4CAA-A7C5-D92253E644E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B2359B-F089-4943-8697-9EE78A5B234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6E6C30-C41D-4540-AAE6-8491CF87484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314B2F-35AA-4020-A24F-7273A7C1AFE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D180A04-8235-478B-90D7-297008EE1FC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34,749
420.12
34,702,522
33,469,529
842,138
16,546,061
37,087,944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01376DB-A01E-4092-B042-E8558934BCF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A423670-A06F-4F99-AD46-16818FF46D1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DB274A-E8AE-4D4F-9F84-55803206F92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4F00E1-79E0-47C4-B4E0-6CD2D15E2BC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CA302F3-E823-4E15-860A-B5D922531C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515D126-D97B-4D03-A782-24CF6C43A1B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079E72-CBAB-42A3-B3E6-2E6E71D0163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7E05EAE-3517-4DE9-8AD4-84611A21D59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4DF22C-F3A3-40D4-8A9F-77A74B4F041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94E9E0-C795-4A8A-B8F6-DD84C79CE33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CB787B-FC26-409C-A5DC-64AF966F475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6C795D0-4C63-4932-BF04-1578A5E69E8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753F23-22C2-4A12-9ED5-31FD0A15624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61EF8A7-4184-4AB1-9678-A5957AEA41A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8AEEECA-CFE6-4250-9502-07569CCA7AD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E44C845-8634-4798-BFBD-895E6269F54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55ADC16-494A-4C93-9650-30FF0FAF1DF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F8E069B-6FA8-4655-8C80-0F0518159F3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79227B6-AA04-4C4A-8A10-CEB61EAE862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778AC35-44AD-438A-BA00-50096F8C221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7A4832E-18F1-4219-A46D-5A08AEE1202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0A74B1B-3923-48AE-BECC-13E659620E7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6FB9F4D-FAD3-4CBE-9A17-7498BAA4640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4D8EB87-CCD9-4925-AB34-CA40D207ABB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A64CD5-8A5B-4A14-B785-B72A679BB94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C06814A-1F50-4915-AE3C-BD95336EDBF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E844E65-449F-40E8-A375-D3E731A2F73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16EBFBE-E6D1-4F17-8273-94772B9386C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7E6980-91B6-433C-B07A-951DC8C5194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9324A7D-D07E-4E42-8CA7-7909F720B78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BD34DC3-FD74-428A-A956-52EA7A39A8F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CC33024-F6A0-4E7F-B87C-69258DB0570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7A1EEA2-CD48-47C8-A99D-F8B602C8FB9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2016FFA-EF92-4412-AB36-0CD9F595E22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C788CBA-4DE0-4955-8A36-5500B9D9E8E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D1D3DA6-1201-4FA3-B235-765775405FE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AACD955-82A6-44AF-860B-33D216880D7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0DEC371-D1DE-4949-9390-41A2AB58A11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0B7B9F4-2B15-4B23-80F8-07D4BF257DE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2F5F17B-6F04-4B60-8A41-C1186472D91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1E708B8-40B8-4809-937A-1CE63DB7BD0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3458FA51-AB8D-4CC0-A9F7-E89D849CE7E8}"/>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7C4F2A1-2000-48AB-8782-D7BEFC63533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1EFC4D46-B661-4E80-A315-CC7A4F276A1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727BE916-516A-4FC6-9E08-E6B00F993BC5}"/>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CFBBAF7F-9455-406A-B17E-DEE204E59D4A}"/>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5F789B5C-3FCE-4A40-9CC9-58098FCBD884}"/>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8D6EDB48-CB20-4E36-AE9F-C92321FF355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556715CD-94BE-41F7-9498-D4F43DBE9234}"/>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38117</xdr:rowOff>
    </xdr:from>
    <xdr:ext cx="405111" cy="259045"/>
    <xdr:sp macro="" textlink="">
      <xdr:nvSpPr>
        <xdr:cNvPr id="61" name="【図書館】&#10;有形固定資産減価償却率平均値テキスト">
          <a:extLst>
            <a:ext uri="{FF2B5EF4-FFF2-40B4-BE49-F238E27FC236}">
              <a16:creationId xmlns:a16="http://schemas.microsoft.com/office/drawing/2014/main" id="{0BA1C40D-5C11-4DD5-95E1-FE5E2C44B366}"/>
            </a:ext>
          </a:extLst>
        </xdr:cNvPr>
        <xdr:cNvSpPr txBox="1"/>
      </xdr:nvSpPr>
      <xdr:spPr>
        <a:xfrm>
          <a:off x="4673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AA2CBBCE-726E-42B6-B776-A215D176F698}"/>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28501E90-1347-4E11-AEB8-CAFC29D1113C}"/>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8907</xdr:rowOff>
    </xdr:from>
    <xdr:ext cx="405111" cy="259045"/>
    <xdr:sp macro="" textlink="">
      <xdr:nvSpPr>
        <xdr:cNvPr id="64" name="n_1aveValue【図書館】&#10;有形固定資産減価償却率">
          <a:extLst>
            <a:ext uri="{FF2B5EF4-FFF2-40B4-BE49-F238E27FC236}">
              <a16:creationId xmlns:a16="http://schemas.microsoft.com/office/drawing/2014/main" id="{111F2851-71D0-4907-B7EE-B4AABE6B64D4}"/>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41910</xdr:rowOff>
    </xdr:from>
    <xdr:to>
      <xdr:col>15</xdr:col>
      <xdr:colOff>101600</xdr:colOff>
      <xdr:row>36</xdr:row>
      <xdr:rowOff>143510</xdr:rowOff>
    </xdr:to>
    <xdr:sp macro="" textlink="">
      <xdr:nvSpPr>
        <xdr:cNvPr id="65" name="フローチャート: 判断 64">
          <a:extLst>
            <a:ext uri="{FF2B5EF4-FFF2-40B4-BE49-F238E27FC236}">
              <a16:creationId xmlns:a16="http://schemas.microsoft.com/office/drawing/2014/main" id="{B4129B36-A2BE-4B7C-BE2E-DBA2EF29D95F}"/>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34</xdr:row>
      <xdr:rowOff>160037</xdr:rowOff>
    </xdr:from>
    <xdr:ext cx="405111" cy="259045"/>
    <xdr:sp macro="" textlink="">
      <xdr:nvSpPr>
        <xdr:cNvPr id="66" name="n_2aveValue【図書館】&#10;有形固定資産減価償却率">
          <a:extLst>
            <a:ext uri="{FF2B5EF4-FFF2-40B4-BE49-F238E27FC236}">
              <a16:creationId xmlns:a16="http://schemas.microsoft.com/office/drawing/2014/main" id="{2B3492E9-F708-4FB9-BF4E-95860A52D7FB}"/>
            </a:ext>
          </a:extLst>
        </xdr:cNvPr>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25400</xdr:rowOff>
    </xdr:from>
    <xdr:to>
      <xdr:col>10</xdr:col>
      <xdr:colOff>165100</xdr:colOff>
      <xdr:row>36</xdr:row>
      <xdr:rowOff>127000</xdr:rowOff>
    </xdr:to>
    <xdr:sp macro="" textlink="">
      <xdr:nvSpPr>
        <xdr:cNvPr id="67" name="フローチャート: 判断 66">
          <a:extLst>
            <a:ext uri="{FF2B5EF4-FFF2-40B4-BE49-F238E27FC236}">
              <a16:creationId xmlns:a16="http://schemas.microsoft.com/office/drawing/2014/main" id="{F152FD28-84B9-4CBC-8048-A64C29DCC781}"/>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34</xdr:row>
      <xdr:rowOff>143527</xdr:rowOff>
    </xdr:from>
    <xdr:ext cx="405111" cy="259045"/>
    <xdr:sp macro="" textlink="">
      <xdr:nvSpPr>
        <xdr:cNvPr id="68" name="n_3aveValue【図書館】&#10;有形固定資産減価償却率">
          <a:extLst>
            <a:ext uri="{FF2B5EF4-FFF2-40B4-BE49-F238E27FC236}">
              <a16:creationId xmlns:a16="http://schemas.microsoft.com/office/drawing/2014/main" id="{DF6893CD-A575-484F-914C-CD73DA81F220}"/>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19050</xdr:rowOff>
    </xdr:from>
    <xdr:to>
      <xdr:col>6</xdr:col>
      <xdr:colOff>38100</xdr:colOff>
      <xdr:row>36</xdr:row>
      <xdr:rowOff>120650</xdr:rowOff>
    </xdr:to>
    <xdr:sp macro="" textlink="">
      <xdr:nvSpPr>
        <xdr:cNvPr id="69" name="フローチャート: 判断 68">
          <a:extLst>
            <a:ext uri="{FF2B5EF4-FFF2-40B4-BE49-F238E27FC236}">
              <a16:creationId xmlns:a16="http://schemas.microsoft.com/office/drawing/2014/main" id="{C7D68347-83A3-44D8-9570-324D32D0B8F5}"/>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34</xdr:row>
      <xdr:rowOff>137177</xdr:rowOff>
    </xdr:from>
    <xdr:ext cx="405111" cy="259045"/>
    <xdr:sp macro="" textlink="">
      <xdr:nvSpPr>
        <xdr:cNvPr id="70" name="n_4aveValue【図書館】&#10;有形固定資産減価償却率">
          <a:extLst>
            <a:ext uri="{FF2B5EF4-FFF2-40B4-BE49-F238E27FC236}">
              <a16:creationId xmlns:a16="http://schemas.microsoft.com/office/drawing/2014/main" id="{D60B5400-FC9E-4457-9AD1-78FB9A729C3A}"/>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4F934CF-2330-4893-BA96-D94369E070F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AB1B851-0B3C-44C5-9D19-531D7EFF099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9199BCF-98FE-4384-B22C-EE672BE69C6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52FFA230-E21E-4645-A786-319D3ECEB61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EA1E2AC9-6C86-4A75-9498-A90D13D7663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6350</xdr:rowOff>
    </xdr:from>
    <xdr:to>
      <xdr:col>24</xdr:col>
      <xdr:colOff>114300</xdr:colOff>
      <xdr:row>33</xdr:row>
      <xdr:rowOff>107950</xdr:rowOff>
    </xdr:to>
    <xdr:sp macro="" textlink="">
      <xdr:nvSpPr>
        <xdr:cNvPr id="76" name="楕円 75">
          <a:extLst>
            <a:ext uri="{FF2B5EF4-FFF2-40B4-BE49-F238E27FC236}">
              <a16:creationId xmlns:a16="http://schemas.microsoft.com/office/drawing/2014/main" id="{DDF37C15-2550-4C35-B87C-321005D4980B}"/>
            </a:ext>
          </a:extLst>
        </xdr:cNvPr>
        <xdr:cNvSpPr/>
      </xdr:nvSpPr>
      <xdr:spPr>
        <a:xfrm>
          <a:off x="4584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130827</xdr:rowOff>
    </xdr:from>
    <xdr:ext cx="340478" cy="259045"/>
    <xdr:sp macro="" textlink="">
      <xdr:nvSpPr>
        <xdr:cNvPr id="77" name="【図書館】&#10;有形固定資産減価償却率該当値テキスト">
          <a:extLst>
            <a:ext uri="{FF2B5EF4-FFF2-40B4-BE49-F238E27FC236}">
              <a16:creationId xmlns:a16="http://schemas.microsoft.com/office/drawing/2014/main" id="{44E0E37A-3601-43A5-9A9D-44E4DEDC171B}"/>
            </a:ext>
          </a:extLst>
        </xdr:cNvPr>
        <xdr:cNvSpPr txBox="1"/>
      </xdr:nvSpPr>
      <xdr:spPr>
        <a:xfrm>
          <a:off x="4673600" y="561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91440</xdr:rowOff>
    </xdr:from>
    <xdr:to>
      <xdr:col>20</xdr:col>
      <xdr:colOff>38100</xdr:colOff>
      <xdr:row>38</xdr:row>
      <xdr:rowOff>21590</xdr:rowOff>
    </xdr:to>
    <xdr:sp macro="" textlink="">
      <xdr:nvSpPr>
        <xdr:cNvPr id="78" name="楕円 77">
          <a:extLst>
            <a:ext uri="{FF2B5EF4-FFF2-40B4-BE49-F238E27FC236}">
              <a16:creationId xmlns:a16="http://schemas.microsoft.com/office/drawing/2014/main" id="{FB5C7E66-2588-4439-9DAA-AADE13835B89}"/>
            </a:ext>
          </a:extLst>
        </xdr:cNvPr>
        <xdr:cNvSpPr/>
      </xdr:nvSpPr>
      <xdr:spPr>
        <a:xfrm>
          <a:off x="3746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57150</xdr:rowOff>
    </xdr:from>
    <xdr:to>
      <xdr:col>24</xdr:col>
      <xdr:colOff>63500</xdr:colOff>
      <xdr:row>37</xdr:row>
      <xdr:rowOff>142240</xdr:rowOff>
    </xdr:to>
    <xdr:cxnSp macro="">
      <xdr:nvCxnSpPr>
        <xdr:cNvPr id="79" name="直線コネクタ 78">
          <a:extLst>
            <a:ext uri="{FF2B5EF4-FFF2-40B4-BE49-F238E27FC236}">
              <a16:creationId xmlns:a16="http://schemas.microsoft.com/office/drawing/2014/main" id="{16AE71C9-1B31-4EC3-B6B5-AE0F416364EE}"/>
            </a:ext>
          </a:extLst>
        </xdr:cNvPr>
        <xdr:cNvCxnSpPr/>
      </xdr:nvCxnSpPr>
      <xdr:spPr>
        <a:xfrm flipV="1">
          <a:off x="3797300" y="5715000"/>
          <a:ext cx="838200" cy="77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66040</xdr:rowOff>
    </xdr:from>
    <xdr:to>
      <xdr:col>15</xdr:col>
      <xdr:colOff>101600</xdr:colOff>
      <xdr:row>37</xdr:row>
      <xdr:rowOff>167640</xdr:rowOff>
    </xdr:to>
    <xdr:sp macro="" textlink="">
      <xdr:nvSpPr>
        <xdr:cNvPr id="80" name="楕円 79">
          <a:extLst>
            <a:ext uri="{FF2B5EF4-FFF2-40B4-BE49-F238E27FC236}">
              <a16:creationId xmlns:a16="http://schemas.microsoft.com/office/drawing/2014/main" id="{2F2F03E8-72CB-4927-B3CA-6D5A2AABBAFF}"/>
            </a:ext>
          </a:extLst>
        </xdr:cNvPr>
        <xdr:cNvSpPr/>
      </xdr:nvSpPr>
      <xdr:spPr>
        <a:xfrm>
          <a:off x="2857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116840</xdr:rowOff>
    </xdr:from>
    <xdr:to>
      <xdr:col>19</xdr:col>
      <xdr:colOff>177800</xdr:colOff>
      <xdr:row>37</xdr:row>
      <xdr:rowOff>142240</xdr:rowOff>
    </xdr:to>
    <xdr:cxnSp macro="">
      <xdr:nvCxnSpPr>
        <xdr:cNvPr id="81" name="直線コネクタ 80">
          <a:extLst>
            <a:ext uri="{FF2B5EF4-FFF2-40B4-BE49-F238E27FC236}">
              <a16:creationId xmlns:a16="http://schemas.microsoft.com/office/drawing/2014/main" id="{47333642-CE3F-4BF9-8FC6-E9C59CF8169A}"/>
            </a:ext>
          </a:extLst>
        </xdr:cNvPr>
        <xdr:cNvCxnSpPr/>
      </xdr:nvCxnSpPr>
      <xdr:spPr>
        <a:xfrm>
          <a:off x="2908300" y="64604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40640</xdr:rowOff>
    </xdr:from>
    <xdr:to>
      <xdr:col>10</xdr:col>
      <xdr:colOff>165100</xdr:colOff>
      <xdr:row>37</xdr:row>
      <xdr:rowOff>142240</xdr:rowOff>
    </xdr:to>
    <xdr:sp macro="" textlink="">
      <xdr:nvSpPr>
        <xdr:cNvPr id="82" name="楕円 81">
          <a:extLst>
            <a:ext uri="{FF2B5EF4-FFF2-40B4-BE49-F238E27FC236}">
              <a16:creationId xmlns:a16="http://schemas.microsoft.com/office/drawing/2014/main" id="{37224BD7-6D51-431E-86B8-768B60DB42EE}"/>
            </a:ext>
          </a:extLst>
        </xdr:cNvPr>
        <xdr:cNvSpPr/>
      </xdr:nvSpPr>
      <xdr:spPr>
        <a:xfrm>
          <a:off x="1968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91440</xdr:rowOff>
    </xdr:from>
    <xdr:to>
      <xdr:col>15</xdr:col>
      <xdr:colOff>50800</xdr:colOff>
      <xdr:row>37</xdr:row>
      <xdr:rowOff>116840</xdr:rowOff>
    </xdr:to>
    <xdr:cxnSp macro="">
      <xdr:nvCxnSpPr>
        <xdr:cNvPr id="83" name="直線コネクタ 82">
          <a:extLst>
            <a:ext uri="{FF2B5EF4-FFF2-40B4-BE49-F238E27FC236}">
              <a16:creationId xmlns:a16="http://schemas.microsoft.com/office/drawing/2014/main" id="{1C28D80B-B742-449C-8E17-ACA43495C3BB}"/>
            </a:ext>
          </a:extLst>
        </xdr:cNvPr>
        <xdr:cNvCxnSpPr/>
      </xdr:nvCxnSpPr>
      <xdr:spPr>
        <a:xfrm>
          <a:off x="2019300" y="64350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15240</xdr:rowOff>
    </xdr:from>
    <xdr:to>
      <xdr:col>6</xdr:col>
      <xdr:colOff>38100</xdr:colOff>
      <xdr:row>37</xdr:row>
      <xdr:rowOff>116840</xdr:rowOff>
    </xdr:to>
    <xdr:sp macro="" textlink="">
      <xdr:nvSpPr>
        <xdr:cNvPr id="84" name="楕円 83">
          <a:extLst>
            <a:ext uri="{FF2B5EF4-FFF2-40B4-BE49-F238E27FC236}">
              <a16:creationId xmlns:a16="http://schemas.microsoft.com/office/drawing/2014/main" id="{93001B91-3CCB-4D77-BE6C-466D3E9CC244}"/>
            </a:ext>
          </a:extLst>
        </xdr:cNvPr>
        <xdr:cNvSpPr/>
      </xdr:nvSpPr>
      <xdr:spPr>
        <a:xfrm>
          <a:off x="10795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66040</xdr:rowOff>
    </xdr:from>
    <xdr:to>
      <xdr:col>10</xdr:col>
      <xdr:colOff>114300</xdr:colOff>
      <xdr:row>37</xdr:row>
      <xdr:rowOff>91440</xdr:rowOff>
    </xdr:to>
    <xdr:cxnSp macro="">
      <xdr:nvCxnSpPr>
        <xdr:cNvPr id="85" name="直線コネクタ 84">
          <a:extLst>
            <a:ext uri="{FF2B5EF4-FFF2-40B4-BE49-F238E27FC236}">
              <a16:creationId xmlns:a16="http://schemas.microsoft.com/office/drawing/2014/main" id="{D285B645-0459-4133-B365-9A7E56B6DF88}"/>
            </a:ext>
          </a:extLst>
        </xdr:cNvPr>
        <xdr:cNvCxnSpPr/>
      </xdr:nvCxnSpPr>
      <xdr:spPr>
        <a:xfrm>
          <a:off x="1130300" y="64096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12717</xdr:rowOff>
    </xdr:from>
    <xdr:ext cx="405111" cy="259045"/>
    <xdr:sp macro="" textlink="">
      <xdr:nvSpPr>
        <xdr:cNvPr id="86" name="n_1mainValue【図書館】&#10;有形固定資産減価償却率">
          <a:extLst>
            <a:ext uri="{FF2B5EF4-FFF2-40B4-BE49-F238E27FC236}">
              <a16:creationId xmlns:a16="http://schemas.microsoft.com/office/drawing/2014/main" id="{4CACF4B8-5DC3-4C06-B2EB-93692747AEC1}"/>
            </a:ext>
          </a:extLst>
        </xdr:cNvPr>
        <xdr:cNvSpPr txBox="1"/>
      </xdr:nvSpPr>
      <xdr:spPr>
        <a:xfrm>
          <a:off x="3582044" y="652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158767</xdr:rowOff>
    </xdr:from>
    <xdr:ext cx="405111" cy="259045"/>
    <xdr:sp macro="" textlink="">
      <xdr:nvSpPr>
        <xdr:cNvPr id="87" name="n_2mainValue【図書館】&#10;有形固定資産減価償却率">
          <a:extLst>
            <a:ext uri="{FF2B5EF4-FFF2-40B4-BE49-F238E27FC236}">
              <a16:creationId xmlns:a16="http://schemas.microsoft.com/office/drawing/2014/main" id="{64B94265-163C-498B-B8FA-49713468C6FE}"/>
            </a:ext>
          </a:extLst>
        </xdr:cNvPr>
        <xdr:cNvSpPr txBox="1"/>
      </xdr:nvSpPr>
      <xdr:spPr>
        <a:xfrm>
          <a:off x="2705744" y="650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133367</xdr:rowOff>
    </xdr:from>
    <xdr:ext cx="405111" cy="259045"/>
    <xdr:sp macro="" textlink="">
      <xdr:nvSpPr>
        <xdr:cNvPr id="88" name="n_3mainValue【図書館】&#10;有形固定資産減価償却率">
          <a:extLst>
            <a:ext uri="{FF2B5EF4-FFF2-40B4-BE49-F238E27FC236}">
              <a16:creationId xmlns:a16="http://schemas.microsoft.com/office/drawing/2014/main" id="{A6186BC9-0220-4E92-9ED4-D2F927F9FD49}"/>
            </a:ext>
          </a:extLst>
        </xdr:cNvPr>
        <xdr:cNvSpPr txBox="1"/>
      </xdr:nvSpPr>
      <xdr:spPr>
        <a:xfrm>
          <a:off x="1816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107967</xdr:rowOff>
    </xdr:from>
    <xdr:ext cx="405111" cy="259045"/>
    <xdr:sp macro="" textlink="">
      <xdr:nvSpPr>
        <xdr:cNvPr id="89" name="n_4mainValue【図書館】&#10;有形固定資産減価償却率">
          <a:extLst>
            <a:ext uri="{FF2B5EF4-FFF2-40B4-BE49-F238E27FC236}">
              <a16:creationId xmlns:a16="http://schemas.microsoft.com/office/drawing/2014/main" id="{9C39BC02-C44E-464C-8B5C-1C493CC76271}"/>
            </a:ext>
          </a:extLst>
        </xdr:cNvPr>
        <xdr:cNvSpPr txBox="1"/>
      </xdr:nvSpPr>
      <xdr:spPr>
        <a:xfrm>
          <a:off x="927744" y="645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5AEDE087-BA62-4EA4-B1AF-F861E994F95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D256845F-9CF2-44CF-BA87-D61795A0698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DA0BC23E-6E5E-40BF-ACDE-D90F607DBDA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C3D237E3-4D3C-43B3-9D17-D25C2D81079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8B51E058-BCBD-496F-A1F5-14151DE2683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25E929B7-DCD7-4058-B795-7C577A8C0FB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62E18CA8-708B-40B3-9BCD-C6997FDBF08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8E99F3C8-4ADC-4B50-964E-E2CCC1E0197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67758807-CB86-42FB-AA6F-9246FE6F324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2ED4F565-DA3A-4827-B22C-667856E2901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3959EAAA-18A5-4741-9738-BDD9AEE7394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DB40DD1B-0C30-41D2-AEAA-3DABEC8F203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3AEAC6BF-6CB1-460D-B3D8-B673D91D5A7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110983E2-5F22-4717-9A1E-3F457526A5E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9EA8FA42-D126-4F71-BA81-4598442C078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CD09E37D-DC99-4563-829B-5E318155AA1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2C1BFFE1-D684-4188-B46C-D7526F49023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9C168EC7-A801-4AD0-831D-3A074830683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25E0BE14-7AD8-4350-BAEB-7D02B3E419B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F88B89E4-9ECA-4D60-90B5-32A988FCC5A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45C1D91-F547-4E3A-909B-79EC240AAC8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30AC6D2-2DD7-4D89-AF8C-E70B96CC996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E7D00AC-9DED-4870-8E36-A842EA37D8A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3AABBA2E-6271-487E-A9D9-20C9A0FF3523}"/>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A2F1ED4A-D896-46A0-9CFB-FAA6A68984EB}"/>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1B970DC1-58D3-4FD3-84B2-435CB1A33BEC}"/>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CC5E8B1E-D3C6-4FC2-9342-F8651482B839}"/>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540207F7-CCFD-4AD1-9DCD-8676C8882707}"/>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a16="http://schemas.microsoft.com/office/drawing/2014/main" id="{6C3F3875-F396-4E7F-8ABE-A3C258C3E3F1}"/>
            </a:ext>
          </a:extLst>
        </xdr:cNvPr>
        <xdr:cNvSpPr txBox="1"/>
      </xdr:nvSpPr>
      <xdr:spPr>
        <a:xfrm>
          <a:off x="10515600" y="676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4BEB9203-ED85-4DFB-BE35-FC27C9E7D444}"/>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0123A3E1-3FA4-446A-A6F0-7656391C7B2B}"/>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13987</xdr:rowOff>
    </xdr:from>
    <xdr:ext cx="469744" cy="259045"/>
    <xdr:sp macro="" textlink="">
      <xdr:nvSpPr>
        <xdr:cNvPr id="121" name="n_1aveValue【図書館】&#10;一人当たり面積">
          <a:extLst>
            <a:ext uri="{FF2B5EF4-FFF2-40B4-BE49-F238E27FC236}">
              <a16:creationId xmlns:a16="http://schemas.microsoft.com/office/drawing/2014/main" id="{47A15241-5DAF-42D4-A80E-35E7BA8D9B5A}"/>
            </a:ext>
          </a:extLst>
        </xdr:cNvPr>
        <xdr:cNvSpPr txBox="1"/>
      </xdr:nvSpPr>
      <xdr:spPr>
        <a:xfrm>
          <a:off x="93917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74930</xdr:rowOff>
    </xdr:from>
    <xdr:to>
      <xdr:col>46</xdr:col>
      <xdr:colOff>38100</xdr:colOff>
      <xdr:row>41</xdr:row>
      <xdr:rowOff>5080</xdr:rowOff>
    </xdr:to>
    <xdr:sp macro="" textlink="">
      <xdr:nvSpPr>
        <xdr:cNvPr id="122" name="フローチャート: 判断 121">
          <a:extLst>
            <a:ext uri="{FF2B5EF4-FFF2-40B4-BE49-F238E27FC236}">
              <a16:creationId xmlns:a16="http://schemas.microsoft.com/office/drawing/2014/main" id="{6AB4AA8B-467E-4EF4-BFCE-045F878DB7EF}"/>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21607</xdr:rowOff>
    </xdr:from>
    <xdr:ext cx="469744" cy="259045"/>
    <xdr:sp macro="" textlink="">
      <xdr:nvSpPr>
        <xdr:cNvPr id="123" name="n_2aveValue【図書館】&#10;一人当たり面積">
          <a:extLst>
            <a:ext uri="{FF2B5EF4-FFF2-40B4-BE49-F238E27FC236}">
              <a16:creationId xmlns:a16="http://schemas.microsoft.com/office/drawing/2014/main" id="{F576C8D7-7A3F-46C7-BD0C-C078FE213861}"/>
            </a:ext>
          </a:extLst>
        </xdr:cNvPr>
        <xdr:cNvSpPr txBox="1"/>
      </xdr:nvSpPr>
      <xdr:spPr>
        <a:xfrm>
          <a:off x="8515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78740</xdr:rowOff>
    </xdr:from>
    <xdr:to>
      <xdr:col>41</xdr:col>
      <xdr:colOff>101600</xdr:colOff>
      <xdr:row>41</xdr:row>
      <xdr:rowOff>8890</xdr:rowOff>
    </xdr:to>
    <xdr:sp macro="" textlink="">
      <xdr:nvSpPr>
        <xdr:cNvPr id="124" name="フローチャート: 判断 123">
          <a:extLst>
            <a:ext uri="{FF2B5EF4-FFF2-40B4-BE49-F238E27FC236}">
              <a16:creationId xmlns:a16="http://schemas.microsoft.com/office/drawing/2014/main" id="{C3EAD69C-3788-4701-B22A-8C53EDC9E755}"/>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25417</xdr:rowOff>
    </xdr:from>
    <xdr:ext cx="469744" cy="259045"/>
    <xdr:sp macro="" textlink="">
      <xdr:nvSpPr>
        <xdr:cNvPr id="125" name="n_3aveValue【図書館】&#10;一人当たり面積">
          <a:extLst>
            <a:ext uri="{FF2B5EF4-FFF2-40B4-BE49-F238E27FC236}">
              <a16:creationId xmlns:a16="http://schemas.microsoft.com/office/drawing/2014/main" id="{A9E59287-C90B-456A-816E-EA3763700C92}"/>
            </a:ext>
          </a:extLst>
        </xdr:cNvPr>
        <xdr:cNvSpPr txBox="1"/>
      </xdr:nvSpPr>
      <xdr:spPr>
        <a:xfrm>
          <a:off x="7626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40</xdr:row>
      <xdr:rowOff>86360</xdr:rowOff>
    </xdr:from>
    <xdr:to>
      <xdr:col>36</xdr:col>
      <xdr:colOff>165100</xdr:colOff>
      <xdr:row>41</xdr:row>
      <xdr:rowOff>16510</xdr:rowOff>
    </xdr:to>
    <xdr:sp macro="" textlink="">
      <xdr:nvSpPr>
        <xdr:cNvPr id="126" name="フローチャート: 判断 125">
          <a:extLst>
            <a:ext uri="{FF2B5EF4-FFF2-40B4-BE49-F238E27FC236}">
              <a16:creationId xmlns:a16="http://schemas.microsoft.com/office/drawing/2014/main" id="{15E231A6-BC05-467F-8D10-6E131383B802}"/>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39</xdr:row>
      <xdr:rowOff>33037</xdr:rowOff>
    </xdr:from>
    <xdr:ext cx="469744" cy="259045"/>
    <xdr:sp macro="" textlink="">
      <xdr:nvSpPr>
        <xdr:cNvPr id="127" name="n_4aveValue【図書館】&#10;一人当たり面積">
          <a:extLst>
            <a:ext uri="{FF2B5EF4-FFF2-40B4-BE49-F238E27FC236}">
              <a16:creationId xmlns:a16="http://schemas.microsoft.com/office/drawing/2014/main" id="{E6CD3F26-8A8C-4DDC-9E57-9BB085A94374}"/>
            </a:ext>
          </a:extLst>
        </xdr:cNvPr>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F125549-B864-497A-B6FB-0E6B50CE33E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24E1055-3E6D-4BAF-A55F-493AE426BFC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B31BCA7-077F-4F62-8B37-73B32FF9EB3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D124CD4-835C-4059-B788-78C171B4647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F6E3A55-0BF0-435A-A494-BE2FC19AD62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74930</xdr:rowOff>
    </xdr:from>
    <xdr:to>
      <xdr:col>55</xdr:col>
      <xdr:colOff>50800</xdr:colOff>
      <xdr:row>41</xdr:row>
      <xdr:rowOff>5080</xdr:rowOff>
    </xdr:to>
    <xdr:sp macro="" textlink="">
      <xdr:nvSpPr>
        <xdr:cNvPr id="133" name="楕円 132">
          <a:extLst>
            <a:ext uri="{FF2B5EF4-FFF2-40B4-BE49-F238E27FC236}">
              <a16:creationId xmlns:a16="http://schemas.microsoft.com/office/drawing/2014/main" id="{6AD76EE3-FF5E-46D6-A0D3-2DB5BA1342F2}"/>
            </a:ext>
          </a:extLst>
        </xdr:cNvPr>
        <xdr:cNvSpPr/>
      </xdr:nvSpPr>
      <xdr:spPr>
        <a:xfrm>
          <a:off x="104267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53357</xdr:rowOff>
    </xdr:from>
    <xdr:ext cx="469744" cy="259045"/>
    <xdr:sp macro="" textlink="">
      <xdr:nvSpPr>
        <xdr:cNvPr id="134" name="【図書館】&#10;一人当たり面積該当値テキスト">
          <a:extLst>
            <a:ext uri="{FF2B5EF4-FFF2-40B4-BE49-F238E27FC236}">
              <a16:creationId xmlns:a16="http://schemas.microsoft.com/office/drawing/2014/main" id="{419DCC63-85A2-4EAF-8D10-9D34E8E5CB79}"/>
            </a:ext>
          </a:extLst>
        </xdr:cNvPr>
        <xdr:cNvSpPr txBox="1"/>
      </xdr:nvSpPr>
      <xdr:spPr>
        <a:xfrm>
          <a:off x="10515600"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78740</xdr:rowOff>
    </xdr:from>
    <xdr:to>
      <xdr:col>50</xdr:col>
      <xdr:colOff>165100</xdr:colOff>
      <xdr:row>42</xdr:row>
      <xdr:rowOff>8890</xdr:rowOff>
    </xdr:to>
    <xdr:sp macro="" textlink="">
      <xdr:nvSpPr>
        <xdr:cNvPr id="135" name="楕円 134">
          <a:extLst>
            <a:ext uri="{FF2B5EF4-FFF2-40B4-BE49-F238E27FC236}">
              <a16:creationId xmlns:a16="http://schemas.microsoft.com/office/drawing/2014/main" id="{B713D62C-9C92-48E9-81FB-517D981187FD}"/>
            </a:ext>
          </a:extLst>
        </xdr:cNvPr>
        <xdr:cNvSpPr/>
      </xdr:nvSpPr>
      <xdr:spPr>
        <a:xfrm>
          <a:off x="9588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125730</xdr:rowOff>
    </xdr:from>
    <xdr:to>
      <xdr:col>55</xdr:col>
      <xdr:colOff>0</xdr:colOff>
      <xdr:row>41</xdr:row>
      <xdr:rowOff>129540</xdr:rowOff>
    </xdr:to>
    <xdr:cxnSp macro="">
      <xdr:nvCxnSpPr>
        <xdr:cNvPr id="136" name="直線コネクタ 135">
          <a:extLst>
            <a:ext uri="{FF2B5EF4-FFF2-40B4-BE49-F238E27FC236}">
              <a16:creationId xmlns:a16="http://schemas.microsoft.com/office/drawing/2014/main" id="{68F63682-8D68-4DCE-A2B8-C514503BE1FF}"/>
            </a:ext>
          </a:extLst>
        </xdr:cNvPr>
        <xdr:cNvCxnSpPr/>
      </xdr:nvCxnSpPr>
      <xdr:spPr>
        <a:xfrm flipV="1">
          <a:off x="9639300" y="698373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37" name="楕円 136">
          <a:extLst>
            <a:ext uri="{FF2B5EF4-FFF2-40B4-BE49-F238E27FC236}">
              <a16:creationId xmlns:a16="http://schemas.microsoft.com/office/drawing/2014/main" id="{A27F891E-41BC-40DE-8413-B193614FCA09}"/>
            </a:ext>
          </a:extLst>
        </xdr:cNvPr>
        <xdr:cNvSpPr/>
      </xdr:nvSpPr>
      <xdr:spPr>
        <a:xfrm>
          <a:off x="8699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129540</xdr:rowOff>
    </xdr:from>
    <xdr:to>
      <xdr:col>50</xdr:col>
      <xdr:colOff>114300</xdr:colOff>
      <xdr:row>41</xdr:row>
      <xdr:rowOff>133350</xdr:rowOff>
    </xdr:to>
    <xdr:cxnSp macro="">
      <xdr:nvCxnSpPr>
        <xdr:cNvPr id="138" name="直線コネクタ 137">
          <a:extLst>
            <a:ext uri="{FF2B5EF4-FFF2-40B4-BE49-F238E27FC236}">
              <a16:creationId xmlns:a16="http://schemas.microsoft.com/office/drawing/2014/main" id="{EC4D9189-C3A5-40ED-BC54-33BCFA208059}"/>
            </a:ext>
          </a:extLst>
        </xdr:cNvPr>
        <xdr:cNvCxnSpPr/>
      </xdr:nvCxnSpPr>
      <xdr:spPr>
        <a:xfrm flipV="1">
          <a:off x="8750300" y="71589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82550</xdr:rowOff>
    </xdr:from>
    <xdr:to>
      <xdr:col>41</xdr:col>
      <xdr:colOff>101600</xdr:colOff>
      <xdr:row>42</xdr:row>
      <xdr:rowOff>12700</xdr:rowOff>
    </xdr:to>
    <xdr:sp macro="" textlink="">
      <xdr:nvSpPr>
        <xdr:cNvPr id="139" name="楕円 138">
          <a:extLst>
            <a:ext uri="{FF2B5EF4-FFF2-40B4-BE49-F238E27FC236}">
              <a16:creationId xmlns:a16="http://schemas.microsoft.com/office/drawing/2014/main" id="{2350FCE3-F2DD-4567-8684-D3BED0010CA0}"/>
            </a:ext>
          </a:extLst>
        </xdr:cNvPr>
        <xdr:cNvSpPr/>
      </xdr:nvSpPr>
      <xdr:spPr>
        <a:xfrm>
          <a:off x="781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133350</xdr:rowOff>
    </xdr:to>
    <xdr:cxnSp macro="">
      <xdr:nvCxnSpPr>
        <xdr:cNvPr id="140" name="直線コネクタ 139">
          <a:extLst>
            <a:ext uri="{FF2B5EF4-FFF2-40B4-BE49-F238E27FC236}">
              <a16:creationId xmlns:a16="http://schemas.microsoft.com/office/drawing/2014/main" id="{B0068F0D-D75F-44B3-9CEE-508621F8380B}"/>
            </a:ext>
          </a:extLst>
        </xdr:cNvPr>
        <xdr:cNvCxnSpPr/>
      </xdr:nvCxnSpPr>
      <xdr:spPr>
        <a:xfrm>
          <a:off x="7861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82550</xdr:rowOff>
    </xdr:from>
    <xdr:to>
      <xdr:col>36</xdr:col>
      <xdr:colOff>165100</xdr:colOff>
      <xdr:row>42</xdr:row>
      <xdr:rowOff>12700</xdr:rowOff>
    </xdr:to>
    <xdr:sp macro="" textlink="">
      <xdr:nvSpPr>
        <xdr:cNvPr id="141" name="楕円 140">
          <a:extLst>
            <a:ext uri="{FF2B5EF4-FFF2-40B4-BE49-F238E27FC236}">
              <a16:creationId xmlns:a16="http://schemas.microsoft.com/office/drawing/2014/main" id="{E91355ED-91D2-487F-A93A-80C32B6AA6F5}"/>
            </a:ext>
          </a:extLst>
        </xdr:cNvPr>
        <xdr:cNvSpPr/>
      </xdr:nvSpPr>
      <xdr:spPr>
        <a:xfrm>
          <a:off x="692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133350</xdr:rowOff>
    </xdr:from>
    <xdr:to>
      <xdr:col>41</xdr:col>
      <xdr:colOff>50800</xdr:colOff>
      <xdr:row>41</xdr:row>
      <xdr:rowOff>133350</xdr:rowOff>
    </xdr:to>
    <xdr:cxnSp macro="">
      <xdr:nvCxnSpPr>
        <xdr:cNvPr id="142" name="直線コネクタ 141">
          <a:extLst>
            <a:ext uri="{FF2B5EF4-FFF2-40B4-BE49-F238E27FC236}">
              <a16:creationId xmlns:a16="http://schemas.microsoft.com/office/drawing/2014/main" id="{538DF39B-44F5-4D84-B4CB-B9B6D8BD562D}"/>
            </a:ext>
          </a:extLst>
        </xdr:cNvPr>
        <xdr:cNvCxnSpPr/>
      </xdr:nvCxnSpPr>
      <xdr:spPr>
        <a:xfrm>
          <a:off x="6972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42</xdr:row>
      <xdr:rowOff>17</xdr:rowOff>
    </xdr:from>
    <xdr:ext cx="469744" cy="259045"/>
    <xdr:sp macro="" textlink="">
      <xdr:nvSpPr>
        <xdr:cNvPr id="143" name="n_1mainValue【図書館】&#10;一人当たり面積">
          <a:extLst>
            <a:ext uri="{FF2B5EF4-FFF2-40B4-BE49-F238E27FC236}">
              <a16:creationId xmlns:a16="http://schemas.microsoft.com/office/drawing/2014/main" id="{5B821118-AF71-463A-B5A7-68EB1200072F}"/>
            </a:ext>
          </a:extLst>
        </xdr:cNvPr>
        <xdr:cNvSpPr txBox="1"/>
      </xdr:nvSpPr>
      <xdr:spPr>
        <a:xfrm>
          <a:off x="93917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44" name="n_2mainValue【図書館】&#10;一人当たり面積">
          <a:extLst>
            <a:ext uri="{FF2B5EF4-FFF2-40B4-BE49-F238E27FC236}">
              <a16:creationId xmlns:a16="http://schemas.microsoft.com/office/drawing/2014/main" id="{FAF5DB3B-0393-43C1-BDB2-24F46B6E36CF}"/>
            </a:ext>
          </a:extLst>
        </xdr:cNvPr>
        <xdr:cNvSpPr txBox="1"/>
      </xdr:nvSpPr>
      <xdr:spPr>
        <a:xfrm>
          <a:off x="8515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3827</xdr:rowOff>
    </xdr:from>
    <xdr:ext cx="469744" cy="259045"/>
    <xdr:sp macro="" textlink="">
      <xdr:nvSpPr>
        <xdr:cNvPr id="145" name="n_3mainValue【図書館】&#10;一人当たり面積">
          <a:extLst>
            <a:ext uri="{FF2B5EF4-FFF2-40B4-BE49-F238E27FC236}">
              <a16:creationId xmlns:a16="http://schemas.microsoft.com/office/drawing/2014/main" id="{80BA1510-EF37-44CB-9FE3-CAA4B39B6D0B}"/>
            </a:ext>
          </a:extLst>
        </xdr:cNvPr>
        <xdr:cNvSpPr txBox="1"/>
      </xdr:nvSpPr>
      <xdr:spPr>
        <a:xfrm>
          <a:off x="7626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3827</xdr:rowOff>
    </xdr:from>
    <xdr:ext cx="469744" cy="259045"/>
    <xdr:sp macro="" textlink="">
      <xdr:nvSpPr>
        <xdr:cNvPr id="146" name="n_4mainValue【図書館】&#10;一人当たり面積">
          <a:extLst>
            <a:ext uri="{FF2B5EF4-FFF2-40B4-BE49-F238E27FC236}">
              <a16:creationId xmlns:a16="http://schemas.microsoft.com/office/drawing/2014/main" id="{EE293617-A97D-47B9-AB7A-CA0E00BA3993}"/>
            </a:ext>
          </a:extLst>
        </xdr:cNvPr>
        <xdr:cNvSpPr txBox="1"/>
      </xdr:nvSpPr>
      <xdr:spPr>
        <a:xfrm>
          <a:off x="6737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7650E1D-1380-4129-A7F7-B7BC2DB8E33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9FBB047-D1A2-4088-B0B6-6D026EFBB24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A098890-37F2-44D5-BFEF-2655DF4D40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734B108-0EDB-43E9-B359-902A63ACDBA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DB336B7-A7AE-4BCB-A8B9-33332D6615D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9C176D0-8B77-439B-818B-149C3FD9667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D96EEDD-FAAD-4024-A0C0-32FD836ECE6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E62BC86-F028-484F-A252-F4BDB029CCC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A12AC93-1CD9-4DF5-994A-123C90371AB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D306E34-54CD-4FA3-BB5A-A695E14035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E7E850E-EFEA-4B02-AE9F-F6904CD29F7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DEE30C6-D5F2-4D38-8A43-16AD24AFE8C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BC2E149-073A-43FF-B1D2-8345D06C0BF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7962464-B800-4287-A7DB-E184CF6D04B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91CAAB5-F09D-4E20-86D6-7A0AAEA3E58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7E53BF5-4464-4CC1-8FBC-2EE280FB9A6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0C8994E-124B-436C-AB56-1C0442193B3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004F915-14EE-4778-963D-D9BB956D329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CA9D016-5D24-4625-A915-7F12941DA57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401F30A-C309-4B5B-AF6A-E79EFAAA67F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C22EE94-1408-46FD-A0C5-747E31A3180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30DC566-2EB7-4518-A375-A868DE7812D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63A449D-C8E2-461C-B839-3ADD4C4EA40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E3C7ADE-90B8-40B5-81C3-D7CEB63806C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CFC593E-85C0-4D4C-8012-DAEED514B550}"/>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A1D8DBBE-36BC-4DAD-AEF2-393195000AB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D01F6C9B-ECE2-47E1-B9C4-FDB692D4E44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5E40255-2C76-4A2B-9980-D35742DA5EE6}"/>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4143FF0C-48D6-4A24-9DB4-A5B7CD68726C}"/>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072B1D4-C8FB-481D-9A0A-A3D44B787BFE}"/>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18E626F5-F076-4B19-B17C-E577DB6D8A94}"/>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7F2717EE-533B-439D-9D3F-FDF5F98F2BDD}"/>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137812</xdr:rowOff>
    </xdr:from>
    <xdr:ext cx="405111" cy="259045"/>
    <xdr:sp macro="" textlink="">
      <xdr:nvSpPr>
        <xdr:cNvPr id="179" name="n_1aveValue【体育館・プール】&#10;有形固定資産減価償却率">
          <a:extLst>
            <a:ext uri="{FF2B5EF4-FFF2-40B4-BE49-F238E27FC236}">
              <a16:creationId xmlns:a16="http://schemas.microsoft.com/office/drawing/2014/main" id="{CF4A56E1-29BC-4B36-A938-06EBEE4FD6B5}"/>
            </a:ext>
          </a:extLst>
        </xdr:cNvPr>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8255</xdr:rowOff>
    </xdr:from>
    <xdr:to>
      <xdr:col>15</xdr:col>
      <xdr:colOff>101600</xdr:colOff>
      <xdr:row>60</xdr:row>
      <xdr:rowOff>109855</xdr:rowOff>
    </xdr:to>
    <xdr:sp macro="" textlink="">
      <xdr:nvSpPr>
        <xdr:cNvPr id="180" name="フローチャート: 判断 179">
          <a:extLst>
            <a:ext uri="{FF2B5EF4-FFF2-40B4-BE49-F238E27FC236}">
              <a16:creationId xmlns:a16="http://schemas.microsoft.com/office/drawing/2014/main" id="{025084BB-0864-4866-9402-B74713D2B5D4}"/>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126382</xdr:rowOff>
    </xdr:from>
    <xdr:ext cx="405111" cy="259045"/>
    <xdr:sp macro="" textlink="">
      <xdr:nvSpPr>
        <xdr:cNvPr id="181" name="n_2aveValue【体育館・プール】&#10;有形固定資産減価償却率">
          <a:extLst>
            <a:ext uri="{FF2B5EF4-FFF2-40B4-BE49-F238E27FC236}">
              <a16:creationId xmlns:a16="http://schemas.microsoft.com/office/drawing/2014/main" id="{8D751265-82A3-41D3-A161-AA1FC554CC06}"/>
            </a:ext>
          </a:extLst>
        </xdr:cNvPr>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158750</xdr:rowOff>
    </xdr:from>
    <xdr:to>
      <xdr:col>10</xdr:col>
      <xdr:colOff>165100</xdr:colOff>
      <xdr:row>60</xdr:row>
      <xdr:rowOff>88900</xdr:rowOff>
    </xdr:to>
    <xdr:sp macro="" textlink="">
      <xdr:nvSpPr>
        <xdr:cNvPr id="182" name="フローチャート: 判断 181">
          <a:extLst>
            <a:ext uri="{FF2B5EF4-FFF2-40B4-BE49-F238E27FC236}">
              <a16:creationId xmlns:a16="http://schemas.microsoft.com/office/drawing/2014/main" id="{B85C53FA-5957-4906-A33E-BCEFD2695C0E}"/>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80027</xdr:rowOff>
    </xdr:from>
    <xdr:ext cx="405111" cy="259045"/>
    <xdr:sp macro="" textlink="">
      <xdr:nvSpPr>
        <xdr:cNvPr id="183" name="n_3aveValue【体育館・プール】&#10;有形固定資産減価償却率">
          <a:extLst>
            <a:ext uri="{FF2B5EF4-FFF2-40B4-BE49-F238E27FC236}">
              <a16:creationId xmlns:a16="http://schemas.microsoft.com/office/drawing/2014/main" id="{5C30938C-21EC-46C8-A52D-34FA0CA379D7}"/>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151130</xdr:rowOff>
    </xdr:from>
    <xdr:to>
      <xdr:col>6</xdr:col>
      <xdr:colOff>38100</xdr:colOff>
      <xdr:row>60</xdr:row>
      <xdr:rowOff>81280</xdr:rowOff>
    </xdr:to>
    <xdr:sp macro="" textlink="">
      <xdr:nvSpPr>
        <xdr:cNvPr id="184" name="フローチャート: 判断 183">
          <a:extLst>
            <a:ext uri="{FF2B5EF4-FFF2-40B4-BE49-F238E27FC236}">
              <a16:creationId xmlns:a16="http://schemas.microsoft.com/office/drawing/2014/main" id="{5B7C0490-503D-4CC0-8B9E-794DB3DA0753}"/>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60</xdr:row>
      <xdr:rowOff>72407</xdr:rowOff>
    </xdr:from>
    <xdr:ext cx="405111" cy="259045"/>
    <xdr:sp macro="" textlink="">
      <xdr:nvSpPr>
        <xdr:cNvPr id="185" name="n_4aveValue【体育館・プール】&#10;有形固定資産減価償却率">
          <a:extLst>
            <a:ext uri="{FF2B5EF4-FFF2-40B4-BE49-F238E27FC236}">
              <a16:creationId xmlns:a16="http://schemas.microsoft.com/office/drawing/2014/main" id="{FC848B77-55D4-4B4F-AFDC-0BF7AA32A5E5}"/>
            </a:ext>
          </a:extLst>
        </xdr:cNvPr>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C66C16C-945D-4DA0-B4C0-772AB3ABE28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1BA84CA-C149-4570-8961-007724BDC98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426E4F5-26F1-4B6C-AC17-59B45F06E44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2C608B3-CAB7-4B6F-B769-0A0190B55D4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8C82AE8-F230-4AAE-87F1-83AB71B6B8D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92075</xdr:rowOff>
    </xdr:from>
    <xdr:to>
      <xdr:col>24</xdr:col>
      <xdr:colOff>114300</xdr:colOff>
      <xdr:row>61</xdr:row>
      <xdr:rowOff>22225</xdr:rowOff>
    </xdr:to>
    <xdr:sp macro="" textlink="">
      <xdr:nvSpPr>
        <xdr:cNvPr id="191" name="楕円 190">
          <a:extLst>
            <a:ext uri="{FF2B5EF4-FFF2-40B4-BE49-F238E27FC236}">
              <a16:creationId xmlns:a16="http://schemas.microsoft.com/office/drawing/2014/main" id="{03B58BDA-8D66-4D78-B3B2-B3AC997B00F9}"/>
            </a:ext>
          </a:extLst>
        </xdr:cNvPr>
        <xdr:cNvSpPr/>
      </xdr:nvSpPr>
      <xdr:spPr>
        <a:xfrm>
          <a:off x="4584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70502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ADA48383-F292-450A-B195-16B8F30AB954}"/>
            </a:ext>
          </a:extLst>
        </xdr:cNvPr>
        <xdr:cNvSpPr txBox="1"/>
      </xdr:nvSpPr>
      <xdr:spPr>
        <a:xfrm>
          <a:off x="4673600"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93" name="楕円 192">
          <a:extLst>
            <a:ext uri="{FF2B5EF4-FFF2-40B4-BE49-F238E27FC236}">
              <a16:creationId xmlns:a16="http://schemas.microsoft.com/office/drawing/2014/main" id="{EBD42ECC-34BB-41DD-84E9-29CD60E5306C}"/>
            </a:ext>
          </a:extLst>
        </xdr:cNvPr>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142875</xdr:rowOff>
    </xdr:to>
    <xdr:cxnSp macro="">
      <xdr:nvCxnSpPr>
        <xdr:cNvPr id="194" name="直線コネクタ 193">
          <a:extLst>
            <a:ext uri="{FF2B5EF4-FFF2-40B4-BE49-F238E27FC236}">
              <a16:creationId xmlns:a16="http://schemas.microsoft.com/office/drawing/2014/main" id="{B732A411-DB48-4B72-8D64-57ED458C50BA}"/>
            </a:ext>
          </a:extLst>
        </xdr:cNvPr>
        <xdr:cNvCxnSpPr/>
      </xdr:nvCxnSpPr>
      <xdr:spPr>
        <a:xfrm>
          <a:off x="3797300" y="103898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10160</xdr:rowOff>
    </xdr:from>
    <xdr:to>
      <xdr:col>15</xdr:col>
      <xdr:colOff>101600</xdr:colOff>
      <xdr:row>60</xdr:row>
      <xdr:rowOff>111760</xdr:rowOff>
    </xdr:to>
    <xdr:sp macro="" textlink="">
      <xdr:nvSpPr>
        <xdr:cNvPr id="195" name="楕円 194">
          <a:extLst>
            <a:ext uri="{FF2B5EF4-FFF2-40B4-BE49-F238E27FC236}">
              <a16:creationId xmlns:a16="http://schemas.microsoft.com/office/drawing/2014/main" id="{CAEE076D-98E4-4143-A6B5-390AE67DCFFC}"/>
            </a:ext>
          </a:extLst>
        </xdr:cNvPr>
        <xdr:cNvSpPr/>
      </xdr:nvSpPr>
      <xdr:spPr>
        <a:xfrm>
          <a:off x="2857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60960</xdr:rowOff>
    </xdr:from>
    <xdr:to>
      <xdr:col>19</xdr:col>
      <xdr:colOff>177800</xdr:colOff>
      <xdr:row>60</xdr:row>
      <xdr:rowOff>102870</xdr:rowOff>
    </xdr:to>
    <xdr:cxnSp macro="">
      <xdr:nvCxnSpPr>
        <xdr:cNvPr id="196" name="直線コネクタ 195">
          <a:extLst>
            <a:ext uri="{FF2B5EF4-FFF2-40B4-BE49-F238E27FC236}">
              <a16:creationId xmlns:a16="http://schemas.microsoft.com/office/drawing/2014/main" id="{4A1E38AA-19F1-4C1C-AEC3-F09F150BA2DB}"/>
            </a:ext>
          </a:extLst>
        </xdr:cNvPr>
        <xdr:cNvCxnSpPr/>
      </xdr:nvCxnSpPr>
      <xdr:spPr>
        <a:xfrm>
          <a:off x="2908300" y="103479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95885</xdr:rowOff>
    </xdr:from>
    <xdr:to>
      <xdr:col>10</xdr:col>
      <xdr:colOff>165100</xdr:colOff>
      <xdr:row>60</xdr:row>
      <xdr:rowOff>26035</xdr:rowOff>
    </xdr:to>
    <xdr:sp macro="" textlink="">
      <xdr:nvSpPr>
        <xdr:cNvPr id="197" name="楕円 196">
          <a:extLst>
            <a:ext uri="{FF2B5EF4-FFF2-40B4-BE49-F238E27FC236}">
              <a16:creationId xmlns:a16="http://schemas.microsoft.com/office/drawing/2014/main" id="{4762143C-958F-4F0B-9953-5250D6D87126}"/>
            </a:ext>
          </a:extLst>
        </xdr:cNvPr>
        <xdr:cNvSpPr/>
      </xdr:nvSpPr>
      <xdr:spPr>
        <a:xfrm>
          <a:off x="1968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146685</xdr:rowOff>
    </xdr:from>
    <xdr:to>
      <xdr:col>15</xdr:col>
      <xdr:colOff>50800</xdr:colOff>
      <xdr:row>60</xdr:row>
      <xdr:rowOff>60960</xdr:rowOff>
    </xdr:to>
    <xdr:cxnSp macro="">
      <xdr:nvCxnSpPr>
        <xdr:cNvPr id="198" name="直線コネクタ 197">
          <a:extLst>
            <a:ext uri="{FF2B5EF4-FFF2-40B4-BE49-F238E27FC236}">
              <a16:creationId xmlns:a16="http://schemas.microsoft.com/office/drawing/2014/main" id="{E0E38EBA-FC70-46D4-BB31-DA1AD2911322}"/>
            </a:ext>
          </a:extLst>
        </xdr:cNvPr>
        <xdr:cNvCxnSpPr/>
      </xdr:nvCxnSpPr>
      <xdr:spPr>
        <a:xfrm>
          <a:off x="2019300" y="1026223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55880</xdr:rowOff>
    </xdr:from>
    <xdr:to>
      <xdr:col>6</xdr:col>
      <xdr:colOff>38100</xdr:colOff>
      <xdr:row>59</xdr:row>
      <xdr:rowOff>157480</xdr:rowOff>
    </xdr:to>
    <xdr:sp macro="" textlink="">
      <xdr:nvSpPr>
        <xdr:cNvPr id="199" name="楕円 198">
          <a:extLst>
            <a:ext uri="{FF2B5EF4-FFF2-40B4-BE49-F238E27FC236}">
              <a16:creationId xmlns:a16="http://schemas.microsoft.com/office/drawing/2014/main" id="{E027041B-B247-41A0-ABE0-008BF9D37E79}"/>
            </a:ext>
          </a:extLst>
        </xdr:cNvPr>
        <xdr:cNvSpPr/>
      </xdr:nvSpPr>
      <xdr:spPr>
        <a:xfrm>
          <a:off x="1079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106680</xdr:rowOff>
    </xdr:from>
    <xdr:to>
      <xdr:col>10</xdr:col>
      <xdr:colOff>114300</xdr:colOff>
      <xdr:row>59</xdr:row>
      <xdr:rowOff>146685</xdr:rowOff>
    </xdr:to>
    <xdr:cxnSp macro="">
      <xdr:nvCxnSpPr>
        <xdr:cNvPr id="200" name="直線コネクタ 199">
          <a:extLst>
            <a:ext uri="{FF2B5EF4-FFF2-40B4-BE49-F238E27FC236}">
              <a16:creationId xmlns:a16="http://schemas.microsoft.com/office/drawing/2014/main" id="{339CCF23-E190-4EF3-8296-B7BACFC299DB}"/>
            </a:ext>
          </a:extLst>
        </xdr:cNvPr>
        <xdr:cNvCxnSpPr/>
      </xdr:nvCxnSpPr>
      <xdr:spPr>
        <a:xfrm>
          <a:off x="1130300" y="102222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144797</xdr:rowOff>
    </xdr:from>
    <xdr:ext cx="405111" cy="259045"/>
    <xdr:sp macro="" textlink="">
      <xdr:nvSpPr>
        <xdr:cNvPr id="201" name="n_1mainValue【体育館・プール】&#10;有形固定資産減価償却率">
          <a:extLst>
            <a:ext uri="{FF2B5EF4-FFF2-40B4-BE49-F238E27FC236}">
              <a16:creationId xmlns:a16="http://schemas.microsoft.com/office/drawing/2014/main" id="{7BA416DB-7BF3-49DE-9CAA-FBE5C0C05893}"/>
            </a:ext>
          </a:extLst>
        </xdr:cNvPr>
        <xdr:cNvSpPr txBox="1"/>
      </xdr:nvSpPr>
      <xdr:spPr>
        <a:xfrm>
          <a:off x="3582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202" name="n_2mainValue【体育館・プール】&#10;有形固定資産減価償却率">
          <a:extLst>
            <a:ext uri="{FF2B5EF4-FFF2-40B4-BE49-F238E27FC236}">
              <a16:creationId xmlns:a16="http://schemas.microsoft.com/office/drawing/2014/main" id="{D303C213-95A2-428D-A64B-A71F3BAEE9BC}"/>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3" name="n_3mainValue【体育館・プール】&#10;有形固定資産減価償却率">
          <a:extLst>
            <a:ext uri="{FF2B5EF4-FFF2-40B4-BE49-F238E27FC236}">
              <a16:creationId xmlns:a16="http://schemas.microsoft.com/office/drawing/2014/main" id="{8EB416C8-10E7-4E7B-88E8-9D2C25B4B2C1}"/>
            </a:ext>
          </a:extLst>
        </xdr:cNvPr>
        <xdr:cNvSpPr txBox="1"/>
      </xdr:nvSpPr>
      <xdr:spPr>
        <a:xfrm>
          <a:off x="1816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2557</xdr:rowOff>
    </xdr:from>
    <xdr:ext cx="405111" cy="259045"/>
    <xdr:sp macro="" textlink="">
      <xdr:nvSpPr>
        <xdr:cNvPr id="204" name="n_4mainValue【体育館・プール】&#10;有形固定資産減価償却率">
          <a:extLst>
            <a:ext uri="{FF2B5EF4-FFF2-40B4-BE49-F238E27FC236}">
              <a16:creationId xmlns:a16="http://schemas.microsoft.com/office/drawing/2014/main" id="{911D6DB9-3FCC-4F98-A2D0-C86DB316CC75}"/>
            </a:ext>
          </a:extLst>
        </xdr:cNvPr>
        <xdr:cNvSpPr txBox="1"/>
      </xdr:nvSpPr>
      <xdr:spPr>
        <a:xfrm>
          <a:off x="927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8B70822-AAF0-46F8-AFA0-3B40835D27C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6C150DC-00E1-4C50-97D4-616D91EC5FB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8040085-84F8-440C-B226-4C8B9F958F4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A608A55-1438-4029-BD0C-2FF130ADF82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A25FE1A-3AB2-4A8D-BD64-69FD936E975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9237ECF-431A-4326-BCDB-DACDE64A1C9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4D5A787-77DA-4CE4-B745-43121275DFA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EDAD073-0D14-4B52-B88C-90E159C18B3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5DBC5F0-E13A-47A1-A13A-596057B3162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94CF285-FFB9-46DA-8684-73D2D24364C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53DD0AF-3492-4B93-BEB2-F0B41515348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88873F4-CCDA-4B5A-8BEC-D3C7FC55B7C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7BE0E22-0264-4086-A80A-5C2BC1A24A7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D5723B0B-676A-4D95-8445-276C9C8E1A6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39B4C9B-C634-4855-920E-30E23A0FEB4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C6C6866-104F-4B46-A9C0-78BA7B39078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48D6763-1966-48E2-8D39-A3FE66076F2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5AFEEE4-9E09-4127-9B59-FFCC5C3007B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96A61A3-DF41-4051-9868-0AE67288D15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F9FBE2D-6C0E-48E0-AD53-D148719AD71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390FC1A-3540-4289-82BE-CE8494440BC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9F49C655-A0A9-4A9B-AD52-F9C8E97B4CA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9C8315C-B0A5-4013-91B5-C19F3427738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DBB8B7F7-B856-4EE4-AC5A-2C5B9754D68C}"/>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E599BEE4-5328-48CE-9956-D17E26CE007C}"/>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8FCEC78D-2E04-425E-B0E5-3648057D31DF}"/>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97809BF2-E1A2-4A54-9FBE-CD19576DAEAC}"/>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0D3511A1-88FF-48BE-BA2C-C24312E2B9F0}"/>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a:extLst>
            <a:ext uri="{FF2B5EF4-FFF2-40B4-BE49-F238E27FC236}">
              <a16:creationId xmlns:a16="http://schemas.microsoft.com/office/drawing/2014/main" id="{7E886954-DB19-4735-BFFC-EF6F54730946}"/>
            </a:ext>
          </a:extLst>
        </xdr:cNvPr>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50860D92-DA60-4024-AE75-495B49717641}"/>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87400457-3829-440C-81EA-58987D2C06B8}"/>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135272</xdr:rowOff>
    </xdr:from>
    <xdr:ext cx="469744" cy="259045"/>
    <xdr:sp macro="" textlink="">
      <xdr:nvSpPr>
        <xdr:cNvPr id="236" name="n_1aveValue【体育館・プール】&#10;一人当たり面積">
          <a:extLst>
            <a:ext uri="{FF2B5EF4-FFF2-40B4-BE49-F238E27FC236}">
              <a16:creationId xmlns:a16="http://schemas.microsoft.com/office/drawing/2014/main" id="{90B406CE-1E46-48BE-93BE-E987ACFA8E5B}"/>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53594</xdr:rowOff>
    </xdr:from>
    <xdr:to>
      <xdr:col>46</xdr:col>
      <xdr:colOff>38100</xdr:colOff>
      <xdr:row>63</xdr:row>
      <xdr:rowOff>155194</xdr:rowOff>
    </xdr:to>
    <xdr:sp macro="" textlink="">
      <xdr:nvSpPr>
        <xdr:cNvPr id="237" name="フローチャート: 判断 236">
          <a:extLst>
            <a:ext uri="{FF2B5EF4-FFF2-40B4-BE49-F238E27FC236}">
              <a16:creationId xmlns:a16="http://schemas.microsoft.com/office/drawing/2014/main" id="{78BB7EB6-D72D-4979-999B-06C1172D0786}"/>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146321</xdr:rowOff>
    </xdr:from>
    <xdr:ext cx="469744" cy="259045"/>
    <xdr:sp macro="" textlink="">
      <xdr:nvSpPr>
        <xdr:cNvPr id="238" name="n_2aveValue【体育館・プール】&#10;一人当たり面積">
          <a:extLst>
            <a:ext uri="{FF2B5EF4-FFF2-40B4-BE49-F238E27FC236}">
              <a16:creationId xmlns:a16="http://schemas.microsoft.com/office/drawing/2014/main" id="{6556A4C6-857A-44C3-AE63-121F83ABF4D0}"/>
            </a:ext>
          </a:extLst>
        </xdr:cNvPr>
        <xdr:cNvSpPr txBox="1"/>
      </xdr:nvSpPr>
      <xdr:spPr>
        <a:xfrm>
          <a:off x="8515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65786</xdr:rowOff>
    </xdr:from>
    <xdr:to>
      <xdr:col>41</xdr:col>
      <xdr:colOff>101600</xdr:colOff>
      <xdr:row>63</xdr:row>
      <xdr:rowOff>167386</xdr:rowOff>
    </xdr:to>
    <xdr:sp macro="" textlink="">
      <xdr:nvSpPr>
        <xdr:cNvPr id="239" name="フローチャート: 判断 238">
          <a:extLst>
            <a:ext uri="{FF2B5EF4-FFF2-40B4-BE49-F238E27FC236}">
              <a16:creationId xmlns:a16="http://schemas.microsoft.com/office/drawing/2014/main" id="{EC22BB41-FD96-4F9C-BCF0-D899761D06C7}"/>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63</xdr:row>
      <xdr:rowOff>158513</xdr:rowOff>
    </xdr:from>
    <xdr:ext cx="469744" cy="259045"/>
    <xdr:sp macro="" textlink="">
      <xdr:nvSpPr>
        <xdr:cNvPr id="240" name="n_3aveValue【体育館・プール】&#10;一人当たり面積">
          <a:extLst>
            <a:ext uri="{FF2B5EF4-FFF2-40B4-BE49-F238E27FC236}">
              <a16:creationId xmlns:a16="http://schemas.microsoft.com/office/drawing/2014/main" id="{8E1C3F76-FC6C-4B2D-B430-3B1EFE4207F7}"/>
            </a:ext>
          </a:extLst>
        </xdr:cNvPr>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63</xdr:row>
      <xdr:rowOff>68834</xdr:rowOff>
    </xdr:from>
    <xdr:to>
      <xdr:col>36</xdr:col>
      <xdr:colOff>165100</xdr:colOff>
      <xdr:row>63</xdr:row>
      <xdr:rowOff>170434</xdr:rowOff>
    </xdr:to>
    <xdr:sp macro="" textlink="">
      <xdr:nvSpPr>
        <xdr:cNvPr id="241" name="フローチャート: 判断 240">
          <a:extLst>
            <a:ext uri="{FF2B5EF4-FFF2-40B4-BE49-F238E27FC236}">
              <a16:creationId xmlns:a16="http://schemas.microsoft.com/office/drawing/2014/main" id="{3A2589B9-4315-44A3-842C-E6E74CCE430A}"/>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63</xdr:row>
      <xdr:rowOff>161561</xdr:rowOff>
    </xdr:from>
    <xdr:ext cx="469744" cy="259045"/>
    <xdr:sp macro="" textlink="">
      <xdr:nvSpPr>
        <xdr:cNvPr id="242" name="n_4aveValue【体育館・プール】&#10;一人当たり面積">
          <a:extLst>
            <a:ext uri="{FF2B5EF4-FFF2-40B4-BE49-F238E27FC236}">
              <a16:creationId xmlns:a16="http://schemas.microsoft.com/office/drawing/2014/main" id="{E852C833-026E-4BD1-8581-95D56EC8979A}"/>
            </a:ext>
          </a:extLst>
        </xdr:cNvPr>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A1BACF7-0B27-49E8-9FA2-D70744AE526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8691A2A-E263-43A4-A005-C3654683DA8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3E9E56B-E153-4588-8745-B9402D7C5EB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8D751FB-AAF5-4D54-9E5E-3D13C7037F0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30B528A-1CCB-4E7C-BD73-AC30935B1EB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15494</xdr:rowOff>
    </xdr:from>
    <xdr:to>
      <xdr:col>55</xdr:col>
      <xdr:colOff>50800</xdr:colOff>
      <xdr:row>63</xdr:row>
      <xdr:rowOff>117094</xdr:rowOff>
    </xdr:to>
    <xdr:sp macro="" textlink="">
      <xdr:nvSpPr>
        <xdr:cNvPr id="248" name="楕円 247">
          <a:extLst>
            <a:ext uri="{FF2B5EF4-FFF2-40B4-BE49-F238E27FC236}">
              <a16:creationId xmlns:a16="http://schemas.microsoft.com/office/drawing/2014/main" id="{58B83CEA-A985-4153-8036-5D4885C4F030}"/>
            </a:ext>
          </a:extLst>
        </xdr:cNvPr>
        <xdr:cNvSpPr/>
      </xdr:nvSpPr>
      <xdr:spPr>
        <a:xfrm>
          <a:off x="104267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38371</xdr:rowOff>
    </xdr:from>
    <xdr:ext cx="469744" cy="259045"/>
    <xdr:sp macro="" textlink="">
      <xdr:nvSpPr>
        <xdr:cNvPr id="249" name="【体育館・プール】&#10;一人当たり面積該当値テキスト">
          <a:extLst>
            <a:ext uri="{FF2B5EF4-FFF2-40B4-BE49-F238E27FC236}">
              <a16:creationId xmlns:a16="http://schemas.microsoft.com/office/drawing/2014/main" id="{9DDA86DB-4794-4702-A7DF-86FE2E7CFEE4}"/>
            </a:ext>
          </a:extLst>
        </xdr:cNvPr>
        <xdr:cNvSpPr txBox="1"/>
      </xdr:nvSpPr>
      <xdr:spPr>
        <a:xfrm>
          <a:off x="10515600" y="1066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18161</xdr:rowOff>
    </xdr:from>
    <xdr:to>
      <xdr:col>50</xdr:col>
      <xdr:colOff>165100</xdr:colOff>
      <xdr:row>63</xdr:row>
      <xdr:rowOff>119761</xdr:rowOff>
    </xdr:to>
    <xdr:sp macro="" textlink="">
      <xdr:nvSpPr>
        <xdr:cNvPr id="250" name="楕円 249">
          <a:extLst>
            <a:ext uri="{FF2B5EF4-FFF2-40B4-BE49-F238E27FC236}">
              <a16:creationId xmlns:a16="http://schemas.microsoft.com/office/drawing/2014/main" id="{38B1A5BB-0066-4C25-849A-1088537334B9}"/>
            </a:ext>
          </a:extLst>
        </xdr:cNvPr>
        <xdr:cNvSpPr/>
      </xdr:nvSpPr>
      <xdr:spPr>
        <a:xfrm>
          <a:off x="9588500" y="108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66294</xdr:rowOff>
    </xdr:from>
    <xdr:to>
      <xdr:col>55</xdr:col>
      <xdr:colOff>0</xdr:colOff>
      <xdr:row>63</xdr:row>
      <xdr:rowOff>68961</xdr:rowOff>
    </xdr:to>
    <xdr:cxnSp macro="">
      <xdr:nvCxnSpPr>
        <xdr:cNvPr id="251" name="直線コネクタ 250">
          <a:extLst>
            <a:ext uri="{FF2B5EF4-FFF2-40B4-BE49-F238E27FC236}">
              <a16:creationId xmlns:a16="http://schemas.microsoft.com/office/drawing/2014/main" id="{A83E22DB-DBEC-441A-B024-6895DF0F7BF6}"/>
            </a:ext>
          </a:extLst>
        </xdr:cNvPr>
        <xdr:cNvCxnSpPr/>
      </xdr:nvCxnSpPr>
      <xdr:spPr>
        <a:xfrm flipV="1">
          <a:off x="9639300" y="1086764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21590</xdr:rowOff>
    </xdr:from>
    <xdr:to>
      <xdr:col>46</xdr:col>
      <xdr:colOff>38100</xdr:colOff>
      <xdr:row>63</xdr:row>
      <xdr:rowOff>123190</xdr:rowOff>
    </xdr:to>
    <xdr:sp macro="" textlink="">
      <xdr:nvSpPr>
        <xdr:cNvPr id="252" name="楕円 251">
          <a:extLst>
            <a:ext uri="{FF2B5EF4-FFF2-40B4-BE49-F238E27FC236}">
              <a16:creationId xmlns:a16="http://schemas.microsoft.com/office/drawing/2014/main" id="{FF4FF49D-331C-45D2-B63E-7AC0B1D4D7B9}"/>
            </a:ext>
          </a:extLst>
        </xdr:cNvPr>
        <xdr:cNvSpPr/>
      </xdr:nvSpPr>
      <xdr:spPr>
        <a:xfrm>
          <a:off x="8699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68961</xdr:rowOff>
    </xdr:from>
    <xdr:to>
      <xdr:col>50</xdr:col>
      <xdr:colOff>114300</xdr:colOff>
      <xdr:row>63</xdr:row>
      <xdr:rowOff>72390</xdr:rowOff>
    </xdr:to>
    <xdr:cxnSp macro="">
      <xdr:nvCxnSpPr>
        <xdr:cNvPr id="253" name="直線コネクタ 252">
          <a:extLst>
            <a:ext uri="{FF2B5EF4-FFF2-40B4-BE49-F238E27FC236}">
              <a16:creationId xmlns:a16="http://schemas.microsoft.com/office/drawing/2014/main" id="{10616A1D-B5DA-467B-85A4-D8B39BA28150}"/>
            </a:ext>
          </a:extLst>
        </xdr:cNvPr>
        <xdr:cNvCxnSpPr/>
      </xdr:nvCxnSpPr>
      <xdr:spPr>
        <a:xfrm flipV="1">
          <a:off x="8750300" y="1087031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42926</xdr:rowOff>
    </xdr:from>
    <xdr:to>
      <xdr:col>41</xdr:col>
      <xdr:colOff>101600</xdr:colOff>
      <xdr:row>63</xdr:row>
      <xdr:rowOff>144526</xdr:rowOff>
    </xdr:to>
    <xdr:sp macro="" textlink="">
      <xdr:nvSpPr>
        <xdr:cNvPr id="254" name="楕円 253">
          <a:extLst>
            <a:ext uri="{FF2B5EF4-FFF2-40B4-BE49-F238E27FC236}">
              <a16:creationId xmlns:a16="http://schemas.microsoft.com/office/drawing/2014/main" id="{FB18AB97-FA96-4438-98F8-642A971D230B}"/>
            </a:ext>
          </a:extLst>
        </xdr:cNvPr>
        <xdr:cNvSpPr/>
      </xdr:nvSpPr>
      <xdr:spPr>
        <a:xfrm>
          <a:off x="7810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72390</xdr:rowOff>
    </xdr:from>
    <xdr:to>
      <xdr:col>45</xdr:col>
      <xdr:colOff>177800</xdr:colOff>
      <xdr:row>63</xdr:row>
      <xdr:rowOff>93726</xdr:rowOff>
    </xdr:to>
    <xdr:cxnSp macro="">
      <xdr:nvCxnSpPr>
        <xdr:cNvPr id="255" name="直線コネクタ 254">
          <a:extLst>
            <a:ext uri="{FF2B5EF4-FFF2-40B4-BE49-F238E27FC236}">
              <a16:creationId xmlns:a16="http://schemas.microsoft.com/office/drawing/2014/main" id="{F08F5178-5C84-45AA-A0FF-170D7BFD4F3F}"/>
            </a:ext>
          </a:extLst>
        </xdr:cNvPr>
        <xdr:cNvCxnSpPr/>
      </xdr:nvCxnSpPr>
      <xdr:spPr>
        <a:xfrm flipV="1">
          <a:off x="7861300" y="1087374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27686</xdr:rowOff>
    </xdr:from>
    <xdr:to>
      <xdr:col>36</xdr:col>
      <xdr:colOff>165100</xdr:colOff>
      <xdr:row>63</xdr:row>
      <xdr:rowOff>129286</xdr:rowOff>
    </xdr:to>
    <xdr:sp macro="" textlink="">
      <xdr:nvSpPr>
        <xdr:cNvPr id="256" name="楕円 255">
          <a:extLst>
            <a:ext uri="{FF2B5EF4-FFF2-40B4-BE49-F238E27FC236}">
              <a16:creationId xmlns:a16="http://schemas.microsoft.com/office/drawing/2014/main" id="{9EEDEEC2-FCC7-4942-8B8B-AE9BB25E9491}"/>
            </a:ext>
          </a:extLst>
        </xdr:cNvPr>
        <xdr:cNvSpPr/>
      </xdr:nvSpPr>
      <xdr:spPr>
        <a:xfrm>
          <a:off x="6921500" y="108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78486</xdr:rowOff>
    </xdr:from>
    <xdr:to>
      <xdr:col>41</xdr:col>
      <xdr:colOff>50800</xdr:colOff>
      <xdr:row>63</xdr:row>
      <xdr:rowOff>93726</xdr:rowOff>
    </xdr:to>
    <xdr:cxnSp macro="">
      <xdr:nvCxnSpPr>
        <xdr:cNvPr id="257" name="直線コネクタ 256">
          <a:extLst>
            <a:ext uri="{FF2B5EF4-FFF2-40B4-BE49-F238E27FC236}">
              <a16:creationId xmlns:a16="http://schemas.microsoft.com/office/drawing/2014/main" id="{D705E488-7472-462F-A427-141558FDE268}"/>
            </a:ext>
          </a:extLst>
        </xdr:cNvPr>
        <xdr:cNvCxnSpPr/>
      </xdr:nvCxnSpPr>
      <xdr:spPr>
        <a:xfrm>
          <a:off x="6972300" y="1087983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136288</xdr:rowOff>
    </xdr:from>
    <xdr:ext cx="469744" cy="259045"/>
    <xdr:sp macro="" textlink="">
      <xdr:nvSpPr>
        <xdr:cNvPr id="258" name="n_1mainValue【体育館・プール】&#10;一人当たり面積">
          <a:extLst>
            <a:ext uri="{FF2B5EF4-FFF2-40B4-BE49-F238E27FC236}">
              <a16:creationId xmlns:a16="http://schemas.microsoft.com/office/drawing/2014/main" id="{06445C02-99A9-47BA-BE8E-DED49B48229A}"/>
            </a:ext>
          </a:extLst>
        </xdr:cNvPr>
        <xdr:cNvSpPr txBox="1"/>
      </xdr:nvSpPr>
      <xdr:spPr>
        <a:xfrm>
          <a:off x="9391727" y="1059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139717</xdr:rowOff>
    </xdr:from>
    <xdr:ext cx="469744" cy="259045"/>
    <xdr:sp macro="" textlink="">
      <xdr:nvSpPr>
        <xdr:cNvPr id="259" name="n_2mainValue【体育館・プール】&#10;一人当たり面積">
          <a:extLst>
            <a:ext uri="{FF2B5EF4-FFF2-40B4-BE49-F238E27FC236}">
              <a16:creationId xmlns:a16="http://schemas.microsoft.com/office/drawing/2014/main" id="{69A7B392-6019-411B-9C4C-7B6BF3A54D9E}"/>
            </a:ext>
          </a:extLst>
        </xdr:cNvPr>
        <xdr:cNvSpPr txBox="1"/>
      </xdr:nvSpPr>
      <xdr:spPr>
        <a:xfrm>
          <a:off x="8515427" y="1059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161053</xdr:rowOff>
    </xdr:from>
    <xdr:ext cx="469744" cy="259045"/>
    <xdr:sp macro="" textlink="">
      <xdr:nvSpPr>
        <xdr:cNvPr id="260" name="n_3mainValue【体育館・プール】&#10;一人当たり面積">
          <a:extLst>
            <a:ext uri="{FF2B5EF4-FFF2-40B4-BE49-F238E27FC236}">
              <a16:creationId xmlns:a16="http://schemas.microsoft.com/office/drawing/2014/main" id="{F587A5C2-1DD1-41B1-B4FB-050537D453D0}"/>
            </a:ext>
          </a:extLst>
        </xdr:cNvPr>
        <xdr:cNvSpPr txBox="1"/>
      </xdr:nvSpPr>
      <xdr:spPr>
        <a:xfrm>
          <a:off x="7626427" y="1061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145813</xdr:rowOff>
    </xdr:from>
    <xdr:ext cx="469744" cy="259045"/>
    <xdr:sp macro="" textlink="">
      <xdr:nvSpPr>
        <xdr:cNvPr id="261" name="n_4mainValue【体育館・プール】&#10;一人当たり面積">
          <a:extLst>
            <a:ext uri="{FF2B5EF4-FFF2-40B4-BE49-F238E27FC236}">
              <a16:creationId xmlns:a16="http://schemas.microsoft.com/office/drawing/2014/main" id="{1DD13849-5121-4B7A-A10B-B48F3AF3F0F5}"/>
            </a:ext>
          </a:extLst>
        </xdr:cNvPr>
        <xdr:cNvSpPr txBox="1"/>
      </xdr:nvSpPr>
      <xdr:spPr>
        <a:xfrm>
          <a:off x="6737427" y="1060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6CAD59E-3C30-45A4-9496-5204366DAAA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2A392BD-0F4A-4D3F-8C96-862D001BC7F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B19EA37-8727-4A52-AB40-3D012108A7F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87009AD-815A-45EB-B11E-89B139476FA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2DA766E-A965-4568-8F47-845E6828D87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9A3424B-D8CD-45ED-A466-D77512B472A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895FC9C-8CE7-4710-8368-196BFA95104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88300E3-074A-4B68-A6C3-67371B38243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7373D331-51C8-494A-9051-94BF8C16C90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BC746980-C7CC-400E-9F7F-9E076F668DB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F75F31EA-B4AD-4C24-A89E-2B1C508B425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3C481E3-B10A-4AB7-8282-0589D544548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B04CA294-0B44-4FC7-B55C-38918BDB32B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2478BAB7-1810-4643-8684-7B256E658D1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43ECBB12-71B3-4EB8-8CC1-C014458B43B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3856B7A3-3053-49EB-9AB4-8895B3DCBB7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2D974F55-ACE4-4E0E-8C47-1AB21557FFB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E7E5CA71-60FA-4EC6-85A7-49AE2E1FFC8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BDD89D9C-C7B8-42C7-B620-F1C828035E5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E8BE5BC3-96FB-43C5-BDDC-DCE4B86FE79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2DBCA3D4-7759-41BD-A3E1-0ECA71ECF57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B808C2F1-B98F-41A1-962B-AD6E04D970C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6BEF7DC-A5CC-4AE2-B50B-6820661DBA0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EADF5E77-2EDC-4704-9D65-FBF42D3C5D9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47317B65-028F-4FB2-B45F-DA562F9DCA5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1DABB1FF-86A1-45E4-8C76-FCBE25A7DE2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4CAE9D3E-09F7-4830-8320-4549F600E72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8DEFBC97-0CC8-48E6-91F0-8DE30C0BAFB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1DE42EEC-678F-4762-9831-0CFBDAEB383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6DA938EA-071E-4693-88D2-1CE72D5021A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75765160-A4A2-4705-9392-5FD8F32B320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657E8A4A-ECF7-4EB7-AEDA-64B89DEBADC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01C13C1F-3A9B-4FC5-9EF2-D68C1ECE669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A77E0F43-B63C-4854-8D37-76DCF3B488A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4CB0BB3D-3C44-4B56-AF3E-998A43C64B0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A521B9DA-26CA-4EC1-BFAF-FB38B6E5EC7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21F9D95A-1ACC-42C4-B81A-8B97BBEA1A4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243FA992-3807-487B-BB2F-EF1AB04C9DE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D7CF00B3-E694-4F04-84FB-56D9C0489EE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5CFAB86D-C089-4600-B8F7-B3F1A3F3C18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05A93470-B9BD-461C-AD88-6FF9B666992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2AD57EBF-0BAC-4DED-A109-750BC7C27FB2}"/>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9392ADFE-5D46-4541-B1F9-C9AA463F445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6F336587-1325-42C7-9EE6-503530CB40A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F6D2C10B-7057-4FD2-BA76-1153AD0AA794}"/>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07" name="直線コネクタ 306">
          <a:extLst>
            <a:ext uri="{FF2B5EF4-FFF2-40B4-BE49-F238E27FC236}">
              <a16:creationId xmlns:a16="http://schemas.microsoft.com/office/drawing/2014/main" id="{C79E4216-3C56-4A58-B03F-EAF86E436027}"/>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01CD3753-BCAF-403E-B42A-3C183779890D}"/>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309" name="フローチャート: 判断 308">
          <a:extLst>
            <a:ext uri="{FF2B5EF4-FFF2-40B4-BE49-F238E27FC236}">
              <a16:creationId xmlns:a16="http://schemas.microsoft.com/office/drawing/2014/main" id="{C0E4B86B-9CFB-4A9F-A35D-A9F79632EDDE}"/>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10" name="フローチャート: 判断 309">
          <a:extLst>
            <a:ext uri="{FF2B5EF4-FFF2-40B4-BE49-F238E27FC236}">
              <a16:creationId xmlns:a16="http://schemas.microsoft.com/office/drawing/2014/main" id="{E74E417C-15C3-4360-9F6E-E8E27BE8C175}"/>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166388</xdr:rowOff>
    </xdr:from>
    <xdr:ext cx="405111" cy="259045"/>
    <xdr:sp macro="" textlink="">
      <xdr:nvSpPr>
        <xdr:cNvPr id="311" name="n_1aveValue【市民会館】&#10;有形固定資産減価償却率">
          <a:extLst>
            <a:ext uri="{FF2B5EF4-FFF2-40B4-BE49-F238E27FC236}">
              <a16:creationId xmlns:a16="http://schemas.microsoft.com/office/drawing/2014/main" id="{55017844-6ACF-4504-8FB9-565E5C6888B7}"/>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46627</xdr:rowOff>
    </xdr:from>
    <xdr:to>
      <xdr:col>15</xdr:col>
      <xdr:colOff>101600</xdr:colOff>
      <xdr:row>104</xdr:row>
      <xdr:rowOff>148227</xdr:rowOff>
    </xdr:to>
    <xdr:sp macro="" textlink="">
      <xdr:nvSpPr>
        <xdr:cNvPr id="312" name="フローチャート: 判断 311">
          <a:extLst>
            <a:ext uri="{FF2B5EF4-FFF2-40B4-BE49-F238E27FC236}">
              <a16:creationId xmlns:a16="http://schemas.microsoft.com/office/drawing/2014/main" id="{36680270-C529-4D30-960C-7104339263FE}"/>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164754</xdr:rowOff>
    </xdr:from>
    <xdr:ext cx="405111" cy="259045"/>
    <xdr:sp macro="" textlink="">
      <xdr:nvSpPr>
        <xdr:cNvPr id="313" name="n_2aveValue【市民会館】&#10;有形固定資産減価償却率">
          <a:extLst>
            <a:ext uri="{FF2B5EF4-FFF2-40B4-BE49-F238E27FC236}">
              <a16:creationId xmlns:a16="http://schemas.microsoft.com/office/drawing/2014/main" id="{9ECB4A40-B0C5-40A4-9F87-B6440AF100E6}"/>
            </a:ext>
          </a:extLst>
        </xdr:cNvPr>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31931</xdr:rowOff>
    </xdr:from>
    <xdr:to>
      <xdr:col>10</xdr:col>
      <xdr:colOff>165100</xdr:colOff>
      <xdr:row>104</xdr:row>
      <xdr:rowOff>133531</xdr:rowOff>
    </xdr:to>
    <xdr:sp macro="" textlink="">
      <xdr:nvSpPr>
        <xdr:cNvPr id="314" name="フローチャート: 判断 313">
          <a:extLst>
            <a:ext uri="{FF2B5EF4-FFF2-40B4-BE49-F238E27FC236}">
              <a16:creationId xmlns:a16="http://schemas.microsoft.com/office/drawing/2014/main" id="{60201968-1228-42E4-B6A7-2D8722AE9EB3}"/>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150058</xdr:rowOff>
    </xdr:from>
    <xdr:ext cx="405111" cy="259045"/>
    <xdr:sp macro="" textlink="">
      <xdr:nvSpPr>
        <xdr:cNvPr id="315" name="n_3aveValue【市民会館】&#10;有形固定資産減価償却率">
          <a:extLst>
            <a:ext uri="{FF2B5EF4-FFF2-40B4-BE49-F238E27FC236}">
              <a16:creationId xmlns:a16="http://schemas.microsoft.com/office/drawing/2014/main" id="{283C38E9-575D-4266-9079-125F7E07803F}"/>
            </a:ext>
          </a:extLst>
        </xdr:cNvPr>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10705</xdr:rowOff>
    </xdr:from>
    <xdr:to>
      <xdr:col>6</xdr:col>
      <xdr:colOff>38100</xdr:colOff>
      <xdr:row>104</xdr:row>
      <xdr:rowOff>112305</xdr:rowOff>
    </xdr:to>
    <xdr:sp macro="" textlink="">
      <xdr:nvSpPr>
        <xdr:cNvPr id="316" name="フローチャート: 判断 315">
          <a:extLst>
            <a:ext uri="{FF2B5EF4-FFF2-40B4-BE49-F238E27FC236}">
              <a16:creationId xmlns:a16="http://schemas.microsoft.com/office/drawing/2014/main" id="{AC5B3C0F-8BFF-4F32-8FBD-4BEE01BB1E21}"/>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128832</xdr:rowOff>
    </xdr:from>
    <xdr:ext cx="405111" cy="259045"/>
    <xdr:sp macro="" textlink="">
      <xdr:nvSpPr>
        <xdr:cNvPr id="317" name="n_4aveValue【市民会館】&#10;有形固定資産減価償却率">
          <a:extLst>
            <a:ext uri="{FF2B5EF4-FFF2-40B4-BE49-F238E27FC236}">
              <a16:creationId xmlns:a16="http://schemas.microsoft.com/office/drawing/2014/main" id="{DC59B466-6760-426D-B852-927B1CE2090B}"/>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6BA1C661-5756-470A-A7D1-0A756EDADB5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370F4A1E-1223-4E07-85AF-08702E4E1F7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351E9104-5ECF-4AF7-97C4-51424F50A85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70D27868-C799-49ED-9D0A-E437D1C3FB5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55840C86-0AF3-41EC-85AC-75E75BBB8E0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44994</xdr:rowOff>
    </xdr:from>
    <xdr:to>
      <xdr:col>24</xdr:col>
      <xdr:colOff>114300</xdr:colOff>
      <xdr:row>105</xdr:row>
      <xdr:rowOff>146594</xdr:rowOff>
    </xdr:to>
    <xdr:sp macro="" textlink="">
      <xdr:nvSpPr>
        <xdr:cNvPr id="323" name="楕円 322">
          <a:extLst>
            <a:ext uri="{FF2B5EF4-FFF2-40B4-BE49-F238E27FC236}">
              <a16:creationId xmlns:a16="http://schemas.microsoft.com/office/drawing/2014/main" id="{168C0B9E-3C4C-438C-BC77-D08933391CB0}"/>
            </a:ext>
          </a:extLst>
        </xdr:cNvPr>
        <xdr:cNvSpPr/>
      </xdr:nvSpPr>
      <xdr:spPr>
        <a:xfrm>
          <a:off x="45847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23421</xdr:rowOff>
    </xdr:from>
    <xdr:ext cx="405111" cy="259045"/>
    <xdr:sp macro="" textlink="">
      <xdr:nvSpPr>
        <xdr:cNvPr id="324" name="【市民会館】&#10;有形固定資産減価償却率該当値テキスト">
          <a:extLst>
            <a:ext uri="{FF2B5EF4-FFF2-40B4-BE49-F238E27FC236}">
              <a16:creationId xmlns:a16="http://schemas.microsoft.com/office/drawing/2014/main" id="{DF7EF3F3-724E-43D1-8250-12B436932FEA}"/>
            </a:ext>
          </a:extLst>
        </xdr:cNvPr>
        <xdr:cNvSpPr txBox="1"/>
      </xdr:nvSpPr>
      <xdr:spPr>
        <a:xfrm>
          <a:off x="4673600"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64588</xdr:rowOff>
    </xdr:from>
    <xdr:to>
      <xdr:col>20</xdr:col>
      <xdr:colOff>38100</xdr:colOff>
      <xdr:row>105</xdr:row>
      <xdr:rowOff>166188</xdr:rowOff>
    </xdr:to>
    <xdr:sp macro="" textlink="">
      <xdr:nvSpPr>
        <xdr:cNvPr id="325" name="楕円 324">
          <a:extLst>
            <a:ext uri="{FF2B5EF4-FFF2-40B4-BE49-F238E27FC236}">
              <a16:creationId xmlns:a16="http://schemas.microsoft.com/office/drawing/2014/main" id="{3D3234C5-A6F6-4CA5-99B7-15FF16617215}"/>
            </a:ext>
          </a:extLst>
        </xdr:cNvPr>
        <xdr:cNvSpPr/>
      </xdr:nvSpPr>
      <xdr:spPr>
        <a:xfrm>
          <a:off x="3746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95794</xdr:rowOff>
    </xdr:from>
    <xdr:to>
      <xdr:col>24</xdr:col>
      <xdr:colOff>63500</xdr:colOff>
      <xdr:row>105</xdr:row>
      <xdr:rowOff>115388</xdr:rowOff>
    </xdr:to>
    <xdr:cxnSp macro="">
      <xdr:nvCxnSpPr>
        <xdr:cNvPr id="326" name="直線コネクタ 325">
          <a:extLst>
            <a:ext uri="{FF2B5EF4-FFF2-40B4-BE49-F238E27FC236}">
              <a16:creationId xmlns:a16="http://schemas.microsoft.com/office/drawing/2014/main" id="{2881C77B-1CA5-495E-BADE-853B1FC7871C}"/>
            </a:ext>
          </a:extLst>
        </xdr:cNvPr>
        <xdr:cNvCxnSpPr/>
      </xdr:nvCxnSpPr>
      <xdr:spPr>
        <a:xfrm flipV="1">
          <a:off x="3797300" y="1809804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22134</xdr:rowOff>
    </xdr:from>
    <xdr:to>
      <xdr:col>15</xdr:col>
      <xdr:colOff>101600</xdr:colOff>
      <xdr:row>106</xdr:row>
      <xdr:rowOff>123734</xdr:rowOff>
    </xdr:to>
    <xdr:sp macro="" textlink="">
      <xdr:nvSpPr>
        <xdr:cNvPr id="327" name="楕円 326">
          <a:extLst>
            <a:ext uri="{FF2B5EF4-FFF2-40B4-BE49-F238E27FC236}">
              <a16:creationId xmlns:a16="http://schemas.microsoft.com/office/drawing/2014/main" id="{0308F4D5-69BD-4AAC-9468-4FBA39571EBE}"/>
            </a:ext>
          </a:extLst>
        </xdr:cNvPr>
        <xdr:cNvSpPr/>
      </xdr:nvSpPr>
      <xdr:spPr>
        <a:xfrm>
          <a:off x="2857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115388</xdr:rowOff>
    </xdr:from>
    <xdr:to>
      <xdr:col>19</xdr:col>
      <xdr:colOff>177800</xdr:colOff>
      <xdr:row>106</xdr:row>
      <xdr:rowOff>72934</xdr:rowOff>
    </xdr:to>
    <xdr:cxnSp macro="">
      <xdr:nvCxnSpPr>
        <xdr:cNvPr id="328" name="直線コネクタ 327">
          <a:extLst>
            <a:ext uri="{FF2B5EF4-FFF2-40B4-BE49-F238E27FC236}">
              <a16:creationId xmlns:a16="http://schemas.microsoft.com/office/drawing/2014/main" id="{C9F5DB90-EBCE-4348-9151-D96C29A981FF}"/>
            </a:ext>
          </a:extLst>
        </xdr:cNvPr>
        <xdr:cNvCxnSpPr/>
      </xdr:nvCxnSpPr>
      <xdr:spPr>
        <a:xfrm flipV="1">
          <a:off x="2908300" y="18117638"/>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154395</xdr:rowOff>
    </xdr:from>
    <xdr:to>
      <xdr:col>10</xdr:col>
      <xdr:colOff>165100</xdr:colOff>
      <xdr:row>106</xdr:row>
      <xdr:rowOff>84545</xdr:rowOff>
    </xdr:to>
    <xdr:sp macro="" textlink="">
      <xdr:nvSpPr>
        <xdr:cNvPr id="329" name="楕円 328">
          <a:extLst>
            <a:ext uri="{FF2B5EF4-FFF2-40B4-BE49-F238E27FC236}">
              <a16:creationId xmlns:a16="http://schemas.microsoft.com/office/drawing/2014/main" id="{9C25C80D-D99B-4C9C-A260-2497AEB963F3}"/>
            </a:ext>
          </a:extLst>
        </xdr:cNvPr>
        <xdr:cNvSpPr/>
      </xdr:nvSpPr>
      <xdr:spPr>
        <a:xfrm>
          <a:off x="1968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33745</xdr:rowOff>
    </xdr:from>
    <xdr:to>
      <xdr:col>15</xdr:col>
      <xdr:colOff>50800</xdr:colOff>
      <xdr:row>106</xdr:row>
      <xdr:rowOff>72934</xdr:rowOff>
    </xdr:to>
    <xdr:cxnSp macro="">
      <xdr:nvCxnSpPr>
        <xdr:cNvPr id="330" name="直線コネクタ 329">
          <a:extLst>
            <a:ext uri="{FF2B5EF4-FFF2-40B4-BE49-F238E27FC236}">
              <a16:creationId xmlns:a16="http://schemas.microsoft.com/office/drawing/2014/main" id="{EE2DB9F7-9700-472C-8A5C-76EEE70D2523}"/>
            </a:ext>
          </a:extLst>
        </xdr:cNvPr>
        <xdr:cNvCxnSpPr/>
      </xdr:nvCxnSpPr>
      <xdr:spPr>
        <a:xfrm>
          <a:off x="2019300" y="1820744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151130</xdr:rowOff>
    </xdr:from>
    <xdr:to>
      <xdr:col>6</xdr:col>
      <xdr:colOff>38100</xdr:colOff>
      <xdr:row>106</xdr:row>
      <xdr:rowOff>81280</xdr:rowOff>
    </xdr:to>
    <xdr:sp macro="" textlink="">
      <xdr:nvSpPr>
        <xdr:cNvPr id="331" name="楕円 330">
          <a:extLst>
            <a:ext uri="{FF2B5EF4-FFF2-40B4-BE49-F238E27FC236}">
              <a16:creationId xmlns:a16="http://schemas.microsoft.com/office/drawing/2014/main" id="{680E7B6C-80CC-47CA-AC9B-58ED97DE670C}"/>
            </a:ext>
          </a:extLst>
        </xdr:cNvPr>
        <xdr:cNvSpPr/>
      </xdr:nvSpPr>
      <xdr:spPr>
        <a:xfrm>
          <a:off x="1079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30480</xdr:rowOff>
    </xdr:from>
    <xdr:to>
      <xdr:col>10</xdr:col>
      <xdr:colOff>114300</xdr:colOff>
      <xdr:row>106</xdr:row>
      <xdr:rowOff>33745</xdr:rowOff>
    </xdr:to>
    <xdr:cxnSp macro="">
      <xdr:nvCxnSpPr>
        <xdr:cNvPr id="332" name="直線コネクタ 331">
          <a:extLst>
            <a:ext uri="{FF2B5EF4-FFF2-40B4-BE49-F238E27FC236}">
              <a16:creationId xmlns:a16="http://schemas.microsoft.com/office/drawing/2014/main" id="{D06FFD2F-1B26-4450-8C8F-6DE05EB39510}"/>
            </a:ext>
          </a:extLst>
        </xdr:cNvPr>
        <xdr:cNvCxnSpPr/>
      </xdr:nvCxnSpPr>
      <xdr:spPr>
        <a:xfrm>
          <a:off x="1130300" y="182041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157315</xdr:rowOff>
    </xdr:from>
    <xdr:ext cx="405111" cy="259045"/>
    <xdr:sp macro="" textlink="">
      <xdr:nvSpPr>
        <xdr:cNvPr id="333" name="n_1mainValue【市民会館】&#10;有形固定資産減価償却率">
          <a:extLst>
            <a:ext uri="{FF2B5EF4-FFF2-40B4-BE49-F238E27FC236}">
              <a16:creationId xmlns:a16="http://schemas.microsoft.com/office/drawing/2014/main" id="{D51FB9B3-A675-4434-8A9D-C9F34882A1E5}"/>
            </a:ext>
          </a:extLst>
        </xdr:cNvPr>
        <xdr:cNvSpPr txBox="1"/>
      </xdr:nvSpPr>
      <xdr:spPr>
        <a:xfrm>
          <a:off x="35820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114861</xdr:rowOff>
    </xdr:from>
    <xdr:ext cx="405111" cy="259045"/>
    <xdr:sp macro="" textlink="">
      <xdr:nvSpPr>
        <xdr:cNvPr id="334" name="n_2mainValue【市民会館】&#10;有形固定資産減価償却率">
          <a:extLst>
            <a:ext uri="{FF2B5EF4-FFF2-40B4-BE49-F238E27FC236}">
              <a16:creationId xmlns:a16="http://schemas.microsoft.com/office/drawing/2014/main" id="{94606B7F-6564-45CA-A56D-7991BF98434A}"/>
            </a:ext>
          </a:extLst>
        </xdr:cNvPr>
        <xdr:cNvSpPr txBox="1"/>
      </xdr:nvSpPr>
      <xdr:spPr>
        <a:xfrm>
          <a:off x="2705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75672</xdr:rowOff>
    </xdr:from>
    <xdr:ext cx="405111" cy="259045"/>
    <xdr:sp macro="" textlink="">
      <xdr:nvSpPr>
        <xdr:cNvPr id="335" name="n_3mainValue【市民会館】&#10;有形固定資産減価償却率">
          <a:extLst>
            <a:ext uri="{FF2B5EF4-FFF2-40B4-BE49-F238E27FC236}">
              <a16:creationId xmlns:a16="http://schemas.microsoft.com/office/drawing/2014/main" id="{525D3D93-5AE7-462C-B5B6-FFC7DBEE7358}"/>
            </a:ext>
          </a:extLst>
        </xdr:cNvPr>
        <xdr:cNvSpPr txBox="1"/>
      </xdr:nvSpPr>
      <xdr:spPr>
        <a:xfrm>
          <a:off x="1816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72407</xdr:rowOff>
    </xdr:from>
    <xdr:ext cx="405111" cy="259045"/>
    <xdr:sp macro="" textlink="">
      <xdr:nvSpPr>
        <xdr:cNvPr id="336" name="n_4mainValue【市民会館】&#10;有形固定資産減価償却率">
          <a:extLst>
            <a:ext uri="{FF2B5EF4-FFF2-40B4-BE49-F238E27FC236}">
              <a16:creationId xmlns:a16="http://schemas.microsoft.com/office/drawing/2014/main" id="{8F232087-939A-49B0-826C-003AE825CC4B}"/>
            </a:ext>
          </a:extLst>
        </xdr:cNvPr>
        <xdr:cNvSpPr txBox="1"/>
      </xdr:nvSpPr>
      <xdr:spPr>
        <a:xfrm>
          <a:off x="927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944041AB-1E11-45C1-BF3E-4C7D2ACE08D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1F6E04D6-348C-4592-B531-265AF7E815F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9C1ED179-2EB8-4AB2-ABE6-2A8199B9014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751A8CE6-D54B-4C85-817D-21C9A5BED56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4FB00DD0-AC43-45FC-99FC-024575A0F21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8A78F8C0-3C93-4B28-94C6-B49B411BDAC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88FB5ACE-F42B-4045-A220-D85CDFDCFD3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2F07FCD7-2BEA-480D-806C-E9342A448DC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9B784E85-3CAE-4605-B5C5-19F57095972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C833DED3-3441-46EE-9FA1-0905ED0E815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58E35D90-924F-4D79-8062-489873A5410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C4B3AB04-4CDD-4C8F-91DA-CDA5086E252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EEC19D75-B649-4B63-861C-84E91644B62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624AC366-B850-4897-B195-43467471CDB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ABCC8760-3F19-4BC8-ADC2-6A3A3B65E7F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A3E15419-CC41-433D-B0E6-6705238FD76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5415DE94-1141-4E02-B9F1-84CE57CF94F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5FEBA5B1-7405-4825-96BB-3DC20F6423A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9B708BE2-B6F5-4DE8-BD2F-267CD825C3B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A682A54F-EA43-4DE9-BCB4-D392665E695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3D13C8CF-FE01-4A2A-8708-1E14A52CB2A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744E795C-DB12-4AFF-A614-266585341DA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41DDED92-F36A-4FB1-912D-3B3182F37EE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360" name="直線コネクタ 359">
          <a:extLst>
            <a:ext uri="{FF2B5EF4-FFF2-40B4-BE49-F238E27FC236}">
              <a16:creationId xmlns:a16="http://schemas.microsoft.com/office/drawing/2014/main" id="{C0DB899A-EEBC-4D8C-B102-FD90D411C8C8}"/>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61" name="【市民会館】&#10;一人当たり面積最小値テキスト">
          <a:extLst>
            <a:ext uri="{FF2B5EF4-FFF2-40B4-BE49-F238E27FC236}">
              <a16:creationId xmlns:a16="http://schemas.microsoft.com/office/drawing/2014/main" id="{B84750D3-F69F-40E9-B0AE-7CED39A06911}"/>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62" name="直線コネクタ 361">
          <a:extLst>
            <a:ext uri="{FF2B5EF4-FFF2-40B4-BE49-F238E27FC236}">
              <a16:creationId xmlns:a16="http://schemas.microsoft.com/office/drawing/2014/main" id="{1DE8FA34-B632-46EF-BF54-75A72B9C031D}"/>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363" name="【市民会館】&#10;一人当たり面積最大値テキスト">
          <a:extLst>
            <a:ext uri="{FF2B5EF4-FFF2-40B4-BE49-F238E27FC236}">
              <a16:creationId xmlns:a16="http://schemas.microsoft.com/office/drawing/2014/main" id="{0446C9D0-2A0C-481E-8F2F-C534E3C08CAC}"/>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364" name="直線コネクタ 363">
          <a:extLst>
            <a:ext uri="{FF2B5EF4-FFF2-40B4-BE49-F238E27FC236}">
              <a16:creationId xmlns:a16="http://schemas.microsoft.com/office/drawing/2014/main" id="{12B563EC-DA4B-4D2B-B1D8-4412FD5421DE}"/>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365" name="【市民会館】&#10;一人当たり面積平均値テキスト">
          <a:extLst>
            <a:ext uri="{FF2B5EF4-FFF2-40B4-BE49-F238E27FC236}">
              <a16:creationId xmlns:a16="http://schemas.microsoft.com/office/drawing/2014/main" id="{9AAB036F-E2E4-487C-95E9-EEB53548C987}"/>
            </a:ext>
          </a:extLst>
        </xdr:cNvPr>
        <xdr:cNvSpPr txBox="1"/>
      </xdr:nvSpPr>
      <xdr:spPr>
        <a:xfrm>
          <a:off x="10515600" y="18082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366" name="フローチャート: 判断 365">
          <a:extLst>
            <a:ext uri="{FF2B5EF4-FFF2-40B4-BE49-F238E27FC236}">
              <a16:creationId xmlns:a16="http://schemas.microsoft.com/office/drawing/2014/main" id="{A6812BB9-4994-44FD-A0ED-BD06F70BD218}"/>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367" name="フローチャート: 判断 366">
          <a:extLst>
            <a:ext uri="{FF2B5EF4-FFF2-40B4-BE49-F238E27FC236}">
              <a16:creationId xmlns:a16="http://schemas.microsoft.com/office/drawing/2014/main" id="{BA0FFA9B-E02E-4C64-84FF-5D5910DEF251}"/>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15891</xdr:rowOff>
    </xdr:from>
    <xdr:ext cx="469744" cy="259045"/>
    <xdr:sp macro="" textlink="">
      <xdr:nvSpPr>
        <xdr:cNvPr id="368" name="n_1aveValue【市民会館】&#10;一人当たり面積">
          <a:extLst>
            <a:ext uri="{FF2B5EF4-FFF2-40B4-BE49-F238E27FC236}">
              <a16:creationId xmlns:a16="http://schemas.microsoft.com/office/drawing/2014/main" id="{0C28CF02-916B-41F1-AB56-8DE9B179C00F}"/>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90170</xdr:rowOff>
    </xdr:from>
    <xdr:to>
      <xdr:col>46</xdr:col>
      <xdr:colOff>38100</xdr:colOff>
      <xdr:row>107</xdr:row>
      <xdr:rowOff>20320</xdr:rowOff>
    </xdr:to>
    <xdr:sp macro="" textlink="">
      <xdr:nvSpPr>
        <xdr:cNvPr id="369" name="フローチャート: 判断 368">
          <a:extLst>
            <a:ext uri="{FF2B5EF4-FFF2-40B4-BE49-F238E27FC236}">
              <a16:creationId xmlns:a16="http://schemas.microsoft.com/office/drawing/2014/main" id="{953DB442-EC40-4B1F-AE48-E996AAE6C054}"/>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36847</xdr:rowOff>
    </xdr:from>
    <xdr:ext cx="469744" cy="259045"/>
    <xdr:sp macro="" textlink="">
      <xdr:nvSpPr>
        <xdr:cNvPr id="370" name="n_2aveValue【市民会館】&#10;一人当たり面積">
          <a:extLst>
            <a:ext uri="{FF2B5EF4-FFF2-40B4-BE49-F238E27FC236}">
              <a16:creationId xmlns:a16="http://schemas.microsoft.com/office/drawing/2014/main" id="{D7A00880-1C83-40C4-AFDB-2230E2591F04}"/>
            </a:ext>
          </a:extLst>
        </xdr:cNvPr>
        <xdr:cNvSpPr txBox="1"/>
      </xdr:nvSpPr>
      <xdr:spPr>
        <a:xfrm>
          <a:off x="8515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103505</xdr:rowOff>
    </xdr:from>
    <xdr:to>
      <xdr:col>41</xdr:col>
      <xdr:colOff>101600</xdr:colOff>
      <xdr:row>107</xdr:row>
      <xdr:rowOff>33655</xdr:rowOff>
    </xdr:to>
    <xdr:sp macro="" textlink="">
      <xdr:nvSpPr>
        <xdr:cNvPr id="371" name="フローチャート: 判断 370">
          <a:extLst>
            <a:ext uri="{FF2B5EF4-FFF2-40B4-BE49-F238E27FC236}">
              <a16:creationId xmlns:a16="http://schemas.microsoft.com/office/drawing/2014/main" id="{949BD2F3-4602-4128-B192-5FFCE4F7B98E}"/>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50182</xdr:rowOff>
    </xdr:from>
    <xdr:ext cx="469744" cy="259045"/>
    <xdr:sp macro="" textlink="">
      <xdr:nvSpPr>
        <xdr:cNvPr id="372" name="n_3aveValue【市民会館】&#10;一人当たり面積">
          <a:extLst>
            <a:ext uri="{FF2B5EF4-FFF2-40B4-BE49-F238E27FC236}">
              <a16:creationId xmlns:a16="http://schemas.microsoft.com/office/drawing/2014/main" id="{C1DBBDBA-E2D0-4E61-A9B9-829633F19968}"/>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113030</xdr:rowOff>
    </xdr:from>
    <xdr:to>
      <xdr:col>36</xdr:col>
      <xdr:colOff>165100</xdr:colOff>
      <xdr:row>107</xdr:row>
      <xdr:rowOff>43180</xdr:rowOff>
    </xdr:to>
    <xdr:sp macro="" textlink="">
      <xdr:nvSpPr>
        <xdr:cNvPr id="373" name="フローチャート: 判断 372">
          <a:extLst>
            <a:ext uri="{FF2B5EF4-FFF2-40B4-BE49-F238E27FC236}">
              <a16:creationId xmlns:a16="http://schemas.microsoft.com/office/drawing/2014/main" id="{3296AC31-D4C3-4A3C-A5D4-3EF237641409}"/>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105</xdr:row>
      <xdr:rowOff>59707</xdr:rowOff>
    </xdr:from>
    <xdr:ext cx="469744" cy="259045"/>
    <xdr:sp macro="" textlink="">
      <xdr:nvSpPr>
        <xdr:cNvPr id="374" name="n_4aveValue【市民会館】&#10;一人当たり面積">
          <a:extLst>
            <a:ext uri="{FF2B5EF4-FFF2-40B4-BE49-F238E27FC236}">
              <a16:creationId xmlns:a16="http://schemas.microsoft.com/office/drawing/2014/main" id="{CD6EA073-46FF-4FF1-A5A6-B64DDBC65F96}"/>
            </a:ext>
          </a:extLst>
        </xdr:cNvPr>
        <xdr:cNvSpPr txBox="1"/>
      </xdr:nvSpPr>
      <xdr:spPr>
        <a:xfrm>
          <a:off x="6737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ADCD843B-3D87-4EBA-AFF2-18F2BFFA46C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1A646CBD-7DA1-4A9E-A98D-F266300DC4A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D5A9A2DE-AED9-4E4D-9BA7-8F84D1D3AD3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45CEEF4-6ECF-4AE1-BA97-94178615EC9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1A598B7F-4089-407D-98E3-8B96003BFBF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10161</xdr:rowOff>
    </xdr:from>
    <xdr:to>
      <xdr:col>55</xdr:col>
      <xdr:colOff>50800</xdr:colOff>
      <xdr:row>107</xdr:row>
      <xdr:rowOff>111761</xdr:rowOff>
    </xdr:to>
    <xdr:sp macro="" textlink="">
      <xdr:nvSpPr>
        <xdr:cNvPr id="380" name="楕円 379">
          <a:extLst>
            <a:ext uri="{FF2B5EF4-FFF2-40B4-BE49-F238E27FC236}">
              <a16:creationId xmlns:a16="http://schemas.microsoft.com/office/drawing/2014/main" id="{7B0BC748-1AC0-4E5F-8716-659EACFFAC7F}"/>
            </a:ext>
          </a:extLst>
        </xdr:cNvPr>
        <xdr:cNvSpPr/>
      </xdr:nvSpPr>
      <xdr:spPr>
        <a:xfrm>
          <a:off x="104267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160038</xdr:rowOff>
    </xdr:from>
    <xdr:ext cx="469744" cy="259045"/>
    <xdr:sp macro="" textlink="">
      <xdr:nvSpPr>
        <xdr:cNvPr id="381" name="【市民会館】&#10;一人当たり面積該当値テキスト">
          <a:extLst>
            <a:ext uri="{FF2B5EF4-FFF2-40B4-BE49-F238E27FC236}">
              <a16:creationId xmlns:a16="http://schemas.microsoft.com/office/drawing/2014/main" id="{F08112F7-0FD8-4E00-9489-F3A589BEC02C}"/>
            </a:ext>
          </a:extLst>
        </xdr:cNvPr>
        <xdr:cNvSpPr txBox="1"/>
      </xdr:nvSpPr>
      <xdr:spPr>
        <a:xfrm>
          <a:off x="10515600"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48261</xdr:rowOff>
    </xdr:from>
    <xdr:to>
      <xdr:col>50</xdr:col>
      <xdr:colOff>165100</xdr:colOff>
      <xdr:row>107</xdr:row>
      <xdr:rowOff>149861</xdr:rowOff>
    </xdr:to>
    <xdr:sp macro="" textlink="">
      <xdr:nvSpPr>
        <xdr:cNvPr id="382" name="楕円 381">
          <a:extLst>
            <a:ext uri="{FF2B5EF4-FFF2-40B4-BE49-F238E27FC236}">
              <a16:creationId xmlns:a16="http://schemas.microsoft.com/office/drawing/2014/main" id="{E89CDB23-D57F-49CC-A08B-B00FFE1EBA18}"/>
            </a:ext>
          </a:extLst>
        </xdr:cNvPr>
        <xdr:cNvSpPr/>
      </xdr:nvSpPr>
      <xdr:spPr>
        <a:xfrm>
          <a:off x="9588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60961</xdr:rowOff>
    </xdr:from>
    <xdr:to>
      <xdr:col>55</xdr:col>
      <xdr:colOff>0</xdr:colOff>
      <xdr:row>107</xdr:row>
      <xdr:rowOff>99061</xdr:rowOff>
    </xdr:to>
    <xdr:cxnSp macro="">
      <xdr:nvCxnSpPr>
        <xdr:cNvPr id="383" name="直線コネクタ 382">
          <a:extLst>
            <a:ext uri="{FF2B5EF4-FFF2-40B4-BE49-F238E27FC236}">
              <a16:creationId xmlns:a16="http://schemas.microsoft.com/office/drawing/2014/main" id="{BFAFCBF8-A178-41C2-9744-4D6E68370120}"/>
            </a:ext>
          </a:extLst>
        </xdr:cNvPr>
        <xdr:cNvCxnSpPr/>
      </xdr:nvCxnSpPr>
      <xdr:spPr>
        <a:xfrm flipV="1">
          <a:off x="9639300" y="184061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55880</xdr:rowOff>
    </xdr:from>
    <xdr:to>
      <xdr:col>46</xdr:col>
      <xdr:colOff>38100</xdr:colOff>
      <xdr:row>107</xdr:row>
      <xdr:rowOff>157480</xdr:rowOff>
    </xdr:to>
    <xdr:sp macro="" textlink="">
      <xdr:nvSpPr>
        <xdr:cNvPr id="384" name="楕円 383">
          <a:extLst>
            <a:ext uri="{FF2B5EF4-FFF2-40B4-BE49-F238E27FC236}">
              <a16:creationId xmlns:a16="http://schemas.microsoft.com/office/drawing/2014/main" id="{3EDEE34E-7C81-4461-93B7-E645E82246ED}"/>
            </a:ext>
          </a:extLst>
        </xdr:cNvPr>
        <xdr:cNvSpPr/>
      </xdr:nvSpPr>
      <xdr:spPr>
        <a:xfrm>
          <a:off x="8699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99061</xdr:rowOff>
    </xdr:from>
    <xdr:to>
      <xdr:col>50</xdr:col>
      <xdr:colOff>114300</xdr:colOff>
      <xdr:row>107</xdr:row>
      <xdr:rowOff>106680</xdr:rowOff>
    </xdr:to>
    <xdr:cxnSp macro="">
      <xdr:nvCxnSpPr>
        <xdr:cNvPr id="385" name="直線コネクタ 384">
          <a:extLst>
            <a:ext uri="{FF2B5EF4-FFF2-40B4-BE49-F238E27FC236}">
              <a16:creationId xmlns:a16="http://schemas.microsoft.com/office/drawing/2014/main" id="{1BE25F6A-CD10-4062-A91A-C45A0AEC2E7B}"/>
            </a:ext>
          </a:extLst>
        </xdr:cNvPr>
        <xdr:cNvCxnSpPr/>
      </xdr:nvCxnSpPr>
      <xdr:spPr>
        <a:xfrm flipV="1">
          <a:off x="8750300" y="184442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59689</xdr:rowOff>
    </xdr:from>
    <xdr:to>
      <xdr:col>41</xdr:col>
      <xdr:colOff>101600</xdr:colOff>
      <xdr:row>107</xdr:row>
      <xdr:rowOff>161289</xdr:rowOff>
    </xdr:to>
    <xdr:sp macro="" textlink="">
      <xdr:nvSpPr>
        <xdr:cNvPr id="386" name="楕円 385">
          <a:extLst>
            <a:ext uri="{FF2B5EF4-FFF2-40B4-BE49-F238E27FC236}">
              <a16:creationId xmlns:a16="http://schemas.microsoft.com/office/drawing/2014/main" id="{C78E9F37-1519-4A4C-B83B-E3EDC603F8FB}"/>
            </a:ext>
          </a:extLst>
        </xdr:cNvPr>
        <xdr:cNvSpPr/>
      </xdr:nvSpPr>
      <xdr:spPr>
        <a:xfrm>
          <a:off x="7810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106680</xdr:rowOff>
    </xdr:from>
    <xdr:to>
      <xdr:col>45</xdr:col>
      <xdr:colOff>177800</xdr:colOff>
      <xdr:row>107</xdr:row>
      <xdr:rowOff>110489</xdr:rowOff>
    </xdr:to>
    <xdr:cxnSp macro="">
      <xdr:nvCxnSpPr>
        <xdr:cNvPr id="387" name="直線コネクタ 386">
          <a:extLst>
            <a:ext uri="{FF2B5EF4-FFF2-40B4-BE49-F238E27FC236}">
              <a16:creationId xmlns:a16="http://schemas.microsoft.com/office/drawing/2014/main" id="{F3FDC51E-1716-4D36-95CD-036C8AF2E565}"/>
            </a:ext>
          </a:extLst>
        </xdr:cNvPr>
        <xdr:cNvCxnSpPr/>
      </xdr:nvCxnSpPr>
      <xdr:spPr>
        <a:xfrm flipV="1">
          <a:off x="7861300" y="1845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61595</xdr:rowOff>
    </xdr:from>
    <xdr:to>
      <xdr:col>36</xdr:col>
      <xdr:colOff>165100</xdr:colOff>
      <xdr:row>107</xdr:row>
      <xdr:rowOff>163195</xdr:rowOff>
    </xdr:to>
    <xdr:sp macro="" textlink="">
      <xdr:nvSpPr>
        <xdr:cNvPr id="388" name="楕円 387">
          <a:extLst>
            <a:ext uri="{FF2B5EF4-FFF2-40B4-BE49-F238E27FC236}">
              <a16:creationId xmlns:a16="http://schemas.microsoft.com/office/drawing/2014/main" id="{096DC52A-51ED-475B-A73B-58E5E67D7E66}"/>
            </a:ext>
          </a:extLst>
        </xdr:cNvPr>
        <xdr:cNvSpPr/>
      </xdr:nvSpPr>
      <xdr:spPr>
        <a:xfrm>
          <a:off x="6921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110489</xdr:rowOff>
    </xdr:from>
    <xdr:to>
      <xdr:col>41</xdr:col>
      <xdr:colOff>50800</xdr:colOff>
      <xdr:row>107</xdr:row>
      <xdr:rowOff>112395</xdr:rowOff>
    </xdr:to>
    <xdr:cxnSp macro="">
      <xdr:nvCxnSpPr>
        <xdr:cNvPr id="389" name="直線コネクタ 388">
          <a:extLst>
            <a:ext uri="{FF2B5EF4-FFF2-40B4-BE49-F238E27FC236}">
              <a16:creationId xmlns:a16="http://schemas.microsoft.com/office/drawing/2014/main" id="{19F3169A-D386-4041-BEB5-7BFBFDDD996B}"/>
            </a:ext>
          </a:extLst>
        </xdr:cNvPr>
        <xdr:cNvCxnSpPr/>
      </xdr:nvCxnSpPr>
      <xdr:spPr>
        <a:xfrm flipV="1">
          <a:off x="6972300" y="184556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140988</xdr:rowOff>
    </xdr:from>
    <xdr:ext cx="469744" cy="259045"/>
    <xdr:sp macro="" textlink="">
      <xdr:nvSpPr>
        <xdr:cNvPr id="390" name="n_1mainValue【市民会館】&#10;一人当たり面積">
          <a:extLst>
            <a:ext uri="{FF2B5EF4-FFF2-40B4-BE49-F238E27FC236}">
              <a16:creationId xmlns:a16="http://schemas.microsoft.com/office/drawing/2014/main" id="{5BAE9CFE-5EAD-47E4-B3A1-B23A2B045DB8}"/>
            </a:ext>
          </a:extLst>
        </xdr:cNvPr>
        <xdr:cNvSpPr txBox="1"/>
      </xdr:nvSpPr>
      <xdr:spPr>
        <a:xfrm>
          <a:off x="9391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148607</xdr:rowOff>
    </xdr:from>
    <xdr:ext cx="469744" cy="259045"/>
    <xdr:sp macro="" textlink="">
      <xdr:nvSpPr>
        <xdr:cNvPr id="391" name="n_2mainValue【市民会館】&#10;一人当たり面積">
          <a:extLst>
            <a:ext uri="{FF2B5EF4-FFF2-40B4-BE49-F238E27FC236}">
              <a16:creationId xmlns:a16="http://schemas.microsoft.com/office/drawing/2014/main" id="{FE00C40E-D061-49E1-AA59-A80E0B40DE07}"/>
            </a:ext>
          </a:extLst>
        </xdr:cNvPr>
        <xdr:cNvSpPr txBox="1"/>
      </xdr:nvSpPr>
      <xdr:spPr>
        <a:xfrm>
          <a:off x="8515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152416</xdr:rowOff>
    </xdr:from>
    <xdr:ext cx="469744" cy="259045"/>
    <xdr:sp macro="" textlink="">
      <xdr:nvSpPr>
        <xdr:cNvPr id="392" name="n_3mainValue【市民会館】&#10;一人当たり面積">
          <a:extLst>
            <a:ext uri="{FF2B5EF4-FFF2-40B4-BE49-F238E27FC236}">
              <a16:creationId xmlns:a16="http://schemas.microsoft.com/office/drawing/2014/main" id="{1F87D3B5-432C-4714-B428-BE60C8022FB6}"/>
            </a:ext>
          </a:extLst>
        </xdr:cNvPr>
        <xdr:cNvSpPr txBox="1"/>
      </xdr:nvSpPr>
      <xdr:spPr>
        <a:xfrm>
          <a:off x="7626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154322</xdr:rowOff>
    </xdr:from>
    <xdr:ext cx="469744" cy="259045"/>
    <xdr:sp macro="" textlink="">
      <xdr:nvSpPr>
        <xdr:cNvPr id="393" name="n_4mainValue【市民会館】&#10;一人当たり面積">
          <a:extLst>
            <a:ext uri="{FF2B5EF4-FFF2-40B4-BE49-F238E27FC236}">
              <a16:creationId xmlns:a16="http://schemas.microsoft.com/office/drawing/2014/main" id="{165DF29A-7C47-4B21-97E1-D115E7B58146}"/>
            </a:ext>
          </a:extLst>
        </xdr:cNvPr>
        <xdr:cNvSpPr txBox="1"/>
      </xdr:nvSpPr>
      <xdr:spPr>
        <a:xfrm>
          <a:off x="6737427" y="184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F2DEAED5-AB87-4E0D-A7F6-0F4BCEB44EF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3046DAEC-A98C-419A-B8BE-126BEDFEE98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12338F18-7B51-434E-9EF6-4ED49DABBCB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50FB0044-100D-45AB-AEBB-78CC1CC5631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12731D01-75A6-40D6-A604-46C6FF97D5D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61B2B8F5-9377-4201-943D-86E8C99A52F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495A0314-0098-4BE4-B362-5BDDCBEC7C8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D9FF15D1-A2BC-46BE-A594-7F59E3C084D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653E5F1C-27BC-4F69-96A8-9EF1FE640FE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AAEE7198-3E6F-4E93-8902-DD0857ED51B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86474BB8-36AF-4B6B-BDE2-6BBC8BE4790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5E3F456F-C8FE-460C-821F-798E6464A3B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F2483871-04E1-4E63-B20A-99083FAADA5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5ECBEA23-52FD-43C9-B1F2-18D88F670CB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D3E7979F-699D-4A21-8BE7-D4B0F70897F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48571C67-1C1F-400C-B884-B1539E72CCD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F6872EA6-FE43-490E-A48B-16C6F5DC5A3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865D0C9C-8B76-4431-83EA-0E094FCA259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CF0CDACF-4AA5-4D41-A774-33FBBFC9F58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C7A70FED-3EBF-40E3-9931-A158C0E7681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33FBF5E9-B39C-4C98-A2B3-4B4E08866D7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22AE0648-C6B8-4BB2-81F5-6ABC981AE1D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59E6B20C-A0E9-48FC-92C7-EE3FDDBB245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C1148C5C-A166-4FB9-B1A5-CA932B966A7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9B9529E0-FAB1-45F8-96D2-3A2E98D1E7E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419" name="直線コネクタ 418">
          <a:extLst>
            <a:ext uri="{FF2B5EF4-FFF2-40B4-BE49-F238E27FC236}">
              <a16:creationId xmlns:a16="http://schemas.microsoft.com/office/drawing/2014/main" id="{8DF3ED9F-6317-4073-9E2C-7C0F42CFDEA8}"/>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420" name="【一般廃棄物処理施設】&#10;有形固定資産減価償却率最小値テキスト">
          <a:extLst>
            <a:ext uri="{FF2B5EF4-FFF2-40B4-BE49-F238E27FC236}">
              <a16:creationId xmlns:a16="http://schemas.microsoft.com/office/drawing/2014/main" id="{E91DC390-C48B-4379-8B3D-18A2C95478D2}"/>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21" name="直線コネクタ 420">
          <a:extLst>
            <a:ext uri="{FF2B5EF4-FFF2-40B4-BE49-F238E27FC236}">
              <a16:creationId xmlns:a16="http://schemas.microsoft.com/office/drawing/2014/main" id="{60DD63EF-9187-4CF2-8EA6-FAA21101CD66}"/>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49B054D7-076F-4780-9FAD-75ACFF85FDAA}"/>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423" name="直線コネクタ 422">
          <a:extLst>
            <a:ext uri="{FF2B5EF4-FFF2-40B4-BE49-F238E27FC236}">
              <a16:creationId xmlns:a16="http://schemas.microsoft.com/office/drawing/2014/main" id="{01A516F1-A410-4B31-8A3F-A4657BB39D63}"/>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A02E90B0-E40E-41A2-8BB8-48DC0942EF2D}"/>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25" name="フローチャート: 判断 424">
          <a:extLst>
            <a:ext uri="{FF2B5EF4-FFF2-40B4-BE49-F238E27FC236}">
              <a16:creationId xmlns:a16="http://schemas.microsoft.com/office/drawing/2014/main" id="{680E027A-19EB-4499-A025-3EC6E27736F2}"/>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6" name="フローチャート: 判断 425">
          <a:extLst>
            <a:ext uri="{FF2B5EF4-FFF2-40B4-BE49-F238E27FC236}">
              <a16:creationId xmlns:a16="http://schemas.microsoft.com/office/drawing/2014/main" id="{D3D37C11-0EED-4CFB-B71B-ED6039BE6965}"/>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139354</xdr:rowOff>
    </xdr:from>
    <xdr:ext cx="405111" cy="259045"/>
    <xdr:sp macro="" textlink="">
      <xdr:nvSpPr>
        <xdr:cNvPr id="427" name="n_1aveValue【一般廃棄物処理施設】&#10;有形固定資産減価償却率">
          <a:extLst>
            <a:ext uri="{FF2B5EF4-FFF2-40B4-BE49-F238E27FC236}">
              <a16:creationId xmlns:a16="http://schemas.microsoft.com/office/drawing/2014/main" id="{40946824-895D-40A0-900C-A9C26A573CBC}"/>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48260</xdr:rowOff>
    </xdr:from>
    <xdr:to>
      <xdr:col>76</xdr:col>
      <xdr:colOff>165100</xdr:colOff>
      <xdr:row>38</xdr:row>
      <xdr:rowOff>149860</xdr:rowOff>
    </xdr:to>
    <xdr:sp macro="" textlink="">
      <xdr:nvSpPr>
        <xdr:cNvPr id="428" name="フローチャート: 判断 427">
          <a:extLst>
            <a:ext uri="{FF2B5EF4-FFF2-40B4-BE49-F238E27FC236}">
              <a16:creationId xmlns:a16="http://schemas.microsoft.com/office/drawing/2014/main" id="{17DCB650-5A48-4087-A481-E508A844D9D1}"/>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140987</xdr:rowOff>
    </xdr:from>
    <xdr:ext cx="405111" cy="259045"/>
    <xdr:sp macro="" textlink="">
      <xdr:nvSpPr>
        <xdr:cNvPr id="429" name="n_2aveValue【一般廃棄物処理施設】&#10;有形固定資産減価償却率">
          <a:extLst>
            <a:ext uri="{FF2B5EF4-FFF2-40B4-BE49-F238E27FC236}">
              <a16:creationId xmlns:a16="http://schemas.microsoft.com/office/drawing/2014/main" id="{4EC7AD57-4BE0-4A90-AEDF-DA22F12917C1}"/>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48260</xdr:rowOff>
    </xdr:from>
    <xdr:to>
      <xdr:col>72</xdr:col>
      <xdr:colOff>38100</xdr:colOff>
      <xdr:row>38</xdr:row>
      <xdr:rowOff>149860</xdr:rowOff>
    </xdr:to>
    <xdr:sp macro="" textlink="">
      <xdr:nvSpPr>
        <xdr:cNvPr id="430" name="フローチャート: 判断 429">
          <a:extLst>
            <a:ext uri="{FF2B5EF4-FFF2-40B4-BE49-F238E27FC236}">
              <a16:creationId xmlns:a16="http://schemas.microsoft.com/office/drawing/2014/main" id="{053AB06D-3020-489B-89DA-494401F7700D}"/>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140987</xdr:rowOff>
    </xdr:from>
    <xdr:ext cx="405111" cy="259045"/>
    <xdr:sp macro="" textlink="">
      <xdr:nvSpPr>
        <xdr:cNvPr id="431" name="n_3aveValue【一般廃棄物処理施設】&#10;有形固定資産減価償却率">
          <a:extLst>
            <a:ext uri="{FF2B5EF4-FFF2-40B4-BE49-F238E27FC236}">
              <a16:creationId xmlns:a16="http://schemas.microsoft.com/office/drawing/2014/main" id="{ADF4EE3D-81AF-441A-96B8-10D9A8D29BF2}"/>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36830</xdr:rowOff>
    </xdr:from>
    <xdr:to>
      <xdr:col>67</xdr:col>
      <xdr:colOff>101600</xdr:colOff>
      <xdr:row>38</xdr:row>
      <xdr:rowOff>138430</xdr:rowOff>
    </xdr:to>
    <xdr:sp macro="" textlink="">
      <xdr:nvSpPr>
        <xdr:cNvPr id="432" name="フローチャート: 判断 431">
          <a:extLst>
            <a:ext uri="{FF2B5EF4-FFF2-40B4-BE49-F238E27FC236}">
              <a16:creationId xmlns:a16="http://schemas.microsoft.com/office/drawing/2014/main" id="{C960D939-1EFE-468B-BBD0-462FF02EF669}"/>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38</xdr:row>
      <xdr:rowOff>129557</xdr:rowOff>
    </xdr:from>
    <xdr:ext cx="405111" cy="259045"/>
    <xdr:sp macro="" textlink="">
      <xdr:nvSpPr>
        <xdr:cNvPr id="433" name="n_4aveValue【一般廃棄物処理施設】&#10;有形固定資産減価償却率">
          <a:extLst>
            <a:ext uri="{FF2B5EF4-FFF2-40B4-BE49-F238E27FC236}">
              <a16:creationId xmlns:a16="http://schemas.microsoft.com/office/drawing/2014/main" id="{F3AEAA25-1E43-4959-836C-FF914A59DF65}"/>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730361B-3A84-4D28-8B37-0A0F05E889E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F9B88F0-8292-49D0-9F74-D70CEC42954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3A7D453-4BDB-47C0-8C43-9D5A028D67F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0435062-9134-45A7-BFB3-B9BD7AF0831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C40DA3EE-45E0-4D1F-9FFB-F190996C9F8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39" name="楕円 438">
          <a:extLst>
            <a:ext uri="{FF2B5EF4-FFF2-40B4-BE49-F238E27FC236}">
              <a16:creationId xmlns:a16="http://schemas.microsoft.com/office/drawing/2014/main" id="{D38A3200-6D40-42AE-B367-74DD8765E134}"/>
            </a:ext>
          </a:extLst>
        </xdr:cNvPr>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48277</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899A6BA0-5A70-4B95-8B6D-0846D06C1155}"/>
            </a:ext>
          </a:extLst>
        </xdr:cNvPr>
        <xdr:cNvSpPr txBox="1"/>
      </xdr:nvSpPr>
      <xdr:spPr>
        <a:xfrm>
          <a:off x="16357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146231</xdr:rowOff>
    </xdr:from>
    <xdr:to>
      <xdr:col>81</xdr:col>
      <xdr:colOff>101600</xdr:colOff>
      <xdr:row>37</xdr:row>
      <xdr:rowOff>76381</xdr:rowOff>
    </xdr:to>
    <xdr:sp macro="" textlink="">
      <xdr:nvSpPr>
        <xdr:cNvPr id="441" name="楕円 440">
          <a:extLst>
            <a:ext uri="{FF2B5EF4-FFF2-40B4-BE49-F238E27FC236}">
              <a16:creationId xmlns:a16="http://schemas.microsoft.com/office/drawing/2014/main" id="{0D7C4922-5A9A-4143-B6F8-6B9F016A07FF}"/>
            </a:ext>
          </a:extLst>
        </xdr:cNvPr>
        <xdr:cNvSpPr/>
      </xdr:nvSpPr>
      <xdr:spPr>
        <a:xfrm>
          <a:off x="15430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25581</xdr:rowOff>
    </xdr:from>
    <xdr:to>
      <xdr:col>85</xdr:col>
      <xdr:colOff>127000</xdr:colOff>
      <xdr:row>37</xdr:row>
      <xdr:rowOff>76200</xdr:rowOff>
    </xdr:to>
    <xdr:cxnSp macro="">
      <xdr:nvCxnSpPr>
        <xdr:cNvPr id="442" name="直線コネクタ 441">
          <a:extLst>
            <a:ext uri="{FF2B5EF4-FFF2-40B4-BE49-F238E27FC236}">
              <a16:creationId xmlns:a16="http://schemas.microsoft.com/office/drawing/2014/main" id="{3B255BE2-1816-4E3C-8ECC-8A3F4DA3D765}"/>
            </a:ext>
          </a:extLst>
        </xdr:cNvPr>
        <xdr:cNvCxnSpPr/>
      </xdr:nvCxnSpPr>
      <xdr:spPr>
        <a:xfrm>
          <a:off x="15481300" y="6369231"/>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107043</xdr:rowOff>
    </xdr:from>
    <xdr:to>
      <xdr:col>76</xdr:col>
      <xdr:colOff>165100</xdr:colOff>
      <xdr:row>37</xdr:row>
      <xdr:rowOff>37193</xdr:rowOff>
    </xdr:to>
    <xdr:sp macro="" textlink="">
      <xdr:nvSpPr>
        <xdr:cNvPr id="443" name="楕円 442">
          <a:extLst>
            <a:ext uri="{FF2B5EF4-FFF2-40B4-BE49-F238E27FC236}">
              <a16:creationId xmlns:a16="http://schemas.microsoft.com/office/drawing/2014/main" id="{B805850F-CB29-427C-9BCC-04BDFC3DBA95}"/>
            </a:ext>
          </a:extLst>
        </xdr:cNvPr>
        <xdr:cNvSpPr/>
      </xdr:nvSpPr>
      <xdr:spPr>
        <a:xfrm>
          <a:off x="14541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157843</xdr:rowOff>
    </xdr:from>
    <xdr:to>
      <xdr:col>81</xdr:col>
      <xdr:colOff>50800</xdr:colOff>
      <xdr:row>37</xdr:row>
      <xdr:rowOff>25581</xdr:rowOff>
    </xdr:to>
    <xdr:cxnSp macro="">
      <xdr:nvCxnSpPr>
        <xdr:cNvPr id="444" name="直線コネクタ 443">
          <a:extLst>
            <a:ext uri="{FF2B5EF4-FFF2-40B4-BE49-F238E27FC236}">
              <a16:creationId xmlns:a16="http://schemas.microsoft.com/office/drawing/2014/main" id="{F8A7B2CB-2A4C-45F2-92E2-85AB6667A9F0}"/>
            </a:ext>
          </a:extLst>
        </xdr:cNvPr>
        <xdr:cNvCxnSpPr/>
      </xdr:nvCxnSpPr>
      <xdr:spPr>
        <a:xfrm>
          <a:off x="14592300" y="63300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51526</xdr:rowOff>
    </xdr:from>
    <xdr:to>
      <xdr:col>72</xdr:col>
      <xdr:colOff>38100</xdr:colOff>
      <xdr:row>36</xdr:row>
      <xdr:rowOff>153126</xdr:rowOff>
    </xdr:to>
    <xdr:sp macro="" textlink="">
      <xdr:nvSpPr>
        <xdr:cNvPr id="445" name="楕円 444">
          <a:extLst>
            <a:ext uri="{FF2B5EF4-FFF2-40B4-BE49-F238E27FC236}">
              <a16:creationId xmlns:a16="http://schemas.microsoft.com/office/drawing/2014/main" id="{82C57CF3-281B-44B6-9E60-009724D02B9F}"/>
            </a:ext>
          </a:extLst>
        </xdr:cNvPr>
        <xdr:cNvSpPr/>
      </xdr:nvSpPr>
      <xdr:spPr>
        <a:xfrm>
          <a:off x="13652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102326</xdr:rowOff>
    </xdr:from>
    <xdr:to>
      <xdr:col>76</xdr:col>
      <xdr:colOff>114300</xdr:colOff>
      <xdr:row>36</xdr:row>
      <xdr:rowOff>157843</xdr:rowOff>
    </xdr:to>
    <xdr:cxnSp macro="">
      <xdr:nvCxnSpPr>
        <xdr:cNvPr id="446" name="直線コネクタ 445">
          <a:extLst>
            <a:ext uri="{FF2B5EF4-FFF2-40B4-BE49-F238E27FC236}">
              <a16:creationId xmlns:a16="http://schemas.microsoft.com/office/drawing/2014/main" id="{85914DEA-9F26-4F65-A983-CC552375FE90}"/>
            </a:ext>
          </a:extLst>
        </xdr:cNvPr>
        <xdr:cNvCxnSpPr/>
      </xdr:nvCxnSpPr>
      <xdr:spPr>
        <a:xfrm>
          <a:off x="13703300" y="627452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141333</xdr:rowOff>
    </xdr:from>
    <xdr:to>
      <xdr:col>67</xdr:col>
      <xdr:colOff>101600</xdr:colOff>
      <xdr:row>38</xdr:row>
      <xdr:rowOff>71482</xdr:rowOff>
    </xdr:to>
    <xdr:sp macro="" textlink="">
      <xdr:nvSpPr>
        <xdr:cNvPr id="447" name="楕円 446">
          <a:extLst>
            <a:ext uri="{FF2B5EF4-FFF2-40B4-BE49-F238E27FC236}">
              <a16:creationId xmlns:a16="http://schemas.microsoft.com/office/drawing/2014/main" id="{EFF59C9A-20AB-46D6-A3D3-E9AF125E8F36}"/>
            </a:ext>
          </a:extLst>
        </xdr:cNvPr>
        <xdr:cNvSpPr/>
      </xdr:nvSpPr>
      <xdr:spPr>
        <a:xfrm>
          <a:off x="12763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102326</xdr:rowOff>
    </xdr:from>
    <xdr:to>
      <xdr:col>71</xdr:col>
      <xdr:colOff>177800</xdr:colOff>
      <xdr:row>38</xdr:row>
      <xdr:rowOff>20683</xdr:rowOff>
    </xdr:to>
    <xdr:cxnSp macro="">
      <xdr:nvCxnSpPr>
        <xdr:cNvPr id="448" name="直線コネクタ 447">
          <a:extLst>
            <a:ext uri="{FF2B5EF4-FFF2-40B4-BE49-F238E27FC236}">
              <a16:creationId xmlns:a16="http://schemas.microsoft.com/office/drawing/2014/main" id="{1C1F4ECD-333C-4951-A2FC-4FB4830CDCB2}"/>
            </a:ext>
          </a:extLst>
        </xdr:cNvPr>
        <xdr:cNvCxnSpPr/>
      </xdr:nvCxnSpPr>
      <xdr:spPr>
        <a:xfrm flipV="1">
          <a:off x="12814300" y="627452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92908</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191D435D-8688-4C4E-93F0-F686A4909A86}"/>
            </a:ext>
          </a:extLst>
        </xdr:cNvPr>
        <xdr:cNvSpPr txBox="1"/>
      </xdr:nvSpPr>
      <xdr:spPr>
        <a:xfrm>
          <a:off x="152660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53720</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B4083453-EB1A-4E4A-AE8E-DD5F2C187AFC}"/>
            </a:ext>
          </a:extLst>
        </xdr:cNvPr>
        <xdr:cNvSpPr txBox="1"/>
      </xdr:nvSpPr>
      <xdr:spPr>
        <a:xfrm>
          <a:off x="14389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169653</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D660D7C1-60FC-4330-AA3A-0BE82C3C4161}"/>
            </a:ext>
          </a:extLst>
        </xdr:cNvPr>
        <xdr:cNvSpPr txBox="1"/>
      </xdr:nvSpPr>
      <xdr:spPr>
        <a:xfrm>
          <a:off x="13500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5D9126DE-F313-490E-8F78-2F1F59A91806}"/>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E6585329-B740-4C16-AE40-AF2C47DA7E8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875477C2-3C62-446D-AFF9-B33F6B8EBD9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7825C71F-B50F-4B89-9362-C5D6253C685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B1117AC2-5B8A-4057-8126-01F65C30CA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223CDF4D-525B-4AE9-87FB-285FF3BA6A8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229832D-FED0-4C31-8FB2-8CEFF068593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2BEB98AB-1728-487D-8ACE-C43E0DBDF0E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27F4E80A-6FC6-482F-9B85-8E6B10DDA5A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DCF84BC4-CF1C-4768-89C2-D3FD77A3D9D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811E19C0-E63A-4A5E-8C55-D91BAFB535C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B7464409-0CDE-4D49-95C6-4C3C6757DF7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4" name="テキスト ボックス 463">
          <a:extLst>
            <a:ext uri="{FF2B5EF4-FFF2-40B4-BE49-F238E27FC236}">
              <a16:creationId xmlns:a16="http://schemas.microsoft.com/office/drawing/2014/main" id="{4B3A4278-B44D-4BCD-8580-7F435D912DD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C0AAB132-B6E4-4536-AF8B-A494815C8C0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6" name="テキスト ボックス 465">
          <a:extLst>
            <a:ext uri="{FF2B5EF4-FFF2-40B4-BE49-F238E27FC236}">
              <a16:creationId xmlns:a16="http://schemas.microsoft.com/office/drawing/2014/main" id="{91C00B31-D50C-4DF7-814D-0B04C647B68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BEE81029-8A90-4209-9E35-54BC3A881A0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a:extLst>
            <a:ext uri="{FF2B5EF4-FFF2-40B4-BE49-F238E27FC236}">
              <a16:creationId xmlns:a16="http://schemas.microsoft.com/office/drawing/2014/main" id="{6F2BDC64-5A03-428C-86E8-B1C0C0868AD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BF22F21D-86B6-4455-BBC2-2D8EA092FBE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0" name="テキスト ボックス 469">
          <a:extLst>
            <a:ext uri="{FF2B5EF4-FFF2-40B4-BE49-F238E27FC236}">
              <a16:creationId xmlns:a16="http://schemas.microsoft.com/office/drawing/2014/main" id="{D0405BA6-AFBE-4FB0-B7F5-C9FE672D173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A4A1C2A2-CAD8-43C4-9AC8-028E328A394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2" name="テキスト ボックス 471">
          <a:extLst>
            <a:ext uri="{FF2B5EF4-FFF2-40B4-BE49-F238E27FC236}">
              <a16:creationId xmlns:a16="http://schemas.microsoft.com/office/drawing/2014/main" id="{4D9BF3CD-0667-4809-8895-B652EFF3DD6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F99B7718-2F93-4D91-A4DD-B97C9095044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a:extLst>
            <a:ext uri="{FF2B5EF4-FFF2-40B4-BE49-F238E27FC236}">
              <a16:creationId xmlns:a16="http://schemas.microsoft.com/office/drawing/2014/main" id="{336EE9AD-6DD2-4E43-BC05-5FD0DBB7172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1F95F802-1FBB-4051-B209-FCB70FD3808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476" name="直線コネクタ 475">
          <a:extLst>
            <a:ext uri="{FF2B5EF4-FFF2-40B4-BE49-F238E27FC236}">
              <a16:creationId xmlns:a16="http://schemas.microsoft.com/office/drawing/2014/main" id="{8F2ACC0E-EEC0-4CEA-A67F-C35D38D840E9}"/>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477" name="【一般廃棄物処理施設】&#10;一人当たり有形固定資産（償却資産）額最小値テキスト">
          <a:extLst>
            <a:ext uri="{FF2B5EF4-FFF2-40B4-BE49-F238E27FC236}">
              <a16:creationId xmlns:a16="http://schemas.microsoft.com/office/drawing/2014/main" id="{AA52A748-77BB-43C3-A730-80F4E63130A1}"/>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478" name="直線コネクタ 477">
          <a:extLst>
            <a:ext uri="{FF2B5EF4-FFF2-40B4-BE49-F238E27FC236}">
              <a16:creationId xmlns:a16="http://schemas.microsoft.com/office/drawing/2014/main" id="{5B9A4F11-0909-4F20-A023-9705C144F614}"/>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470A9932-268A-4B90-8998-DCA8ED9853E3}"/>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480" name="直線コネクタ 479">
          <a:extLst>
            <a:ext uri="{FF2B5EF4-FFF2-40B4-BE49-F238E27FC236}">
              <a16:creationId xmlns:a16="http://schemas.microsoft.com/office/drawing/2014/main" id="{B5A7C48B-C156-4BFA-8D9D-BDE9631B6AC3}"/>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481" name="【一般廃棄物処理施設】&#10;一人当たり有形固定資産（償却資産）額平均値テキスト">
          <a:extLst>
            <a:ext uri="{FF2B5EF4-FFF2-40B4-BE49-F238E27FC236}">
              <a16:creationId xmlns:a16="http://schemas.microsoft.com/office/drawing/2014/main" id="{15C036C4-BC6E-4F52-9EDF-6CAE12F8700A}"/>
            </a:ext>
          </a:extLst>
        </xdr:cNvPr>
        <xdr:cNvSpPr txBox="1"/>
      </xdr:nvSpPr>
      <xdr:spPr>
        <a:xfrm>
          <a:off x="22199600" y="6705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482" name="フローチャート: 判断 481">
          <a:extLst>
            <a:ext uri="{FF2B5EF4-FFF2-40B4-BE49-F238E27FC236}">
              <a16:creationId xmlns:a16="http://schemas.microsoft.com/office/drawing/2014/main" id="{64A7B950-318D-46D0-89B3-4B6CDACA0240}"/>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483" name="フローチャート: 判断 482">
          <a:extLst>
            <a:ext uri="{FF2B5EF4-FFF2-40B4-BE49-F238E27FC236}">
              <a16:creationId xmlns:a16="http://schemas.microsoft.com/office/drawing/2014/main" id="{0B22BA22-F377-4227-AB2F-A3D523DE190A}"/>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149045</xdr:rowOff>
    </xdr:from>
    <xdr:ext cx="599010" cy="259045"/>
    <xdr:sp macro="" textlink="">
      <xdr:nvSpPr>
        <xdr:cNvPr id="484" name="n_1aveValue【一般廃棄物処理施設】&#10;一人当たり有形固定資産（償却資産）額">
          <a:extLst>
            <a:ext uri="{FF2B5EF4-FFF2-40B4-BE49-F238E27FC236}">
              <a16:creationId xmlns:a16="http://schemas.microsoft.com/office/drawing/2014/main" id="{3A7AFB8E-FD10-4868-9CCD-6A6016C1B373}"/>
            </a:ext>
          </a:extLst>
        </xdr:cNvPr>
        <xdr:cNvSpPr txBox="1"/>
      </xdr:nvSpPr>
      <xdr:spPr>
        <a:xfrm>
          <a:off x="210110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64502</xdr:rowOff>
    </xdr:from>
    <xdr:to>
      <xdr:col>107</xdr:col>
      <xdr:colOff>101600</xdr:colOff>
      <xdr:row>39</xdr:row>
      <xdr:rowOff>166102</xdr:rowOff>
    </xdr:to>
    <xdr:sp macro="" textlink="">
      <xdr:nvSpPr>
        <xdr:cNvPr id="485" name="フローチャート: 判断 484">
          <a:extLst>
            <a:ext uri="{FF2B5EF4-FFF2-40B4-BE49-F238E27FC236}">
              <a16:creationId xmlns:a16="http://schemas.microsoft.com/office/drawing/2014/main" id="{98AB1344-16B3-44A8-B956-16466DE58CD2}"/>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157229</xdr:rowOff>
    </xdr:from>
    <xdr:ext cx="599010" cy="259045"/>
    <xdr:sp macro="" textlink="">
      <xdr:nvSpPr>
        <xdr:cNvPr id="486" name="n_2aveValue【一般廃棄物処理施設】&#10;一人当たり有形固定資産（償却資産）額">
          <a:extLst>
            <a:ext uri="{FF2B5EF4-FFF2-40B4-BE49-F238E27FC236}">
              <a16:creationId xmlns:a16="http://schemas.microsoft.com/office/drawing/2014/main" id="{9ECDEBD9-8D41-40CD-BD0D-A3048301906B}"/>
            </a:ext>
          </a:extLst>
        </xdr:cNvPr>
        <xdr:cNvSpPr txBox="1"/>
      </xdr:nvSpPr>
      <xdr:spPr>
        <a:xfrm>
          <a:off x="20134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75692</xdr:rowOff>
    </xdr:from>
    <xdr:to>
      <xdr:col>102</xdr:col>
      <xdr:colOff>165100</xdr:colOff>
      <xdr:row>40</xdr:row>
      <xdr:rowOff>5842</xdr:rowOff>
    </xdr:to>
    <xdr:sp macro="" textlink="">
      <xdr:nvSpPr>
        <xdr:cNvPr id="487" name="フローチャート: 判断 486">
          <a:extLst>
            <a:ext uri="{FF2B5EF4-FFF2-40B4-BE49-F238E27FC236}">
              <a16:creationId xmlns:a16="http://schemas.microsoft.com/office/drawing/2014/main" id="{3B726F88-B13A-4DBD-8D94-19DD87B8DD1C}"/>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168419</xdr:rowOff>
    </xdr:from>
    <xdr:ext cx="599010" cy="259045"/>
    <xdr:sp macro="" textlink="">
      <xdr:nvSpPr>
        <xdr:cNvPr id="488" name="n_3aveValue【一般廃棄物処理施設】&#10;一人当たり有形固定資産（償却資産）額">
          <a:extLst>
            <a:ext uri="{FF2B5EF4-FFF2-40B4-BE49-F238E27FC236}">
              <a16:creationId xmlns:a16="http://schemas.microsoft.com/office/drawing/2014/main" id="{2E8E8CDE-98C5-4EF6-B24F-8349F984F62C}"/>
            </a:ext>
          </a:extLst>
        </xdr:cNvPr>
        <xdr:cNvSpPr txBox="1"/>
      </xdr:nvSpPr>
      <xdr:spPr>
        <a:xfrm>
          <a:off x="19245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89972</xdr:rowOff>
    </xdr:from>
    <xdr:to>
      <xdr:col>98</xdr:col>
      <xdr:colOff>38100</xdr:colOff>
      <xdr:row>40</xdr:row>
      <xdr:rowOff>20122</xdr:rowOff>
    </xdr:to>
    <xdr:sp macro="" textlink="">
      <xdr:nvSpPr>
        <xdr:cNvPr id="489" name="フローチャート: 判断 488">
          <a:extLst>
            <a:ext uri="{FF2B5EF4-FFF2-40B4-BE49-F238E27FC236}">
              <a16:creationId xmlns:a16="http://schemas.microsoft.com/office/drawing/2014/main" id="{1DF1ACCE-DB78-4E0E-B796-428399AA4EAB}"/>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40</xdr:row>
      <xdr:rowOff>11249</xdr:rowOff>
    </xdr:from>
    <xdr:ext cx="599010" cy="259045"/>
    <xdr:sp macro="" textlink="">
      <xdr:nvSpPr>
        <xdr:cNvPr id="490" name="n_4aveValue【一般廃棄物処理施設】&#10;一人当たり有形固定資産（償却資産）額">
          <a:extLst>
            <a:ext uri="{FF2B5EF4-FFF2-40B4-BE49-F238E27FC236}">
              <a16:creationId xmlns:a16="http://schemas.microsoft.com/office/drawing/2014/main" id="{1ADCE124-7479-4787-B250-1BFFC1868AF8}"/>
            </a:ext>
          </a:extLst>
        </xdr:cNvPr>
        <xdr:cNvSpPr txBox="1"/>
      </xdr:nvSpPr>
      <xdr:spPr>
        <a:xfrm>
          <a:off x="18356795" y="686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2E7F765-BB3F-4600-9E28-5D9667CA73D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4C60518-3F76-4A60-BC49-C945BA5A9DA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A223D2A3-151A-41E4-96AD-193133C5CE1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9856D0C7-CA63-4DF7-85DF-7A444EB6F05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A6BD50C6-2B11-43D2-B052-DC07CC759FB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46225</xdr:rowOff>
    </xdr:from>
    <xdr:to>
      <xdr:col>116</xdr:col>
      <xdr:colOff>114300</xdr:colOff>
      <xdr:row>36</xdr:row>
      <xdr:rowOff>147825</xdr:rowOff>
    </xdr:to>
    <xdr:sp macro="" textlink="">
      <xdr:nvSpPr>
        <xdr:cNvPr id="496" name="楕円 495">
          <a:extLst>
            <a:ext uri="{FF2B5EF4-FFF2-40B4-BE49-F238E27FC236}">
              <a16:creationId xmlns:a16="http://schemas.microsoft.com/office/drawing/2014/main" id="{3DCEB210-6FDA-4120-A558-9D87F04AB1BF}"/>
            </a:ext>
          </a:extLst>
        </xdr:cNvPr>
        <xdr:cNvSpPr/>
      </xdr:nvSpPr>
      <xdr:spPr>
        <a:xfrm>
          <a:off x="22110700" y="62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69102</xdr:rowOff>
    </xdr:from>
    <xdr:ext cx="599010" cy="259045"/>
    <xdr:sp macro="" textlink="">
      <xdr:nvSpPr>
        <xdr:cNvPr id="497" name="【一般廃棄物処理施設】&#10;一人当たり有形固定資産（償却資産）額該当値テキスト">
          <a:extLst>
            <a:ext uri="{FF2B5EF4-FFF2-40B4-BE49-F238E27FC236}">
              <a16:creationId xmlns:a16="http://schemas.microsoft.com/office/drawing/2014/main" id="{EF8484D9-C179-4A6B-8B43-C6E716CB76DF}"/>
            </a:ext>
          </a:extLst>
        </xdr:cNvPr>
        <xdr:cNvSpPr txBox="1"/>
      </xdr:nvSpPr>
      <xdr:spPr>
        <a:xfrm>
          <a:off x="22199600" y="606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69066</xdr:rowOff>
    </xdr:from>
    <xdr:to>
      <xdr:col>112</xdr:col>
      <xdr:colOff>38100</xdr:colOff>
      <xdr:row>36</xdr:row>
      <xdr:rowOff>170666</xdr:rowOff>
    </xdr:to>
    <xdr:sp macro="" textlink="">
      <xdr:nvSpPr>
        <xdr:cNvPr id="498" name="楕円 497">
          <a:extLst>
            <a:ext uri="{FF2B5EF4-FFF2-40B4-BE49-F238E27FC236}">
              <a16:creationId xmlns:a16="http://schemas.microsoft.com/office/drawing/2014/main" id="{B9DF480B-6835-4C53-AA08-351A6339CF6B}"/>
            </a:ext>
          </a:extLst>
        </xdr:cNvPr>
        <xdr:cNvSpPr/>
      </xdr:nvSpPr>
      <xdr:spPr>
        <a:xfrm>
          <a:off x="21272500" y="624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97025</xdr:rowOff>
    </xdr:from>
    <xdr:to>
      <xdr:col>116</xdr:col>
      <xdr:colOff>63500</xdr:colOff>
      <xdr:row>36</xdr:row>
      <xdr:rowOff>119866</xdr:rowOff>
    </xdr:to>
    <xdr:cxnSp macro="">
      <xdr:nvCxnSpPr>
        <xdr:cNvPr id="499" name="直線コネクタ 498">
          <a:extLst>
            <a:ext uri="{FF2B5EF4-FFF2-40B4-BE49-F238E27FC236}">
              <a16:creationId xmlns:a16="http://schemas.microsoft.com/office/drawing/2014/main" id="{870E1ECA-3512-4731-A1D2-CD7D49EF140A}"/>
            </a:ext>
          </a:extLst>
        </xdr:cNvPr>
        <xdr:cNvCxnSpPr/>
      </xdr:nvCxnSpPr>
      <xdr:spPr>
        <a:xfrm flipV="1">
          <a:off x="21323300" y="6269225"/>
          <a:ext cx="838200" cy="2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82809</xdr:rowOff>
    </xdr:from>
    <xdr:to>
      <xdr:col>107</xdr:col>
      <xdr:colOff>101600</xdr:colOff>
      <xdr:row>37</xdr:row>
      <xdr:rowOff>12959</xdr:rowOff>
    </xdr:to>
    <xdr:sp macro="" textlink="">
      <xdr:nvSpPr>
        <xdr:cNvPr id="500" name="楕円 499">
          <a:extLst>
            <a:ext uri="{FF2B5EF4-FFF2-40B4-BE49-F238E27FC236}">
              <a16:creationId xmlns:a16="http://schemas.microsoft.com/office/drawing/2014/main" id="{A0185869-C971-4417-9131-99CAE923C615}"/>
            </a:ext>
          </a:extLst>
        </xdr:cNvPr>
        <xdr:cNvSpPr/>
      </xdr:nvSpPr>
      <xdr:spPr>
        <a:xfrm>
          <a:off x="20383500" y="62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119866</xdr:rowOff>
    </xdr:from>
    <xdr:to>
      <xdr:col>111</xdr:col>
      <xdr:colOff>177800</xdr:colOff>
      <xdr:row>36</xdr:row>
      <xdr:rowOff>133609</xdr:rowOff>
    </xdr:to>
    <xdr:cxnSp macro="">
      <xdr:nvCxnSpPr>
        <xdr:cNvPr id="501" name="直線コネクタ 500">
          <a:extLst>
            <a:ext uri="{FF2B5EF4-FFF2-40B4-BE49-F238E27FC236}">
              <a16:creationId xmlns:a16="http://schemas.microsoft.com/office/drawing/2014/main" id="{31E08EB7-2137-4921-BBC5-F680681AFD41}"/>
            </a:ext>
          </a:extLst>
        </xdr:cNvPr>
        <xdr:cNvCxnSpPr/>
      </xdr:nvCxnSpPr>
      <xdr:spPr>
        <a:xfrm flipV="1">
          <a:off x="20434300" y="6292066"/>
          <a:ext cx="889000" cy="1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95999</xdr:rowOff>
    </xdr:from>
    <xdr:to>
      <xdr:col>102</xdr:col>
      <xdr:colOff>165100</xdr:colOff>
      <xdr:row>37</xdr:row>
      <xdr:rowOff>26149</xdr:rowOff>
    </xdr:to>
    <xdr:sp macro="" textlink="">
      <xdr:nvSpPr>
        <xdr:cNvPr id="502" name="楕円 501">
          <a:extLst>
            <a:ext uri="{FF2B5EF4-FFF2-40B4-BE49-F238E27FC236}">
              <a16:creationId xmlns:a16="http://schemas.microsoft.com/office/drawing/2014/main" id="{732EA6DB-645A-4653-B0AB-0CBE71C75962}"/>
            </a:ext>
          </a:extLst>
        </xdr:cNvPr>
        <xdr:cNvSpPr/>
      </xdr:nvSpPr>
      <xdr:spPr>
        <a:xfrm>
          <a:off x="19494500" y="62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133609</xdr:rowOff>
    </xdr:from>
    <xdr:to>
      <xdr:col>107</xdr:col>
      <xdr:colOff>50800</xdr:colOff>
      <xdr:row>36</xdr:row>
      <xdr:rowOff>146799</xdr:rowOff>
    </xdr:to>
    <xdr:cxnSp macro="">
      <xdr:nvCxnSpPr>
        <xdr:cNvPr id="503" name="直線コネクタ 502">
          <a:extLst>
            <a:ext uri="{FF2B5EF4-FFF2-40B4-BE49-F238E27FC236}">
              <a16:creationId xmlns:a16="http://schemas.microsoft.com/office/drawing/2014/main" id="{F8101B4D-9860-484A-8B03-D2DD5FE6FF75}"/>
            </a:ext>
          </a:extLst>
        </xdr:cNvPr>
        <xdr:cNvCxnSpPr/>
      </xdr:nvCxnSpPr>
      <xdr:spPr>
        <a:xfrm flipV="1">
          <a:off x="19545300" y="6305809"/>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75723</xdr:rowOff>
    </xdr:from>
    <xdr:to>
      <xdr:col>98</xdr:col>
      <xdr:colOff>38100</xdr:colOff>
      <xdr:row>37</xdr:row>
      <xdr:rowOff>5873</xdr:rowOff>
    </xdr:to>
    <xdr:sp macro="" textlink="">
      <xdr:nvSpPr>
        <xdr:cNvPr id="504" name="楕円 503">
          <a:extLst>
            <a:ext uri="{FF2B5EF4-FFF2-40B4-BE49-F238E27FC236}">
              <a16:creationId xmlns:a16="http://schemas.microsoft.com/office/drawing/2014/main" id="{ABCED0A2-F6C8-48C6-8127-600FC74DB281}"/>
            </a:ext>
          </a:extLst>
        </xdr:cNvPr>
        <xdr:cNvSpPr/>
      </xdr:nvSpPr>
      <xdr:spPr>
        <a:xfrm>
          <a:off x="18605500" y="62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126523</xdr:rowOff>
    </xdr:from>
    <xdr:to>
      <xdr:col>102</xdr:col>
      <xdr:colOff>114300</xdr:colOff>
      <xdr:row>36</xdr:row>
      <xdr:rowOff>146799</xdr:rowOff>
    </xdr:to>
    <xdr:cxnSp macro="">
      <xdr:nvCxnSpPr>
        <xdr:cNvPr id="505" name="直線コネクタ 504">
          <a:extLst>
            <a:ext uri="{FF2B5EF4-FFF2-40B4-BE49-F238E27FC236}">
              <a16:creationId xmlns:a16="http://schemas.microsoft.com/office/drawing/2014/main" id="{0C65D007-720A-4AD1-B94C-9089D7E4F138}"/>
            </a:ext>
          </a:extLst>
        </xdr:cNvPr>
        <xdr:cNvCxnSpPr/>
      </xdr:nvCxnSpPr>
      <xdr:spPr>
        <a:xfrm>
          <a:off x="18656300" y="6298723"/>
          <a:ext cx="889000" cy="2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35</xdr:row>
      <xdr:rowOff>15743</xdr:rowOff>
    </xdr:from>
    <xdr:ext cx="599010" cy="259045"/>
    <xdr:sp macro="" textlink="">
      <xdr:nvSpPr>
        <xdr:cNvPr id="506" name="n_1mainValue【一般廃棄物処理施設】&#10;一人当たり有形固定資産（償却資産）額">
          <a:extLst>
            <a:ext uri="{FF2B5EF4-FFF2-40B4-BE49-F238E27FC236}">
              <a16:creationId xmlns:a16="http://schemas.microsoft.com/office/drawing/2014/main" id="{1968394D-E088-4560-83EF-D3DA69D1F074}"/>
            </a:ext>
          </a:extLst>
        </xdr:cNvPr>
        <xdr:cNvSpPr txBox="1"/>
      </xdr:nvSpPr>
      <xdr:spPr>
        <a:xfrm>
          <a:off x="21011095" y="601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29486</xdr:rowOff>
    </xdr:from>
    <xdr:ext cx="599010" cy="259045"/>
    <xdr:sp macro="" textlink="">
      <xdr:nvSpPr>
        <xdr:cNvPr id="507" name="n_2mainValue【一般廃棄物処理施設】&#10;一人当たり有形固定資産（償却資産）額">
          <a:extLst>
            <a:ext uri="{FF2B5EF4-FFF2-40B4-BE49-F238E27FC236}">
              <a16:creationId xmlns:a16="http://schemas.microsoft.com/office/drawing/2014/main" id="{400DE643-B11F-4772-A5FA-A3E77201E05E}"/>
            </a:ext>
          </a:extLst>
        </xdr:cNvPr>
        <xdr:cNvSpPr txBox="1"/>
      </xdr:nvSpPr>
      <xdr:spPr>
        <a:xfrm>
          <a:off x="20134795" y="603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42676</xdr:rowOff>
    </xdr:from>
    <xdr:ext cx="599010" cy="259045"/>
    <xdr:sp macro="" textlink="">
      <xdr:nvSpPr>
        <xdr:cNvPr id="508" name="n_3mainValue【一般廃棄物処理施設】&#10;一人当たり有形固定資産（償却資産）額">
          <a:extLst>
            <a:ext uri="{FF2B5EF4-FFF2-40B4-BE49-F238E27FC236}">
              <a16:creationId xmlns:a16="http://schemas.microsoft.com/office/drawing/2014/main" id="{4E72E9B6-F67C-4258-89D6-7909F451C579}"/>
            </a:ext>
          </a:extLst>
        </xdr:cNvPr>
        <xdr:cNvSpPr txBox="1"/>
      </xdr:nvSpPr>
      <xdr:spPr>
        <a:xfrm>
          <a:off x="19245795" y="604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22400</xdr:rowOff>
    </xdr:from>
    <xdr:ext cx="599010" cy="259045"/>
    <xdr:sp macro="" textlink="">
      <xdr:nvSpPr>
        <xdr:cNvPr id="509" name="n_4mainValue【一般廃棄物処理施設】&#10;一人当たり有形固定資産（償却資産）額">
          <a:extLst>
            <a:ext uri="{FF2B5EF4-FFF2-40B4-BE49-F238E27FC236}">
              <a16:creationId xmlns:a16="http://schemas.microsoft.com/office/drawing/2014/main" id="{69912978-9173-4ACE-AC55-F20E8C95B7E9}"/>
            </a:ext>
          </a:extLst>
        </xdr:cNvPr>
        <xdr:cNvSpPr txBox="1"/>
      </xdr:nvSpPr>
      <xdr:spPr>
        <a:xfrm>
          <a:off x="18356795" y="602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86C0A014-9B31-45F9-9514-E3D87C5290C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DADC5C25-BFC7-4DCF-B867-3E189B987A2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DC5B384D-8EAC-451D-AC01-1225BA24FF0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276DB3B-4357-401F-9B20-380194D0093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295A303A-585C-4736-9382-002E77FEE2C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4EDEC368-E40E-49F3-824E-D4822954531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5093AC01-E76F-4602-A142-2DD77D5AB3A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ED9CFB60-0D6E-49F8-A01E-A230E29158A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A744E36A-B0BC-4F7C-A68B-A55255CA457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76813908-234F-46A3-90C2-46BA8E7824F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9AEC5DCE-A24D-41B1-84F6-253EC9CE4D6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84B7037E-4207-45BB-B6D3-0E2653AC484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86BFDC12-94A0-4A78-831B-440BF307BA6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855F4692-25D4-4627-9E27-B525F0EDB3A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E9359CEC-A6F5-47BC-B014-CB62834CE5B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32BEA14A-83F0-4E1B-9876-32A09DFD5DA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2CE5182B-B3B3-48A0-A51E-7A36459371A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B892B94B-8FAA-4A92-AD0A-06E7961AB91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9D84D805-42AC-473A-A484-CE6F8C30077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EBE48123-7D24-4624-BCED-9C9CC9730B3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2D8F34EA-908A-42DB-A4BA-FF73230C842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200BBE5A-B931-4B16-AC39-DF54BD7C915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E79AFE79-6472-46D2-8DA0-560A46751C1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FF142A8D-E3F1-4198-AB3C-26EBE942344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534" name="直線コネクタ 533">
          <a:extLst>
            <a:ext uri="{FF2B5EF4-FFF2-40B4-BE49-F238E27FC236}">
              <a16:creationId xmlns:a16="http://schemas.microsoft.com/office/drawing/2014/main" id="{2C03726F-ACC6-4B73-B981-AD9A0E1EC6F2}"/>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CED3A645-D685-42EB-99F3-5C1E91CBEDF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6" name="直線コネクタ 535">
          <a:extLst>
            <a:ext uri="{FF2B5EF4-FFF2-40B4-BE49-F238E27FC236}">
              <a16:creationId xmlns:a16="http://schemas.microsoft.com/office/drawing/2014/main" id="{DCB364FE-F20C-46A9-9426-980E19DC24B1}"/>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ABB79299-50D9-46FC-94A0-787DD58B1DFF}"/>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538" name="直線コネクタ 537">
          <a:extLst>
            <a:ext uri="{FF2B5EF4-FFF2-40B4-BE49-F238E27FC236}">
              <a16:creationId xmlns:a16="http://schemas.microsoft.com/office/drawing/2014/main" id="{9B0B75B5-FC3D-45A9-971D-455B759E7458}"/>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6250C3D5-9023-4F29-8F23-7BDC9DE7D379}"/>
            </a:ext>
          </a:extLst>
        </xdr:cNvPr>
        <xdr:cNvSpPr txBox="1"/>
      </xdr:nvSpPr>
      <xdr:spPr>
        <a:xfrm>
          <a:off x="16357600" y="1009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540" name="フローチャート: 判断 539">
          <a:extLst>
            <a:ext uri="{FF2B5EF4-FFF2-40B4-BE49-F238E27FC236}">
              <a16:creationId xmlns:a16="http://schemas.microsoft.com/office/drawing/2014/main" id="{6CF0EE43-5526-4506-B10E-8DF34BCF8688}"/>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41" name="フローチャート: 判断 540">
          <a:extLst>
            <a:ext uri="{FF2B5EF4-FFF2-40B4-BE49-F238E27FC236}">
              <a16:creationId xmlns:a16="http://schemas.microsoft.com/office/drawing/2014/main" id="{674E48CD-242E-4EEC-88DF-C2F396645EFF}"/>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57167</xdr:rowOff>
    </xdr:from>
    <xdr:ext cx="405111" cy="259045"/>
    <xdr:sp macro="" textlink="">
      <xdr:nvSpPr>
        <xdr:cNvPr id="542" name="n_1aveValue【保健センター・保健所】&#10;有形固定資産減価償却率">
          <a:extLst>
            <a:ext uri="{FF2B5EF4-FFF2-40B4-BE49-F238E27FC236}">
              <a16:creationId xmlns:a16="http://schemas.microsoft.com/office/drawing/2014/main" id="{07098016-C218-451B-9ED7-5058CB84A458}"/>
            </a:ext>
          </a:extLst>
        </xdr:cNvPr>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114935</xdr:rowOff>
    </xdr:from>
    <xdr:to>
      <xdr:col>76</xdr:col>
      <xdr:colOff>165100</xdr:colOff>
      <xdr:row>59</xdr:row>
      <xdr:rowOff>45085</xdr:rowOff>
    </xdr:to>
    <xdr:sp macro="" textlink="">
      <xdr:nvSpPr>
        <xdr:cNvPr id="543" name="フローチャート: 判断 542">
          <a:extLst>
            <a:ext uri="{FF2B5EF4-FFF2-40B4-BE49-F238E27FC236}">
              <a16:creationId xmlns:a16="http://schemas.microsoft.com/office/drawing/2014/main" id="{CB5CCBAB-9D83-42FE-BF3D-42F02B1D0EA6}"/>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36212</xdr:rowOff>
    </xdr:from>
    <xdr:ext cx="405111" cy="259045"/>
    <xdr:sp macro="" textlink="">
      <xdr:nvSpPr>
        <xdr:cNvPr id="544" name="n_2aveValue【保健センター・保健所】&#10;有形固定資産減価償却率">
          <a:extLst>
            <a:ext uri="{FF2B5EF4-FFF2-40B4-BE49-F238E27FC236}">
              <a16:creationId xmlns:a16="http://schemas.microsoft.com/office/drawing/2014/main" id="{FDC22DE0-CAB7-4EAA-8914-525F122CED6C}"/>
            </a:ext>
          </a:extLst>
        </xdr:cNvPr>
        <xdr:cNvSpPr txBox="1"/>
      </xdr:nvSpPr>
      <xdr:spPr>
        <a:xfrm>
          <a:off x="14389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55880</xdr:rowOff>
    </xdr:from>
    <xdr:to>
      <xdr:col>72</xdr:col>
      <xdr:colOff>38100</xdr:colOff>
      <xdr:row>58</xdr:row>
      <xdr:rowOff>157480</xdr:rowOff>
    </xdr:to>
    <xdr:sp macro="" textlink="">
      <xdr:nvSpPr>
        <xdr:cNvPr id="545" name="フローチャート: 判断 544">
          <a:extLst>
            <a:ext uri="{FF2B5EF4-FFF2-40B4-BE49-F238E27FC236}">
              <a16:creationId xmlns:a16="http://schemas.microsoft.com/office/drawing/2014/main" id="{7DFC1D6F-FE79-4832-B406-68F5AABA66A7}"/>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148607</xdr:rowOff>
    </xdr:from>
    <xdr:ext cx="405111" cy="259045"/>
    <xdr:sp macro="" textlink="">
      <xdr:nvSpPr>
        <xdr:cNvPr id="546" name="n_3aveValue【保健センター・保健所】&#10;有形固定資産減価償却率">
          <a:extLst>
            <a:ext uri="{FF2B5EF4-FFF2-40B4-BE49-F238E27FC236}">
              <a16:creationId xmlns:a16="http://schemas.microsoft.com/office/drawing/2014/main" id="{D5F3EA89-6262-4E1C-A497-8EFCC97AC86F}"/>
            </a:ext>
          </a:extLst>
        </xdr:cNvPr>
        <xdr:cNvSpPr txBox="1"/>
      </xdr:nvSpPr>
      <xdr:spPr>
        <a:xfrm>
          <a:off x="13500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40640</xdr:rowOff>
    </xdr:from>
    <xdr:to>
      <xdr:col>67</xdr:col>
      <xdr:colOff>101600</xdr:colOff>
      <xdr:row>58</xdr:row>
      <xdr:rowOff>142240</xdr:rowOff>
    </xdr:to>
    <xdr:sp macro="" textlink="">
      <xdr:nvSpPr>
        <xdr:cNvPr id="547" name="フローチャート: 判断 546">
          <a:extLst>
            <a:ext uri="{FF2B5EF4-FFF2-40B4-BE49-F238E27FC236}">
              <a16:creationId xmlns:a16="http://schemas.microsoft.com/office/drawing/2014/main" id="{115F1ABB-1856-4D1C-B9D6-A0106E843822}"/>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58</xdr:row>
      <xdr:rowOff>133367</xdr:rowOff>
    </xdr:from>
    <xdr:ext cx="405111" cy="259045"/>
    <xdr:sp macro="" textlink="">
      <xdr:nvSpPr>
        <xdr:cNvPr id="548" name="n_4aveValue【保健センター・保健所】&#10;有形固定資産減価償却率">
          <a:extLst>
            <a:ext uri="{FF2B5EF4-FFF2-40B4-BE49-F238E27FC236}">
              <a16:creationId xmlns:a16="http://schemas.microsoft.com/office/drawing/2014/main" id="{E151F6C9-A1E4-468A-85BD-0E22432A1467}"/>
            </a:ext>
          </a:extLst>
        </xdr:cNvPr>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0275FC1-6DD8-4CEB-9C7D-4F71AEAFC4B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11202E4-E242-473D-8D5A-6919CD8054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F9B3668C-FAB0-4143-98D9-60F2FC38156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203D8124-0EC1-455B-BD82-76956973ED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18BFE894-C199-4474-BB50-5D4B942E029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61595</xdr:rowOff>
    </xdr:from>
    <xdr:to>
      <xdr:col>85</xdr:col>
      <xdr:colOff>177800</xdr:colOff>
      <xdr:row>58</xdr:row>
      <xdr:rowOff>163195</xdr:rowOff>
    </xdr:to>
    <xdr:sp macro="" textlink="">
      <xdr:nvSpPr>
        <xdr:cNvPr id="554" name="楕円 553">
          <a:extLst>
            <a:ext uri="{FF2B5EF4-FFF2-40B4-BE49-F238E27FC236}">
              <a16:creationId xmlns:a16="http://schemas.microsoft.com/office/drawing/2014/main" id="{5CB03D21-A420-47BE-9667-ACD4EEFE6856}"/>
            </a:ext>
          </a:extLst>
        </xdr:cNvPr>
        <xdr:cNvSpPr/>
      </xdr:nvSpPr>
      <xdr:spPr>
        <a:xfrm>
          <a:off x="162687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84472</xdr:rowOff>
    </xdr:from>
    <xdr:ext cx="405111" cy="259045"/>
    <xdr:sp macro="" textlink="">
      <xdr:nvSpPr>
        <xdr:cNvPr id="555" name="【保健センター・保健所】&#10;有形固定資産減価償却率該当値テキスト">
          <a:extLst>
            <a:ext uri="{FF2B5EF4-FFF2-40B4-BE49-F238E27FC236}">
              <a16:creationId xmlns:a16="http://schemas.microsoft.com/office/drawing/2014/main" id="{D4D932DA-8C87-4C66-98AE-F54EC3EA918B}"/>
            </a:ext>
          </a:extLst>
        </xdr:cNvPr>
        <xdr:cNvSpPr txBox="1"/>
      </xdr:nvSpPr>
      <xdr:spPr>
        <a:xfrm>
          <a:off x="16357600"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21590</xdr:rowOff>
    </xdr:from>
    <xdr:to>
      <xdr:col>81</xdr:col>
      <xdr:colOff>101600</xdr:colOff>
      <xdr:row>58</xdr:row>
      <xdr:rowOff>123190</xdr:rowOff>
    </xdr:to>
    <xdr:sp macro="" textlink="">
      <xdr:nvSpPr>
        <xdr:cNvPr id="556" name="楕円 555">
          <a:extLst>
            <a:ext uri="{FF2B5EF4-FFF2-40B4-BE49-F238E27FC236}">
              <a16:creationId xmlns:a16="http://schemas.microsoft.com/office/drawing/2014/main" id="{180ECAA2-A481-4463-BE90-DD94E7F6A9E3}"/>
            </a:ext>
          </a:extLst>
        </xdr:cNvPr>
        <xdr:cNvSpPr/>
      </xdr:nvSpPr>
      <xdr:spPr>
        <a:xfrm>
          <a:off x="15430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72390</xdr:rowOff>
    </xdr:from>
    <xdr:to>
      <xdr:col>85</xdr:col>
      <xdr:colOff>127000</xdr:colOff>
      <xdr:row>58</xdr:row>
      <xdr:rowOff>112395</xdr:rowOff>
    </xdr:to>
    <xdr:cxnSp macro="">
      <xdr:nvCxnSpPr>
        <xdr:cNvPr id="557" name="直線コネクタ 556">
          <a:extLst>
            <a:ext uri="{FF2B5EF4-FFF2-40B4-BE49-F238E27FC236}">
              <a16:creationId xmlns:a16="http://schemas.microsoft.com/office/drawing/2014/main" id="{B67C10B2-3A3E-4914-9063-5175948D8274}"/>
            </a:ext>
          </a:extLst>
        </xdr:cNvPr>
        <xdr:cNvCxnSpPr/>
      </xdr:nvCxnSpPr>
      <xdr:spPr>
        <a:xfrm>
          <a:off x="15481300" y="100164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xdr:rowOff>
    </xdr:from>
    <xdr:to>
      <xdr:col>76</xdr:col>
      <xdr:colOff>165100</xdr:colOff>
      <xdr:row>58</xdr:row>
      <xdr:rowOff>102235</xdr:rowOff>
    </xdr:to>
    <xdr:sp macro="" textlink="">
      <xdr:nvSpPr>
        <xdr:cNvPr id="558" name="楕円 557">
          <a:extLst>
            <a:ext uri="{FF2B5EF4-FFF2-40B4-BE49-F238E27FC236}">
              <a16:creationId xmlns:a16="http://schemas.microsoft.com/office/drawing/2014/main" id="{6B88EDCD-43BB-44FB-8982-63731B5BA3EB}"/>
            </a:ext>
          </a:extLst>
        </xdr:cNvPr>
        <xdr:cNvSpPr/>
      </xdr:nvSpPr>
      <xdr:spPr>
        <a:xfrm>
          <a:off x="14541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51435</xdr:rowOff>
    </xdr:from>
    <xdr:to>
      <xdr:col>81</xdr:col>
      <xdr:colOff>50800</xdr:colOff>
      <xdr:row>58</xdr:row>
      <xdr:rowOff>72390</xdr:rowOff>
    </xdr:to>
    <xdr:cxnSp macro="">
      <xdr:nvCxnSpPr>
        <xdr:cNvPr id="559" name="直線コネクタ 558">
          <a:extLst>
            <a:ext uri="{FF2B5EF4-FFF2-40B4-BE49-F238E27FC236}">
              <a16:creationId xmlns:a16="http://schemas.microsoft.com/office/drawing/2014/main" id="{FCB485FC-9481-455B-8F0C-8795F875733D}"/>
            </a:ext>
          </a:extLst>
        </xdr:cNvPr>
        <xdr:cNvCxnSpPr/>
      </xdr:nvCxnSpPr>
      <xdr:spPr>
        <a:xfrm>
          <a:off x="14592300" y="99955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143510</xdr:rowOff>
    </xdr:from>
    <xdr:to>
      <xdr:col>72</xdr:col>
      <xdr:colOff>38100</xdr:colOff>
      <xdr:row>58</xdr:row>
      <xdr:rowOff>73660</xdr:rowOff>
    </xdr:to>
    <xdr:sp macro="" textlink="">
      <xdr:nvSpPr>
        <xdr:cNvPr id="560" name="楕円 559">
          <a:extLst>
            <a:ext uri="{FF2B5EF4-FFF2-40B4-BE49-F238E27FC236}">
              <a16:creationId xmlns:a16="http://schemas.microsoft.com/office/drawing/2014/main" id="{AD9CE29E-2BAB-4365-8DF6-38716E39B9D3}"/>
            </a:ext>
          </a:extLst>
        </xdr:cNvPr>
        <xdr:cNvSpPr/>
      </xdr:nvSpPr>
      <xdr:spPr>
        <a:xfrm>
          <a:off x="1365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22860</xdr:rowOff>
    </xdr:from>
    <xdr:to>
      <xdr:col>76</xdr:col>
      <xdr:colOff>114300</xdr:colOff>
      <xdr:row>58</xdr:row>
      <xdr:rowOff>51435</xdr:rowOff>
    </xdr:to>
    <xdr:cxnSp macro="">
      <xdr:nvCxnSpPr>
        <xdr:cNvPr id="561" name="直線コネクタ 560">
          <a:extLst>
            <a:ext uri="{FF2B5EF4-FFF2-40B4-BE49-F238E27FC236}">
              <a16:creationId xmlns:a16="http://schemas.microsoft.com/office/drawing/2014/main" id="{C03CC64C-DCE3-4B1C-BAC4-52519D2B7667}"/>
            </a:ext>
          </a:extLst>
        </xdr:cNvPr>
        <xdr:cNvCxnSpPr/>
      </xdr:nvCxnSpPr>
      <xdr:spPr>
        <a:xfrm>
          <a:off x="13703300" y="99669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107315</xdr:rowOff>
    </xdr:from>
    <xdr:to>
      <xdr:col>67</xdr:col>
      <xdr:colOff>101600</xdr:colOff>
      <xdr:row>58</xdr:row>
      <xdr:rowOff>37465</xdr:rowOff>
    </xdr:to>
    <xdr:sp macro="" textlink="">
      <xdr:nvSpPr>
        <xdr:cNvPr id="562" name="楕円 561">
          <a:extLst>
            <a:ext uri="{FF2B5EF4-FFF2-40B4-BE49-F238E27FC236}">
              <a16:creationId xmlns:a16="http://schemas.microsoft.com/office/drawing/2014/main" id="{F6D21257-791B-41B2-9177-CE9F183FA094}"/>
            </a:ext>
          </a:extLst>
        </xdr:cNvPr>
        <xdr:cNvSpPr/>
      </xdr:nvSpPr>
      <xdr:spPr>
        <a:xfrm>
          <a:off x="12763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158115</xdr:rowOff>
    </xdr:from>
    <xdr:to>
      <xdr:col>71</xdr:col>
      <xdr:colOff>177800</xdr:colOff>
      <xdr:row>58</xdr:row>
      <xdr:rowOff>22860</xdr:rowOff>
    </xdr:to>
    <xdr:cxnSp macro="">
      <xdr:nvCxnSpPr>
        <xdr:cNvPr id="563" name="直線コネクタ 562">
          <a:extLst>
            <a:ext uri="{FF2B5EF4-FFF2-40B4-BE49-F238E27FC236}">
              <a16:creationId xmlns:a16="http://schemas.microsoft.com/office/drawing/2014/main" id="{15E2F9E6-A8A3-4D6B-84B4-AD163EE7F5CC}"/>
            </a:ext>
          </a:extLst>
        </xdr:cNvPr>
        <xdr:cNvCxnSpPr/>
      </xdr:nvCxnSpPr>
      <xdr:spPr>
        <a:xfrm>
          <a:off x="12814300" y="99307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139717</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4435DABD-2C09-437E-8DB1-D02662641510}"/>
            </a:ext>
          </a:extLst>
        </xdr:cNvPr>
        <xdr:cNvSpPr txBox="1"/>
      </xdr:nvSpPr>
      <xdr:spPr>
        <a:xfrm>
          <a:off x="152660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118762</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2F70A33A-DEC5-4917-88A8-0BC51218B76E}"/>
            </a:ext>
          </a:extLst>
        </xdr:cNvPr>
        <xdr:cNvSpPr txBox="1"/>
      </xdr:nvSpPr>
      <xdr:spPr>
        <a:xfrm>
          <a:off x="14389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90187</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78409440-A8D0-4277-A625-2CF4940B1F2D}"/>
            </a:ext>
          </a:extLst>
        </xdr:cNvPr>
        <xdr:cNvSpPr txBox="1"/>
      </xdr:nvSpPr>
      <xdr:spPr>
        <a:xfrm>
          <a:off x="13500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53992</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9C24E861-449D-4003-A55F-52396B1CAF99}"/>
            </a:ext>
          </a:extLst>
        </xdr:cNvPr>
        <xdr:cNvSpPr txBox="1"/>
      </xdr:nvSpPr>
      <xdr:spPr>
        <a:xfrm>
          <a:off x="12611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7EF42524-3D86-4640-A753-FFEE0B6F8FC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F230E8C7-CB8D-4204-B5C2-EFE1C6A7B4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A0FFED89-BEF5-4833-AEA5-2473C6B1C74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FBAF6D1-80A7-41BD-AF58-B4E28AA5F05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873F1514-4FFA-4999-A43E-33C244ECA55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3B3B88BB-FE1F-4A8E-B622-2EA2838E588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DBD8B2E4-CF7F-4668-A9CE-9B079E26CD3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8A225195-609A-41EF-8241-0B5AD2AA1BA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332444F2-52AA-4CBD-ABCE-D726EEB573B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8A9EFD3-AF30-4EA1-BE61-6D2878D9006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E6D4A8D8-CF3A-4628-B81E-F245F0BB211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FED609CA-EB78-4CD5-97DA-31A09275399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52C5742F-8714-480C-AC5C-3516BE028F6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3EE538DE-7D37-4754-B6BA-134962DFA8C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4E0F19A8-A25F-4982-8824-6FC23FE22A1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78A82FCB-A829-413F-91C4-2AA760E0A63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2A9DD3BD-0B1E-4A90-BAC6-3AAD7C03AB0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11C74B57-B6B4-4401-B020-927FF851486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2F8A6A69-45F2-456C-A5EB-D623EE7300E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631630EC-7496-402F-9BC0-115C8763101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BC0D7A5A-82FC-459B-B42F-1594C8EC549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3CE96D13-8118-4255-9F4C-70EFAFEA8C2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0763CFE0-796C-4175-96F6-38B5D3DA557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591" name="直線コネクタ 590">
          <a:extLst>
            <a:ext uri="{FF2B5EF4-FFF2-40B4-BE49-F238E27FC236}">
              <a16:creationId xmlns:a16="http://schemas.microsoft.com/office/drawing/2014/main" id="{65BEFFDD-6274-48D0-A428-4338CF9E5E17}"/>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2A16D403-C8E7-49A5-B26F-70E3B373072D}"/>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3" name="直線コネクタ 592">
          <a:extLst>
            <a:ext uri="{FF2B5EF4-FFF2-40B4-BE49-F238E27FC236}">
              <a16:creationId xmlns:a16="http://schemas.microsoft.com/office/drawing/2014/main" id="{04E00E42-CC5E-46D2-B193-B2BF43BB6C12}"/>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2D9B686E-AA3E-4318-93AE-131985D3C936}"/>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595" name="直線コネクタ 594">
          <a:extLst>
            <a:ext uri="{FF2B5EF4-FFF2-40B4-BE49-F238E27FC236}">
              <a16:creationId xmlns:a16="http://schemas.microsoft.com/office/drawing/2014/main" id="{9FFEB2F0-C9B3-42BA-860E-C1012E76252E}"/>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F88AF872-FFFA-461A-9C31-27421AB99B6E}"/>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597" name="フローチャート: 判断 596">
          <a:extLst>
            <a:ext uri="{FF2B5EF4-FFF2-40B4-BE49-F238E27FC236}">
              <a16:creationId xmlns:a16="http://schemas.microsoft.com/office/drawing/2014/main" id="{70D2E72E-61A1-49B2-B954-20A986FACF6F}"/>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598" name="フローチャート: 判断 597">
          <a:extLst>
            <a:ext uri="{FF2B5EF4-FFF2-40B4-BE49-F238E27FC236}">
              <a16:creationId xmlns:a16="http://schemas.microsoft.com/office/drawing/2014/main" id="{3EF04781-2AA6-4281-AE8A-9D1F10846911}"/>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160037</xdr:rowOff>
    </xdr:from>
    <xdr:ext cx="469744" cy="259045"/>
    <xdr:sp macro="" textlink="">
      <xdr:nvSpPr>
        <xdr:cNvPr id="599" name="n_1aveValue【保健センター・保健所】&#10;一人当たり面積">
          <a:extLst>
            <a:ext uri="{FF2B5EF4-FFF2-40B4-BE49-F238E27FC236}">
              <a16:creationId xmlns:a16="http://schemas.microsoft.com/office/drawing/2014/main" id="{C6350EC9-7CFB-4B1C-B5F4-284C34DE6D9A}"/>
            </a:ext>
          </a:extLst>
        </xdr:cNvPr>
        <xdr:cNvSpPr txBox="1"/>
      </xdr:nvSpPr>
      <xdr:spPr>
        <a:xfrm>
          <a:off x="21075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74930</xdr:rowOff>
    </xdr:from>
    <xdr:to>
      <xdr:col>107</xdr:col>
      <xdr:colOff>101600</xdr:colOff>
      <xdr:row>63</xdr:row>
      <xdr:rowOff>5080</xdr:rowOff>
    </xdr:to>
    <xdr:sp macro="" textlink="">
      <xdr:nvSpPr>
        <xdr:cNvPr id="600" name="フローチャート: 判断 599">
          <a:extLst>
            <a:ext uri="{FF2B5EF4-FFF2-40B4-BE49-F238E27FC236}">
              <a16:creationId xmlns:a16="http://schemas.microsoft.com/office/drawing/2014/main" id="{268C806D-6522-438A-8A95-637191BFFCF8}"/>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167657</xdr:rowOff>
    </xdr:from>
    <xdr:ext cx="469744" cy="259045"/>
    <xdr:sp macro="" textlink="">
      <xdr:nvSpPr>
        <xdr:cNvPr id="601" name="n_2aveValue【保健センター・保健所】&#10;一人当たり面積">
          <a:extLst>
            <a:ext uri="{FF2B5EF4-FFF2-40B4-BE49-F238E27FC236}">
              <a16:creationId xmlns:a16="http://schemas.microsoft.com/office/drawing/2014/main" id="{F68FC6EC-85EF-4E23-8FA9-4595CA110E2A}"/>
            </a:ext>
          </a:extLst>
        </xdr:cNvPr>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48260</xdr:rowOff>
    </xdr:from>
    <xdr:to>
      <xdr:col>102</xdr:col>
      <xdr:colOff>165100</xdr:colOff>
      <xdr:row>62</xdr:row>
      <xdr:rowOff>149860</xdr:rowOff>
    </xdr:to>
    <xdr:sp macro="" textlink="">
      <xdr:nvSpPr>
        <xdr:cNvPr id="602" name="フローチャート: 判断 601">
          <a:extLst>
            <a:ext uri="{FF2B5EF4-FFF2-40B4-BE49-F238E27FC236}">
              <a16:creationId xmlns:a16="http://schemas.microsoft.com/office/drawing/2014/main" id="{807AF738-F85E-4786-9E4C-58B2AF709A21}"/>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140987</xdr:rowOff>
    </xdr:from>
    <xdr:ext cx="469744" cy="259045"/>
    <xdr:sp macro="" textlink="">
      <xdr:nvSpPr>
        <xdr:cNvPr id="603" name="n_3aveValue【保健センター・保健所】&#10;一人当たり面積">
          <a:extLst>
            <a:ext uri="{FF2B5EF4-FFF2-40B4-BE49-F238E27FC236}">
              <a16:creationId xmlns:a16="http://schemas.microsoft.com/office/drawing/2014/main" id="{02D4F112-0C2B-43C1-A550-447DEE138E9D}"/>
            </a:ext>
          </a:extLst>
        </xdr:cNvPr>
        <xdr:cNvSpPr txBox="1"/>
      </xdr:nvSpPr>
      <xdr:spPr>
        <a:xfrm>
          <a:off x="19310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93980</xdr:rowOff>
    </xdr:from>
    <xdr:to>
      <xdr:col>98</xdr:col>
      <xdr:colOff>38100</xdr:colOff>
      <xdr:row>63</xdr:row>
      <xdr:rowOff>24130</xdr:rowOff>
    </xdr:to>
    <xdr:sp macro="" textlink="">
      <xdr:nvSpPr>
        <xdr:cNvPr id="604" name="フローチャート: 判断 603">
          <a:extLst>
            <a:ext uri="{FF2B5EF4-FFF2-40B4-BE49-F238E27FC236}">
              <a16:creationId xmlns:a16="http://schemas.microsoft.com/office/drawing/2014/main" id="{A06CCD47-ADCD-4D3E-8083-221198503380}"/>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63</xdr:row>
      <xdr:rowOff>15257</xdr:rowOff>
    </xdr:from>
    <xdr:ext cx="469744" cy="259045"/>
    <xdr:sp macro="" textlink="">
      <xdr:nvSpPr>
        <xdr:cNvPr id="605" name="n_4aveValue【保健センター・保健所】&#10;一人当たり面積">
          <a:extLst>
            <a:ext uri="{FF2B5EF4-FFF2-40B4-BE49-F238E27FC236}">
              <a16:creationId xmlns:a16="http://schemas.microsoft.com/office/drawing/2014/main" id="{9DB8512B-4C6B-4D20-91EB-4B78E15A69D0}"/>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6C99446-2879-4DA9-B6DE-BDF090F81DC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00D7077-1B17-47DC-9615-93F3EFBC0D2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B2003CA-C6A5-47EE-9DA7-570852B4183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8EC3BBBC-B1D4-4CC4-ABA6-7773FC557C1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72A5073D-FAC9-4B62-8527-DF63005BA81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611" name="楕円 610">
          <a:extLst>
            <a:ext uri="{FF2B5EF4-FFF2-40B4-BE49-F238E27FC236}">
              <a16:creationId xmlns:a16="http://schemas.microsoft.com/office/drawing/2014/main" id="{4EACAA66-2B61-45EB-8977-D37E9B14F3E0}"/>
            </a:ext>
          </a:extLst>
        </xdr:cNvPr>
        <xdr:cNvSpPr/>
      </xdr:nvSpPr>
      <xdr:spPr>
        <a:xfrm>
          <a:off x="22110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6367</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816A18BF-F7DF-4C80-9D4B-E25180AA5CF1}"/>
            </a:ext>
          </a:extLst>
        </xdr:cNvPr>
        <xdr:cNvSpPr txBox="1"/>
      </xdr:nvSpPr>
      <xdr:spPr>
        <a:xfrm>
          <a:off x="22199600"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162560</xdr:rowOff>
    </xdr:from>
    <xdr:to>
      <xdr:col>112</xdr:col>
      <xdr:colOff>38100</xdr:colOff>
      <xdr:row>61</xdr:row>
      <xdr:rowOff>92710</xdr:rowOff>
    </xdr:to>
    <xdr:sp macro="" textlink="">
      <xdr:nvSpPr>
        <xdr:cNvPr id="613" name="楕円 612">
          <a:extLst>
            <a:ext uri="{FF2B5EF4-FFF2-40B4-BE49-F238E27FC236}">
              <a16:creationId xmlns:a16="http://schemas.microsoft.com/office/drawing/2014/main" id="{81CE9E2B-E470-4235-8B43-B8ACCDCFC627}"/>
            </a:ext>
          </a:extLst>
        </xdr:cNvPr>
        <xdr:cNvSpPr/>
      </xdr:nvSpPr>
      <xdr:spPr>
        <a:xfrm>
          <a:off x="21272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34290</xdr:rowOff>
    </xdr:from>
    <xdr:to>
      <xdr:col>116</xdr:col>
      <xdr:colOff>63500</xdr:colOff>
      <xdr:row>61</xdr:row>
      <xdr:rowOff>41910</xdr:rowOff>
    </xdr:to>
    <xdr:cxnSp macro="">
      <xdr:nvCxnSpPr>
        <xdr:cNvPr id="614" name="直線コネクタ 613">
          <a:extLst>
            <a:ext uri="{FF2B5EF4-FFF2-40B4-BE49-F238E27FC236}">
              <a16:creationId xmlns:a16="http://schemas.microsoft.com/office/drawing/2014/main" id="{60C2EC80-C659-48E0-85BA-2E9B365D0934}"/>
            </a:ext>
          </a:extLst>
        </xdr:cNvPr>
        <xdr:cNvCxnSpPr/>
      </xdr:nvCxnSpPr>
      <xdr:spPr>
        <a:xfrm flipV="1">
          <a:off x="21323300" y="10492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2540</xdr:rowOff>
    </xdr:from>
    <xdr:to>
      <xdr:col>107</xdr:col>
      <xdr:colOff>101600</xdr:colOff>
      <xdr:row>61</xdr:row>
      <xdr:rowOff>104140</xdr:rowOff>
    </xdr:to>
    <xdr:sp macro="" textlink="">
      <xdr:nvSpPr>
        <xdr:cNvPr id="615" name="楕円 614">
          <a:extLst>
            <a:ext uri="{FF2B5EF4-FFF2-40B4-BE49-F238E27FC236}">
              <a16:creationId xmlns:a16="http://schemas.microsoft.com/office/drawing/2014/main" id="{CC966A43-C3F5-4799-B679-A9A27CF2AABB}"/>
            </a:ext>
          </a:extLst>
        </xdr:cNvPr>
        <xdr:cNvSpPr/>
      </xdr:nvSpPr>
      <xdr:spPr>
        <a:xfrm>
          <a:off x="20383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41910</xdr:rowOff>
    </xdr:from>
    <xdr:to>
      <xdr:col>111</xdr:col>
      <xdr:colOff>177800</xdr:colOff>
      <xdr:row>61</xdr:row>
      <xdr:rowOff>53340</xdr:rowOff>
    </xdr:to>
    <xdr:cxnSp macro="">
      <xdr:nvCxnSpPr>
        <xdr:cNvPr id="616" name="直線コネクタ 615">
          <a:extLst>
            <a:ext uri="{FF2B5EF4-FFF2-40B4-BE49-F238E27FC236}">
              <a16:creationId xmlns:a16="http://schemas.microsoft.com/office/drawing/2014/main" id="{4DA55E80-F343-47FF-867A-519C0A282578}"/>
            </a:ext>
          </a:extLst>
        </xdr:cNvPr>
        <xdr:cNvCxnSpPr/>
      </xdr:nvCxnSpPr>
      <xdr:spPr>
        <a:xfrm flipV="1">
          <a:off x="20434300" y="10500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10160</xdr:rowOff>
    </xdr:from>
    <xdr:to>
      <xdr:col>102</xdr:col>
      <xdr:colOff>165100</xdr:colOff>
      <xdr:row>61</xdr:row>
      <xdr:rowOff>111760</xdr:rowOff>
    </xdr:to>
    <xdr:sp macro="" textlink="">
      <xdr:nvSpPr>
        <xdr:cNvPr id="617" name="楕円 616">
          <a:extLst>
            <a:ext uri="{FF2B5EF4-FFF2-40B4-BE49-F238E27FC236}">
              <a16:creationId xmlns:a16="http://schemas.microsoft.com/office/drawing/2014/main" id="{77301A7C-3408-4666-83DD-0417CBE66B01}"/>
            </a:ext>
          </a:extLst>
        </xdr:cNvPr>
        <xdr:cNvSpPr/>
      </xdr:nvSpPr>
      <xdr:spPr>
        <a:xfrm>
          <a:off x="19494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53340</xdr:rowOff>
    </xdr:from>
    <xdr:to>
      <xdr:col>107</xdr:col>
      <xdr:colOff>50800</xdr:colOff>
      <xdr:row>61</xdr:row>
      <xdr:rowOff>60960</xdr:rowOff>
    </xdr:to>
    <xdr:cxnSp macro="">
      <xdr:nvCxnSpPr>
        <xdr:cNvPr id="618" name="直線コネクタ 617">
          <a:extLst>
            <a:ext uri="{FF2B5EF4-FFF2-40B4-BE49-F238E27FC236}">
              <a16:creationId xmlns:a16="http://schemas.microsoft.com/office/drawing/2014/main" id="{3FF4B514-C598-477C-B978-165E0210259A}"/>
            </a:ext>
          </a:extLst>
        </xdr:cNvPr>
        <xdr:cNvCxnSpPr/>
      </xdr:nvCxnSpPr>
      <xdr:spPr>
        <a:xfrm flipV="1">
          <a:off x="19545300" y="10511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17780</xdr:rowOff>
    </xdr:from>
    <xdr:to>
      <xdr:col>98</xdr:col>
      <xdr:colOff>38100</xdr:colOff>
      <xdr:row>61</xdr:row>
      <xdr:rowOff>119380</xdr:rowOff>
    </xdr:to>
    <xdr:sp macro="" textlink="">
      <xdr:nvSpPr>
        <xdr:cNvPr id="619" name="楕円 618">
          <a:extLst>
            <a:ext uri="{FF2B5EF4-FFF2-40B4-BE49-F238E27FC236}">
              <a16:creationId xmlns:a16="http://schemas.microsoft.com/office/drawing/2014/main" id="{96C6D746-65E8-4D6F-80C8-1A5349F237CB}"/>
            </a:ext>
          </a:extLst>
        </xdr:cNvPr>
        <xdr:cNvSpPr/>
      </xdr:nvSpPr>
      <xdr:spPr>
        <a:xfrm>
          <a:off x="18605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60960</xdr:rowOff>
    </xdr:from>
    <xdr:to>
      <xdr:col>102</xdr:col>
      <xdr:colOff>114300</xdr:colOff>
      <xdr:row>61</xdr:row>
      <xdr:rowOff>68580</xdr:rowOff>
    </xdr:to>
    <xdr:cxnSp macro="">
      <xdr:nvCxnSpPr>
        <xdr:cNvPr id="620" name="直線コネクタ 619">
          <a:extLst>
            <a:ext uri="{FF2B5EF4-FFF2-40B4-BE49-F238E27FC236}">
              <a16:creationId xmlns:a16="http://schemas.microsoft.com/office/drawing/2014/main" id="{EC490AE3-E6E2-4F5B-83D6-B6A4C4F752D2}"/>
            </a:ext>
          </a:extLst>
        </xdr:cNvPr>
        <xdr:cNvCxnSpPr/>
      </xdr:nvCxnSpPr>
      <xdr:spPr>
        <a:xfrm flipV="1">
          <a:off x="18656300" y="105194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109237</xdr:rowOff>
    </xdr:from>
    <xdr:ext cx="469744" cy="259045"/>
    <xdr:sp macro="" textlink="">
      <xdr:nvSpPr>
        <xdr:cNvPr id="621" name="n_1mainValue【保健センター・保健所】&#10;一人当たり面積">
          <a:extLst>
            <a:ext uri="{FF2B5EF4-FFF2-40B4-BE49-F238E27FC236}">
              <a16:creationId xmlns:a16="http://schemas.microsoft.com/office/drawing/2014/main" id="{24022363-DF90-4D0A-8572-3B6BBF647620}"/>
            </a:ext>
          </a:extLst>
        </xdr:cNvPr>
        <xdr:cNvSpPr txBox="1"/>
      </xdr:nvSpPr>
      <xdr:spPr>
        <a:xfrm>
          <a:off x="210757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120667</xdr:rowOff>
    </xdr:from>
    <xdr:ext cx="469744" cy="259045"/>
    <xdr:sp macro="" textlink="">
      <xdr:nvSpPr>
        <xdr:cNvPr id="622" name="n_2mainValue【保健センター・保健所】&#10;一人当たり面積">
          <a:extLst>
            <a:ext uri="{FF2B5EF4-FFF2-40B4-BE49-F238E27FC236}">
              <a16:creationId xmlns:a16="http://schemas.microsoft.com/office/drawing/2014/main" id="{11DDC231-2D5D-4ED1-AE05-19E132D8DCDE}"/>
            </a:ext>
          </a:extLst>
        </xdr:cNvPr>
        <xdr:cNvSpPr txBox="1"/>
      </xdr:nvSpPr>
      <xdr:spPr>
        <a:xfrm>
          <a:off x="201994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128287</xdr:rowOff>
    </xdr:from>
    <xdr:ext cx="469744" cy="259045"/>
    <xdr:sp macro="" textlink="">
      <xdr:nvSpPr>
        <xdr:cNvPr id="623" name="n_3mainValue【保健センター・保健所】&#10;一人当たり面積">
          <a:extLst>
            <a:ext uri="{FF2B5EF4-FFF2-40B4-BE49-F238E27FC236}">
              <a16:creationId xmlns:a16="http://schemas.microsoft.com/office/drawing/2014/main" id="{8789FFA6-03F0-4B56-BBFC-DD154E402A01}"/>
            </a:ext>
          </a:extLst>
        </xdr:cNvPr>
        <xdr:cNvSpPr txBox="1"/>
      </xdr:nvSpPr>
      <xdr:spPr>
        <a:xfrm>
          <a:off x="193104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624" name="n_4mainValue【保健センター・保健所】&#10;一人当たり面積">
          <a:extLst>
            <a:ext uri="{FF2B5EF4-FFF2-40B4-BE49-F238E27FC236}">
              <a16:creationId xmlns:a16="http://schemas.microsoft.com/office/drawing/2014/main" id="{976CFB6C-C2A3-48D7-A4BC-E5FDBFB1663C}"/>
            </a:ext>
          </a:extLst>
        </xdr:cNvPr>
        <xdr:cNvSpPr txBox="1"/>
      </xdr:nvSpPr>
      <xdr:spPr>
        <a:xfrm>
          <a:off x="18421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35ECEC7C-99CF-4D4D-BF96-1B43A74A79D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C7E3F17-4672-478B-810D-6BB8907B83B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A3E85AF2-C14A-4F7C-B7F2-3C9FEEB335C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1928235C-8C7A-46F7-898A-362BD7B852B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A800B4F9-1700-427E-B0F8-69DB7BC93C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9A33E9F2-626D-4206-BACE-66C830C0B40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4344706-D397-4D01-80A4-7FAB29974E1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B70039BB-73E4-4B57-A84D-5DCB0AA7890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B387AFB5-6F82-4D06-AB19-136B815BC7D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41445C8B-9FE8-4F67-A3AA-0FBC405E1FE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DA2C2F96-F6B5-4632-838A-4C9B86F0D3B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AFCAE9F8-A557-4D1F-A523-0D43096FBF7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01ABEF96-ADBA-4777-B56E-46A754D87A5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AF0EB3A2-0DBC-4BB9-9897-756A2E69794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706D663-784B-451D-90ED-8C54DD218F9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21C7FA1D-D8F0-464D-B24A-579DD32EE9D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7376F5DD-F4FB-4247-A073-E2FA926B689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92A9874A-6371-420B-AF95-69399C5FAC2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D70785E7-8170-4DD1-834C-49B8C72423F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5E951D79-666C-4034-AFA8-24692DEFC8A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a:extLst>
            <a:ext uri="{FF2B5EF4-FFF2-40B4-BE49-F238E27FC236}">
              <a16:creationId xmlns:a16="http://schemas.microsoft.com/office/drawing/2014/main" id="{453E2A27-FE4C-41D5-BF47-FD8484FBAFD4}"/>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6E8F64FC-5116-47CF-8B1E-8061FA5ABB3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0BCF0AF4-A545-4CBD-A174-897F7C2D1D9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a:extLst>
            <a:ext uri="{FF2B5EF4-FFF2-40B4-BE49-F238E27FC236}">
              <a16:creationId xmlns:a16="http://schemas.microsoft.com/office/drawing/2014/main" id="{7A359A7B-70CF-4742-9AB1-6FD70EF1EA72}"/>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3BB3666B-B202-4885-8D87-532B2515B1A5}"/>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a:extLst>
            <a:ext uri="{FF2B5EF4-FFF2-40B4-BE49-F238E27FC236}">
              <a16:creationId xmlns:a16="http://schemas.microsoft.com/office/drawing/2014/main" id="{9738C87E-01AB-4284-87CA-264C9113E4DC}"/>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消防施設】&#10;有形固定資産減価償却率最大値テキスト">
          <a:extLst>
            <a:ext uri="{FF2B5EF4-FFF2-40B4-BE49-F238E27FC236}">
              <a16:creationId xmlns:a16="http://schemas.microsoft.com/office/drawing/2014/main" id="{E6A083EA-76A3-4EB2-AB9C-4C87393142FE}"/>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a:extLst>
            <a:ext uri="{FF2B5EF4-FFF2-40B4-BE49-F238E27FC236}">
              <a16:creationId xmlns:a16="http://schemas.microsoft.com/office/drawing/2014/main" id="{97049C25-361A-4623-AD50-B5275CF25597}"/>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538259CF-BDF4-4EF7-9BE8-B057C6429766}"/>
            </a:ext>
          </a:extLst>
        </xdr:cNvPr>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654" name="フローチャート: 判断 653">
          <a:extLst>
            <a:ext uri="{FF2B5EF4-FFF2-40B4-BE49-F238E27FC236}">
              <a16:creationId xmlns:a16="http://schemas.microsoft.com/office/drawing/2014/main" id="{F4F172AB-AA45-48D3-88C1-6EEC428F1E6A}"/>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655" name="フローチャート: 判断 654">
          <a:extLst>
            <a:ext uri="{FF2B5EF4-FFF2-40B4-BE49-F238E27FC236}">
              <a16:creationId xmlns:a16="http://schemas.microsoft.com/office/drawing/2014/main" id="{E76E763E-E49F-455A-901F-2FE0589BC835}"/>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86377</xdr:rowOff>
    </xdr:from>
    <xdr:ext cx="405111" cy="259045"/>
    <xdr:sp macro="" textlink="">
      <xdr:nvSpPr>
        <xdr:cNvPr id="656" name="n_1aveValue【消防施設】&#10;有形固定資産減価償却率">
          <a:extLst>
            <a:ext uri="{FF2B5EF4-FFF2-40B4-BE49-F238E27FC236}">
              <a16:creationId xmlns:a16="http://schemas.microsoft.com/office/drawing/2014/main" id="{0F987199-9582-4320-B7A9-EE19E71B01D1}"/>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167639</xdr:rowOff>
    </xdr:from>
    <xdr:to>
      <xdr:col>76</xdr:col>
      <xdr:colOff>165100</xdr:colOff>
      <xdr:row>82</xdr:row>
      <xdr:rowOff>97789</xdr:rowOff>
    </xdr:to>
    <xdr:sp macro="" textlink="">
      <xdr:nvSpPr>
        <xdr:cNvPr id="657" name="フローチャート: 判断 656">
          <a:extLst>
            <a:ext uri="{FF2B5EF4-FFF2-40B4-BE49-F238E27FC236}">
              <a16:creationId xmlns:a16="http://schemas.microsoft.com/office/drawing/2014/main" id="{627D409A-4202-4C4F-900E-E54986420ED7}"/>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88916</xdr:rowOff>
    </xdr:from>
    <xdr:ext cx="405111" cy="259045"/>
    <xdr:sp macro="" textlink="">
      <xdr:nvSpPr>
        <xdr:cNvPr id="658" name="n_2aveValue【消防施設】&#10;有形固定資産減価償却率">
          <a:extLst>
            <a:ext uri="{FF2B5EF4-FFF2-40B4-BE49-F238E27FC236}">
              <a16:creationId xmlns:a16="http://schemas.microsoft.com/office/drawing/2014/main" id="{3B3D927A-AC2A-4071-8A66-BC43932AA4A2}"/>
            </a:ext>
          </a:extLst>
        </xdr:cNvPr>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7620</xdr:rowOff>
    </xdr:from>
    <xdr:to>
      <xdr:col>72</xdr:col>
      <xdr:colOff>38100</xdr:colOff>
      <xdr:row>82</xdr:row>
      <xdr:rowOff>109220</xdr:rowOff>
    </xdr:to>
    <xdr:sp macro="" textlink="">
      <xdr:nvSpPr>
        <xdr:cNvPr id="659" name="フローチャート: 判断 658">
          <a:extLst>
            <a:ext uri="{FF2B5EF4-FFF2-40B4-BE49-F238E27FC236}">
              <a16:creationId xmlns:a16="http://schemas.microsoft.com/office/drawing/2014/main" id="{6CBABC3F-A402-4CCA-98A9-01AE4B7042D1}"/>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100347</xdr:rowOff>
    </xdr:from>
    <xdr:ext cx="405111" cy="259045"/>
    <xdr:sp macro="" textlink="">
      <xdr:nvSpPr>
        <xdr:cNvPr id="660" name="n_3aveValue【消防施設】&#10;有形固定資産減価償却率">
          <a:extLst>
            <a:ext uri="{FF2B5EF4-FFF2-40B4-BE49-F238E27FC236}">
              <a16:creationId xmlns:a16="http://schemas.microsoft.com/office/drawing/2014/main" id="{269A2AC8-D0B6-47AA-B680-36F4224B6967}"/>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21589</xdr:rowOff>
    </xdr:from>
    <xdr:to>
      <xdr:col>67</xdr:col>
      <xdr:colOff>101600</xdr:colOff>
      <xdr:row>82</xdr:row>
      <xdr:rowOff>123189</xdr:rowOff>
    </xdr:to>
    <xdr:sp macro="" textlink="">
      <xdr:nvSpPr>
        <xdr:cNvPr id="661" name="フローチャート: 判断 660">
          <a:extLst>
            <a:ext uri="{FF2B5EF4-FFF2-40B4-BE49-F238E27FC236}">
              <a16:creationId xmlns:a16="http://schemas.microsoft.com/office/drawing/2014/main" id="{8337008A-D4BC-4E46-844D-AD5A739D6918}"/>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114316</xdr:rowOff>
    </xdr:from>
    <xdr:ext cx="405111" cy="259045"/>
    <xdr:sp macro="" textlink="">
      <xdr:nvSpPr>
        <xdr:cNvPr id="662" name="n_4aveValue【消防施設】&#10;有形固定資産減価償却率">
          <a:extLst>
            <a:ext uri="{FF2B5EF4-FFF2-40B4-BE49-F238E27FC236}">
              <a16:creationId xmlns:a16="http://schemas.microsoft.com/office/drawing/2014/main" id="{FB5D100C-69C6-4DFC-940E-2706F2762714}"/>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296D8C2-6FD8-4835-8EA2-E044E2B01A0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E8BD383-0B79-4B41-87FD-FD3C8C57C1F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556E535-D6B7-45A5-8C77-E860A86793F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8757AD45-0848-4D2B-B53B-B532C9852AF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85045960-4CC2-427E-A156-5BAC3D4B6F8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55880</xdr:rowOff>
    </xdr:from>
    <xdr:to>
      <xdr:col>85</xdr:col>
      <xdr:colOff>177800</xdr:colOff>
      <xdr:row>80</xdr:row>
      <xdr:rowOff>157480</xdr:rowOff>
    </xdr:to>
    <xdr:sp macro="" textlink="">
      <xdr:nvSpPr>
        <xdr:cNvPr id="668" name="楕円 667">
          <a:extLst>
            <a:ext uri="{FF2B5EF4-FFF2-40B4-BE49-F238E27FC236}">
              <a16:creationId xmlns:a16="http://schemas.microsoft.com/office/drawing/2014/main" id="{2A424A90-6D45-4E71-94D0-7D72B3220401}"/>
            </a:ext>
          </a:extLst>
        </xdr:cNvPr>
        <xdr:cNvSpPr/>
      </xdr:nvSpPr>
      <xdr:spPr>
        <a:xfrm>
          <a:off x="16268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78757</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742BB6F7-B11B-4C31-9203-4107F86E428A}"/>
            </a:ext>
          </a:extLst>
        </xdr:cNvPr>
        <xdr:cNvSpPr txBox="1"/>
      </xdr:nvSpPr>
      <xdr:spPr>
        <a:xfrm>
          <a:off x="16357600"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30480</xdr:rowOff>
    </xdr:from>
    <xdr:to>
      <xdr:col>81</xdr:col>
      <xdr:colOff>101600</xdr:colOff>
      <xdr:row>80</xdr:row>
      <xdr:rowOff>132080</xdr:rowOff>
    </xdr:to>
    <xdr:sp macro="" textlink="">
      <xdr:nvSpPr>
        <xdr:cNvPr id="670" name="楕円 669">
          <a:extLst>
            <a:ext uri="{FF2B5EF4-FFF2-40B4-BE49-F238E27FC236}">
              <a16:creationId xmlns:a16="http://schemas.microsoft.com/office/drawing/2014/main" id="{1DD28A2F-989C-434E-B2AD-E83386051BC4}"/>
            </a:ext>
          </a:extLst>
        </xdr:cNvPr>
        <xdr:cNvSpPr/>
      </xdr:nvSpPr>
      <xdr:spPr>
        <a:xfrm>
          <a:off x="154305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81280</xdr:rowOff>
    </xdr:from>
    <xdr:to>
      <xdr:col>85</xdr:col>
      <xdr:colOff>127000</xdr:colOff>
      <xdr:row>80</xdr:row>
      <xdr:rowOff>106680</xdr:rowOff>
    </xdr:to>
    <xdr:cxnSp macro="">
      <xdr:nvCxnSpPr>
        <xdr:cNvPr id="671" name="直線コネクタ 670">
          <a:extLst>
            <a:ext uri="{FF2B5EF4-FFF2-40B4-BE49-F238E27FC236}">
              <a16:creationId xmlns:a16="http://schemas.microsoft.com/office/drawing/2014/main" id="{9DD34428-8830-4F84-9A49-86755C36D085}"/>
            </a:ext>
          </a:extLst>
        </xdr:cNvPr>
        <xdr:cNvCxnSpPr/>
      </xdr:nvCxnSpPr>
      <xdr:spPr>
        <a:xfrm>
          <a:off x="15481300" y="1379728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33020</xdr:rowOff>
    </xdr:from>
    <xdr:to>
      <xdr:col>76</xdr:col>
      <xdr:colOff>165100</xdr:colOff>
      <xdr:row>80</xdr:row>
      <xdr:rowOff>134620</xdr:rowOff>
    </xdr:to>
    <xdr:sp macro="" textlink="">
      <xdr:nvSpPr>
        <xdr:cNvPr id="672" name="楕円 671">
          <a:extLst>
            <a:ext uri="{FF2B5EF4-FFF2-40B4-BE49-F238E27FC236}">
              <a16:creationId xmlns:a16="http://schemas.microsoft.com/office/drawing/2014/main" id="{284BF6A6-2C80-4491-BE58-93D7FC113A72}"/>
            </a:ext>
          </a:extLst>
        </xdr:cNvPr>
        <xdr:cNvSpPr/>
      </xdr:nvSpPr>
      <xdr:spPr>
        <a:xfrm>
          <a:off x="14541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81280</xdr:rowOff>
    </xdr:from>
    <xdr:to>
      <xdr:col>81</xdr:col>
      <xdr:colOff>50800</xdr:colOff>
      <xdr:row>80</xdr:row>
      <xdr:rowOff>83820</xdr:rowOff>
    </xdr:to>
    <xdr:cxnSp macro="">
      <xdr:nvCxnSpPr>
        <xdr:cNvPr id="673" name="直線コネクタ 672">
          <a:extLst>
            <a:ext uri="{FF2B5EF4-FFF2-40B4-BE49-F238E27FC236}">
              <a16:creationId xmlns:a16="http://schemas.microsoft.com/office/drawing/2014/main" id="{C302B2C7-9A64-4AF4-BE1D-DA718E964032}"/>
            </a:ext>
          </a:extLst>
        </xdr:cNvPr>
        <xdr:cNvCxnSpPr/>
      </xdr:nvCxnSpPr>
      <xdr:spPr>
        <a:xfrm flipV="1">
          <a:off x="14592300" y="137972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170180</xdr:rowOff>
    </xdr:from>
    <xdr:to>
      <xdr:col>72</xdr:col>
      <xdr:colOff>38100</xdr:colOff>
      <xdr:row>80</xdr:row>
      <xdr:rowOff>100330</xdr:rowOff>
    </xdr:to>
    <xdr:sp macro="" textlink="">
      <xdr:nvSpPr>
        <xdr:cNvPr id="674" name="楕円 673">
          <a:extLst>
            <a:ext uri="{FF2B5EF4-FFF2-40B4-BE49-F238E27FC236}">
              <a16:creationId xmlns:a16="http://schemas.microsoft.com/office/drawing/2014/main" id="{844FF93E-6AC7-44E7-90E6-D5B9B64EC640}"/>
            </a:ext>
          </a:extLst>
        </xdr:cNvPr>
        <xdr:cNvSpPr/>
      </xdr:nvSpPr>
      <xdr:spPr>
        <a:xfrm>
          <a:off x="13652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49530</xdr:rowOff>
    </xdr:from>
    <xdr:to>
      <xdr:col>76</xdr:col>
      <xdr:colOff>114300</xdr:colOff>
      <xdr:row>80</xdr:row>
      <xdr:rowOff>83820</xdr:rowOff>
    </xdr:to>
    <xdr:cxnSp macro="">
      <xdr:nvCxnSpPr>
        <xdr:cNvPr id="675" name="直線コネクタ 674">
          <a:extLst>
            <a:ext uri="{FF2B5EF4-FFF2-40B4-BE49-F238E27FC236}">
              <a16:creationId xmlns:a16="http://schemas.microsoft.com/office/drawing/2014/main" id="{296A0693-07BD-49A0-9A87-00A1B2CA8200}"/>
            </a:ext>
          </a:extLst>
        </xdr:cNvPr>
        <xdr:cNvCxnSpPr/>
      </xdr:nvCxnSpPr>
      <xdr:spPr>
        <a:xfrm>
          <a:off x="13703300" y="13765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29211</xdr:rowOff>
    </xdr:from>
    <xdr:to>
      <xdr:col>67</xdr:col>
      <xdr:colOff>101600</xdr:colOff>
      <xdr:row>80</xdr:row>
      <xdr:rowOff>130811</xdr:rowOff>
    </xdr:to>
    <xdr:sp macro="" textlink="">
      <xdr:nvSpPr>
        <xdr:cNvPr id="676" name="楕円 675">
          <a:extLst>
            <a:ext uri="{FF2B5EF4-FFF2-40B4-BE49-F238E27FC236}">
              <a16:creationId xmlns:a16="http://schemas.microsoft.com/office/drawing/2014/main" id="{17E5FD43-BE76-4AA8-A6C2-6B3338644EA2}"/>
            </a:ext>
          </a:extLst>
        </xdr:cNvPr>
        <xdr:cNvSpPr/>
      </xdr:nvSpPr>
      <xdr:spPr>
        <a:xfrm>
          <a:off x="12763500" y="13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49530</xdr:rowOff>
    </xdr:from>
    <xdr:to>
      <xdr:col>71</xdr:col>
      <xdr:colOff>177800</xdr:colOff>
      <xdr:row>80</xdr:row>
      <xdr:rowOff>80011</xdr:rowOff>
    </xdr:to>
    <xdr:cxnSp macro="">
      <xdr:nvCxnSpPr>
        <xdr:cNvPr id="677" name="直線コネクタ 676">
          <a:extLst>
            <a:ext uri="{FF2B5EF4-FFF2-40B4-BE49-F238E27FC236}">
              <a16:creationId xmlns:a16="http://schemas.microsoft.com/office/drawing/2014/main" id="{09203963-F10D-49A0-A82B-91920E4954B2}"/>
            </a:ext>
          </a:extLst>
        </xdr:cNvPr>
        <xdr:cNvCxnSpPr/>
      </xdr:nvCxnSpPr>
      <xdr:spPr>
        <a:xfrm flipV="1">
          <a:off x="12814300" y="137655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148607</xdr:rowOff>
    </xdr:from>
    <xdr:ext cx="405111" cy="259045"/>
    <xdr:sp macro="" textlink="">
      <xdr:nvSpPr>
        <xdr:cNvPr id="678" name="n_1mainValue【消防施設】&#10;有形固定資産減価償却率">
          <a:extLst>
            <a:ext uri="{FF2B5EF4-FFF2-40B4-BE49-F238E27FC236}">
              <a16:creationId xmlns:a16="http://schemas.microsoft.com/office/drawing/2014/main" id="{6D043BE8-F9F9-458B-8A69-9C829B25C2C2}"/>
            </a:ext>
          </a:extLst>
        </xdr:cNvPr>
        <xdr:cNvSpPr txBox="1"/>
      </xdr:nvSpPr>
      <xdr:spPr>
        <a:xfrm>
          <a:off x="15266044" y="1352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151147</xdr:rowOff>
    </xdr:from>
    <xdr:ext cx="405111" cy="259045"/>
    <xdr:sp macro="" textlink="">
      <xdr:nvSpPr>
        <xdr:cNvPr id="679" name="n_2mainValue【消防施設】&#10;有形固定資産減価償却率">
          <a:extLst>
            <a:ext uri="{FF2B5EF4-FFF2-40B4-BE49-F238E27FC236}">
              <a16:creationId xmlns:a16="http://schemas.microsoft.com/office/drawing/2014/main" id="{B059198F-591E-4A10-BC30-8C720C88286B}"/>
            </a:ext>
          </a:extLst>
        </xdr:cNvPr>
        <xdr:cNvSpPr txBox="1"/>
      </xdr:nvSpPr>
      <xdr:spPr>
        <a:xfrm>
          <a:off x="14389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116857</xdr:rowOff>
    </xdr:from>
    <xdr:ext cx="405111" cy="259045"/>
    <xdr:sp macro="" textlink="">
      <xdr:nvSpPr>
        <xdr:cNvPr id="680" name="n_3mainValue【消防施設】&#10;有形固定資産減価償却率">
          <a:extLst>
            <a:ext uri="{FF2B5EF4-FFF2-40B4-BE49-F238E27FC236}">
              <a16:creationId xmlns:a16="http://schemas.microsoft.com/office/drawing/2014/main" id="{17A9D223-D097-40C4-9552-9473E9E4E148}"/>
            </a:ext>
          </a:extLst>
        </xdr:cNvPr>
        <xdr:cNvSpPr txBox="1"/>
      </xdr:nvSpPr>
      <xdr:spPr>
        <a:xfrm>
          <a:off x="13500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147338</xdr:rowOff>
    </xdr:from>
    <xdr:ext cx="405111" cy="259045"/>
    <xdr:sp macro="" textlink="">
      <xdr:nvSpPr>
        <xdr:cNvPr id="681" name="n_4mainValue【消防施設】&#10;有形固定資産減価償却率">
          <a:extLst>
            <a:ext uri="{FF2B5EF4-FFF2-40B4-BE49-F238E27FC236}">
              <a16:creationId xmlns:a16="http://schemas.microsoft.com/office/drawing/2014/main" id="{975746E3-9B4B-44BC-B968-A6A6669C7543}"/>
            </a:ext>
          </a:extLst>
        </xdr:cNvPr>
        <xdr:cNvSpPr txBox="1"/>
      </xdr:nvSpPr>
      <xdr:spPr>
        <a:xfrm>
          <a:off x="1261174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DD9E0391-3F6C-41B6-BAA5-E4B53649940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DCC9514A-83A4-4403-A76F-9442E789EF2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5D69AFD4-0C4D-4B60-A260-E83AB39D4E7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7CCDF759-45BC-4C1C-B95A-E673E832F3A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507D6A8F-ACAE-4BED-A3F8-9E20D053653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C7452227-2C4F-416E-9D41-496EEE79E02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E914D528-B7BC-4503-B21F-D5CB1396383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BBB78374-983D-434C-87A0-204A13A4241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72C53A55-C51F-49A3-99FB-DF981B330BC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5D844D91-DF31-416E-9B30-3177EE605AA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220BCA1C-0143-4725-AEA1-32B3595A08D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1F903455-D9D3-4F42-BF35-CB9785D9B28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AEB19B61-7C3A-424F-96F5-0F47BB3DD4A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ED84C030-CF93-429C-9A6A-4CBBE0EE0B5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D1219D71-16D1-4B0A-9AC7-FF1FB9E2F4A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ADA924A7-E8A3-4A26-BD5E-333F3901523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869BBEC4-C8BE-48A7-8E0A-F57C5AEC5C9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A3F07914-2EDA-4891-B92D-CCA92D0FAB0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41D205A9-8744-44A3-A2C5-D223549B6F9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67F9D910-965D-415C-AFD1-98B801306AA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3120C60B-2BAB-447F-B9EA-E71AD7C3FEF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3D2D30E8-DF27-483D-9D1C-13C0104C35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51024DE8-DEEF-464C-A9C7-BED9E53B1B8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705" name="直線コネクタ 704">
          <a:extLst>
            <a:ext uri="{FF2B5EF4-FFF2-40B4-BE49-F238E27FC236}">
              <a16:creationId xmlns:a16="http://schemas.microsoft.com/office/drawing/2014/main" id="{1C84FF17-2E77-4174-B208-736D98680DE8}"/>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706" name="【消防施設】&#10;一人当たり面積最小値テキスト">
          <a:extLst>
            <a:ext uri="{FF2B5EF4-FFF2-40B4-BE49-F238E27FC236}">
              <a16:creationId xmlns:a16="http://schemas.microsoft.com/office/drawing/2014/main" id="{32C4FDF1-0021-45A5-B4D4-688C665E58E1}"/>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707" name="直線コネクタ 706">
          <a:extLst>
            <a:ext uri="{FF2B5EF4-FFF2-40B4-BE49-F238E27FC236}">
              <a16:creationId xmlns:a16="http://schemas.microsoft.com/office/drawing/2014/main" id="{BDC1DF07-9F7D-48E6-8CB7-D2C14B24D311}"/>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708" name="【消防施設】&#10;一人当たり面積最大値テキスト">
          <a:extLst>
            <a:ext uri="{FF2B5EF4-FFF2-40B4-BE49-F238E27FC236}">
              <a16:creationId xmlns:a16="http://schemas.microsoft.com/office/drawing/2014/main" id="{E57BC007-A3B0-4278-A012-DF2A95BC73F7}"/>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709" name="直線コネクタ 708">
          <a:extLst>
            <a:ext uri="{FF2B5EF4-FFF2-40B4-BE49-F238E27FC236}">
              <a16:creationId xmlns:a16="http://schemas.microsoft.com/office/drawing/2014/main" id="{1554D4C6-0721-4BEA-AD4B-973660542CCE}"/>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710" name="【消防施設】&#10;一人当たり面積平均値テキスト">
          <a:extLst>
            <a:ext uri="{FF2B5EF4-FFF2-40B4-BE49-F238E27FC236}">
              <a16:creationId xmlns:a16="http://schemas.microsoft.com/office/drawing/2014/main" id="{F04A4E95-41F6-432F-AA05-9291B37F56AD}"/>
            </a:ext>
          </a:extLst>
        </xdr:cNvPr>
        <xdr:cNvSpPr txBox="1"/>
      </xdr:nvSpPr>
      <xdr:spPr>
        <a:xfrm>
          <a:off x="22199600" y="1466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711" name="フローチャート: 判断 710">
          <a:extLst>
            <a:ext uri="{FF2B5EF4-FFF2-40B4-BE49-F238E27FC236}">
              <a16:creationId xmlns:a16="http://schemas.microsoft.com/office/drawing/2014/main" id="{3AED8814-40CE-4DE0-BA59-89AB247C4DAE}"/>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712" name="フローチャート: 判断 711">
          <a:extLst>
            <a:ext uri="{FF2B5EF4-FFF2-40B4-BE49-F238E27FC236}">
              <a16:creationId xmlns:a16="http://schemas.microsoft.com/office/drawing/2014/main" id="{E7671EAB-4955-4E4B-B119-C8A4B57111C2}"/>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34307</xdr:rowOff>
    </xdr:from>
    <xdr:ext cx="469744" cy="259045"/>
    <xdr:sp macro="" textlink="">
      <xdr:nvSpPr>
        <xdr:cNvPr id="713" name="n_1aveValue【消防施設】&#10;一人当たり面積">
          <a:extLst>
            <a:ext uri="{FF2B5EF4-FFF2-40B4-BE49-F238E27FC236}">
              <a16:creationId xmlns:a16="http://schemas.microsoft.com/office/drawing/2014/main" id="{3D3E8FBE-E0D8-47CD-A61C-F4557D0BFD45}"/>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146558</xdr:rowOff>
    </xdr:from>
    <xdr:to>
      <xdr:col>107</xdr:col>
      <xdr:colOff>101600</xdr:colOff>
      <xdr:row>78</xdr:row>
      <xdr:rowOff>76708</xdr:rowOff>
    </xdr:to>
    <xdr:sp macro="" textlink="">
      <xdr:nvSpPr>
        <xdr:cNvPr id="714" name="フローチャート: 判断 713">
          <a:extLst>
            <a:ext uri="{FF2B5EF4-FFF2-40B4-BE49-F238E27FC236}">
              <a16:creationId xmlns:a16="http://schemas.microsoft.com/office/drawing/2014/main" id="{EAF66115-B761-4E84-9F44-7B76A9B2D3E9}"/>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76</xdr:row>
      <xdr:rowOff>93235</xdr:rowOff>
    </xdr:from>
    <xdr:ext cx="469744" cy="259045"/>
    <xdr:sp macro="" textlink="">
      <xdr:nvSpPr>
        <xdr:cNvPr id="715" name="n_2aveValue【消防施設】&#10;一人当たり面積">
          <a:extLst>
            <a:ext uri="{FF2B5EF4-FFF2-40B4-BE49-F238E27FC236}">
              <a16:creationId xmlns:a16="http://schemas.microsoft.com/office/drawing/2014/main" id="{35BA7651-1BF7-4A2D-AC9A-26C2A0D1B389}"/>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131318</xdr:rowOff>
    </xdr:from>
    <xdr:to>
      <xdr:col>102</xdr:col>
      <xdr:colOff>165100</xdr:colOff>
      <xdr:row>86</xdr:row>
      <xdr:rowOff>61468</xdr:rowOff>
    </xdr:to>
    <xdr:sp macro="" textlink="">
      <xdr:nvSpPr>
        <xdr:cNvPr id="716" name="フローチャート: 判断 715">
          <a:extLst>
            <a:ext uri="{FF2B5EF4-FFF2-40B4-BE49-F238E27FC236}">
              <a16:creationId xmlns:a16="http://schemas.microsoft.com/office/drawing/2014/main" id="{157DCCBC-8E42-494E-907C-B1B721FED24D}"/>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52595</xdr:rowOff>
    </xdr:from>
    <xdr:ext cx="469744" cy="259045"/>
    <xdr:sp macro="" textlink="">
      <xdr:nvSpPr>
        <xdr:cNvPr id="717" name="n_3aveValue【消防施設】&#10;一人当たり面積">
          <a:extLst>
            <a:ext uri="{FF2B5EF4-FFF2-40B4-BE49-F238E27FC236}">
              <a16:creationId xmlns:a16="http://schemas.microsoft.com/office/drawing/2014/main" id="{E8872985-1AC3-497A-B017-D38718BCCB6B}"/>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132842</xdr:rowOff>
    </xdr:from>
    <xdr:to>
      <xdr:col>98</xdr:col>
      <xdr:colOff>38100</xdr:colOff>
      <xdr:row>86</xdr:row>
      <xdr:rowOff>62992</xdr:rowOff>
    </xdr:to>
    <xdr:sp macro="" textlink="">
      <xdr:nvSpPr>
        <xdr:cNvPr id="718" name="フローチャート: 判断 717">
          <a:extLst>
            <a:ext uri="{FF2B5EF4-FFF2-40B4-BE49-F238E27FC236}">
              <a16:creationId xmlns:a16="http://schemas.microsoft.com/office/drawing/2014/main" id="{7C5E8756-566A-4C5C-AAA6-25D8181D7079}"/>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86</xdr:row>
      <xdr:rowOff>54119</xdr:rowOff>
    </xdr:from>
    <xdr:ext cx="469744" cy="259045"/>
    <xdr:sp macro="" textlink="">
      <xdr:nvSpPr>
        <xdr:cNvPr id="719" name="n_4aveValue【消防施設】&#10;一人当たり面積">
          <a:extLst>
            <a:ext uri="{FF2B5EF4-FFF2-40B4-BE49-F238E27FC236}">
              <a16:creationId xmlns:a16="http://schemas.microsoft.com/office/drawing/2014/main" id="{7FC0AB7A-FEEC-405F-BA05-3BC7CE888691}"/>
            </a:ext>
          </a:extLst>
        </xdr:cNvPr>
        <xdr:cNvSpPr txBox="1"/>
      </xdr:nvSpPr>
      <xdr:spPr>
        <a:xfrm>
          <a:off x="18421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7CAA358-A6A9-4D2C-A040-C8C9B363354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C473AA4-0417-420C-88C1-15E63B042D7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19CD8E59-58B3-492C-A991-E9EFEAA2C41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A45E7A9D-4D30-4E1A-AC8E-52309684645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924A21D5-456E-4057-9FE3-FC4E15EA19D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78739</xdr:rowOff>
    </xdr:from>
    <xdr:to>
      <xdr:col>116</xdr:col>
      <xdr:colOff>114300</xdr:colOff>
      <xdr:row>86</xdr:row>
      <xdr:rowOff>8889</xdr:rowOff>
    </xdr:to>
    <xdr:sp macro="" textlink="">
      <xdr:nvSpPr>
        <xdr:cNvPr id="725" name="楕円 724">
          <a:extLst>
            <a:ext uri="{FF2B5EF4-FFF2-40B4-BE49-F238E27FC236}">
              <a16:creationId xmlns:a16="http://schemas.microsoft.com/office/drawing/2014/main" id="{3EA2AEF8-B8C2-4C1F-B73C-72BB42E9E8C6}"/>
            </a:ext>
          </a:extLst>
        </xdr:cNvPr>
        <xdr:cNvSpPr/>
      </xdr:nvSpPr>
      <xdr:spPr>
        <a:xfrm>
          <a:off x="22110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101616</xdr:rowOff>
    </xdr:from>
    <xdr:ext cx="469744" cy="259045"/>
    <xdr:sp macro="" textlink="">
      <xdr:nvSpPr>
        <xdr:cNvPr id="726" name="【消防施設】&#10;一人当たり面積該当値テキスト">
          <a:extLst>
            <a:ext uri="{FF2B5EF4-FFF2-40B4-BE49-F238E27FC236}">
              <a16:creationId xmlns:a16="http://schemas.microsoft.com/office/drawing/2014/main" id="{D7A193D7-D87D-4867-9B45-8297C8FB6AA0}"/>
            </a:ext>
          </a:extLst>
        </xdr:cNvPr>
        <xdr:cNvSpPr txBox="1"/>
      </xdr:nvSpPr>
      <xdr:spPr>
        <a:xfrm>
          <a:off x="22199600" y="1450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77978</xdr:rowOff>
    </xdr:from>
    <xdr:to>
      <xdr:col>112</xdr:col>
      <xdr:colOff>38100</xdr:colOff>
      <xdr:row>86</xdr:row>
      <xdr:rowOff>8128</xdr:rowOff>
    </xdr:to>
    <xdr:sp macro="" textlink="">
      <xdr:nvSpPr>
        <xdr:cNvPr id="727" name="楕円 726">
          <a:extLst>
            <a:ext uri="{FF2B5EF4-FFF2-40B4-BE49-F238E27FC236}">
              <a16:creationId xmlns:a16="http://schemas.microsoft.com/office/drawing/2014/main" id="{6695E9FF-880C-47AE-A698-5AA8711B9F3A}"/>
            </a:ext>
          </a:extLst>
        </xdr:cNvPr>
        <xdr:cNvSpPr/>
      </xdr:nvSpPr>
      <xdr:spPr>
        <a:xfrm>
          <a:off x="21272500" y="1465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128778</xdr:rowOff>
    </xdr:from>
    <xdr:to>
      <xdr:col>116</xdr:col>
      <xdr:colOff>63500</xdr:colOff>
      <xdr:row>85</xdr:row>
      <xdr:rowOff>129539</xdr:rowOff>
    </xdr:to>
    <xdr:cxnSp macro="">
      <xdr:nvCxnSpPr>
        <xdr:cNvPr id="728" name="直線コネクタ 727">
          <a:extLst>
            <a:ext uri="{FF2B5EF4-FFF2-40B4-BE49-F238E27FC236}">
              <a16:creationId xmlns:a16="http://schemas.microsoft.com/office/drawing/2014/main" id="{4E30E0C1-5058-4652-8CD5-463C66A52C0F}"/>
            </a:ext>
          </a:extLst>
        </xdr:cNvPr>
        <xdr:cNvCxnSpPr/>
      </xdr:nvCxnSpPr>
      <xdr:spPr>
        <a:xfrm>
          <a:off x="21323300" y="14702028"/>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56642</xdr:rowOff>
    </xdr:from>
    <xdr:to>
      <xdr:col>107</xdr:col>
      <xdr:colOff>101600</xdr:colOff>
      <xdr:row>85</xdr:row>
      <xdr:rowOff>158242</xdr:rowOff>
    </xdr:to>
    <xdr:sp macro="" textlink="">
      <xdr:nvSpPr>
        <xdr:cNvPr id="729" name="楕円 728">
          <a:extLst>
            <a:ext uri="{FF2B5EF4-FFF2-40B4-BE49-F238E27FC236}">
              <a16:creationId xmlns:a16="http://schemas.microsoft.com/office/drawing/2014/main" id="{78D9D638-B0A8-403C-9B97-A28AAD51DA20}"/>
            </a:ext>
          </a:extLst>
        </xdr:cNvPr>
        <xdr:cNvSpPr/>
      </xdr:nvSpPr>
      <xdr:spPr>
        <a:xfrm>
          <a:off x="20383500" y="1462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107442</xdr:rowOff>
    </xdr:from>
    <xdr:to>
      <xdr:col>111</xdr:col>
      <xdr:colOff>177800</xdr:colOff>
      <xdr:row>85</xdr:row>
      <xdr:rowOff>128778</xdr:rowOff>
    </xdr:to>
    <xdr:cxnSp macro="">
      <xdr:nvCxnSpPr>
        <xdr:cNvPr id="730" name="直線コネクタ 729">
          <a:extLst>
            <a:ext uri="{FF2B5EF4-FFF2-40B4-BE49-F238E27FC236}">
              <a16:creationId xmlns:a16="http://schemas.microsoft.com/office/drawing/2014/main" id="{F2A02C5C-C392-4665-9098-4CBE05966904}"/>
            </a:ext>
          </a:extLst>
        </xdr:cNvPr>
        <xdr:cNvCxnSpPr/>
      </xdr:nvCxnSpPr>
      <xdr:spPr>
        <a:xfrm>
          <a:off x="20434300" y="14680692"/>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58928</xdr:rowOff>
    </xdr:from>
    <xdr:to>
      <xdr:col>102</xdr:col>
      <xdr:colOff>165100</xdr:colOff>
      <xdr:row>85</xdr:row>
      <xdr:rowOff>160528</xdr:rowOff>
    </xdr:to>
    <xdr:sp macro="" textlink="">
      <xdr:nvSpPr>
        <xdr:cNvPr id="731" name="楕円 730">
          <a:extLst>
            <a:ext uri="{FF2B5EF4-FFF2-40B4-BE49-F238E27FC236}">
              <a16:creationId xmlns:a16="http://schemas.microsoft.com/office/drawing/2014/main" id="{032551CF-2F0E-401F-9245-73A9955984E0}"/>
            </a:ext>
          </a:extLst>
        </xdr:cNvPr>
        <xdr:cNvSpPr/>
      </xdr:nvSpPr>
      <xdr:spPr>
        <a:xfrm>
          <a:off x="19494500" y="1463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107442</xdr:rowOff>
    </xdr:from>
    <xdr:to>
      <xdr:col>107</xdr:col>
      <xdr:colOff>50800</xdr:colOff>
      <xdr:row>85</xdr:row>
      <xdr:rowOff>109728</xdr:rowOff>
    </xdr:to>
    <xdr:cxnSp macro="">
      <xdr:nvCxnSpPr>
        <xdr:cNvPr id="732" name="直線コネクタ 731">
          <a:extLst>
            <a:ext uri="{FF2B5EF4-FFF2-40B4-BE49-F238E27FC236}">
              <a16:creationId xmlns:a16="http://schemas.microsoft.com/office/drawing/2014/main" id="{706BB62D-999B-4BBC-AE7F-E419A3A73246}"/>
            </a:ext>
          </a:extLst>
        </xdr:cNvPr>
        <xdr:cNvCxnSpPr/>
      </xdr:nvCxnSpPr>
      <xdr:spPr>
        <a:xfrm flipV="1">
          <a:off x="19545300" y="146806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68072</xdr:rowOff>
    </xdr:from>
    <xdr:to>
      <xdr:col>98</xdr:col>
      <xdr:colOff>38100</xdr:colOff>
      <xdr:row>85</xdr:row>
      <xdr:rowOff>169672</xdr:rowOff>
    </xdr:to>
    <xdr:sp macro="" textlink="">
      <xdr:nvSpPr>
        <xdr:cNvPr id="733" name="楕円 732">
          <a:extLst>
            <a:ext uri="{FF2B5EF4-FFF2-40B4-BE49-F238E27FC236}">
              <a16:creationId xmlns:a16="http://schemas.microsoft.com/office/drawing/2014/main" id="{ACAA8128-B3CD-4DCD-A6C5-86FBCB2E8102}"/>
            </a:ext>
          </a:extLst>
        </xdr:cNvPr>
        <xdr:cNvSpPr/>
      </xdr:nvSpPr>
      <xdr:spPr>
        <a:xfrm>
          <a:off x="18605500" y="146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109728</xdr:rowOff>
    </xdr:from>
    <xdr:to>
      <xdr:col>102</xdr:col>
      <xdr:colOff>114300</xdr:colOff>
      <xdr:row>85</xdr:row>
      <xdr:rowOff>118872</xdr:rowOff>
    </xdr:to>
    <xdr:cxnSp macro="">
      <xdr:nvCxnSpPr>
        <xdr:cNvPr id="734" name="直線コネクタ 733">
          <a:extLst>
            <a:ext uri="{FF2B5EF4-FFF2-40B4-BE49-F238E27FC236}">
              <a16:creationId xmlns:a16="http://schemas.microsoft.com/office/drawing/2014/main" id="{C745736C-E867-43A4-AD19-7B3B5077505C}"/>
            </a:ext>
          </a:extLst>
        </xdr:cNvPr>
        <xdr:cNvCxnSpPr/>
      </xdr:nvCxnSpPr>
      <xdr:spPr>
        <a:xfrm flipV="1">
          <a:off x="18656300" y="1468297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24655</xdr:rowOff>
    </xdr:from>
    <xdr:ext cx="469744" cy="259045"/>
    <xdr:sp macro="" textlink="">
      <xdr:nvSpPr>
        <xdr:cNvPr id="735" name="n_1mainValue【消防施設】&#10;一人当たり面積">
          <a:extLst>
            <a:ext uri="{FF2B5EF4-FFF2-40B4-BE49-F238E27FC236}">
              <a16:creationId xmlns:a16="http://schemas.microsoft.com/office/drawing/2014/main" id="{B8DED33F-8CD7-4529-84A3-D0FF959660F8}"/>
            </a:ext>
          </a:extLst>
        </xdr:cNvPr>
        <xdr:cNvSpPr txBox="1"/>
      </xdr:nvSpPr>
      <xdr:spPr>
        <a:xfrm>
          <a:off x="21075727" y="1442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149369</xdr:rowOff>
    </xdr:from>
    <xdr:ext cx="469744" cy="259045"/>
    <xdr:sp macro="" textlink="">
      <xdr:nvSpPr>
        <xdr:cNvPr id="736" name="n_2mainValue【消防施設】&#10;一人当たり面積">
          <a:extLst>
            <a:ext uri="{FF2B5EF4-FFF2-40B4-BE49-F238E27FC236}">
              <a16:creationId xmlns:a16="http://schemas.microsoft.com/office/drawing/2014/main" id="{98F0661D-6339-453D-9EEB-A696C727B07B}"/>
            </a:ext>
          </a:extLst>
        </xdr:cNvPr>
        <xdr:cNvSpPr txBox="1"/>
      </xdr:nvSpPr>
      <xdr:spPr>
        <a:xfrm>
          <a:off x="20199427"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5605</xdr:rowOff>
    </xdr:from>
    <xdr:ext cx="469744" cy="259045"/>
    <xdr:sp macro="" textlink="">
      <xdr:nvSpPr>
        <xdr:cNvPr id="737" name="n_3mainValue【消防施設】&#10;一人当たり面積">
          <a:extLst>
            <a:ext uri="{FF2B5EF4-FFF2-40B4-BE49-F238E27FC236}">
              <a16:creationId xmlns:a16="http://schemas.microsoft.com/office/drawing/2014/main" id="{92F142EC-330B-4E41-A020-3A1A889E4EE6}"/>
            </a:ext>
          </a:extLst>
        </xdr:cNvPr>
        <xdr:cNvSpPr txBox="1"/>
      </xdr:nvSpPr>
      <xdr:spPr>
        <a:xfrm>
          <a:off x="193104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14749</xdr:rowOff>
    </xdr:from>
    <xdr:ext cx="469744" cy="259045"/>
    <xdr:sp macro="" textlink="">
      <xdr:nvSpPr>
        <xdr:cNvPr id="738" name="n_4mainValue【消防施設】&#10;一人当たり面積">
          <a:extLst>
            <a:ext uri="{FF2B5EF4-FFF2-40B4-BE49-F238E27FC236}">
              <a16:creationId xmlns:a16="http://schemas.microsoft.com/office/drawing/2014/main" id="{28FC41BA-D0FE-4505-ADCD-0C6CAE709B86}"/>
            </a:ext>
          </a:extLst>
        </xdr:cNvPr>
        <xdr:cNvSpPr txBox="1"/>
      </xdr:nvSpPr>
      <xdr:spPr>
        <a:xfrm>
          <a:off x="18421427" y="1441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6FCE51C2-F1D4-4B28-9041-830C543A0E2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ADF474DA-234A-48D4-B3CD-CD57EC589BD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605F01AB-18BA-42BB-8075-E3CD09C9F30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5B534692-495F-427F-A5BD-16D0C409EA3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DF9544F7-A02F-4465-9385-A7F48E768C1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E305BEC0-087B-40BB-B92C-0DCB7B7C39B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8C00E06D-C11E-41C8-9830-1199AAE5BB0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3653E45A-DFF0-4F41-8EF2-15B5CD65A76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2035039E-6058-4DB9-A09D-9293302B29A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602381F2-300A-4666-BD1E-07CBCBBC7A5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9065F4F5-F075-4F29-926D-4145B66C58D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D9E8809A-40B7-4A11-95DF-C98095160AE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DDF4AA33-295D-4BA1-9AE0-51D8F29F34D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973C132F-7453-4351-932A-1917B39BEF4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C491B799-E96A-4F8C-913B-E7A8CCD1494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4BF9BA33-336A-45A7-A439-583F69EFFB2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D3A73044-940D-4524-8B43-6FCCB90BE14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E10770EB-6596-4CD6-B397-C05AAB4EC42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1474C391-F4DF-4230-8F50-557C9DF4563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4651F527-CAAB-4D10-B68C-3006D1EEC62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68749EE7-2D78-40E6-B8B5-F886E7058EB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8CD962C4-A5FB-4B85-91EC-DBE5A1181B1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13ADFBA5-C585-415B-AADA-E84110B043B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5EFF439A-6A16-4D58-94C9-43B933ED0E0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3401F7E2-5407-4496-9001-A450D59577C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3F2988FE-D28A-4609-8304-F2420C42F4A2}"/>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a:extLst>
            <a:ext uri="{FF2B5EF4-FFF2-40B4-BE49-F238E27FC236}">
              <a16:creationId xmlns:a16="http://schemas.microsoft.com/office/drawing/2014/main" id="{C1351CDD-7CD6-42D2-93FA-983803BF05C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E52F9CF1-6C87-40B4-8F2C-862D0D7AE8B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67" name="【庁舎】&#10;有形固定資産減価償却率最大値テキスト">
          <a:extLst>
            <a:ext uri="{FF2B5EF4-FFF2-40B4-BE49-F238E27FC236}">
              <a16:creationId xmlns:a16="http://schemas.microsoft.com/office/drawing/2014/main" id="{ADE8C786-7DF6-427A-A80A-31C85DDEC10F}"/>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68" name="直線コネクタ 767">
          <a:extLst>
            <a:ext uri="{FF2B5EF4-FFF2-40B4-BE49-F238E27FC236}">
              <a16:creationId xmlns:a16="http://schemas.microsoft.com/office/drawing/2014/main" id="{0B443711-79E2-4A47-820E-5F31673B376B}"/>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769" name="【庁舎】&#10;有形固定資産減価償却率平均値テキスト">
          <a:extLst>
            <a:ext uri="{FF2B5EF4-FFF2-40B4-BE49-F238E27FC236}">
              <a16:creationId xmlns:a16="http://schemas.microsoft.com/office/drawing/2014/main" id="{A2279118-04FB-46CD-ABDB-35A289748A14}"/>
            </a:ext>
          </a:extLst>
        </xdr:cNvPr>
        <xdr:cNvSpPr txBox="1"/>
      </xdr:nvSpPr>
      <xdr:spPr>
        <a:xfrm>
          <a:off x="16357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70" name="フローチャート: 判断 769">
          <a:extLst>
            <a:ext uri="{FF2B5EF4-FFF2-40B4-BE49-F238E27FC236}">
              <a16:creationId xmlns:a16="http://schemas.microsoft.com/office/drawing/2014/main" id="{8E6AEB4B-3903-4E27-9005-0DA0A67F82E2}"/>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771" name="フローチャート: 判断 770">
          <a:extLst>
            <a:ext uri="{FF2B5EF4-FFF2-40B4-BE49-F238E27FC236}">
              <a16:creationId xmlns:a16="http://schemas.microsoft.com/office/drawing/2014/main" id="{286584A8-6B9E-493F-AD19-750BD6C577B6}"/>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98533</xdr:rowOff>
    </xdr:from>
    <xdr:ext cx="405111" cy="259045"/>
    <xdr:sp macro="" textlink="">
      <xdr:nvSpPr>
        <xdr:cNvPr id="772" name="n_1aveValue【庁舎】&#10;有形固定資産減価償却率">
          <a:extLst>
            <a:ext uri="{FF2B5EF4-FFF2-40B4-BE49-F238E27FC236}">
              <a16:creationId xmlns:a16="http://schemas.microsoft.com/office/drawing/2014/main" id="{91A000EF-C91E-48A4-BB09-C0AF78A610A2}"/>
            </a:ext>
          </a:extLst>
        </xdr:cNvPr>
        <xdr:cNvSpPr txBox="1"/>
      </xdr:nvSpPr>
      <xdr:spPr>
        <a:xfrm>
          <a:off x="152660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40095</xdr:rowOff>
    </xdr:from>
    <xdr:to>
      <xdr:col>76</xdr:col>
      <xdr:colOff>165100</xdr:colOff>
      <xdr:row>104</xdr:row>
      <xdr:rowOff>141695</xdr:rowOff>
    </xdr:to>
    <xdr:sp macro="" textlink="">
      <xdr:nvSpPr>
        <xdr:cNvPr id="773" name="フローチャート: 判断 772">
          <a:extLst>
            <a:ext uri="{FF2B5EF4-FFF2-40B4-BE49-F238E27FC236}">
              <a16:creationId xmlns:a16="http://schemas.microsoft.com/office/drawing/2014/main" id="{21FB7330-EE11-4F72-8EB7-A6396CAFF5E3}"/>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132822</xdr:rowOff>
    </xdr:from>
    <xdr:ext cx="405111" cy="259045"/>
    <xdr:sp macro="" textlink="">
      <xdr:nvSpPr>
        <xdr:cNvPr id="774" name="n_2aveValue【庁舎】&#10;有形固定資産減価償却率">
          <a:extLst>
            <a:ext uri="{FF2B5EF4-FFF2-40B4-BE49-F238E27FC236}">
              <a16:creationId xmlns:a16="http://schemas.microsoft.com/office/drawing/2014/main" id="{8988E3FB-D63F-4A1D-B7E4-3A8DC17F940C}"/>
            </a:ext>
          </a:extLst>
        </xdr:cNvPr>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48261</xdr:rowOff>
    </xdr:from>
    <xdr:to>
      <xdr:col>72</xdr:col>
      <xdr:colOff>38100</xdr:colOff>
      <xdr:row>104</xdr:row>
      <xdr:rowOff>149861</xdr:rowOff>
    </xdr:to>
    <xdr:sp macro="" textlink="">
      <xdr:nvSpPr>
        <xdr:cNvPr id="775" name="フローチャート: 判断 774">
          <a:extLst>
            <a:ext uri="{FF2B5EF4-FFF2-40B4-BE49-F238E27FC236}">
              <a16:creationId xmlns:a16="http://schemas.microsoft.com/office/drawing/2014/main" id="{BB91DD1B-8096-44FA-976E-C3F0FBBFD979}"/>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140988</xdr:rowOff>
    </xdr:from>
    <xdr:ext cx="405111" cy="259045"/>
    <xdr:sp macro="" textlink="">
      <xdr:nvSpPr>
        <xdr:cNvPr id="776" name="n_3aveValue【庁舎】&#10;有形固定資産減価償却率">
          <a:extLst>
            <a:ext uri="{FF2B5EF4-FFF2-40B4-BE49-F238E27FC236}">
              <a16:creationId xmlns:a16="http://schemas.microsoft.com/office/drawing/2014/main" id="{DE01AB5E-B014-4FC4-99B3-FE52ED5411A0}"/>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90714</xdr:rowOff>
    </xdr:from>
    <xdr:to>
      <xdr:col>67</xdr:col>
      <xdr:colOff>101600</xdr:colOff>
      <xdr:row>105</xdr:row>
      <xdr:rowOff>20864</xdr:rowOff>
    </xdr:to>
    <xdr:sp macro="" textlink="">
      <xdr:nvSpPr>
        <xdr:cNvPr id="777" name="フローチャート: 判断 776">
          <a:extLst>
            <a:ext uri="{FF2B5EF4-FFF2-40B4-BE49-F238E27FC236}">
              <a16:creationId xmlns:a16="http://schemas.microsoft.com/office/drawing/2014/main" id="{B3CD137E-CDC8-42E3-9906-7D419D735DBC}"/>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37391</xdr:rowOff>
    </xdr:from>
    <xdr:ext cx="405111" cy="259045"/>
    <xdr:sp macro="" textlink="">
      <xdr:nvSpPr>
        <xdr:cNvPr id="778" name="n_4aveValue【庁舎】&#10;有形固定資産減価償却率">
          <a:extLst>
            <a:ext uri="{FF2B5EF4-FFF2-40B4-BE49-F238E27FC236}">
              <a16:creationId xmlns:a16="http://schemas.microsoft.com/office/drawing/2014/main" id="{FB043814-1528-477D-AFF6-814B183D5A3A}"/>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BB5DF53-9E60-4549-8551-23F0FCEFF37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1AFE9E48-1A6D-4C74-A5F1-83740A838C1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A8223368-9338-4D52-8731-198780C51C5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D226BA73-0C3C-4199-B3A7-C82D499160D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32BF13C0-5647-4333-84D4-A540149425E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67855</xdr:rowOff>
    </xdr:from>
    <xdr:to>
      <xdr:col>85</xdr:col>
      <xdr:colOff>177800</xdr:colOff>
      <xdr:row>102</xdr:row>
      <xdr:rowOff>169455</xdr:rowOff>
    </xdr:to>
    <xdr:sp macro="" textlink="">
      <xdr:nvSpPr>
        <xdr:cNvPr id="784" name="楕円 783">
          <a:extLst>
            <a:ext uri="{FF2B5EF4-FFF2-40B4-BE49-F238E27FC236}">
              <a16:creationId xmlns:a16="http://schemas.microsoft.com/office/drawing/2014/main" id="{B67EA36A-6436-46FE-A15B-2C6090D5C1F1}"/>
            </a:ext>
          </a:extLst>
        </xdr:cNvPr>
        <xdr:cNvSpPr/>
      </xdr:nvSpPr>
      <xdr:spPr>
        <a:xfrm>
          <a:off x="162687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90732</xdr:rowOff>
    </xdr:from>
    <xdr:ext cx="405111" cy="259045"/>
    <xdr:sp macro="" textlink="">
      <xdr:nvSpPr>
        <xdr:cNvPr id="785" name="【庁舎】&#10;有形固定資産減価償却率該当値テキスト">
          <a:extLst>
            <a:ext uri="{FF2B5EF4-FFF2-40B4-BE49-F238E27FC236}">
              <a16:creationId xmlns:a16="http://schemas.microsoft.com/office/drawing/2014/main" id="{350BF987-5CD6-4F1F-A701-B671E35D4157}"/>
            </a:ext>
          </a:extLst>
        </xdr:cNvPr>
        <xdr:cNvSpPr txBox="1"/>
      </xdr:nvSpPr>
      <xdr:spPr>
        <a:xfrm>
          <a:off x="16357600" y="1740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49893</xdr:rowOff>
    </xdr:from>
    <xdr:to>
      <xdr:col>81</xdr:col>
      <xdr:colOff>101600</xdr:colOff>
      <xdr:row>102</xdr:row>
      <xdr:rowOff>151493</xdr:rowOff>
    </xdr:to>
    <xdr:sp macro="" textlink="">
      <xdr:nvSpPr>
        <xdr:cNvPr id="786" name="楕円 785">
          <a:extLst>
            <a:ext uri="{FF2B5EF4-FFF2-40B4-BE49-F238E27FC236}">
              <a16:creationId xmlns:a16="http://schemas.microsoft.com/office/drawing/2014/main" id="{7C8118A4-F3D1-4116-825F-303381569D38}"/>
            </a:ext>
          </a:extLst>
        </xdr:cNvPr>
        <xdr:cNvSpPr/>
      </xdr:nvSpPr>
      <xdr:spPr>
        <a:xfrm>
          <a:off x="15430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100693</xdr:rowOff>
    </xdr:from>
    <xdr:to>
      <xdr:col>85</xdr:col>
      <xdr:colOff>127000</xdr:colOff>
      <xdr:row>102</xdr:row>
      <xdr:rowOff>118655</xdr:rowOff>
    </xdr:to>
    <xdr:cxnSp macro="">
      <xdr:nvCxnSpPr>
        <xdr:cNvPr id="787" name="直線コネクタ 786">
          <a:extLst>
            <a:ext uri="{FF2B5EF4-FFF2-40B4-BE49-F238E27FC236}">
              <a16:creationId xmlns:a16="http://schemas.microsoft.com/office/drawing/2014/main" id="{C511D312-33C7-4931-9D09-2F6CDAE6B604}"/>
            </a:ext>
          </a:extLst>
        </xdr:cNvPr>
        <xdr:cNvCxnSpPr/>
      </xdr:nvCxnSpPr>
      <xdr:spPr>
        <a:xfrm>
          <a:off x="15481300" y="17588593"/>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20501</xdr:rowOff>
    </xdr:from>
    <xdr:to>
      <xdr:col>76</xdr:col>
      <xdr:colOff>165100</xdr:colOff>
      <xdr:row>103</xdr:row>
      <xdr:rowOff>122101</xdr:rowOff>
    </xdr:to>
    <xdr:sp macro="" textlink="">
      <xdr:nvSpPr>
        <xdr:cNvPr id="788" name="楕円 787">
          <a:extLst>
            <a:ext uri="{FF2B5EF4-FFF2-40B4-BE49-F238E27FC236}">
              <a16:creationId xmlns:a16="http://schemas.microsoft.com/office/drawing/2014/main" id="{2ADDFA5D-4709-40F4-B7A0-14278433D30A}"/>
            </a:ext>
          </a:extLst>
        </xdr:cNvPr>
        <xdr:cNvSpPr/>
      </xdr:nvSpPr>
      <xdr:spPr>
        <a:xfrm>
          <a:off x="14541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100693</xdr:rowOff>
    </xdr:from>
    <xdr:to>
      <xdr:col>81</xdr:col>
      <xdr:colOff>50800</xdr:colOff>
      <xdr:row>103</xdr:row>
      <xdr:rowOff>71301</xdr:rowOff>
    </xdr:to>
    <xdr:cxnSp macro="">
      <xdr:nvCxnSpPr>
        <xdr:cNvPr id="789" name="直線コネクタ 788">
          <a:extLst>
            <a:ext uri="{FF2B5EF4-FFF2-40B4-BE49-F238E27FC236}">
              <a16:creationId xmlns:a16="http://schemas.microsoft.com/office/drawing/2014/main" id="{68711D87-D544-477C-B347-4746771B3241}"/>
            </a:ext>
          </a:extLst>
        </xdr:cNvPr>
        <xdr:cNvCxnSpPr/>
      </xdr:nvCxnSpPr>
      <xdr:spPr>
        <a:xfrm flipV="1">
          <a:off x="14592300" y="17588593"/>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134801</xdr:rowOff>
    </xdr:from>
    <xdr:to>
      <xdr:col>72</xdr:col>
      <xdr:colOff>38100</xdr:colOff>
      <xdr:row>103</xdr:row>
      <xdr:rowOff>64951</xdr:rowOff>
    </xdr:to>
    <xdr:sp macro="" textlink="">
      <xdr:nvSpPr>
        <xdr:cNvPr id="790" name="楕円 789">
          <a:extLst>
            <a:ext uri="{FF2B5EF4-FFF2-40B4-BE49-F238E27FC236}">
              <a16:creationId xmlns:a16="http://schemas.microsoft.com/office/drawing/2014/main" id="{47B14544-F958-4EC1-B027-FE5A647752C8}"/>
            </a:ext>
          </a:extLst>
        </xdr:cNvPr>
        <xdr:cNvSpPr/>
      </xdr:nvSpPr>
      <xdr:spPr>
        <a:xfrm>
          <a:off x="13652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14151</xdr:rowOff>
    </xdr:from>
    <xdr:to>
      <xdr:col>76</xdr:col>
      <xdr:colOff>114300</xdr:colOff>
      <xdr:row>103</xdr:row>
      <xdr:rowOff>71301</xdr:rowOff>
    </xdr:to>
    <xdr:cxnSp macro="">
      <xdr:nvCxnSpPr>
        <xdr:cNvPr id="791" name="直線コネクタ 790">
          <a:extLst>
            <a:ext uri="{FF2B5EF4-FFF2-40B4-BE49-F238E27FC236}">
              <a16:creationId xmlns:a16="http://schemas.microsoft.com/office/drawing/2014/main" id="{BCF59F10-5D89-4D37-9851-27DEEA805997}"/>
            </a:ext>
          </a:extLst>
        </xdr:cNvPr>
        <xdr:cNvCxnSpPr/>
      </xdr:nvCxnSpPr>
      <xdr:spPr>
        <a:xfrm>
          <a:off x="13703300" y="1767350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30299</xdr:rowOff>
    </xdr:from>
    <xdr:to>
      <xdr:col>67</xdr:col>
      <xdr:colOff>101600</xdr:colOff>
      <xdr:row>106</xdr:row>
      <xdr:rowOff>131899</xdr:rowOff>
    </xdr:to>
    <xdr:sp macro="" textlink="">
      <xdr:nvSpPr>
        <xdr:cNvPr id="792" name="楕円 791">
          <a:extLst>
            <a:ext uri="{FF2B5EF4-FFF2-40B4-BE49-F238E27FC236}">
              <a16:creationId xmlns:a16="http://schemas.microsoft.com/office/drawing/2014/main" id="{0D366D4A-B542-4FFC-A253-1D2E8C5A91F3}"/>
            </a:ext>
          </a:extLst>
        </xdr:cNvPr>
        <xdr:cNvSpPr/>
      </xdr:nvSpPr>
      <xdr:spPr>
        <a:xfrm>
          <a:off x="12763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14151</xdr:rowOff>
    </xdr:from>
    <xdr:to>
      <xdr:col>71</xdr:col>
      <xdr:colOff>177800</xdr:colOff>
      <xdr:row>106</xdr:row>
      <xdr:rowOff>81099</xdr:rowOff>
    </xdr:to>
    <xdr:cxnSp macro="">
      <xdr:nvCxnSpPr>
        <xdr:cNvPr id="793" name="直線コネクタ 792">
          <a:extLst>
            <a:ext uri="{FF2B5EF4-FFF2-40B4-BE49-F238E27FC236}">
              <a16:creationId xmlns:a16="http://schemas.microsoft.com/office/drawing/2014/main" id="{B38DB63A-5738-43DB-9813-391B06CB95DC}"/>
            </a:ext>
          </a:extLst>
        </xdr:cNvPr>
        <xdr:cNvCxnSpPr/>
      </xdr:nvCxnSpPr>
      <xdr:spPr>
        <a:xfrm flipV="1">
          <a:off x="12814300" y="17673501"/>
          <a:ext cx="889000" cy="58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168020</xdr:rowOff>
    </xdr:from>
    <xdr:ext cx="405111" cy="259045"/>
    <xdr:sp macro="" textlink="">
      <xdr:nvSpPr>
        <xdr:cNvPr id="794" name="n_1mainValue【庁舎】&#10;有形固定資産減価償却率">
          <a:extLst>
            <a:ext uri="{FF2B5EF4-FFF2-40B4-BE49-F238E27FC236}">
              <a16:creationId xmlns:a16="http://schemas.microsoft.com/office/drawing/2014/main" id="{4B4000A9-7F82-4000-B57D-07764D76B004}"/>
            </a:ext>
          </a:extLst>
        </xdr:cNvPr>
        <xdr:cNvSpPr txBox="1"/>
      </xdr:nvSpPr>
      <xdr:spPr>
        <a:xfrm>
          <a:off x="15266044" y="1731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138628</xdr:rowOff>
    </xdr:from>
    <xdr:ext cx="405111" cy="259045"/>
    <xdr:sp macro="" textlink="">
      <xdr:nvSpPr>
        <xdr:cNvPr id="795" name="n_2mainValue【庁舎】&#10;有形固定資産減価償却率">
          <a:extLst>
            <a:ext uri="{FF2B5EF4-FFF2-40B4-BE49-F238E27FC236}">
              <a16:creationId xmlns:a16="http://schemas.microsoft.com/office/drawing/2014/main" id="{981C9269-DFFD-40E7-91A4-B9E220499326}"/>
            </a:ext>
          </a:extLst>
        </xdr:cNvPr>
        <xdr:cNvSpPr txBox="1"/>
      </xdr:nvSpPr>
      <xdr:spPr>
        <a:xfrm>
          <a:off x="14389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81478</xdr:rowOff>
    </xdr:from>
    <xdr:ext cx="405111" cy="259045"/>
    <xdr:sp macro="" textlink="">
      <xdr:nvSpPr>
        <xdr:cNvPr id="796" name="n_3mainValue【庁舎】&#10;有形固定資産減価償却率">
          <a:extLst>
            <a:ext uri="{FF2B5EF4-FFF2-40B4-BE49-F238E27FC236}">
              <a16:creationId xmlns:a16="http://schemas.microsoft.com/office/drawing/2014/main" id="{92746F70-CD2F-467E-901D-426E048B2C90}"/>
            </a:ext>
          </a:extLst>
        </xdr:cNvPr>
        <xdr:cNvSpPr txBox="1"/>
      </xdr:nvSpPr>
      <xdr:spPr>
        <a:xfrm>
          <a:off x="13500744" y="1739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123026</xdr:rowOff>
    </xdr:from>
    <xdr:ext cx="405111" cy="259045"/>
    <xdr:sp macro="" textlink="">
      <xdr:nvSpPr>
        <xdr:cNvPr id="797" name="n_4mainValue【庁舎】&#10;有形固定資産減価償却率">
          <a:extLst>
            <a:ext uri="{FF2B5EF4-FFF2-40B4-BE49-F238E27FC236}">
              <a16:creationId xmlns:a16="http://schemas.microsoft.com/office/drawing/2014/main" id="{DC286688-1CD5-49EC-9748-B99AA1FCB1A3}"/>
            </a:ext>
          </a:extLst>
        </xdr:cNvPr>
        <xdr:cNvSpPr txBox="1"/>
      </xdr:nvSpPr>
      <xdr:spPr>
        <a:xfrm>
          <a:off x="126117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5E958F28-3434-41D7-ABEA-6E0F8396563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926AF958-05C5-49EA-9656-CA6A79A5EF0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E2007DDF-695C-4E02-8BA8-E0797080D29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98B0AD8C-EBCE-4574-B164-46B2706962D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9CDD5B01-3DB2-4B23-9F02-C19BCEDAFDA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BACC0F98-A916-40BE-949C-EF0830613E3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16B6BE-0AC7-4185-93CA-A3E39ED5130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CF5DEDFC-4265-4A24-BCD1-4AC737A4978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6DBCD9EB-D10B-448C-A6DF-D536A507001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5E296D0C-DFD9-4C6A-8E7B-5D91E72888C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8" name="直線コネクタ 807">
          <a:extLst>
            <a:ext uri="{FF2B5EF4-FFF2-40B4-BE49-F238E27FC236}">
              <a16:creationId xmlns:a16="http://schemas.microsoft.com/office/drawing/2014/main" id="{D8630C3B-8156-4C89-98B0-DEA5FEC91746}"/>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9" name="テキスト ボックス 808">
          <a:extLst>
            <a:ext uri="{FF2B5EF4-FFF2-40B4-BE49-F238E27FC236}">
              <a16:creationId xmlns:a16="http://schemas.microsoft.com/office/drawing/2014/main" id="{78EF7655-0C38-40DF-8B5D-C49796CE1905}"/>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10" name="直線コネクタ 809">
          <a:extLst>
            <a:ext uri="{FF2B5EF4-FFF2-40B4-BE49-F238E27FC236}">
              <a16:creationId xmlns:a16="http://schemas.microsoft.com/office/drawing/2014/main" id="{860AFDF4-65C3-4B05-BDC5-687E56A09265}"/>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1" name="テキスト ボックス 810">
          <a:extLst>
            <a:ext uri="{FF2B5EF4-FFF2-40B4-BE49-F238E27FC236}">
              <a16:creationId xmlns:a16="http://schemas.microsoft.com/office/drawing/2014/main" id="{A0B8D95D-53FC-419A-BBAB-9554850982A6}"/>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2" name="直線コネクタ 811">
          <a:extLst>
            <a:ext uri="{FF2B5EF4-FFF2-40B4-BE49-F238E27FC236}">
              <a16:creationId xmlns:a16="http://schemas.microsoft.com/office/drawing/2014/main" id="{E7D41268-8252-4F94-B20D-57C6A72B1B79}"/>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3" name="テキスト ボックス 812">
          <a:extLst>
            <a:ext uri="{FF2B5EF4-FFF2-40B4-BE49-F238E27FC236}">
              <a16:creationId xmlns:a16="http://schemas.microsoft.com/office/drawing/2014/main" id="{12D6EB0F-CD71-40C5-9AA7-0AC7EFACBA93}"/>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8F4996AB-0BE9-4792-B4AC-B4AAC9341DD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339ED2BD-AE6E-4501-A96D-FF07FA43AC9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6" name="直線コネクタ 815">
          <a:extLst>
            <a:ext uri="{FF2B5EF4-FFF2-40B4-BE49-F238E27FC236}">
              <a16:creationId xmlns:a16="http://schemas.microsoft.com/office/drawing/2014/main" id="{2BFB8178-B5EB-4604-BE7D-8BE12E006B59}"/>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7" name="テキスト ボックス 816">
          <a:extLst>
            <a:ext uri="{FF2B5EF4-FFF2-40B4-BE49-F238E27FC236}">
              <a16:creationId xmlns:a16="http://schemas.microsoft.com/office/drawing/2014/main" id="{02F30863-0258-4ED2-B898-BFD6B18BA76D}"/>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8" name="直線コネクタ 817">
          <a:extLst>
            <a:ext uri="{FF2B5EF4-FFF2-40B4-BE49-F238E27FC236}">
              <a16:creationId xmlns:a16="http://schemas.microsoft.com/office/drawing/2014/main" id="{325C42EA-AB6C-4638-B00B-8433937ECFD6}"/>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9" name="テキスト ボックス 818">
          <a:extLst>
            <a:ext uri="{FF2B5EF4-FFF2-40B4-BE49-F238E27FC236}">
              <a16:creationId xmlns:a16="http://schemas.microsoft.com/office/drawing/2014/main" id="{296C1E6F-8A11-423A-8FFE-CF01C3791F03}"/>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20" name="直線コネクタ 819">
          <a:extLst>
            <a:ext uri="{FF2B5EF4-FFF2-40B4-BE49-F238E27FC236}">
              <a16:creationId xmlns:a16="http://schemas.microsoft.com/office/drawing/2014/main" id="{F0674B19-2EEE-4BF9-BCF9-5CBD957A348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1" name="テキスト ボックス 820">
          <a:extLst>
            <a:ext uri="{FF2B5EF4-FFF2-40B4-BE49-F238E27FC236}">
              <a16:creationId xmlns:a16="http://schemas.microsoft.com/office/drawing/2014/main" id="{720FAEB1-6BF7-47D9-92D4-97467208AB39}"/>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E53D94BD-4B51-417B-813F-FBB6BA5C7A6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F2BD39AA-AE05-4998-80FE-6D2BA0EE407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D5A9445A-F81E-4A25-99DC-22E50A06A24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825" name="直線コネクタ 824">
          <a:extLst>
            <a:ext uri="{FF2B5EF4-FFF2-40B4-BE49-F238E27FC236}">
              <a16:creationId xmlns:a16="http://schemas.microsoft.com/office/drawing/2014/main" id="{A0564ADE-B1B3-4D7D-A76C-A87C1B4CE5F8}"/>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26" name="【庁舎】&#10;一人当たり面積最小値テキスト">
          <a:extLst>
            <a:ext uri="{FF2B5EF4-FFF2-40B4-BE49-F238E27FC236}">
              <a16:creationId xmlns:a16="http://schemas.microsoft.com/office/drawing/2014/main" id="{FBF08D6C-60AD-4BF0-9DDB-EA03826C5DD2}"/>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27" name="直線コネクタ 826">
          <a:extLst>
            <a:ext uri="{FF2B5EF4-FFF2-40B4-BE49-F238E27FC236}">
              <a16:creationId xmlns:a16="http://schemas.microsoft.com/office/drawing/2014/main" id="{EFBA4046-6893-499B-8688-66059EB19A8B}"/>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828" name="【庁舎】&#10;一人当たり面積最大値テキスト">
          <a:extLst>
            <a:ext uri="{FF2B5EF4-FFF2-40B4-BE49-F238E27FC236}">
              <a16:creationId xmlns:a16="http://schemas.microsoft.com/office/drawing/2014/main" id="{BAD778E1-B631-44EC-BA72-9662EC5CCAAE}"/>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829" name="直線コネクタ 828">
          <a:extLst>
            <a:ext uri="{FF2B5EF4-FFF2-40B4-BE49-F238E27FC236}">
              <a16:creationId xmlns:a16="http://schemas.microsoft.com/office/drawing/2014/main" id="{C4F787B8-7603-4578-A5DD-0A6A88CFADB5}"/>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830" name="【庁舎】&#10;一人当たり面積平均値テキスト">
          <a:extLst>
            <a:ext uri="{FF2B5EF4-FFF2-40B4-BE49-F238E27FC236}">
              <a16:creationId xmlns:a16="http://schemas.microsoft.com/office/drawing/2014/main" id="{3229B1FE-CECD-4F7A-A048-31315218BE06}"/>
            </a:ext>
          </a:extLst>
        </xdr:cNvPr>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31" name="フローチャート: 判断 830">
          <a:extLst>
            <a:ext uri="{FF2B5EF4-FFF2-40B4-BE49-F238E27FC236}">
              <a16:creationId xmlns:a16="http://schemas.microsoft.com/office/drawing/2014/main" id="{3F625B76-9D9B-4B7C-83BF-2CF9CCC26E9B}"/>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832" name="フローチャート: 判断 831">
          <a:extLst>
            <a:ext uri="{FF2B5EF4-FFF2-40B4-BE49-F238E27FC236}">
              <a16:creationId xmlns:a16="http://schemas.microsoft.com/office/drawing/2014/main" id="{C85048CD-0E0C-4B4B-AF23-A6C968080FC5}"/>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90981</xdr:rowOff>
    </xdr:from>
    <xdr:ext cx="469744" cy="259045"/>
    <xdr:sp macro="" textlink="">
      <xdr:nvSpPr>
        <xdr:cNvPr id="833" name="n_1aveValue【庁舎】&#10;一人当たり面積">
          <a:extLst>
            <a:ext uri="{FF2B5EF4-FFF2-40B4-BE49-F238E27FC236}">
              <a16:creationId xmlns:a16="http://schemas.microsoft.com/office/drawing/2014/main" id="{96E24EA2-CEDB-4921-A3FC-C2D1D4351A7C}"/>
            </a:ext>
          </a:extLst>
        </xdr:cNvPr>
        <xdr:cNvSpPr txBox="1"/>
      </xdr:nvSpPr>
      <xdr:spPr>
        <a:xfrm>
          <a:off x="21075727" y="1826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6826</xdr:rowOff>
    </xdr:from>
    <xdr:to>
      <xdr:col>107</xdr:col>
      <xdr:colOff>101600</xdr:colOff>
      <xdr:row>106</xdr:row>
      <xdr:rowOff>108426</xdr:rowOff>
    </xdr:to>
    <xdr:sp macro="" textlink="">
      <xdr:nvSpPr>
        <xdr:cNvPr id="834" name="フローチャート: 判断 833">
          <a:extLst>
            <a:ext uri="{FF2B5EF4-FFF2-40B4-BE49-F238E27FC236}">
              <a16:creationId xmlns:a16="http://schemas.microsoft.com/office/drawing/2014/main" id="{295B4F8F-E66A-497C-9979-4698C29FCF4D}"/>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99553</xdr:rowOff>
    </xdr:from>
    <xdr:ext cx="469744" cy="259045"/>
    <xdr:sp macro="" textlink="">
      <xdr:nvSpPr>
        <xdr:cNvPr id="835" name="n_2aveValue【庁舎】&#10;一人当たり面積">
          <a:extLst>
            <a:ext uri="{FF2B5EF4-FFF2-40B4-BE49-F238E27FC236}">
              <a16:creationId xmlns:a16="http://schemas.microsoft.com/office/drawing/2014/main" id="{9C202BC2-C1CD-42C8-AC7F-9EF0B9A0BCD7}"/>
            </a:ext>
          </a:extLst>
        </xdr:cNvPr>
        <xdr:cNvSpPr txBox="1"/>
      </xdr:nvSpPr>
      <xdr:spPr>
        <a:xfrm>
          <a:off x="20199427" y="1827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171132</xdr:rowOff>
    </xdr:from>
    <xdr:to>
      <xdr:col>102</xdr:col>
      <xdr:colOff>165100</xdr:colOff>
      <xdr:row>106</xdr:row>
      <xdr:rowOff>101282</xdr:rowOff>
    </xdr:to>
    <xdr:sp macro="" textlink="">
      <xdr:nvSpPr>
        <xdr:cNvPr id="836" name="フローチャート: 判断 835">
          <a:extLst>
            <a:ext uri="{FF2B5EF4-FFF2-40B4-BE49-F238E27FC236}">
              <a16:creationId xmlns:a16="http://schemas.microsoft.com/office/drawing/2014/main" id="{8A660422-3FFE-4E4C-A1AF-508B2BCE6B58}"/>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92409</xdr:rowOff>
    </xdr:from>
    <xdr:ext cx="469744" cy="259045"/>
    <xdr:sp macro="" textlink="">
      <xdr:nvSpPr>
        <xdr:cNvPr id="837" name="n_3aveValue【庁舎】&#10;一人当たり面積">
          <a:extLst>
            <a:ext uri="{FF2B5EF4-FFF2-40B4-BE49-F238E27FC236}">
              <a16:creationId xmlns:a16="http://schemas.microsoft.com/office/drawing/2014/main" id="{6AF03CF1-D78A-4A5D-8B24-ED336ADA509D}"/>
            </a:ext>
          </a:extLst>
        </xdr:cNvPr>
        <xdr:cNvSpPr txBox="1"/>
      </xdr:nvSpPr>
      <xdr:spPr>
        <a:xfrm>
          <a:off x="19310427" y="1826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23971</xdr:rowOff>
    </xdr:from>
    <xdr:to>
      <xdr:col>98</xdr:col>
      <xdr:colOff>38100</xdr:colOff>
      <xdr:row>106</xdr:row>
      <xdr:rowOff>125571</xdr:rowOff>
    </xdr:to>
    <xdr:sp macro="" textlink="">
      <xdr:nvSpPr>
        <xdr:cNvPr id="838" name="フローチャート: 判断 837">
          <a:extLst>
            <a:ext uri="{FF2B5EF4-FFF2-40B4-BE49-F238E27FC236}">
              <a16:creationId xmlns:a16="http://schemas.microsoft.com/office/drawing/2014/main" id="{A189987B-E952-4D62-BFC3-D2F8F218A5A9}"/>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106</xdr:row>
      <xdr:rowOff>116698</xdr:rowOff>
    </xdr:from>
    <xdr:ext cx="469744" cy="259045"/>
    <xdr:sp macro="" textlink="">
      <xdr:nvSpPr>
        <xdr:cNvPr id="839" name="n_4aveValue【庁舎】&#10;一人当たり面積">
          <a:extLst>
            <a:ext uri="{FF2B5EF4-FFF2-40B4-BE49-F238E27FC236}">
              <a16:creationId xmlns:a16="http://schemas.microsoft.com/office/drawing/2014/main" id="{AFD4B927-ED31-4606-9CAE-C78500C8D1D8}"/>
            </a:ext>
          </a:extLst>
        </xdr:cNvPr>
        <xdr:cNvSpPr txBox="1"/>
      </xdr:nvSpPr>
      <xdr:spPr>
        <a:xfrm>
          <a:off x="18421427" y="1829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8F4A8B09-D312-4B3E-83F4-34359295D83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D9C11E8F-2B4A-45F3-9917-6EE03A8EAD9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99133F54-D36B-4204-A665-0D463B29310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474FCA0-27CF-4BB4-B206-89D1B7E407D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8DB30F15-F920-4292-A6C2-3FF0A9F292D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18256</xdr:rowOff>
    </xdr:from>
    <xdr:to>
      <xdr:col>116</xdr:col>
      <xdr:colOff>114300</xdr:colOff>
      <xdr:row>104</xdr:row>
      <xdr:rowOff>119856</xdr:rowOff>
    </xdr:to>
    <xdr:sp macro="" textlink="">
      <xdr:nvSpPr>
        <xdr:cNvPr id="845" name="楕円 844">
          <a:extLst>
            <a:ext uri="{FF2B5EF4-FFF2-40B4-BE49-F238E27FC236}">
              <a16:creationId xmlns:a16="http://schemas.microsoft.com/office/drawing/2014/main" id="{5C07B0CD-B520-41C4-BA99-9D956E7EFB08}"/>
            </a:ext>
          </a:extLst>
        </xdr:cNvPr>
        <xdr:cNvSpPr/>
      </xdr:nvSpPr>
      <xdr:spPr>
        <a:xfrm>
          <a:off x="22110700" y="1784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41133</xdr:rowOff>
    </xdr:from>
    <xdr:ext cx="469744" cy="259045"/>
    <xdr:sp macro="" textlink="">
      <xdr:nvSpPr>
        <xdr:cNvPr id="846" name="【庁舎】&#10;一人当たり面積該当値テキスト">
          <a:extLst>
            <a:ext uri="{FF2B5EF4-FFF2-40B4-BE49-F238E27FC236}">
              <a16:creationId xmlns:a16="http://schemas.microsoft.com/office/drawing/2014/main" id="{C2932B12-4AFD-4B53-83E6-54F67DF46239}"/>
            </a:ext>
          </a:extLst>
        </xdr:cNvPr>
        <xdr:cNvSpPr txBox="1"/>
      </xdr:nvSpPr>
      <xdr:spPr>
        <a:xfrm>
          <a:off x="22199600" y="1770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63976</xdr:rowOff>
    </xdr:from>
    <xdr:to>
      <xdr:col>112</xdr:col>
      <xdr:colOff>38100</xdr:colOff>
      <xdr:row>104</xdr:row>
      <xdr:rowOff>165576</xdr:rowOff>
    </xdr:to>
    <xdr:sp macro="" textlink="">
      <xdr:nvSpPr>
        <xdr:cNvPr id="847" name="楕円 846">
          <a:extLst>
            <a:ext uri="{FF2B5EF4-FFF2-40B4-BE49-F238E27FC236}">
              <a16:creationId xmlns:a16="http://schemas.microsoft.com/office/drawing/2014/main" id="{B81DBEAA-97A8-461A-9BAA-2509793121A2}"/>
            </a:ext>
          </a:extLst>
        </xdr:cNvPr>
        <xdr:cNvSpPr/>
      </xdr:nvSpPr>
      <xdr:spPr>
        <a:xfrm>
          <a:off x="21272500" y="1789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69056</xdr:rowOff>
    </xdr:from>
    <xdr:to>
      <xdr:col>116</xdr:col>
      <xdr:colOff>63500</xdr:colOff>
      <xdr:row>104</xdr:row>
      <xdr:rowOff>114776</xdr:rowOff>
    </xdr:to>
    <xdr:cxnSp macro="">
      <xdr:nvCxnSpPr>
        <xdr:cNvPr id="848" name="直線コネクタ 847">
          <a:extLst>
            <a:ext uri="{FF2B5EF4-FFF2-40B4-BE49-F238E27FC236}">
              <a16:creationId xmlns:a16="http://schemas.microsoft.com/office/drawing/2014/main" id="{CEF0F92D-BD3A-4491-8891-962C73F0818E}"/>
            </a:ext>
          </a:extLst>
        </xdr:cNvPr>
        <xdr:cNvCxnSpPr/>
      </xdr:nvCxnSpPr>
      <xdr:spPr>
        <a:xfrm flipV="1">
          <a:off x="21323300" y="178998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19686</xdr:rowOff>
    </xdr:from>
    <xdr:to>
      <xdr:col>107</xdr:col>
      <xdr:colOff>101600</xdr:colOff>
      <xdr:row>104</xdr:row>
      <xdr:rowOff>121286</xdr:rowOff>
    </xdr:to>
    <xdr:sp macro="" textlink="">
      <xdr:nvSpPr>
        <xdr:cNvPr id="849" name="楕円 848">
          <a:extLst>
            <a:ext uri="{FF2B5EF4-FFF2-40B4-BE49-F238E27FC236}">
              <a16:creationId xmlns:a16="http://schemas.microsoft.com/office/drawing/2014/main" id="{23554CF9-AF36-4768-BEE2-0566A83D6947}"/>
            </a:ext>
          </a:extLst>
        </xdr:cNvPr>
        <xdr:cNvSpPr/>
      </xdr:nvSpPr>
      <xdr:spPr>
        <a:xfrm>
          <a:off x="20383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70486</xdr:rowOff>
    </xdr:from>
    <xdr:to>
      <xdr:col>111</xdr:col>
      <xdr:colOff>177800</xdr:colOff>
      <xdr:row>104</xdr:row>
      <xdr:rowOff>114776</xdr:rowOff>
    </xdr:to>
    <xdr:cxnSp macro="">
      <xdr:nvCxnSpPr>
        <xdr:cNvPr id="850" name="直線コネクタ 849">
          <a:extLst>
            <a:ext uri="{FF2B5EF4-FFF2-40B4-BE49-F238E27FC236}">
              <a16:creationId xmlns:a16="http://schemas.microsoft.com/office/drawing/2014/main" id="{CC1EA3E0-87B6-43F3-8D5D-4B022FB2A607}"/>
            </a:ext>
          </a:extLst>
        </xdr:cNvPr>
        <xdr:cNvCxnSpPr/>
      </xdr:nvCxnSpPr>
      <xdr:spPr>
        <a:xfrm>
          <a:off x="20434300" y="17901286"/>
          <a:ext cx="889000" cy="4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851" name="楕円 850">
          <a:extLst>
            <a:ext uri="{FF2B5EF4-FFF2-40B4-BE49-F238E27FC236}">
              <a16:creationId xmlns:a16="http://schemas.microsoft.com/office/drawing/2014/main" id="{46FCC1AB-E3FE-4C5E-976E-1239C0B0D537}"/>
            </a:ext>
          </a:extLst>
        </xdr:cNvPr>
        <xdr:cNvSpPr/>
      </xdr:nvSpPr>
      <xdr:spPr>
        <a:xfrm>
          <a:off x="19494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70486</xdr:rowOff>
    </xdr:from>
    <xdr:to>
      <xdr:col>107</xdr:col>
      <xdr:colOff>50800</xdr:colOff>
      <xdr:row>104</xdr:row>
      <xdr:rowOff>121920</xdr:rowOff>
    </xdr:to>
    <xdr:cxnSp macro="">
      <xdr:nvCxnSpPr>
        <xdr:cNvPr id="852" name="直線コネクタ 851">
          <a:extLst>
            <a:ext uri="{FF2B5EF4-FFF2-40B4-BE49-F238E27FC236}">
              <a16:creationId xmlns:a16="http://schemas.microsoft.com/office/drawing/2014/main" id="{315C984F-A458-415A-9BBF-4D8DAD8FE4EC}"/>
            </a:ext>
          </a:extLst>
        </xdr:cNvPr>
        <xdr:cNvCxnSpPr/>
      </xdr:nvCxnSpPr>
      <xdr:spPr>
        <a:xfrm flipV="1">
          <a:off x="19545300" y="179012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115412</xdr:rowOff>
    </xdr:from>
    <xdr:to>
      <xdr:col>98</xdr:col>
      <xdr:colOff>38100</xdr:colOff>
      <xdr:row>106</xdr:row>
      <xdr:rowOff>45562</xdr:rowOff>
    </xdr:to>
    <xdr:sp macro="" textlink="">
      <xdr:nvSpPr>
        <xdr:cNvPr id="853" name="楕円 852">
          <a:extLst>
            <a:ext uri="{FF2B5EF4-FFF2-40B4-BE49-F238E27FC236}">
              <a16:creationId xmlns:a16="http://schemas.microsoft.com/office/drawing/2014/main" id="{8DE43631-4365-4679-86F9-26202A479B00}"/>
            </a:ext>
          </a:extLst>
        </xdr:cNvPr>
        <xdr:cNvSpPr/>
      </xdr:nvSpPr>
      <xdr:spPr>
        <a:xfrm>
          <a:off x="18605500" y="1811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121920</xdr:rowOff>
    </xdr:from>
    <xdr:to>
      <xdr:col>102</xdr:col>
      <xdr:colOff>114300</xdr:colOff>
      <xdr:row>105</xdr:row>
      <xdr:rowOff>166212</xdr:rowOff>
    </xdr:to>
    <xdr:cxnSp macro="">
      <xdr:nvCxnSpPr>
        <xdr:cNvPr id="854" name="直線コネクタ 853">
          <a:extLst>
            <a:ext uri="{FF2B5EF4-FFF2-40B4-BE49-F238E27FC236}">
              <a16:creationId xmlns:a16="http://schemas.microsoft.com/office/drawing/2014/main" id="{3C6C9925-706F-4716-A8E2-55651B4503A0}"/>
            </a:ext>
          </a:extLst>
        </xdr:cNvPr>
        <xdr:cNvCxnSpPr/>
      </xdr:nvCxnSpPr>
      <xdr:spPr>
        <a:xfrm flipV="1">
          <a:off x="18656300" y="17952720"/>
          <a:ext cx="889000" cy="21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10653</xdr:rowOff>
    </xdr:from>
    <xdr:ext cx="469744" cy="259045"/>
    <xdr:sp macro="" textlink="">
      <xdr:nvSpPr>
        <xdr:cNvPr id="855" name="n_1mainValue【庁舎】&#10;一人当たり面積">
          <a:extLst>
            <a:ext uri="{FF2B5EF4-FFF2-40B4-BE49-F238E27FC236}">
              <a16:creationId xmlns:a16="http://schemas.microsoft.com/office/drawing/2014/main" id="{858F1167-B117-4FC2-BA4E-40E8EF89A3A6}"/>
            </a:ext>
          </a:extLst>
        </xdr:cNvPr>
        <xdr:cNvSpPr txBox="1"/>
      </xdr:nvSpPr>
      <xdr:spPr>
        <a:xfrm>
          <a:off x="21075727" y="1767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137813</xdr:rowOff>
    </xdr:from>
    <xdr:ext cx="469744" cy="259045"/>
    <xdr:sp macro="" textlink="">
      <xdr:nvSpPr>
        <xdr:cNvPr id="856" name="n_2mainValue【庁舎】&#10;一人当たり面積">
          <a:extLst>
            <a:ext uri="{FF2B5EF4-FFF2-40B4-BE49-F238E27FC236}">
              <a16:creationId xmlns:a16="http://schemas.microsoft.com/office/drawing/2014/main" id="{24631FA1-4E12-440A-9426-4E17AD923D82}"/>
            </a:ext>
          </a:extLst>
        </xdr:cNvPr>
        <xdr:cNvSpPr txBox="1"/>
      </xdr:nvSpPr>
      <xdr:spPr>
        <a:xfrm>
          <a:off x="20199427" y="1762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17797</xdr:rowOff>
    </xdr:from>
    <xdr:ext cx="469744" cy="259045"/>
    <xdr:sp macro="" textlink="">
      <xdr:nvSpPr>
        <xdr:cNvPr id="857" name="n_3mainValue【庁舎】&#10;一人当たり面積">
          <a:extLst>
            <a:ext uri="{FF2B5EF4-FFF2-40B4-BE49-F238E27FC236}">
              <a16:creationId xmlns:a16="http://schemas.microsoft.com/office/drawing/2014/main" id="{A5966A79-3257-454C-8A8E-EE0CECA324CE}"/>
            </a:ext>
          </a:extLst>
        </xdr:cNvPr>
        <xdr:cNvSpPr txBox="1"/>
      </xdr:nvSpPr>
      <xdr:spPr>
        <a:xfrm>
          <a:off x="19310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62089</xdr:rowOff>
    </xdr:from>
    <xdr:ext cx="469744" cy="259045"/>
    <xdr:sp macro="" textlink="">
      <xdr:nvSpPr>
        <xdr:cNvPr id="858" name="n_4mainValue【庁舎】&#10;一人当たり面積">
          <a:extLst>
            <a:ext uri="{FF2B5EF4-FFF2-40B4-BE49-F238E27FC236}">
              <a16:creationId xmlns:a16="http://schemas.microsoft.com/office/drawing/2014/main" id="{562F332A-1E65-4B97-BD6F-5E1833E5A03F}"/>
            </a:ext>
          </a:extLst>
        </xdr:cNvPr>
        <xdr:cNvSpPr txBox="1"/>
      </xdr:nvSpPr>
      <xdr:spPr>
        <a:xfrm>
          <a:off x="18421427" y="1789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30233708-4A22-4E9B-833B-9DA30EB15A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50748224-56E8-4B36-ACCA-717B39F1874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05FB03DF-65A6-4108-90AD-30540E31EC3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図書館をはじめ、老朽化に伴う建替を行った年度の有形固定資産減価償却率は、一時的に低くなっている。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各施設類型において、人口一人当たりの面積は、全国、県の平均を大きく上回っていることから、人口規模に対して多くの施設を抱えており、主に市町合併による施設の継承、居住区域の分散、交通機関の利便性問題が原因と考え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223B73C0-AC4A-448C-9825-C0EB2DA8673B}"/>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15848FDB-2AE7-4ED9-9F44-89296100FFA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F60B270E-FE95-418B-984C-BFAEE2D5D8C4}"/>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C79CBE69-7202-4195-AE44-114BDAE552C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3B48499-660F-4A97-A576-85086468C229}"/>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2697489-824C-445E-99A0-DDADA1316322}"/>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F4E30783-66D2-426B-9958-09CABE95C889}"/>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7DF1E3B-1430-4F2B-B7E4-FEC5157D2C9C}"/>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2F8F0DD-4233-48AB-8B43-31A6509E55C3}"/>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EEEBE6D4-BE04-4467-A344-286B6A8C7CCF}"/>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34,749
420.12
34,702,522
33,469,529
842,138
16,546,061
37,087,944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88995A9-39E0-4410-8961-AB478146B805}"/>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EE7F293-807B-496D-9537-6EA9C9785DFA}"/>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7878D330-F892-4B77-9662-80FA5FC49B2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A4011C55-CB79-4414-A2D2-B90BB1C1F33E}"/>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4E3CF5C6-A2E8-4357-8FC2-911C020E1FA4}"/>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35EBE83-B1CE-474B-902E-C1749CE7D00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92E33D2E-6108-45D0-BBE0-6E58C930D2A3}"/>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20F4F941-AAA5-47BC-8D55-6BBA2501FECC}"/>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7EFAE977-EA99-49B6-93BA-A476D07E3272}"/>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00C26FF-8DA0-44BE-91C3-1A288D182305}"/>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6CEE2D8-E360-4F7F-B2AD-3E2F91C302B7}"/>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FD3A88E7-A339-4BBC-8885-8DD15E261F7E}"/>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9F30570A-23F7-45EF-BE14-538CEF3234A1}"/>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D6E2153-9603-499D-B156-19A9E13476C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94C3C17-1EC6-4C6A-B956-AD9F0692A62C}"/>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9557A18-3631-4916-8DCE-21E7C332EF12}"/>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996832B4-5084-4F16-A2F0-3D39FF74F341}"/>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B6F8C4F1-601A-4D56-8EDE-F7BB9742BF25}"/>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9E437EC8-9E93-44BF-883F-709B093E6111}"/>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25D501D6-E0B9-49C0-8A34-00AE82FBF94A}"/>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7918508-7F1C-4D1A-8329-FEBC2CF4B4B3}"/>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7142B385-F63C-473B-B11E-E36D983042B7}"/>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5AAA47C7-006F-49ED-8CFF-6B8463542816}"/>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7D54B8A4-5DE0-4893-BA78-7CDDAD5D69FA}"/>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8507CEEA-29EC-4AB7-9B0C-D95D1DA74B98}"/>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C94071F-79CC-46FE-8683-0993E43EF7FC}"/>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59C93A6-4B55-40D8-BFDF-E53F83DC394D}"/>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1C0C6D2-45B9-47EA-807F-744B950A9145}"/>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159C0336-0BEB-45DA-8E3A-6966EDAE67EA}"/>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A0972B7-9105-473F-9E5B-A29A83466B2D}"/>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D73682DE-4782-4074-B259-09291A7C61F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C17ECDC-5904-4EAB-B0C1-0A8726AB2D9D}"/>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C681ACF2-CA14-4F03-B300-41D2302AA591}"/>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A1113912-65FE-41E2-99C5-19E4AC3BC17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E615F448-CB43-4713-917C-6505D8F7E362}"/>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7ABAED7-AB8B-4BC9-B0BD-34CF536FB6B6}"/>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308F348-8F69-4890-834A-3E8DD894F7BA}"/>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全国平均を上回る高齢化率に加え、離島という地理的に不利な条件により産業立地が困難なことから市内に中心となる産業がないため、財政基盤が非常に弱く、類似団体の平均を大きく下回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年度以降も、第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次財政改革プラン（～令和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沿った、歳入の確保（市税徴収率の向上、ふるさと納税の推進等）、歳出の抑制（人件費の抑制、公債費の抑制等）に係る取り組みにより更なる歳出削減等に努め、健全で持続可能な財政運営を行っていけるよう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19607EF-2B14-45D8-957A-470092704BA3}"/>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41B46283-73D2-4C3D-8F98-68F63E4CF357}"/>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AA6F4E99-D037-4B4B-8197-0D5C4F17EFA8}"/>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DF72C2A4-6887-4029-9D26-32A8D686EA8A}"/>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55BF23A5-BBDF-4325-9C4F-1B7BFD9B00DB}"/>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4AD65375-78C4-470F-A442-849EB6D64B54}"/>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8840ABFF-6FFE-4D31-BB9D-9CB9A01FE811}"/>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E8030235-E7CC-4C3E-99F2-DB656538A25D}"/>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CEC3FCF3-2FD1-4831-824C-F7C194E07C1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BADC4B3-63A9-49DF-BF0B-87EF3886DC2F}"/>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F7F7AAC9-4B61-4D9F-8905-06C9B28390D7}"/>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DB2140B6-D18B-42C9-A204-938A3F4B43CB}"/>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6F38C12B-FA30-4AB3-B773-27793664F3B9}"/>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846619C7-D9EF-4C8C-858D-276B6213018D}"/>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F56BD37C-FB4E-48A0-8C19-CFBD1C1500A4}"/>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E496F2D-8CC2-496C-8326-CD5C1E0B6C05}"/>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A3B7E34F-516E-438D-A0D8-B22101E602A3}"/>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56232486-EF27-4BFF-96A3-B3EB8241D6C7}"/>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41FCC07D-ECC0-4006-9B80-0A8BD00E3CFF}"/>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7F1DC822-D26A-4E99-9E73-49AAAA46577D}"/>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91DC7CA0-9BB8-4C9C-90B2-501D22366283}"/>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83E870E0-28B3-43B7-B511-67BC6793EC87}"/>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9742AA32-5CF2-4B6B-8EA9-B179B2E2BA0C}"/>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F29DE195-0E80-48D2-8E41-C07B732BCABF}"/>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8ACEF31D-C99A-4EBA-A5A6-0709E7EC0FA6}"/>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EA2539BC-DC4D-4827-A3C8-966BB293C32F}"/>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B1465CC2-9F76-42E9-80B8-0886EC3504BC}"/>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92710</xdr:rowOff>
    </xdr:to>
    <xdr:cxnSp macro="">
      <xdr:nvCxnSpPr>
        <xdr:cNvPr id="76" name="直線コネクタ 75">
          <a:extLst>
            <a:ext uri="{FF2B5EF4-FFF2-40B4-BE49-F238E27FC236}">
              <a16:creationId xmlns:a16="http://schemas.microsoft.com/office/drawing/2014/main" id="{7284B6E1-571E-4390-BD4C-7762AEBF79D4}"/>
            </a:ext>
          </a:extLst>
        </xdr:cNvPr>
        <xdr:cNvCxnSpPr/>
      </xdr:nvCxnSpPr>
      <xdr:spPr>
        <a:xfrm flipV="1">
          <a:off x="1447800" y="76123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5B10A23B-DF64-4B31-9281-4D7823F21FD2}"/>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492BD700-60C6-4EBB-AEAF-6E0E7F5BFE34}"/>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D256A150-BEB3-4EFD-89BB-D2A368591BC2}"/>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30ECB81A-00E4-4DB6-8094-BC66E9CB0E65}"/>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B9BE43B5-5B03-42C3-A2E1-4CBAEF42D964}"/>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F49DD441-2DC2-4563-B2B8-09F756EA6A4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EA16B77F-E68B-46DB-8F74-DBE69482F4BD}"/>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8F793446-F3A3-4C97-9D9C-DD309AB8A8E5}"/>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3525EBDC-8959-4B22-8D43-C6B2D6B7C7E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a:extLst>
            <a:ext uri="{FF2B5EF4-FFF2-40B4-BE49-F238E27FC236}">
              <a16:creationId xmlns:a16="http://schemas.microsoft.com/office/drawing/2014/main" id="{441E7921-E80A-4902-A170-AF4DC5B3153B}"/>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a:extLst>
            <a:ext uri="{FF2B5EF4-FFF2-40B4-BE49-F238E27FC236}">
              <a16:creationId xmlns:a16="http://schemas.microsoft.com/office/drawing/2014/main" id="{7ACD7161-A671-4329-A782-A56CB6E1D64B}"/>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48DB9E25-5C78-42AF-BDBD-C6E738191911}"/>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551939DE-D199-4E34-A011-725085926A83}"/>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37913FB-3CC7-4884-AE47-B53E8CB366AF}"/>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6FE1398D-7354-49C8-A8BF-32690CA009AB}"/>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D91170BA-2246-4B26-8217-A05D1F20D9A5}"/>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C7B5AAD0-BACB-4F1B-BD81-1FA61A55B687}"/>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94" name="楕円 93">
          <a:extLst>
            <a:ext uri="{FF2B5EF4-FFF2-40B4-BE49-F238E27FC236}">
              <a16:creationId xmlns:a16="http://schemas.microsoft.com/office/drawing/2014/main" id="{034A9AF8-CBF3-4361-B83A-21CE1554C442}"/>
            </a:ext>
          </a:extLst>
        </xdr:cNvPr>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95" name="テキスト ボックス 94">
          <a:extLst>
            <a:ext uri="{FF2B5EF4-FFF2-40B4-BE49-F238E27FC236}">
              <a16:creationId xmlns:a16="http://schemas.microsoft.com/office/drawing/2014/main" id="{EFB2A649-4B1F-4ABD-85B4-9FB2F4941AC0}"/>
            </a:ext>
          </a:extLst>
        </xdr:cNvPr>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B84277A7-87F1-482B-A24C-2FD69671E0D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CB27413F-6977-48A3-B7EF-7BFABE17EE07}"/>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F8FCE547-FF79-4ED6-A1E1-22EEDFA78CD6}"/>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7EC23E12-505C-4214-9130-DE8BD20549F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81980E79-66BF-4DB4-BBEA-4965277C5B6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508AA866-3FCE-42FC-8F54-494D95F43CC7}"/>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3C4ACA76-9843-4D2A-8345-E2839025F796}"/>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840A0AA6-A838-4F21-9F64-DCD034E075E4}"/>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2BDBACFC-F371-4846-884C-52C44CBAF777}"/>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A50E43D9-46AD-4A00-BD09-0D6A66335467}"/>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C227D8E9-F133-4481-921F-47AC0CDD2592}"/>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A4CF678D-7878-4709-992C-F3F26EB259B9}"/>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4055DA25-0174-415D-AEFA-82D46B1BDC1E}"/>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普通交付税交付額の減や臨時財政対策債の減など経常歳入一般財源等の減に加えて、近年実施した大型建設事業の元金償還の影響による公債費の増により経常歳出一般財源等が増加し、前年度と比較して</a:t>
          </a:r>
          <a:r>
            <a:rPr kumimoji="1" lang="en-US" altLang="ja-JP" sz="1000">
              <a:solidFill>
                <a:schemeClr val="dk1"/>
              </a:solidFill>
              <a:effectLst/>
              <a:latin typeface="+mn-lt"/>
              <a:ea typeface="+mn-ea"/>
              <a:cs typeface="+mn-cs"/>
            </a:rPr>
            <a:t>4.0</a:t>
          </a:r>
          <a:r>
            <a:rPr kumimoji="1" lang="ja-JP" altLang="ja-JP" sz="1000">
              <a:solidFill>
                <a:schemeClr val="dk1"/>
              </a:solidFill>
              <a:effectLst/>
              <a:latin typeface="+mn-lt"/>
              <a:ea typeface="+mn-ea"/>
              <a:cs typeface="+mn-cs"/>
            </a:rPr>
            <a:t>ポイント悪化し、類似団体平均値は上回った。</a:t>
          </a:r>
          <a:endParaRPr lang="ja-JP" altLang="ja-JP" sz="1000">
            <a:effectLst/>
          </a:endParaRPr>
        </a:p>
        <a:p>
          <a:r>
            <a:rPr kumimoji="1" lang="ja-JP" altLang="ja-JP" sz="1000">
              <a:solidFill>
                <a:schemeClr val="dk1"/>
              </a:solidFill>
              <a:effectLst/>
              <a:latin typeface="+mn-lt"/>
              <a:ea typeface="+mn-ea"/>
              <a:cs typeface="+mn-cs"/>
            </a:rPr>
            <a:t>　有人属島を多く有する離島地域であり格差のない住民サービスに努めていることから類似施設の整理が進みにくく、人件費や施設維持費等に係る経費が類似団体と比べて大きくなっている。今後も引き続き、事務事業の見直しや、公共施設等総合管理計画に基づき、各種施設の統廃合や民間移譲を積極的に進め経常経費の削減に努めていく。</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EF6EEAE2-ECB0-46CF-93DB-5F1F0FDAF673}"/>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D68B6AE8-50D8-40CA-AD67-44D59A132E0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874D9BBC-BA23-4875-BAB8-584F7173CF8D}"/>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CCAF4B6E-55C4-4DD4-B6D0-2D4F05E4F8DC}"/>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D6B3E29A-77CA-4FC7-8CF4-0AB082D933B5}"/>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31D853BF-D313-4904-A038-954875898E6C}"/>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D4584A1A-36FF-4F74-A93D-DE7DD22DB7CC}"/>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A6AC94CC-D60A-4B4D-ACB6-7503F2BD6BC5}"/>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6F5EA103-358B-4BC5-87D3-524DCAECAA56}"/>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382B3803-C7F8-4018-8B07-7635BF65C11C}"/>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4C180D17-674F-4393-9873-52546FC429E6}"/>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1750F544-CADD-4D81-9E1F-8563355C9C8E}"/>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26E36ADB-32C5-450E-8BC9-AA0633E3522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9CD43406-95E7-45A9-8766-13149879B8FB}"/>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CCEE3DEA-6C31-4D63-AAC8-91DE0B97A908}"/>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D405CC6C-A245-4F7B-A797-0A8BCB22ABE2}"/>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F719F2D7-B275-4FD7-9951-84807E127D1B}"/>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71751919-AEC1-4C65-96DB-C769891EA93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CB3F7A1-6581-4875-A6B5-4B39407566F7}"/>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7D9C0D5F-F6EA-492F-BAA8-BB37FA8DC244}"/>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12E0A3F2-123C-4FAD-87E1-A589924FAA49}"/>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248B24B5-8F95-4ECC-AC63-FC4229120BC8}"/>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BE470684-1A4C-460C-85AC-C43B965006C2}"/>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107224</xdr:rowOff>
    </xdr:from>
    <xdr:to>
      <xdr:col>23</xdr:col>
      <xdr:colOff>133350</xdr:colOff>
      <xdr:row>60</xdr:row>
      <xdr:rowOff>73660</xdr:rowOff>
    </xdr:to>
    <xdr:cxnSp macro="">
      <xdr:nvCxnSpPr>
        <xdr:cNvPr id="132" name="直線コネクタ 131">
          <a:extLst>
            <a:ext uri="{FF2B5EF4-FFF2-40B4-BE49-F238E27FC236}">
              <a16:creationId xmlns:a16="http://schemas.microsoft.com/office/drawing/2014/main" id="{2CF75969-817F-44DE-99E6-9BD7AFC4AD73}"/>
            </a:ext>
          </a:extLst>
        </xdr:cNvPr>
        <xdr:cNvCxnSpPr/>
      </xdr:nvCxnSpPr>
      <xdr:spPr>
        <a:xfrm>
          <a:off x="4114800" y="10222774"/>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a:extLst>
            <a:ext uri="{FF2B5EF4-FFF2-40B4-BE49-F238E27FC236}">
              <a16:creationId xmlns:a16="http://schemas.microsoft.com/office/drawing/2014/main" id="{A73A26E3-D85F-41B9-82B9-D778AAC7DE47}"/>
            </a:ext>
          </a:extLst>
        </xdr:cNvPr>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4A434B4C-2564-4591-B98C-5957955105C7}"/>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107224</xdr:rowOff>
    </xdr:from>
    <xdr:to>
      <xdr:col>19</xdr:col>
      <xdr:colOff>133350</xdr:colOff>
      <xdr:row>60</xdr:row>
      <xdr:rowOff>46083</xdr:rowOff>
    </xdr:to>
    <xdr:cxnSp macro="">
      <xdr:nvCxnSpPr>
        <xdr:cNvPr id="135" name="直線コネクタ 134">
          <a:extLst>
            <a:ext uri="{FF2B5EF4-FFF2-40B4-BE49-F238E27FC236}">
              <a16:creationId xmlns:a16="http://schemas.microsoft.com/office/drawing/2014/main" id="{9F05DBB0-98E1-42C1-AA62-CCFCD4B5E4E8}"/>
            </a:ext>
          </a:extLst>
        </xdr:cNvPr>
        <xdr:cNvCxnSpPr/>
      </xdr:nvCxnSpPr>
      <xdr:spPr>
        <a:xfrm flipV="1">
          <a:off x="3225800" y="10222774"/>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3B5E0986-B199-4B3A-8503-A2DDCEB32F4F}"/>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C06BF53E-887B-47D0-B0A7-FA0066CE6D46}"/>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46083</xdr:rowOff>
    </xdr:from>
    <xdr:to>
      <xdr:col>15</xdr:col>
      <xdr:colOff>82550</xdr:colOff>
      <xdr:row>60</xdr:row>
      <xdr:rowOff>101237</xdr:rowOff>
    </xdr:to>
    <xdr:cxnSp macro="">
      <xdr:nvCxnSpPr>
        <xdr:cNvPr id="138" name="直線コネクタ 137">
          <a:extLst>
            <a:ext uri="{FF2B5EF4-FFF2-40B4-BE49-F238E27FC236}">
              <a16:creationId xmlns:a16="http://schemas.microsoft.com/office/drawing/2014/main" id="{EA491833-764F-4ABE-81F2-6159E350FE4E}"/>
            </a:ext>
          </a:extLst>
        </xdr:cNvPr>
        <xdr:cNvCxnSpPr/>
      </xdr:nvCxnSpPr>
      <xdr:spPr>
        <a:xfrm flipV="1">
          <a:off x="2336800" y="10333083"/>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85583EB6-F591-4D11-952E-C66A9240559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id="{3BD0833D-4D97-4F17-B002-3DBD4A8D99AB}"/>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32294</xdr:rowOff>
    </xdr:from>
    <xdr:to>
      <xdr:col>11</xdr:col>
      <xdr:colOff>31750</xdr:colOff>
      <xdr:row>60</xdr:row>
      <xdr:rowOff>101237</xdr:rowOff>
    </xdr:to>
    <xdr:cxnSp macro="">
      <xdr:nvCxnSpPr>
        <xdr:cNvPr id="141" name="直線コネクタ 140">
          <a:extLst>
            <a:ext uri="{FF2B5EF4-FFF2-40B4-BE49-F238E27FC236}">
              <a16:creationId xmlns:a16="http://schemas.microsoft.com/office/drawing/2014/main" id="{599DC8EF-FB6A-4E5C-8A16-4DD330BC4687}"/>
            </a:ext>
          </a:extLst>
        </xdr:cNvPr>
        <xdr:cNvCxnSpPr/>
      </xdr:nvCxnSpPr>
      <xdr:spPr>
        <a:xfrm>
          <a:off x="1447800" y="1031929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5871F336-94C7-4FD0-859B-7E871821198E}"/>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AB2C6D7C-14F4-4C27-B847-7A5B17F56A32}"/>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7938E96D-188A-4B6E-B6FF-66E36B74442F}"/>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id="{0A99C498-3D54-4AE5-A994-767A46B48010}"/>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D59C30E-7D5C-4767-992A-5D1D09C38D2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C569207-D408-4F8C-B081-010F335889C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2DA7DE1-13B0-4F5D-9321-EC38DF0B187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32FD2A4A-DA07-49AB-8354-EFD4566B6376}"/>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809DF107-C7ED-40FC-84B5-98E8437A9DE8}"/>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22860</xdr:rowOff>
    </xdr:from>
    <xdr:to>
      <xdr:col>23</xdr:col>
      <xdr:colOff>184150</xdr:colOff>
      <xdr:row>60</xdr:row>
      <xdr:rowOff>124460</xdr:rowOff>
    </xdr:to>
    <xdr:sp macro="" textlink="">
      <xdr:nvSpPr>
        <xdr:cNvPr id="151" name="楕円 150">
          <a:extLst>
            <a:ext uri="{FF2B5EF4-FFF2-40B4-BE49-F238E27FC236}">
              <a16:creationId xmlns:a16="http://schemas.microsoft.com/office/drawing/2014/main" id="{8AB4319E-37EA-4F96-B1D2-DCCB68909F69}"/>
            </a:ext>
          </a:extLst>
        </xdr:cNvPr>
        <xdr:cNvSpPr/>
      </xdr:nvSpPr>
      <xdr:spPr>
        <a:xfrm>
          <a:off x="4902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166387</xdr:rowOff>
    </xdr:from>
    <xdr:ext cx="762000" cy="259045"/>
    <xdr:sp macro="" textlink="">
      <xdr:nvSpPr>
        <xdr:cNvPr id="152" name="財政構造の弾力性該当値テキスト">
          <a:extLst>
            <a:ext uri="{FF2B5EF4-FFF2-40B4-BE49-F238E27FC236}">
              <a16:creationId xmlns:a16="http://schemas.microsoft.com/office/drawing/2014/main" id="{5AD5666E-1509-45E0-9EE0-EC907679D48B}"/>
            </a:ext>
          </a:extLst>
        </xdr:cNvPr>
        <xdr:cNvSpPr txBox="1"/>
      </xdr:nvSpPr>
      <xdr:spPr>
        <a:xfrm>
          <a:off x="50419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56424</xdr:rowOff>
    </xdr:from>
    <xdr:to>
      <xdr:col>19</xdr:col>
      <xdr:colOff>184150</xdr:colOff>
      <xdr:row>59</xdr:row>
      <xdr:rowOff>158024</xdr:rowOff>
    </xdr:to>
    <xdr:sp macro="" textlink="">
      <xdr:nvSpPr>
        <xdr:cNvPr id="153" name="楕円 152">
          <a:extLst>
            <a:ext uri="{FF2B5EF4-FFF2-40B4-BE49-F238E27FC236}">
              <a16:creationId xmlns:a16="http://schemas.microsoft.com/office/drawing/2014/main" id="{D01412FC-7B42-4BD5-9C46-D5EA1FB1065C}"/>
            </a:ext>
          </a:extLst>
        </xdr:cNvPr>
        <xdr:cNvSpPr/>
      </xdr:nvSpPr>
      <xdr:spPr>
        <a:xfrm>
          <a:off x="4064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168201</xdr:rowOff>
    </xdr:from>
    <xdr:ext cx="736600" cy="259045"/>
    <xdr:sp macro="" textlink="">
      <xdr:nvSpPr>
        <xdr:cNvPr id="154" name="テキスト ボックス 153">
          <a:extLst>
            <a:ext uri="{FF2B5EF4-FFF2-40B4-BE49-F238E27FC236}">
              <a16:creationId xmlns:a16="http://schemas.microsoft.com/office/drawing/2014/main" id="{279B69E3-EF3D-402E-B190-0112B2BAE576}"/>
            </a:ext>
          </a:extLst>
        </xdr:cNvPr>
        <xdr:cNvSpPr txBox="1"/>
      </xdr:nvSpPr>
      <xdr:spPr>
        <a:xfrm>
          <a:off x="3733800" y="9940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166733</xdr:rowOff>
    </xdr:from>
    <xdr:to>
      <xdr:col>15</xdr:col>
      <xdr:colOff>133350</xdr:colOff>
      <xdr:row>60</xdr:row>
      <xdr:rowOff>96883</xdr:rowOff>
    </xdr:to>
    <xdr:sp macro="" textlink="">
      <xdr:nvSpPr>
        <xdr:cNvPr id="155" name="楕円 154">
          <a:extLst>
            <a:ext uri="{FF2B5EF4-FFF2-40B4-BE49-F238E27FC236}">
              <a16:creationId xmlns:a16="http://schemas.microsoft.com/office/drawing/2014/main" id="{DA5FD685-108C-4992-ADB6-71034F73F8A6}"/>
            </a:ext>
          </a:extLst>
        </xdr:cNvPr>
        <xdr:cNvSpPr/>
      </xdr:nvSpPr>
      <xdr:spPr>
        <a:xfrm>
          <a:off x="3175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107060</xdr:rowOff>
    </xdr:from>
    <xdr:ext cx="762000" cy="259045"/>
    <xdr:sp macro="" textlink="">
      <xdr:nvSpPr>
        <xdr:cNvPr id="156" name="テキスト ボックス 155">
          <a:extLst>
            <a:ext uri="{FF2B5EF4-FFF2-40B4-BE49-F238E27FC236}">
              <a16:creationId xmlns:a16="http://schemas.microsoft.com/office/drawing/2014/main" id="{C191CCE6-377F-41B0-B0B6-EA48F0CDBA44}"/>
            </a:ext>
          </a:extLst>
        </xdr:cNvPr>
        <xdr:cNvSpPr txBox="1"/>
      </xdr:nvSpPr>
      <xdr:spPr>
        <a:xfrm>
          <a:off x="2844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50437</xdr:rowOff>
    </xdr:from>
    <xdr:to>
      <xdr:col>11</xdr:col>
      <xdr:colOff>82550</xdr:colOff>
      <xdr:row>60</xdr:row>
      <xdr:rowOff>152037</xdr:rowOff>
    </xdr:to>
    <xdr:sp macro="" textlink="">
      <xdr:nvSpPr>
        <xdr:cNvPr id="157" name="楕円 156">
          <a:extLst>
            <a:ext uri="{FF2B5EF4-FFF2-40B4-BE49-F238E27FC236}">
              <a16:creationId xmlns:a16="http://schemas.microsoft.com/office/drawing/2014/main" id="{41533F05-9F6E-4C9C-A50D-9E04082F0D9C}"/>
            </a:ext>
          </a:extLst>
        </xdr:cNvPr>
        <xdr:cNvSpPr/>
      </xdr:nvSpPr>
      <xdr:spPr>
        <a:xfrm>
          <a:off x="2286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162214</xdr:rowOff>
    </xdr:from>
    <xdr:ext cx="762000" cy="259045"/>
    <xdr:sp macro="" textlink="">
      <xdr:nvSpPr>
        <xdr:cNvPr id="158" name="テキスト ボックス 157">
          <a:extLst>
            <a:ext uri="{FF2B5EF4-FFF2-40B4-BE49-F238E27FC236}">
              <a16:creationId xmlns:a16="http://schemas.microsoft.com/office/drawing/2014/main" id="{F036822B-BB24-4104-B91C-6F6A8576D687}"/>
            </a:ext>
          </a:extLst>
        </xdr:cNvPr>
        <xdr:cNvSpPr txBox="1"/>
      </xdr:nvSpPr>
      <xdr:spPr>
        <a:xfrm>
          <a:off x="1955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152944</xdr:rowOff>
    </xdr:from>
    <xdr:to>
      <xdr:col>7</xdr:col>
      <xdr:colOff>31750</xdr:colOff>
      <xdr:row>60</xdr:row>
      <xdr:rowOff>83094</xdr:rowOff>
    </xdr:to>
    <xdr:sp macro="" textlink="">
      <xdr:nvSpPr>
        <xdr:cNvPr id="159" name="楕円 158">
          <a:extLst>
            <a:ext uri="{FF2B5EF4-FFF2-40B4-BE49-F238E27FC236}">
              <a16:creationId xmlns:a16="http://schemas.microsoft.com/office/drawing/2014/main" id="{87F3AC02-B478-4973-BE1E-8472FE87B834}"/>
            </a:ext>
          </a:extLst>
        </xdr:cNvPr>
        <xdr:cNvSpPr/>
      </xdr:nvSpPr>
      <xdr:spPr>
        <a:xfrm>
          <a:off x="1397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93271</xdr:rowOff>
    </xdr:from>
    <xdr:ext cx="762000" cy="259045"/>
    <xdr:sp macro="" textlink="">
      <xdr:nvSpPr>
        <xdr:cNvPr id="160" name="テキスト ボックス 159">
          <a:extLst>
            <a:ext uri="{FF2B5EF4-FFF2-40B4-BE49-F238E27FC236}">
              <a16:creationId xmlns:a16="http://schemas.microsoft.com/office/drawing/2014/main" id="{7F2B4F7E-9233-41B3-91F7-E51FFA4C8D79}"/>
            </a:ext>
          </a:extLst>
        </xdr:cNvPr>
        <xdr:cNvSpPr txBox="1"/>
      </xdr:nvSpPr>
      <xdr:spPr>
        <a:xfrm>
          <a:off x="1066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56DD1277-085E-428C-B4CB-29922E26122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6BDEF455-F435-4676-AC49-5641B752085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A10BB7E2-C60F-4D56-AA3C-483BEF9DFE1A}"/>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B718A1DF-9564-429D-BCDE-CABD7F478B3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BEEE3901-0625-44FC-8EB2-BD24F9A9D156}"/>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4B3D6240-A002-44D4-B484-6EEED50E4F4D}"/>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86E287DF-EFD7-4A4B-8FF6-BB48E8A32EAF}"/>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8F0EDA75-99B4-46E7-B76F-F16D9B90C7F5}"/>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EABE4EF-40DC-4051-9F12-9FE7959A66F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5DC51528-E256-475F-8195-13DF5382FA4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642BA176-50A9-42FD-8E6B-50E0D4D87EC4}"/>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23655C0A-1270-4317-BEE3-21AF3FB0E92F}"/>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6E6DDDD-C954-4105-B8E0-A22394EE2335}"/>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当市は有人属島を多く有する離島地域であり、格差のない住民サービスの提供に努めていることから、維持経費等の施設の維持に必要な経費が多額となり、類似団体平均を上回っている状況である。令和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年度は物価高騰などの影響により、物件費が増額となった。</a:t>
          </a:r>
          <a:endParaRPr lang="ja-JP" altLang="ja-JP" sz="1400">
            <a:effectLst/>
          </a:endParaRPr>
        </a:p>
        <a:p>
          <a:r>
            <a:rPr kumimoji="1" lang="ja-JP" altLang="ja-JP" sz="1100">
              <a:solidFill>
                <a:schemeClr val="dk1"/>
              </a:solidFill>
              <a:effectLst/>
              <a:latin typeface="+mn-lt"/>
              <a:ea typeface="+mn-ea"/>
              <a:cs typeface="+mn-cs"/>
            </a:rPr>
            <a:t>　人件費については、今後も第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次定員管理計画に沿って、定員管理、給与の適正化に努めていく。また、物件費については「選択と集中」による事務事業の見直しを行い、歳出削減に努めていく。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4E8879D6-2CCA-4D9A-A38B-21964F698A8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75203233-DFF8-459C-921C-59DE881987CA}"/>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ED5F1790-3B94-4EEE-8FB9-08AC65B16646}"/>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CBD9FE4B-08A6-4CBF-B989-C0B7FCC58822}"/>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F51C6A0C-1AF7-4146-9F6B-23C346C9A5D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B7010E94-C26C-4B87-BD60-8A7A1F9627AA}"/>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D6106E1D-B55D-4D88-B1B4-3A2FBE8C028B}"/>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3F906172-22FF-4BDF-BD7C-3BD20AB7978D}"/>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66F32F66-7107-491F-BC18-1CC84517116F}"/>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908537DE-69FB-4687-852E-CB3D2C046F16}"/>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9AB59206-58E4-4AEF-B823-8D61FDE1C7E2}"/>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2FD412A5-0E9D-4676-8F76-8DB8AB9B7466}"/>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357C4CDB-4949-4F95-8A0F-B06F6C110A9B}"/>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8F7E4113-FAD8-4619-A14B-A6F027BE551D}"/>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E3836069-AE7A-46B1-AD4B-90CD0BD19596}"/>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937CE98-5F84-4F2F-A3A3-8C2830B71DAB}"/>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61B5764-5862-46A5-A77A-E18501C7A134}"/>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FB509F86-7572-4CD6-99DD-F4AEF6A69D84}"/>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A756D460-6407-4E83-996A-A495545BC0B8}"/>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CEAA6094-1A47-407A-8DF5-6A9239E91EB5}"/>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99F6838E-B3C2-4014-9E04-029F3E642974}"/>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3925E677-1FB9-41F1-88F4-2F6578752FF6}"/>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117983</xdr:rowOff>
    </xdr:from>
    <xdr:to>
      <xdr:col>23</xdr:col>
      <xdr:colOff>133350</xdr:colOff>
      <xdr:row>82</xdr:row>
      <xdr:rowOff>130649</xdr:rowOff>
    </xdr:to>
    <xdr:cxnSp macro="">
      <xdr:nvCxnSpPr>
        <xdr:cNvPr id="196" name="直線コネクタ 195">
          <a:extLst>
            <a:ext uri="{FF2B5EF4-FFF2-40B4-BE49-F238E27FC236}">
              <a16:creationId xmlns:a16="http://schemas.microsoft.com/office/drawing/2014/main" id="{455FD417-312C-407E-A606-41BFC6C90693}"/>
            </a:ext>
          </a:extLst>
        </xdr:cNvPr>
        <xdr:cNvCxnSpPr/>
      </xdr:nvCxnSpPr>
      <xdr:spPr>
        <a:xfrm>
          <a:off x="4114800" y="14176883"/>
          <a:ext cx="838200" cy="1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a:extLst>
            <a:ext uri="{FF2B5EF4-FFF2-40B4-BE49-F238E27FC236}">
              <a16:creationId xmlns:a16="http://schemas.microsoft.com/office/drawing/2014/main" id="{EC2DBD3F-2E2D-4C13-8990-464324E3C6DD}"/>
            </a:ext>
          </a:extLst>
        </xdr:cNvPr>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98763D05-2323-4B77-8310-69B807EDACA4}"/>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87799</xdr:rowOff>
    </xdr:from>
    <xdr:to>
      <xdr:col>19</xdr:col>
      <xdr:colOff>133350</xdr:colOff>
      <xdr:row>82</xdr:row>
      <xdr:rowOff>117983</xdr:rowOff>
    </xdr:to>
    <xdr:cxnSp macro="">
      <xdr:nvCxnSpPr>
        <xdr:cNvPr id="199" name="直線コネクタ 198">
          <a:extLst>
            <a:ext uri="{FF2B5EF4-FFF2-40B4-BE49-F238E27FC236}">
              <a16:creationId xmlns:a16="http://schemas.microsoft.com/office/drawing/2014/main" id="{6A98A7FB-5AE0-4413-A187-41FE744840A0}"/>
            </a:ext>
          </a:extLst>
        </xdr:cNvPr>
        <xdr:cNvCxnSpPr/>
      </xdr:nvCxnSpPr>
      <xdr:spPr>
        <a:xfrm>
          <a:off x="3225800" y="14146699"/>
          <a:ext cx="889000" cy="3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460D2A75-C9D8-400B-9BC5-6A43A89F2738}"/>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a:extLst>
            <a:ext uri="{FF2B5EF4-FFF2-40B4-BE49-F238E27FC236}">
              <a16:creationId xmlns:a16="http://schemas.microsoft.com/office/drawing/2014/main" id="{F8C66FED-9C1C-4EF4-AB8D-BD2073B3B111}"/>
            </a:ext>
          </a:extLst>
        </xdr:cNvPr>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87799</xdr:rowOff>
    </xdr:from>
    <xdr:to>
      <xdr:col>15</xdr:col>
      <xdr:colOff>82550</xdr:colOff>
      <xdr:row>82</xdr:row>
      <xdr:rowOff>104245</xdr:rowOff>
    </xdr:to>
    <xdr:cxnSp macro="">
      <xdr:nvCxnSpPr>
        <xdr:cNvPr id="202" name="直線コネクタ 201">
          <a:extLst>
            <a:ext uri="{FF2B5EF4-FFF2-40B4-BE49-F238E27FC236}">
              <a16:creationId xmlns:a16="http://schemas.microsoft.com/office/drawing/2014/main" id="{84B6E74F-6CD8-4137-9CCB-94D1CD800DDB}"/>
            </a:ext>
          </a:extLst>
        </xdr:cNvPr>
        <xdr:cNvCxnSpPr/>
      </xdr:nvCxnSpPr>
      <xdr:spPr>
        <a:xfrm flipV="1">
          <a:off x="2336800" y="14146699"/>
          <a:ext cx="889000" cy="1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9340D92F-BC59-4CC3-9C16-5CB8531A9A39}"/>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1FD6A9F7-6B14-4F4E-9BFC-86C960036FFC}"/>
            </a:ext>
          </a:extLst>
        </xdr:cNvPr>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78451</xdr:rowOff>
    </xdr:from>
    <xdr:to>
      <xdr:col>11</xdr:col>
      <xdr:colOff>31750</xdr:colOff>
      <xdr:row>82</xdr:row>
      <xdr:rowOff>104245</xdr:rowOff>
    </xdr:to>
    <xdr:cxnSp macro="">
      <xdr:nvCxnSpPr>
        <xdr:cNvPr id="205" name="直線コネクタ 204">
          <a:extLst>
            <a:ext uri="{FF2B5EF4-FFF2-40B4-BE49-F238E27FC236}">
              <a16:creationId xmlns:a16="http://schemas.microsoft.com/office/drawing/2014/main" id="{B3FD260A-6404-408C-B071-947E69AE5764}"/>
            </a:ext>
          </a:extLst>
        </xdr:cNvPr>
        <xdr:cNvCxnSpPr/>
      </xdr:nvCxnSpPr>
      <xdr:spPr>
        <a:xfrm>
          <a:off x="1447800" y="14137351"/>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3A49C946-1D99-4E00-848A-9D3375462709}"/>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a:extLst>
            <a:ext uri="{FF2B5EF4-FFF2-40B4-BE49-F238E27FC236}">
              <a16:creationId xmlns:a16="http://schemas.microsoft.com/office/drawing/2014/main" id="{46989F85-AC3A-41A7-9FF0-BF792C52A7A7}"/>
            </a:ext>
          </a:extLst>
        </xdr:cNvPr>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BCE0D752-F639-4B47-A386-AB002A626DEB}"/>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a:extLst>
            <a:ext uri="{FF2B5EF4-FFF2-40B4-BE49-F238E27FC236}">
              <a16:creationId xmlns:a16="http://schemas.microsoft.com/office/drawing/2014/main" id="{B8C28D86-A9B9-4B78-8EE0-8EBC9892C76D}"/>
            </a:ext>
          </a:extLst>
        </xdr:cNvPr>
        <xdr:cNvSpPr txBox="1"/>
      </xdr:nvSpPr>
      <xdr:spPr>
        <a:xfrm>
          <a:off x="1066800" y="137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5A7EF5FA-2C3C-4CFD-87E2-254E966ADE6F}"/>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ED6F9953-F6C4-427C-A841-57C74428405D}"/>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6DC67093-1241-4F19-838E-478B7520208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47F46A43-B354-4BFE-9692-74D792FDDDDE}"/>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828F99A4-AA01-4778-BFB4-27097F21328C}"/>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79849</xdr:rowOff>
    </xdr:from>
    <xdr:to>
      <xdr:col>23</xdr:col>
      <xdr:colOff>184150</xdr:colOff>
      <xdr:row>83</xdr:row>
      <xdr:rowOff>9999</xdr:rowOff>
    </xdr:to>
    <xdr:sp macro="" textlink="">
      <xdr:nvSpPr>
        <xdr:cNvPr id="215" name="楕円 214">
          <a:extLst>
            <a:ext uri="{FF2B5EF4-FFF2-40B4-BE49-F238E27FC236}">
              <a16:creationId xmlns:a16="http://schemas.microsoft.com/office/drawing/2014/main" id="{A54F4B57-28A7-412F-8A15-876EA5576CB0}"/>
            </a:ext>
          </a:extLst>
        </xdr:cNvPr>
        <xdr:cNvSpPr/>
      </xdr:nvSpPr>
      <xdr:spPr>
        <a:xfrm>
          <a:off x="4902200" y="141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51926</xdr:rowOff>
    </xdr:from>
    <xdr:ext cx="762000" cy="259045"/>
    <xdr:sp macro="" textlink="">
      <xdr:nvSpPr>
        <xdr:cNvPr id="216" name="人件費・物件費等の状況該当値テキスト">
          <a:extLst>
            <a:ext uri="{FF2B5EF4-FFF2-40B4-BE49-F238E27FC236}">
              <a16:creationId xmlns:a16="http://schemas.microsoft.com/office/drawing/2014/main" id="{F73C4D36-8A6F-4E25-A5CC-376F83E702BF}"/>
            </a:ext>
          </a:extLst>
        </xdr:cNvPr>
        <xdr:cNvSpPr txBox="1"/>
      </xdr:nvSpPr>
      <xdr:spPr>
        <a:xfrm>
          <a:off x="5041900" y="1411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67183</xdr:rowOff>
    </xdr:from>
    <xdr:to>
      <xdr:col>19</xdr:col>
      <xdr:colOff>184150</xdr:colOff>
      <xdr:row>82</xdr:row>
      <xdr:rowOff>168783</xdr:rowOff>
    </xdr:to>
    <xdr:sp macro="" textlink="">
      <xdr:nvSpPr>
        <xdr:cNvPr id="217" name="楕円 216">
          <a:extLst>
            <a:ext uri="{FF2B5EF4-FFF2-40B4-BE49-F238E27FC236}">
              <a16:creationId xmlns:a16="http://schemas.microsoft.com/office/drawing/2014/main" id="{6C24FEA4-AF2E-463C-A88D-60A18DC5FE71}"/>
            </a:ext>
          </a:extLst>
        </xdr:cNvPr>
        <xdr:cNvSpPr/>
      </xdr:nvSpPr>
      <xdr:spPr>
        <a:xfrm>
          <a:off x="4064000" y="1412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153560</xdr:rowOff>
    </xdr:from>
    <xdr:ext cx="736600" cy="259045"/>
    <xdr:sp macro="" textlink="">
      <xdr:nvSpPr>
        <xdr:cNvPr id="218" name="テキスト ボックス 217">
          <a:extLst>
            <a:ext uri="{FF2B5EF4-FFF2-40B4-BE49-F238E27FC236}">
              <a16:creationId xmlns:a16="http://schemas.microsoft.com/office/drawing/2014/main" id="{2B7A029B-061E-4637-9EAA-78F45C1BB50E}"/>
            </a:ext>
          </a:extLst>
        </xdr:cNvPr>
        <xdr:cNvSpPr txBox="1"/>
      </xdr:nvSpPr>
      <xdr:spPr>
        <a:xfrm>
          <a:off x="3733800" y="14212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36999</xdr:rowOff>
    </xdr:from>
    <xdr:to>
      <xdr:col>15</xdr:col>
      <xdr:colOff>133350</xdr:colOff>
      <xdr:row>82</xdr:row>
      <xdr:rowOff>138599</xdr:rowOff>
    </xdr:to>
    <xdr:sp macro="" textlink="">
      <xdr:nvSpPr>
        <xdr:cNvPr id="219" name="楕円 218">
          <a:extLst>
            <a:ext uri="{FF2B5EF4-FFF2-40B4-BE49-F238E27FC236}">
              <a16:creationId xmlns:a16="http://schemas.microsoft.com/office/drawing/2014/main" id="{A20CD98D-3AC6-43CB-B1DB-DAF94B2216D2}"/>
            </a:ext>
          </a:extLst>
        </xdr:cNvPr>
        <xdr:cNvSpPr/>
      </xdr:nvSpPr>
      <xdr:spPr>
        <a:xfrm>
          <a:off x="3175000" y="140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123376</xdr:rowOff>
    </xdr:from>
    <xdr:ext cx="762000" cy="259045"/>
    <xdr:sp macro="" textlink="">
      <xdr:nvSpPr>
        <xdr:cNvPr id="220" name="テキスト ボックス 219">
          <a:extLst>
            <a:ext uri="{FF2B5EF4-FFF2-40B4-BE49-F238E27FC236}">
              <a16:creationId xmlns:a16="http://schemas.microsoft.com/office/drawing/2014/main" id="{DC379968-5C60-4BF1-86C1-2949E698D7D3}"/>
            </a:ext>
          </a:extLst>
        </xdr:cNvPr>
        <xdr:cNvSpPr txBox="1"/>
      </xdr:nvSpPr>
      <xdr:spPr>
        <a:xfrm>
          <a:off x="2844800" y="1418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53445</xdr:rowOff>
    </xdr:from>
    <xdr:to>
      <xdr:col>11</xdr:col>
      <xdr:colOff>82550</xdr:colOff>
      <xdr:row>82</xdr:row>
      <xdr:rowOff>155045</xdr:rowOff>
    </xdr:to>
    <xdr:sp macro="" textlink="">
      <xdr:nvSpPr>
        <xdr:cNvPr id="221" name="楕円 220">
          <a:extLst>
            <a:ext uri="{FF2B5EF4-FFF2-40B4-BE49-F238E27FC236}">
              <a16:creationId xmlns:a16="http://schemas.microsoft.com/office/drawing/2014/main" id="{680CBF3F-F5FE-460E-B998-56B46BEFE126}"/>
            </a:ext>
          </a:extLst>
        </xdr:cNvPr>
        <xdr:cNvSpPr/>
      </xdr:nvSpPr>
      <xdr:spPr>
        <a:xfrm>
          <a:off x="2286000" y="141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139822</xdr:rowOff>
    </xdr:from>
    <xdr:ext cx="762000" cy="259045"/>
    <xdr:sp macro="" textlink="">
      <xdr:nvSpPr>
        <xdr:cNvPr id="222" name="テキスト ボックス 221">
          <a:extLst>
            <a:ext uri="{FF2B5EF4-FFF2-40B4-BE49-F238E27FC236}">
              <a16:creationId xmlns:a16="http://schemas.microsoft.com/office/drawing/2014/main" id="{BE1ADCCD-0ED7-413B-9DC4-9DD2AD24748A}"/>
            </a:ext>
          </a:extLst>
        </xdr:cNvPr>
        <xdr:cNvSpPr txBox="1"/>
      </xdr:nvSpPr>
      <xdr:spPr>
        <a:xfrm>
          <a:off x="1955800" y="1419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27651</xdr:rowOff>
    </xdr:from>
    <xdr:to>
      <xdr:col>7</xdr:col>
      <xdr:colOff>31750</xdr:colOff>
      <xdr:row>82</xdr:row>
      <xdr:rowOff>129251</xdr:rowOff>
    </xdr:to>
    <xdr:sp macro="" textlink="">
      <xdr:nvSpPr>
        <xdr:cNvPr id="223" name="楕円 222">
          <a:extLst>
            <a:ext uri="{FF2B5EF4-FFF2-40B4-BE49-F238E27FC236}">
              <a16:creationId xmlns:a16="http://schemas.microsoft.com/office/drawing/2014/main" id="{E53001E5-093F-4759-BCF8-BFF94F41B30D}"/>
            </a:ext>
          </a:extLst>
        </xdr:cNvPr>
        <xdr:cNvSpPr/>
      </xdr:nvSpPr>
      <xdr:spPr>
        <a:xfrm>
          <a:off x="1397000" y="1408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114028</xdr:rowOff>
    </xdr:from>
    <xdr:ext cx="762000" cy="259045"/>
    <xdr:sp macro="" textlink="">
      <xdr:nvSpPr>
        <xdr:cNvPr id="224" name="テキスト ボックス 223">
          <a:extLst>
            <a:ext uri="{FF2B5EF4-FFF2-40B4-BE49-F238E27FC236}">
              <a16:creationId xmlns:a16="http://schemas.microsoft.com/office/drawing/2014/main" id="{4106FE1D-BC30-4AF7-8159-F6F2E29CABCC}"/>
            </a:ext>
          </a:extLst>
        </xdr:cNvPr>
        <xdr:cNvSpPr txBox="1"/>
      </xdr:nvSpPr>
      <xdr:spPr>
        <a:xfrm>
          <a:off x="1066800" y="1417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577BB534-CD39-4C13-86BA-44FFF863276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5B79B557-E8F5-4EDA-8448-3F8AEF5EBD08}"/>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4A85735F-2354-4D3C-9A0A-44AD5AC1AD7C}"/>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8E29D75A-379B-4F0F-90DE-2BA8B9660505}"/>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514039E-AEC1-4677-89D5-99DC408A8E85}"/>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E5D2453E-3C14-4E44-AD1B-0FC37C07C66D}"/>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B9E1F2AF-769C-462C-8BAA-A4D4D266590E}"/>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C176E798-8F1A-46EA-8A1F-FE35247CF0FF}"/>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34E70D-75B2-4ED3-98DA-D4B6044BA09B}"/>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8FA6AD71-85A1-4107-9E10-2BE24EDA87F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D33C0F52-B1DF-4169-877A-2547CC74222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D2690F16-4BA8-416A-BF75-A84F6FE5CC22}"/>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323017DB-8106-4689-94FC-53C90FFDB0CD}"/>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全国市平均との比較では△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ポイント、類似団体平均との比較では△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ポイントとそれぞれの平均値より低い状況である。</a:t>
          </a:r>
          <a:endParaRPr lang="ja-JP" altLang="ja-JP" sz="1400">
            <a:effectLst/>
          </a:endParaRPr>
        </a:p>
        <a:p>
          <a:r>
            <a:rPr kumimoji="1" lang="ja-JP" altLang="ja-JP" sz="1100">
              <a:solidFill>
                <a:schemeClr val="dk1"/>
              </a:solidFill>
              <a:effectLst/>
              <a:latin typeface="+mn-lt"/>
              <a:ea typeface="+mn-ea"/>
              <a:cs typeface="+mn-cs"/>
            </a:rPr>
            <a:t>　今後も国、他都市の動向等を勘案しながら給与の適正化に努める。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6BB2982E-DD00-4E71-A990-F066601BBED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CA808832-536E-40C5-A35B-B41E48A35E3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62434E7D-1011-44C5-9E8A-32D935013B9B}"/>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4851266C-6E33-4724-B3FF-6D00E6884A5E}"/>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2112FFBE-EBB0-4465-8DBB-4C79C43CC711}"/>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BD372272-E9BC-4373-A9EB-2DA9848279B5}"/>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B223D9F3-8B88-4DCD-A13A-9C213C6A34A5}"/>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4FFE05E9-B9C4-43F6-B3F9-43562A1D8203}"/>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D1BBFC9A-D1C6-46C5-9AA1-E4999A417C89}"/>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9D4F9CCD-DDE6-44F0-B86C-DBBCB9E790C4}"/>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F5C05DE4-AA90-456F-9F8D-2B23DDCAAA45}"/>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527CD4A2-E8A2-4444-9010-239ED8739594}"/>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A5F8E93-57CB-4B10-87AC-FB9183FDAD2C}"/>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AB8E0FA8-D59E-4AEA-9770-01E5616260CA}"/>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D83A3B2A-83A8-470B-AC2B-F8F69C52978F}"/>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F73BB4DA-B48E-4B1D-A9AB-1355418438B4}"/>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B72251C1-2F8D-49FF-BCC1-EBCEB55E8393}"/>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4AD29A78-5E71-488D-ABCF-C06E74C7CF46}"/>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2751845-5476-44F7-96BA-62327CC7EB11}"/>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BAF67D01-C036-4AA5-A394-4F8E611374D4}"/>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138995</xdr:rowOff>
    </xdr:to>
    <xdr:cxnSp macro="">
      <xdr:nvCxnSpPr>
        <xdr:cNvPr id="258" name="直線コネクタ 257">
          <a:extLst>
            <a:ext uri="{FF2B5EF4-FFF2-40B4-BE49-F238E27FC236}">
              <a16:creationId xmlns:a16="http://schemas.microsoft.com/office/drawing/2014/main" id="{377C21EB-B743-431E-A3AA-24DEB1761825}"/>
            </a:ext>
          </a:extLst>
        </xdr:cNvPr>
        <xdr:cNvCxnSpPr/>
      </xdr:nvCxnSpPr>
      <xdr:spPr>
        <a:xfrm>
          <a:off x="16179800" y="1468543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5C963F8D-3259-4138-91FF-D74BDA5816DE}"/>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5DEC9D9F-A71C-4BBA-BF49-66C2675EF6D7}"/>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112184</xdr:rowOff>
    </xdr:to>
    <xdr:cxnSp macro="">
      <xdr:nvCxnSpPr>
        <xdr:cNvPr id="261" name="直線コネクタ 260">
          <a:extLst>
            <a:ext uri="{FF2B5EF4-FFF2-40B4-BE49-F238E27FC236}">
              <a16:creationId xmlns:a16="http://schemas.microsoft.com/office/drawing/2014/main" id="{1220EA97-E649-4AAB-BBAA-0D156FAABAFD}"/>
            </a:ext>
          </a:extLst>
        </xdr:cNvPr>
        <xdr:cNvCxnSpPr/>
      </xdr:nvCxnSpPr>
      <xdr:spPr>
        <a:xfrm>
          <a:off x="15290800" y="14685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98D3BD12-356D-4898-A490-02968EBE32E3}"/>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1FC3912B-E73E-443C-B1F4-DE731820BBCC}"/>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85</xdr:row>
      <xdr:rowOff>112184</xdr:rowOff>
    </xdr:to>
    <xdr:cxnSp macro="">
      <xdr:nvCxnSpPr>
        <xdr:cNvPr id="264" name="直線コネクタ 263">
          <a:extLst>
            <a:ext uri="{FF2B5EF4-FFF2-40B4-BE49-F238E27FC236}">
              <a16:creationId xmlns:a16="http://schemas.microsoft.com/office/drawing/2014/main" id="{75ED69FD-3892-4E98-9050-347EBCFC738F}"/>
            </a:ext>
          </a:extLst>
        </xdr:cNvPr>
        <xdr:cNvCxnSpPr/>
      </xdr:nvCxnSpPr>
      <xdr:spPr>
        <a:xfrm>
          <a:off x="14401800" y="1465862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84ED40CA-F65C-4611-879E-BC70F12CED3B}"/>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E01825CF-646F-4352-BAF8-F19A1D972A2E}"/>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86</xdr:row>
      <xdr:rowOff>7761</xdr:rowOff>
    </xdr:to>
    <xdr:cxnSp macro="">
      <xdr:nvCxnSpPr>
        <xdr:cNvPr id="267" name="直線コネクタ 266">
          <a:extLst>
            <a:ext uri="{FF2B5EF4-FFF2-40B4-BE49-F238E27FC236}">
              <a16:creationId xmlns:a16="http://schemas.microsoft.com/office/drawing/2014/main" id="{759D4C5E-8529-4714-ABFA-31180591D1BE}"/>
            </a:ext>
          </a:extLst>
        </xdr:cNvPr>
        <xdr:cNvCxnSpPr/>
      </xdr:nvCxnSpPr>
      <xdr:spPr>
        <a:xfrm flipV="1">
          <a:off x="13512800" y="146586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F308AF55-BA58-44C1-925B-AC34943FC549}"/>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6120ACD4-6268-4560-A8D5-ABB399B8F377}"/>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29C5A7C8-47BB-4996-822A-0E7E5A9D9B0E}"/>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a:extLst>
            <a:ext uri="{FF2B5EF4-FFF2-40B4-BE49-F238E27FC236}">
              <a16:creationId xmlns:a16="http://schemas.microsoft.com/office/drawing/2014/main" id="{2988F00E-B48D-4BFA-9100-B1A88A14D2A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73573ED3-D290-4970-A48A-334518BC456F}"/>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E6B8934A-00EE-4BFF-9050-5BE146F8FFD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4E31DB98-9B1F-4368-894C-EE6BFC9F635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1C3F3BF1-439A-4EB7-B3F4-435CFD69995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F03C26D6-5020-4AE8-B3F8-45706574D85F}"/>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7" name="楕円 276">
          <a:extLst>
            <a:ext uri="{FF2B5EF4-FFF2-40B4-BE49-F238E27FC236}">
              <a16:creationId xmlns:a16="http://schemas.microsoft.com/office/drawing/2014/main" id="{31131047-FB46-4E76-975D-EEDE98E9718B}"/>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104722</xdr:rowOff>
    </xdr:from>
    <xdr:ext cx="762000" cy="259045"/>
    <xdr:sp macro="" textlink="">
      <xdr:nvSpPr>
        <xdr:cNvPr id="278" name="給与水準   （国との比較）該当値テキスト">
          <a:extLst>
            <a:ext uri="{FF2B5EF4-FFF2-40B4-BE49-F238E27FC236}">
              <a16:creationId xmlns:a16="http://schemas.microsoft.com/office/drawing/2014/main" id="{D157C5F5-5E48-4382-B281-21DD049BA26C}"/>
            </a:ext>
          </a:extLst>
        </xdr:cNvPr>
        <xdr:cNvSpPr txBox="1"/>
      </xdr:nvSpPr>
      <xdr:spPr>
        <a:xfrm>
          <a:off x="171069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9" name="楕円 278">
          <a:extLst>
            <a:ext uri="{FF2B5EF4-FFF2-40B4-BE49-F238E27FC236}">
              <a16:creationId xmlns:a16="http://schemas.microsoft.com/office/drawing/2014/main" id="{786594CE-2017-451D-BD42-2A9049D122EA}"/>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80" name="テキスト ボックス 279">
          <a:extLst>
            <a:ext uri="{FF2B5EF4-FFF2-40B4-BE49-F238E27FC236}">
              <a16:creationId xmlns:a16="http://schemas.microsoft.com/office/drawing/2014/main" id="{685FD3C9-D961-416D-B4C2-6A0B7E055891}"/>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1" name="楕円 280">
          <a:extLst>
            <a:ext uri="{FF2B5EF4-FFF2-40B4-BE49-F238E27FC236}">
              <a16:creationId xmlns:a16="http://schemas.microsoft.com/office/drawing/2014/main" id="{71B16E57-E014-4A14-859C-9F1C3BEC732C}"/>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82" name="テキスト ボックス 281">
          <a:extLst>
            <a:ext uri="{FF2B5EF4-FFF2-40B4-BE49-F238E27FC236}">
              <a16:creationId xmlns:a16="http://schemas.microsoft.com/office/drawing/2014/main" id="{A2535C99-4C5E-4159-88B7-C9C53A401D2D}"/>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3" name="楕円 282">
          <a:extLst>
            <a:ext uri="{FF2B5EF4-FFF2-40B4-BE49-F238E27FC236}">
              <a16:creationId xmlns:a16="http://schemas.microsoft.com/office/drawing/2014/main" id="{4C07EF9B-81B0-4F12-BF82-71EA339E936E}"/>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4" name="テキスト ボックス 283">
          <a:extLst>
            <a:ext uri="{FF2B5EF4-FFF2-40B4-BE49-F238E27FC236}">
              <a16:creationId xmlns:a16="http://schemas.microsoft.com/office/drawing/2014/main" id="{D4104506-48BC-4137-B61E-A9FEFCD2F816}"/>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5" name="楕円 284">
          <a:extLst>
            <a:ext uri="{FF2B5EF4-FFF2-40B4-BE49-F238E27FC236}">
              <a16:creationId xmlns:a16="http://schemas.microsoft.com/office/drawing/2014/main" id="{D554B6B6-9905-43AA-91CD-C034DD7D93C2}"/>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68738</xdr:rowOff>
    </xdr:from>
    <xdr:ext cx="762000" cy="259045"/>
    <xdr:sp macro="" textlink="">
      <xdr:nvSpPr>
        <xdr:cNvPr id="286" name="テキスト ボックス 285">
          <a:extLst>
            <a:ext uri="{FF2B5EF4-FFF2-40B4-BE49-F238E27FC236}">
              <a16:creationId xmlns:a16="http://schemas.microsoft.com/office/drawing/2014/main" id="{296ED0F8-1413-4BAA-BCB3-457CAE5C4F3D}"/>
            </a:ext>
          </a:extLst>
        </xdr:cNvPr>
        <xdr:cNvSpPr txBox="1"/>
      </xdr:nvSpPr>
      <xdr:spPr>
        <a:xfrm>
          <a:off x="13131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B0A6350E-EF7C-4EF8-B99D-93DCCADF2EA7}"/>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E1572C27-0739-4228-AE7D-9BD14F5F0EAD}"/>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4057C9D7-86FC-477C-A5CF-E39760928547}"/>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AC16462F-FAC9-4D06-A686-1FE9C6A3C674}"/>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554B2E54-A861-4EC4-ABA7-09EAE902742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C3038B8E-9A08-478E-B151-DB8311EA1168}"/>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DD307F77-75E3-4FCA-ACA2-90C9577E8329}"/>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48AA146C-BA6D-4B08-AE08-8BD4A0E5F601}"/>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FEDBEAA4-00E9-4D4C-8D5D-97B6CD43CC36}"/>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8F4E2803-48FD-40C2-BE20-D96D0A06C572}"/>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92384384-AD9D-4FA9-8681-676220314689}"/>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8B4411F8-E074-45C9-BCF0-E42055927C8D}"/>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AD9D940B-355A-4DE0-AA20-4A6786353667}"/>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多くの二次離島を抱える行政区域であることから、人口千人当たりの職員数は類似団体平均を上回っている状況である。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これまで、民間活力の活用や組織・機構の見直しを行い、積極的に職員数の削減を行ってきたが、人口減少の進行や行政ニーズの多様化など、人口千人当たりの職員数は減少しにくくなっている。今後も第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次定員管理計画に沿って、「選択と集中」の視点をもって戦略的に取り組むための組織・人員体制の構築に努めていく。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6A2F9B03-BC02-40AE-8CFF-758E62150F3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E13B0EE7-3F92-43B5-B920-470FD6E92113}"/>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BE062E09-B9D8-4E92-9FB8-A7BF2EF0B578}"/>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416028AE-4CC2-4AB5-B141-3A3C8F019CA5}"/>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F2BA855-09CE-4585-8AD9-E43A0BB2EF22}"/>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8E3A2805-AF26-4E42-8C2B-CD6D044FE028}"/>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9146566B-CCDE-4AE0-B378-BFD706BD99F5}"/>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F3E9353A-02D8-44DF-B7B3-E485D1E3D3A1}"/>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8EDABDC2-0C1D-42B2-81B3-6EF73241FB1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9C933EEC-5B8C-46D7-B988-CE7DF18470CC}"/>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FB46E638-1754-44A5-9CD7-75CA6C98AA6B}"/>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D5EFE79D-1324-45A8-805E-A1BB430A6FC1}"/>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FD89BFD6-1A75-441E-9BAB-D1C79860438B}"/>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4BB64162-3B02-4B89-8214-8E28A3132AF6}"/>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6292AB4E-8C35-4CE4-83F2-AA96A5186928}"/>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E93D004-BD82-490E-8896-45795C56C9A7}"/>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5397370B-8219-4AFD-BF83-DE039301A6BF}"/>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CB72AF02-3C0F-41A0-8DE5-33B9A977A786}"/>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967DA232-F269-46D9-9E50-D8423F454AF8}"/>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C6D4E780-487F-4B49-9A15-936BB5F4F95A}"/>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6B4CC229-6ECA-43BA-966E-88298FA2469A}"/>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E6A87A70-0FE3-4B70-9E6D-88D91F2642CB}"/>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FEB54036-450B-4B1E-A7BD-83B640DF42CC}"/>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44208</xdr:rowOff>
    </xdr:from>
    <xdr:to>
      <xdr:col>81</xdr:col>
      <xdr:colOff>44450</xdr:colOff>
      <xdr:row>63</xdr:row>
      <xdr:rowOff>56848</xdr:rowOff>
    </xdr:to>
    <xdr:cxnSp macro="">
      <xdr:nvCxnSpPr>
        <xdr:cNvPr id="323" name="直線コネクタ 322">
          <a:extLst>
            <a:ext uri="{FF2B5EF4-FFF2-40B4-BE49-F238E27FC236}">
              <a16:creationId xmlns:a16="http://schemas.microsoft.com/office/drawing/2014/main" id="{CD6062FF-AA62-41B8-85CF-FEF844312268}"/>
            </a:ext>
          </a:extLst>
        </xdr:cNvPr>
        <xdr:cNvCxnSpPr/>
      </xdr:nvCxnSpPr>
      <xdr:spPr>
        <a:xfrm>
          <a:off x="16179800" y="10845558"/>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E2224A4E-88AD-4451-863E-3ACE0BD21932}"/>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25FE4108-3B89-4367-A54E-AF6C4FAF8BF7}"/>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13184</xdr:rowOff>
    </xdr:from>
    <xdr:to>
      <xdr:col>77</xdr:col>
      <xdr:colOff>44450</xdr:colOff>
      <xdr:row>63</xdr:row>
      <xdr:rowOff>44208</xdr:rowOff>
    </xdr:to>
    <xdr:cxnSp macro="">
      <xdr:nvCxnSpPr>
        <xdr:cNvPr id="326" name="直線コネクタ 325">
          <a:extLst>
            <a:ext uri="{FF2B5EF4-FFF2-40B4-BE49-F238E27FC236}">
              <a16:creationId xmlns:a16="http://schemas.microsoft.com/office/drawing/2014/main" id="{FD7C0D84-715D-4837-9FA1-658A21D6ECCE}"/>
            </a:ext>
          </a:extLst>
        </xdr:cNvPr>
        <xdr:cNvCxnSpPr/>
      </xdr:nvCxnSpPr>
      <xdr:spPr>
        <a:xfrm>
          <a:off x="15290800" y="108145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B471568D-1626-46E9-9A7B-128E087F7753}"/>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CA32FD11-E1C2-4A53-85BB-75A96C387D68}"/>
            </a:ext>
          </a:extLst>
        </xdr:cNvPr>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163951</xdr:rowOff>
    </xdr:from>
    <xdr:to>
      <xdr:col>72</xdr:col>
      <xdr:colOff>203200</xdr:colOff>
      <xdr:row>63</xdr:row>
      <xdr:rowOff>13184</xdr:rowOff>
    </xdr:to>
    <xdr:cxnSp macro="">
      <xdr:nvCxnSpPr>
        <xdr:cNvPr id="329" name="直線コネクタ 328">
          <a:extLst>
            <a:ext uri="{FF2B5EF4-FFF2-40B4-BE49-F238E27FC236}">
              <a16:creationId xmlns:a16="http://schemas.microsoft.com/office/drawing/2014/main" id="{8AB039A7-6BB4-4A4C-A040-8FBE7A3AB758}"/>
            </a:ext>
          </a:extLst>
        </xdr:cNvPr>
        <xdr:cNvCxnSpPr/>
      </xdr:nvCxnSpPr>
      <xdr:spPr>
        <a:xfrm>
          <a:off x="14401800" y="1079385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D52AEF8C-EF89-4ADA-A092-71D5F132D625}"/>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41A6C6A7-45B3-4924-A38B-870C56E6D8B2}"/>
            </a:ext>
          </a:extLst>
        </xdr:cNvPr>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163951</xdr:rowOff>
    </xdr:from>
    <xdr:to>
      <xdr:col>68</xdr:col>
      <xdr:colOff>152400</xdr:colOff>
      <xdr:row>63</xdr:row>
      <xdr:rowOff>544</xdr:rowOff>
    </xdr:to>
    <xdr:cxnSp macro="">
      <xdr:nvCxnSpPr>
        <xdr:cNvPr id="332" name="直線コネクタ 331">
          <a:extLst>
            <a:ext uri="{FF2B5EF4-FFF2-40B4-BE49-F238E27FC236}">
              <a16:creationId xmlns:a16="http://schemas.microsoft.com/office/drawing/2014/main" id="{9229DDB3-9279-4C53-BA2B-B8CE04F48EB0}"/>
            </a:ext>
          </a:extLst>
        </xdr:cNvPr>
        <xdr:cNvCxnSpPr/>
      </xdr:nvCxnSpPr>
      <xdr:spPr>
        <a:xfrm flipV="1">
          <a:off x="13512800" y="1079385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CF6E95B3-6C9A-4C63-81AE-6FDDF3874853}"/>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89FE30BF-ED8F-48D2-80BC-6E8DC8CF6E16}"/>
            </a:ext>
          </a:extLst>
        </xdr:cNvPr>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FC9DEFC6-7D13-486B-9840-0F73E64FA2FF}"/>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a:extLst>
            <a:ext uri="{FF2B5EF4-FFF2-40B4-BE49-F238E27FC236}">
              <a16:creationId xmlns:a16="http://schemas.microsoft.com/office/drawing/2014/main" id="{FFD2EF71-F6E1-419C-AD4C-4037E654E7BE}"/>
            </a:ext>
          </a:extLst>
        </xdr:cNvPr>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51ACB573-BB9A-4499-B6C0-60B9C9E5D14E}"/>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3CC6629C-29FF-487D-BA06-1189A48D97C6}"/>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EBDA95AC-851B-4C87-A27C-0ADCA41F12D1}"/>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B108BD6E-184C-4142-AD03-A19F0705C0F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4E9E51A-1883-4C56-9FBD-858F610183B3}"/>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6048</xdr:rowOff>
    </xdr:from>
    <xdr:to>
      <xdr:col>81</xdr:col>
      <xdr:colOff>95250</xdr:colOff>
      <xdr:row>63</xdr:row>
      <xdr:rowOff>107648</xdr:rowOff>
    </xdr:to>
    <xdr:sp macro="" textlink="">
      <xdr:nvSpPr>
        <xdr:cNvPr id="342" name="楕円 341">
          <a:extLst>
            <a:ext uri="{FF2B5EF4-FFF2-40B4-BE49-F238E27FC236}">
              <a16:creationId xmlns:a16="http://schemas.microsoft.com/office/drawing/2014/main" id="{DBA64F6E-F083-41E5-9512-803E7C1CB53A}"/>
            </a:ext>
          </a:extLst>
        </xdr:cNvPr>
        <xdr:cNvSpPr/>
      </xdr:nvSpPr>
      <xdr:spPr>
        <a:xfrm>
          <a:off x="16967200" y="1080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149575</xdr:rowOff>
    </xdr:from>
    <xdr:ext cx="762000" cy="259045"/>
    <xdr:sp macro="" textlink="">
      <xdr:nvSpPr>
        <xdr:cNvPr id="343" name="定員管理の状況該当値テキスト">
          <a:extLst>
            <a:ext uri="{FF2B5EF4-FFF2-40B4-BE49-F238E27FC236}">
              <a16:creationId xmlns:a16="http://schemas.microsoft.com/office/drawing/2014/main" id="{4A5A91F0-AF5C-4793-AFFB-AD7AD3F0EC95}"/>
            </a:ext>
          </a:extLst>
        </xdr:cNvPr>
        <xdr:cNvSpPr txBox="1"/>
      </xdr:nvSpPr>
      <xdr:spPr>
        <a:xfrm>
          <a:off x="17106900" y="1077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164858</xdr:rowOff>
    </xdr:from>
    <xdr:to>
      <xdr:col>77</xdr:col>
      <xdr:colOff>95250</xdr:colOff>
      <xdr:row>63</xdr:row>
      <xdr:rowOff>95008</xdr:rowOff>
    </xdr:to>
    <xdr:sp macro="" textlink="">
      <xdr:nvSpPr>
        <xdr:cNvPr id="344" name="楕円 343">
          <a:extLst>
            <a:ext uri="{FF2B5EF4-FFF2-40B4-BE49-F238E27FC236}">
              <a16:creationId xmlns:a16="http://schemas.microsoft.com/office/drawing/2014/main" id="{1DB52576-2A70-4626-8AAC-170A5A5350CA}"/>
            </a:ext>
          </a:extLst>
        </xdr:cNvPr>
        <xdr:cNvSpPr/>
      </xdr:nvSpPr>
      <xdr:spPr>
        <a:xfrm>
          <a:off x="16129000" y="1079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79785</xdr:rowOff>
    </xdr:from>
    <xdr:ext cx="736600" cy="259045"/>
    <xdr:sp macro="" textlink="">
      <xdr:nvSpPr>
        <xdr:cNvPr id="345" name="テキスト ボックス 344">
          <a:extLst>
            <a:ext uri="{FF2B5EF4-FFF2-40B4-BE49-F238E27FC236}">
              <a16:creationId xmlns:a16="http://schemas.microsoft.com/office/drawing/2014/main" id="{7F17F4A2-6145-4808-A100-936DD6267481}"/>
            </a:ext>
          </a:extLst>
        </xdr:cNvPr>
        <xdr:cNvSpPr txBox="1"/>
      </xdr:nvSpPr>
      <xdr:spPr>
        <a:xfrm>
          <a:off x="15798800" y="1088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133834</xdr:rowOff>
    </xdr:from>
    <xdr:to>
      <xdr:col>73</xdr:col>
      <xdr:colOff>44450</xdr:colOff>
      <xdr:row>63</xdr:row>
      <xdr:rowOff>63984</xdr:rowOff>
    </xdr:to>
    <xdr:sp macro="" textlink="">
      <xdr:nvSpPr>
        <xdr:cNvPr id="346" name="楕円 345">
          <a:extLst>
            <a:ext uri="{FF2B5EF4-FFF2-40B4-BE49-F238E27FC236}">
              <a16:creationId xmlns:a16="http://schemas.microsoft.com/office/drawing/2014/main" id="{BCE977E5-8116-4CCD-B3F1-CE2CE5BFEA78}"/>
            </a:ext>
          </a:extLst>
        </xdr:cNvPr>
        <xdr:cNvSpPr/>
      </xdr:nvSpPr>
      <xdr:spPr>
        <a:xfrm>
          <a:off x="15240000" y="107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48761</xdr:rowOff>
    </xdr:from>
    <xdr:ext cx="762000" cy="259045"/>
    <xdr:sp macro="" textlink="">
      <xdr:nvSpPr>
        <xdr:cNvPr id="347" name="テキスト ボックス 346">
          <a:extLst>
            <a:ext uri="{FF2B5EF4-FFF2-40B4-BE49-F238E27FC236}">
              <a16:creationId xmlns:a16="http://schemas.microsoft.com/office/drawing/2014/main" id="{ED499604-6865-413F-A751-A881F68F2E61}"/>
            </a:ext>
          </a:extLst>
        </xdr:cNvPr>
        <xdr:cNvSpPr txBox="1"/>
      </xdr:nvSpPr>
      <xdr:spPr>
        <a:xfrm>
          <a:off x="14909800" y="1085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113151</xdr:rowOff>
    </xdr:from>
    <xdr:to>
      <xdr:col>68</xdr:col>
      <xdr:colOff>203200</xdr:colOff>
      <xdr:row>63</xdr:row>
      <xdr:rowOff>43301</xdr:rowOff>
    </xdr:to>
    <xdr:sp macro="" textlink="">
      <xdr:nvSpPr>
        <xdr:cNvPr id="348" name="楕円 347">
          <a:extLst>
            <a:ext uri="{FF2B5EF4-FFF2-40B4-BE49-F238E27FC236}">
              <a16:creationId xmlns:a16="http://schemas.microsoft.com/office/drawing/2014/main" id="{C9E62CD2-3FD8-43FF-8F9C-52E65A5EEF78}"/>
            </a:ext>
          </a:extLst>
        </xdr:cNvPr>
        <xdr:cNvSpPr/>
      </xdr:nvSpPr>
      <xdr:spPr>
        <a:xfrm>
          <a:off x="14351000" y="1074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28078</xdr:rowOff>
    </xdr:from>
    <xdr:ext cx="762000" cy="259045"/>
    <xdr:sp macro="" textlink="">
      <xdr:nvSpPr>
        <xdr:cNvPr id="349" name="テキスト ボックス 348">
          <a:extLst>
            <a:ext uri="{FF2B5EF4-FFF2-40B4-BE49-F238E27FC236}">
              <a16:creationId xmlns:a16="http://schemas.microsoft.com/office/drawing/2014/main" id="{68DC08FA-FD88-4428-9E07-55DAA2FE5427}"/>
            </a:ext>
          </a:extLst>
        </xdr:cNvPr>
        <xdr:cNvSpPr txBox="1"/>
      </xdr:nvSpPr>
      <xdr:spPr>
        <a:xfrm>
          <a:off x="14020800" y="1082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121194</xdr:rowOff>
    </xdr:from>
    <xdr:to>
      <xdr:col>64</xdr:col>
      <xdr:colOff>152400</xdr:colOff>
      <xdr:row>63</xdr:row>
      <xdr:rowOff>51344</xdr:rowOff>
    </xdr:to>
    <xdr:sp macro="" textlink="">
      <xdr:nvSpPr>
        <xdr:cNvPr id="350" name="楕円 349">
          <a:extLst>
            <a:ext uri="{FF2B5EF4-FFF2-40B4-BE49-F238E27FC236}">
              <a16:creationId xmlns:a16="http://schemas.microsoft.com/office/drawing/2014/main" id="{DBB82443-08B1-495A-AAE5-812AF1A399FA}"/>
            </a:ext>
          </a:extLst>
        </xdr:cNvPr>
        <xdr:cNvSpPr/>
      </xdr:nvSpPr>
      <xdr:spPr>
        <a:xfrm>
          <a:off x="134620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36121</xdr:rowOff>
    </xdr:from>
    <xdr:ext cx="762000" cy="259045"/>
    <xdr:sp macro="" textlink="">
      <xdr:nvSpPr>
        <xdr:cNvPr id="351" name="テキスト ボックス 350">
          <a:extLst>
            <a:ext uri="{FF2B5EF4-FFF2-40B4-BE49-F238E27FC236}">
              <a16:creationId xmlns:a16="http://schemas.microsoft.com/office/drawing/2014/main" id="{6434FD98-35A6-44A5-99DE-FB628E15CC13}"/>
            </a:ext>
          </a:extLst>
        </xdr:cNvPr>
        <xdr:cNvSpPr txBox="1"/>
      </xdr:nvSpPr>
      <xdr:spPr>
        <a:xfrm>
          <a:off x="13131800" y="108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B777B26A-224E-4FE3-8509-6F044169F57A}"/>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E3E9F350-0B8A-403F-96EE-0166AE7DE114}"/>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31A9C1B2-BE56-48EA-B801-78663B633AA4}"/>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743AEDEB-2250-4642-8C58-90F4E8675F17}"/>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D8DCE32A-0FC7-42DC-9CD8-AD746629CCA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AA881701-064B-47F0-8D19-838A3A65577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A2FB553E-FB53-4EFA-BAF4-63066D5F27C1}"/>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3101F5A3-DACB-4EC8-9B10-A3C753BF3A02}"/>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186BD158-7BDF-49C2-99A4-9106AB09E02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70110581-9CB1-48C8-A434-E7C728363197}"/>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35D6C264-8ED4-43FF-B62F-AB5C9801E0F8}"/>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C8BE1631-0ECF-4E99-85EB-6CF62D4D060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AEB851D4-586E-4527-8073-126D6E08C6C9}"/>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実質公債費比率は類似団体の平均を下回っているものの、近年実施した大型建設事業のために借り入れた市債の元金償還の開始等による公債費の増加により、実質公債費比率が増加傾向にある。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年度は昨年度に引き続き繰上償還を実施しており、今後も効果的な繰上償還に努めていく。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2178EFE5-5B59-426F-BE9E-8FD178EFF93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B78CDDCF-3E34-4848-B905-D66D2EDF6B6E}"/>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B6D17090-DC93-44D5-ACD7-6F754F60CB98}"/>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BD54C227-8EDC-4502-B572-CD7B261E09FF}"/>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2B04CB7F-94CB-4162-9721-572D0FDEAFBA}"/>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E291768A-C057-4893-98E8-B0D2735EB38D}"/>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86CA26F3-901F-4BEA-BEA9-D2A8C546BC73}"/>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97EABE06-69B2-4897-9A0E-4A4312B72D7F}"/>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BEAD1856-7D94-42A6-9D12-3D3B747136FC}"/>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84E03782-7B93-423A-9306-49627A801BAA}"/>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2CB5A3FC-23C8-451C-A7CC-46A1962ADE6B}"/>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EFED573F-035A-403A-BF6A-838434F310B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30477ACE-CFD5-4E6D-9424-8946FF6EC133}"/>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4EB7815B-535C-4142-B13A-74AE32C63FEF}"/>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90782F37-4ABB-4DAE-A4A9-C6889B92370E}"/>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5F44D3E5-FA68-483F-8F68-3EA63EDB318B}"/>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E1443148-9070-417B-8D1E-C27985159A1B}"/>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B00DE5F-D5A7-4731-860C-171756377DE5}"/>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24EBF861-CF15-4514-82DA-1FE936F488D8}"/>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2C89B4B6-9389-4961-8F58-0D132FAF55DF}"/>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159279</xdr:rowOff>
    </xdr:from>
    <xdr:to>
      <xdr:col>81</xdr:col>
      <xdr:colOff>44450</xdr:colOff>
      <xdr:row>37</xdr:row>
      <xdr:rowOff>3916</xdr:rowOff>
    </xdr:to>
    <xdr:cxnSp macro="">
      <xdr:nvCxnSpPr>
        <xdr:cNvPr id="385" name="直線コネクタ 384">
          <a:extLst>
            <a:ext uri="{FF2B5EF4-FFF2-40B4-BE49-F238E27FC236}">
              <a16:creationId xmlns:a16="http://schemas.microsoft.com/office/drawing/2014/main" id="{B0DB99BA-CB1C-4A6A-809C-BAE5A0331072}"/>
            </a:ext>
          </a:extLst>
        </xdr:cNvPr>
        <xdr:cNvCxnSpPr/>
      </xdr:nvCxnSpPr>
      <xdr:spPr>
        <a:xfrm>
          <a:off x="16179800" y="633147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F88D8702-869A-48E4-86E4-73A71F305272}"/>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994D4F65-83CD-48E4-A51F-57ACA8604321}"/>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143192</xdr:rowOff>
    </xdr:from>
    <xdr:to>
      <xdr:col>77</xdr:col>
      <xdr:colOff>44450</xdr:colOff>
      <xdr:row>36</xdr:row>
      <xdr:rowOff>159279</xdr:rowOff>
    </xdr:to>
    <xdr:cxnSp macro="">
      <xdr:nvCxnSpPr>
        <xdr:cNvPr id="388" name="直線コネクタ 387">
          <a:extLst>
            <a:ext uri="{FF2B5EF4-FFF2-40B4-BE49-F238E27FC236}">
              <a16:creationId xmlns:a16="http://schemas.microsoft.com/office/drawing/2014/main" id="{D5E921CE-777D-4C89-82C3-683535A4327C}"/>
            </a:ext>
          </a:extLst>
        </xdr:cNvPr>
        <xdr:cNvCxnSpPr/>
      </xdr:nvCxnSpPr>
      <xdr:spPr>
        <a:xfrm>
          <a:off x="15290800" y="631539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E84645A3-25D4-4CDA-8E2A-1F7F34FE930A}"/>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9E0583C1-828D-4865-AE61-E9EA32881684}"/>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123084</xdr:rowOff>
    </xdr:from>
    <xdr:to>
      <xdr:col>72</xdr:col>
      <xdr:colOff>203200</xdr:colOff>
      <xdr:row>36</xdr:row>
      <xdr:rowOff>143192</xdr:rowOff>
    </xdr:to>
    <xdr:cxnSp macro="">
      <xdr:nvCxnSpPr>
        <xdr:cNvPr id="391" name="直線コネクタ 390">
          <a:extLst>
            <a:ext uri="{FF2B5EF4-FFF2-40B4-BE49-F238E27FC236}">
              <a16:creationId xmlns:a16="http://schemas.microsoft.com/office/drawing/2014/main" id="{AD31C984-2B00-42A8-B1B6-00A793E0A2E8}"/>
            </a:ext>
          </a:extLst>
        </xdr:cNvPr>
        <xdr:cNvCxnSpPr/>
      </xdr:nvCxnSpPr>
      <xdr:spPr>
        <a:xfrm>
          <a:off x="14401800" y="629528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E621C5D1-B2D7-4D31-90BE-B427C2073C81}"/>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D731BFDF-84D4-4C72-BB39-63E7F2F77FD1}"/>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117052</xdr:rowOff>
    </xdr:from>
    <xdr:to>
      <xdr:col>68</xdr:col>
      <xdr:colOff>152400</xdr:colOff>
      <xdr:row>36</xdr:row>
      <xdr:rowOff>123084</xdr:rowOff>
    </xdr:to>
    <xdr:cxnSp macro="">
      <xdr:nvCxnSpPr>
        <xdr:cNvPr id="394" name="直線コネクタ 393">
          <a:extLst>
            <a:ext uri="{FF2B5EF4-FFF2-40B4-BE49-F238E27FC236}">
              <a16:creationId xmlns:a16="http://schemas.microsoft.com/office/drawing/2014/main" id="{78625C0F-D48C-4529-B785-78531F406F36}"/>
            </a:ext>
          </a:extLst>
        </xdr:cNvPr>
        <xdr:cNvCxnSpPr/>
      </xdr:nvCxnSpPr>
      <xdr:spPr>
        <a:xfrm>
          <a:off x="13512800" y="628925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75D979C8-46D5-4224-8ADF-174213B14872}"/>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E4AB47EC-2373-4C94-97CD-8A4770D88B81}"/>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C0DBD1E5-2189-42EA-880C-6AA01776D294}"/>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4C625529-9A1A-43CA-8FE5-239711E2CA41}"/>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3E4C1190-3F82-4E8B-A987-FEAD1524AF49}"/>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3146007A-3875-434F-88ED-2BFD335544E9}"/>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20E92EC-FA44-4E2B-BADD-CD4E799F2C9F}"/>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6F7FDF80-C861-4B8E-9CC6-3EDAE69DBAC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FDF60053-A8F2-48B3-A79F-B5B65FF89E46}"/>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124566</xdr:rowOff>
    </xdr:from>
    <xdr:to>
      <xdr:col>81</xdr:col>
      <xdr:colOff>95250</xdr:colOff>
      <xdr:row>37</xdr:row>
      <xdr:rowOff>54716</xdr:rowOff>
    </xdr:to>
    <xdr:sp macro="" textlink="">
      <xdr:nvSpPr>
        <xdr:cNvPr id="404" name="楕円 403">
          <a:extLst>
            <a:ext uri="{FF2B5EF4-FFF2-40B4-BE49-F238E27FC236}">
              <a16:creationId xmlns:a16="http://schemas.microsoft.com/office/drawing/2014/main" id="{C06E5D43-26D7-4288-B956-FF914BE58B52}"/>
            </a:ext>
          </a:extLst>
        </xdr:cNvPr>
        <xdr:cNvSpPr/>
      </xdr:nvSpPr>
      <xdr:spPr>
        <a:xfrm>
          <a:off x="169672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141093</xdr:rowOff>
    </xdr:from>
    <xdr:ext cx="762000" cy="259045"/>
    <xdr:sp macro="" textlink="">
      <xdr:nvSpPr>
        <xdr:cNvPr id="405" name="公債費負担の状況該当値テキスト">
          <a:extLst>
            <a:ext uri="{FF2B5EF4-FFF2-40B4-BE49-F238E27FC236}">
              <a16:creationId xmlns:a16="http://schemas.microsoft.com/office/drawing/2014/main" id="{4F7B7E8A-C63C-4A1D-A364-7DE9EF348C31}"/>
            </a:ext>
          </a:extLst>
        </xdr:cNvPr>
        <xdr:cNvSpPr txBox="1"/>
      </xdr:nvSpPr>
      <xdr:spPr>
        <a:xfrm>
          <a:off x="17106900" y="614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108479</xdr:rowOff>
    </xdr:from>
    <xdr:to>
      <xdr:col>77</xdr:col>
      <xdr:colOff>95250</xdr:colOff>
      <xdr:row>37</xdr:row>
      <xdr:rowOff>38629</xdr:rowOff>
    </xdr:to>
    <xdr:sp macro="" textlink="">
      <xdr:nvSpPr>
        <xdr:cNvPr id="406" name="楕円 405">
          <a:extLst>
            <a:ext uri="{FF2B5EF4-FFF2-40B4-BE49-F238E27FC236}">
              <a16:creationId xmlns:a16="http://schemas.microsoft.com/office/drawing/2014/main" id="{914C158A-7D60-4286-8DA3-4403AFCD85DF}"/>
            </a:ext>
          </a:extLst>
        </xdr:cNvPr>
        <xdr:cNvSpPr/>
      </xdr:nvSpPr>
      <xdr:spPr>
        <a:xfrm>
          <a:off x="16129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48806</xdr:rowOff>
    </xdr:from>
    <xdr:ext cx="736600" cy="259045"/>
    <xdr:sp macro="" textlink="">
      <xdr:nvSpPr>
        <xdr:cNvPr id="407" name="テキスト ボックス 406">
          <a:extLst>
            <a:ext uri="{FF2B5EF4-FFF2-40B4-BE49-F238E27FC236}">
              <a16:creationId xmlns:a16="http://schemas.microsoft.com/office/drawing/2014/main" id="{B79CFBC0-DF76-4BC1-A6AE-363DA5F4B3B9}"/>
            </a:ext>
          </a:extLst>
        </xdr:cNvPr>
        <xdr:cNvSpPr txBox="1"/>
      </xdr:nvSpPr>
      <xdr:spPr>
        <a:xfrm>
          <a:off x="15798800" y="6049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92392</xdr:rowOff>
    </xdr:from>
    <xdr:to>
      <xdr:col>73</xdr:col>
      <xdr:colOff>44450</xdr:colOff>
      <xdr:row>37</xdr:row>
      <xdr:rowOff>22542</xdr:rowOff>
    </xdr:to>
    <xdr:sp macro="" textlink="">
      <xdr:nvSpPr>
        <xdr:cNvPr id="408" name="楕円 407">
          <a:extLst>
            <a:ext uri="{FF2B5EF4-FFF2-40B4-BE49-F238E27FC236}">
              <a16:creationId xmlns:a16="http://schemas.microsoft.com/office/drawing/2014/main" id="{D642AB4A-6367-4C27-A80F-E19D12A8189A}"/>
            </a:ext>
          </a:extLst>
        </xdr:cNvPr>
        <xdr:cNvSpPr/>
      </xdr:nvSpPr>
      <xdr:spPr>
        <a:xfrm>
          <a:off x="15240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32719</xdr:rowOff>
    </xdr:from>
    <xdr:ext cx="762000" cy="259045"/>
    <xdr:sp macro="" textlink="">
      <xdr:nvSpPr>
        <xdr:cNvPr id="409" name="テキスト ボックス 408">
          <a:extLst>
            <a:ext uri="{FF2B5EF4-FFF2-40B4-BE49-F238E27FC236}">
              <a16:creationId xmlns:a16="http://schemas.microsoft.com/office/drawing/2014/main" id="{4EC2C611-F0FA-49DC-AB84-E5D153C998AC}"/>
            </a:ext>
          </a:extLst>
        </xdr:cNvPr>
        <xdr:cNvSpPr txBox="1"/>
      </xdr:nvSpPr>
      <xdr:spPr>
        <a:xfrm>
          <a:off x="14909800" y="603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72284</xdr:rowOff>
    </xdr:from>
    <xdr:to>
      <xdr:col>68</xdr:col>
      <xdr:colOff>203200</xdr:colOff>
      <xdr:row>37</xdr:row>
      <xdr:rowOff>2434</xdr:rowOff>
    </xdr:to>
    <xdr:sp macro="" textlink="">
      <xdr:nvSpPr>
        <xdr:cNvPr id="410" name="楕円 409">
          <a:extLst>
            <a:ext uri="{FF2B5EF4-FFF2-40B4-BE49-F238E27FC236}">
              <a16:creationId xmlns:a16="http://schemas.microsoft.com/office/drawing/2014/main" id="{E492AFAC-2A04-4F62-904F-053497C06E4F}"/>
            </a:ext>
          </a:extLst>
        </xdr:cNvPr>
        <xdr:cNvSpPr/>
      </xdr:nvSpPr>
      <xdr:spPr>
        <a:xfrm>
          <a:off x="14351000" y="62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12611</xdr:rowOff>
    </xdr:from>
    <xdr:ext cx="762000" cy="259045"/>
    <xdr:sp macro="" textlink="">
      <xdr:nvSpPr>
        <xdr:cNvPr id="411" name="テキスト ボックス 410">
          <a:extLst>
            <a:ext uri="{FF2B5EF4-FFF2-40B4-BE49-F238E27FC236}">
              <a16:creationId xmlns:a16="http://schemas.microsoft.com/office/drawing/2014/main" id="{F2C54806-4848-4BD1-93F5-14A5BB42A65E}"/>
            </a:ext>
          </a:extLst>
        </xdr:cNvPr>
        <xdr:cNvSpPr txBox="1"/>
      </xdr:nvSpPr>
      <xdr:spPr>
        <a:xfrm>
          <a:off x="14020800" y="601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66252</xdr:rowOff>
    </xdr:from>
    <xdr:to>
      <xdr:col>64</xdr:col>
      <xdr:colOff>152400</xdr:colOff>
      <xdr:row>36</xdr:row>
      <xdr:rowOff>167852</xdr:rowOff>
    </xdr:to>
    <xdr:sp macro="" textlink="">
      <xdr:nvSpPr>
        <xdr:cNvPr id="412" name="楕円 411">
          <a:extLst>
            <a:ext uri="{FF2B5EF4-FFF2-40B4-BE49-F238E27FC236}">
              <a16:creationId xmlns:a16="http://schemas.microsoft.com/office/drawing/2014/main" id="{C6D8AFA5-8F68-4C64-8E02-869F5CAEFDB4}"/>
            </a:ext>
          </a:extLst>
        </xdr:cNvPr>
        <xdr:cNvSpPr/>
      </xdr:nvSpPr>
      <xdr:spPr>
        <a:xfrm>
          <a:off x="13462000" y="62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6579</xdr:rowOff>
    </xdr:from>
    <xdr:ext cx="762000" cy="259045"/>
    <xdr:sp macro="" textlink="">
      <xdr:nvSpPr>
        <xdr:cNvPr id="413" name="テキスト ボックス 412">
          <a:extLst>
            <a:ext uri="{FF2B5EF4-FFF2-40B4-BE49-F238E27FC236}">
              <a16:creationId xmlns:a16="http://schemas.microsoft.com/office/drawing/2014/main" id="{B919D2B5-94DF-468C-B838-37EA1E6D8311}"/>
            </a:ext>
          </a:extLst>
        </xdr:cNvPr>
        <xdr:cNvSpPr txBox="1"/>
      </xdr:nvSpPr>
      <xdr:spPr>
        <a:xfrm>
          <a:off x="13131800" y="60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3ADA39D7-4BE6-4D63-9B57-172092A2C323}"/>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3C55C157-9ED9-4E6F-A99E-9AE8B175A438}"/>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4B4D9DA5-E474-4452-8F12-BC8C28B060E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FF8542D6-9564-4D9D-85DE-537BE68D42B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DC13AE15-EA39-4F92-A64A-5536A2D19AC3}"/>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E2C36350-ACD5-4C4C-BD8E-D001A0B8B375}"/>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C88E5D7B-2C5A-441D-8563-6990AA43E732}"/>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11C461D9-1273-4EF6-B925-C950C0660836}"/>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36489462-A36D-4474-972F-7D4EE1F3576F}"/>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89A1223-37BA-420B-95F6-9FB316460EB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9B553FDD-0273-414C-A804-C41B3423D948}"/>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6AD078B4-9ACC-4062-9EFC-96B37C2479E9}"/>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A8F8BB4F-E999-4703-9305-516B43D4831E}"/>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自主財源に乏しい脆弱な財政状況であるため、建設事業等の財源のほとんどを起債に頼らざるを得ない状況である。緊急性を考慮した事業の見直しや制限付一般競争入札の実施による事業費の圧縮等により地方債発行額の抑制に努めているところであ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年度決算の地方債残高は令和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年度と比べ</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億円減少した。今後も民間資金の繰上償還の実施や交付税算入率の高い地方債の活用に努めるなど、公債費の抑制を図り将来負担比率の増加抑制を図っていく。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E1652E9D-3AC1-4CA9-A92F-5461984B6339}"/>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EE5B9DDB-69F4-4623-93DF-30430893376E}"/>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DA2915CD-45DE-432D-97D0-785C54C4449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901EF5B4-97C7-4D56-87D2-D222F136E9B2}"/>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366B0ED8-E449-4AB1-8BEC-7A9A3E39CAF7}"/>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4C0B3370-033D-40B9-80F4-0EB9E925FCBC}"/>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DB0CEDA3-75EF-4E7D-A488-B6560D85091A}"/>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D845657A-8718-41C3-8291-F7EABD223063}"/>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9554E3F3-ECE3-43DA-AE7E-D09328D476CF}"/>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28A20880-1E4A-4ED8-AD71-EFA05596A2D7}"/>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3F131124-C37E-4275-967D-FE7FB9EC1068}"/>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62FB633F-4603-46B7-B30F-A0C9B6B01001}"/>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406BD1D8-7E45-4772-8A61-F9A4C5DB1F1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CADF17C2-5608-437D-8E8E-889AD59EA43B}"/>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D6736BF8-FFDB-4541-A662-64E38948EB42}"/>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5D669C5B-832C-4C31-95E7-B968FD075845}"/>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76010</xdr:rowOff>
    </xdr:from>
    <xdr:to>
      <xdr:col>72</xdr:col>
      <xdr:colOff>203200</xdr:colOff>
      <xdr:row>15</xdr:row>
      <xdr:rowOff>77216</xdr:rowOff>
    </xdr:to>
    <xdr:cxnSp macro="">
      <xdr:nvCxnSpPr>
        <xdr:cNvPr id="443" name="直線コネクタ 442">
          <a:extLst>
            <a:ext uri="{FF2B5EF4-FFF2-40B4-BE49-F238E27FC236}">
              <a16:creationId xmlns:a16="http://schemas.microsoft.com/office/drawing/2014/main" id="{D39F6DBE-8976-4BEA-AE18-56B2345FE44F}"/>
            </a:ext>
          </a:extLst>
        </xdr:cNvPr>
        <xdr:cNvCxnSpPr/>
      </xdr:nvCxnSpPr>
      <xdr:spPr>
        <a:xfrm>
          <a:off x="14401800" y="2647760"/>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4" name="将来負担の状況平均値テキスト">
          <a:extLst>
            <a:ext uri="{FF2B5EF4-FFF2-40B4-BE49-F238E27FC236}">
              <a16:creationId xmlns:a16="http://schemas.microsoft.com/office/drawing/2014/main" id="{E53F916D-7BCE-4847-B9C3-2D713F3B65E7}"/>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FEA9483A-BB40-4394-BEF2-C175E28A9C76}"/>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6" name="フローチャート: 判断 445">
          <a:extLst>
            <a:ext uri="{FF2B5EF4-FFF2-40B4-BE49-F238E27FC236}">
              <a16:creationId xmlns:a16="http://schemas.microsoft.com/office/drawing/2014/main" id="{CE5C4D33-F756-49DA-A549-6D1B951FE2C8}"/>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7" name="テキスト ボックス 446">
          <a:extLst>
            <a:ext uri="{FF2B5EF4-FFF2-40B4-BE49-F238E27FC236}">
              <a16:creationId xmlns:a16="http://schemas.microsoft.com/office/drawing/2014/main" id="{9BDF05A2-188C-4992-AA49-07D30652854B}"/>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macro="" textlink="">
      <xdr:nvSpPr>
        <xdr:cNvPr id="448" name="フローチャート: 判断 447">
          <a:extLst>
            <a:ext uri="{FF2B5EF4-FFF2-40B4-BE49-F238E27FC236}">
              <a16:creationId xmlns:a16="http://schemas.microsoft.com/office/drawing/2014/main" id="{AD00E90B-D3F9-4653-A591-A8B86FE36CAE}"/>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114476</xdr:rowOff>
    </xdr:from>
    <xdr:ext cx="762000" cy="259045"/>
    <xdr:sp macro="" textlink="">
      <xdr:nvSpPr>
        <xdr:cNvPr id="449" name="テキスト ボックス 448">
          <a:extLst>
            <a:ext uri="{FF2B5EF4-FFF2-40B4-BE49-F238E27FC236}">
              <a16:creationId xmlns:a16="http://schemas.microsoft.com/office/drawing/2014/main" id="{2EFC5C86-7C38-4EF5-BEF0-2481B4DDF77A}"/>
            </a:ext>
          </a:extLst>
        </xdr:cNvPr>
        <xdr:cNvSpPr txBox="1"/>
      </xdr:nvSpPr>
      <xdr:spPr>
        <a:xfrm>
          <a:off x="14909800" y="285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73946</xdr:rowOff>
    </xdr:from>
    <xdr:to>
      <xdr:col>68</xdr:col>
      <xdr:colOff>203200</xdr:colOff>
      <xdr:row>17</xdr:row>
      <xdr:rowOff>4096</xdr:rowOff>
    </xdr:to>
    <xdr:sp macro="" textlink="">
      <xdr:nvSpPr>
        <xdr:cNvPr id="450" name="フローチャート: 判断 449">
          <a:extLst>
            <a:ext uri="{FF2B5EF4-FFF2-40B4-BE49-F238E27FC236}">
              <a16:creationId xmlns:a16="http://schemas.microsoft.com/office/drawing/2014/main" id="{135E9D11-8A89-4E84-9D69-5033F88380FA}"/>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160323</xdr:rowOff>
    </xdr:from>
    <xdr:ext cx="762000" cy="259045"/>
    <xdr:sp macro="" textlink="">
      <xdr:nvSpPr>
        <xdr:cNvPr id="451" name="テキスト ボックス 450">
          <a:extLst>
            <a:ext uri="{FF2B5EF4-FFF2-40B4-BE49-F238E27FC236}">
              <a16:creationId xmlns:a16="http://schemas.microsoft.com/office/drawing/2014/main" id="{FC31D978-4695-46F0-83E8-3D9672D3901F}"/>
            </a:ext>
          </a:extLst>
        </xdr:cNvPr>
        <xdr:cNvSpPr txBox="1"/>
      </xdr:nvSpPr>
      <xdr:spPr>
        <a:xfrm>
          <a:off x="14020800" y="290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2" name="フローチャート: 判断 451">
          <a:extLst>
            <a:ext uri="{FF2B5EF4-FFF2-40B4-BE49-F238E27FC236}">
              <a16:creationId xmlns:a16="http://schemas.microsoft.com/office/drawing/2014/main" id="{358BE41B-9BA7-4806-8CFF-5747D5C3F296}"/>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3" name="テキスト ボックス 452">
          <a:extLst>
            <a:ext uri="{FF2B5EF4-FFF2-40B4-BE49-F238E27FC236}">
              <a16:creationId xmlns:a16="http://schemas.microsoft.com/office/drawing/2014/main" id="{B7D25BAD-5FD6-4575-AE7A-099751365D95}"/>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FEC70CEB-F296-4BBA-82A6-1DDBD9DE47C6}"/>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42E93987-6D51-4EC8-9254-9EF36FF5F7AC}"/>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A91F6FB3-9524-418D-BF6F-76132627822A}"/>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B101D195-C9CF-4DD6-B665-6C67D446560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6AC26FF3-91A1-4354-B6B5-6A26354BE7E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26416</xdr:rowOff>
    </xdr:from>
    <xdr:to>
      <xdr:col>73</xdr:col>
      <xdr:colOff>44450</xdr:colOff>
      <xdr:row>15</xdr:row>
      <xdr:rowOff>128016</xdr:rowOff>
    </xdr:to>
    <xdr:sp macro="" textlink="">
      <xdr:nvSpPr>
        <xdr:cNvPr id="459" name="楕円 458">
          <a:extLst>
            <a:ext uri="{FF2B5EF4-FFF2-40B4-BE49-F238E27FC236}">
              <a16:creationId xmlns:a16="http://schemas.microsoft.com/office/drawing/2014/main" id="{7F54BB25-3297-40F5-A736-FAC4C50D2AC6}"/>
            </a:ext>
          </a:extLst>
        </xdr:cNvPr>
        <xdr:cNvSpPr/>
      </xdr:nvSpPr>
      <xdr:spPr>
        <a:xfrm>
          <a:off x="15240000" y="25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138193</xdr:rowOff>
    </xdr:from>
    <xdr:ext cx="762000" cy="259045"/>
    <xdr:sp macro="" textlink="">
      <xdr:nvSpPr>
        <xdr:cNvPr id="460" name="テキスト ボックス 459">
          <a:extLst>
            <a:ext uri="{FF2B5EF4-FFF2-40B4-BE49-F238E27FC236}">
              <a16:creationId xmlns:a16="http://schemas.microsoft.com/office/drawing/2014/main" id="{36126794-D3BE-4311-91D6-4906FFD86D91}"/>
            </a:ext>
          </a:extLst>
        </xdr:cNvPr>
        <xdr:cNvSpPr txBox="1"/>
      </xdr:nvSpPr>
      <xdr:spPr>
        <a:xfrm>
          <a:off x="14909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25210</xdr:rowOff>
    </xdr:from>
    <xdr:to>
      <xdr:col>68</xdr:col>
      <xdr:colOff>203200</xdr:colOff>
      <xdr:row>15</xdr:row>
      <xdr:rowOff>126810</xdr:rowOff>
    </xdr:to>
    <xdr:sp macro="" textlink="">
      <xdr:nvSpPr>
        <xdr:cNvPr id="461" name="楕円 460">
          <a:extLst>
            <a:ext uri="{FF2B5EF4-FFF2-40B4-BE49-F238E27FC236}">
              <a16:creationId xmlns:a16="http://schemas.microsoft.com/office/drawing/2014/main" id="{ACABD513-048E-461E-A9F2-1684B0ECEDD5}"/>
            </a:ext>
          </a:extLst>
        </xdr:cNvPr>
        <xdr:cNvSpPr/>
      </xdr:nvSpPr>
      <xdr:spPr>
        <a:xfrm>
          <a:off x="14351000" y="259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136987</xdr:rowOff>
    </xdr:from>
    <xdr:ext cx="762000" cy="259045"/>
    <xdr:sp macro="" textlink="">
      <xdr:nvSpPr>
        <xdr:cNvPr id="462" name="テキスト ボックス 461">
          <a:extLst>
            <a:ext uri="{FF2B5EF4-FFF2-40B4-BE49-F238E27FC236}">
              <a16:creationId xmlns:a16="http://schemas.microsoft.com/office/drawing/2014/main" id="{84F704D5-5DE3-4CAA-AE8B-F84EBD7BA74A}"/>
            </a:ext>
          </a:extLst>
        </xdr:cNvPr>
        <xdr:cNvSpPr txBox="1"/>
      </xdr:nvSpPr>
      <xdr:spPr>
        <a:xfrm>
          <a:off x="14020800" y="236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34,749
420.12
34,702,522
33,469,529
842,138
16,546,061
37,087,944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多くの二次離島を抱える行政区域であることから、職員数が類似団体と比べて多く、その結果、人件費も類似団体の平均を上回っている状況である。</a:t>
          </a:r>
          <a:endParaRPr lang="ja-JP" altLang="ja-JP" sz="1100">
            <a:effectLst/>
            <a:latin typeface="+mn-ea"/>
            <a:ea typeface="+mn-ea"/>
          </a:endParaRPr>
        </a:p>
        <a:p>
          <a:r>
            <a:rPr lang="ja-JP" altLang="ja-JP"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第</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次定員管理計画（令和</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年度）に基づき、一般行政職の人数について</a:t>
          </a:r>
          <a:r>
            <a:rPr kumimoji="1" lang="en-US" altLang="ja-JP" sz="1100">
              <a:solidFill>
                <a:schemeClr val="dk1"/>
              </a:solidFill>
              <a:effectLst/>
              <a:latin typeface="+mn-ea"/>
              <a:ea typeface="+mn-ea"/>
              <a:cs typeface="+mn-cs"/>
            </a:rPr>
            <a:t>470</a:t>
          </a:r>
          <a:r>
            <a:rPr kumimoji="1" lang="ja-JP" altLang="ja-JP" sz="1100">
              <a:solidFill>
                <a:schemeClr val="dk1"/>
              </a:solidFill>
              <a:effectLst/>
              <a:latin typeface="+mn-ea"/>
              <a:ea typeface="+mn-ea"/>
              <a:cs typeface="+mn-cs"/>
            </a:rPr>
            <a:t>人（</a:t>
          </a:r>
          <a:r>
            <a:rPr kumimoji="1" lang="en-US" altLang="ja-JP" sz="1100">
              <a:solidFill>
                <a:schemeClr val="dk1"/>
              </a:solidFill>
              <a:effectLst/>
              <a:latin typeface="+mn-ea"/>
              <a:ea typeface="+mn-ea"/>
              <a:cs typeface="+mn-cs"/>
            </a:rPr>
            <a:t>R2.4.1</a:t>
          </a:r>
          <a:r>
            <a:rPr kumimoji="1" lang="ja-JP" altLang="ja-JP" sz="1100">
              <a:solidFill>
                <a:schemeClr val="dk1"/>
              </a:solidFill>
              <a:effectLst/>
              <a:latin typeface="+mn-ea"/>
              <a:ea typeface="+mn-ea"/>
              <a:cs typeface="+mn-cs"/>
            </a:rPr>
            <a:t>現在）から</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人削減を目標とし、より適切な人員管理を図り、人件費の削減につなげていく。</a:t>
          </a:r>
          <a:endParaRPr lang="ja-JP" altLang="ja-JP" sz="11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1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21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130810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74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7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物件費に係る経常収支比率が高いのは、合併前の旧市町から引き継いだ施設の維持管理経費に多額の経費がかかっていることが大きな要因である。</a:t>
          </a:r>
          <a:endParaRPr lang="ja-JP" altLang="ja-JP" sz="1400">
            <a:effectLst/>
          </a:endParaRPr>
        </a:p>
        <a:p>
          <a:r>
            <a:rPr kumimoji="1" lang="ja-JP" altLang="ja-JP" sz="1100">
              <a:solidFill>
                <a:schemeClr val="dk1"/>
              </a:solidFill>
              <a:effectLst/>
              <a:latin typeface="+mn-lt"/>
              <a:ea typeface="+mn-ea"/>
              <a:cs typeface="+mn-cs"/>
            </a:rPr>
            <a:t>　引き続き、公共施設等総合管理計画に基づき、施設の管理運営方法の見直し、民間移譲や重複施設の統廃合等を積極的に進め、コストの削減に努めていく。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26307</xdr:rowOff>
    </xdr:from>
    <xdr:to>
      <xdr:col>82</xdr:col>
      <xdr:colOff>107950</xdr:colOff>
      <xdr:row>17</xdr:row>
      <xdr:rowOff>91621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409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26307</xdr:rowOff>
    </xdr:from>
    <xdr:to>
      <xdr:col>78</xdr:col>
      <xdr:colOff>69850</xdr:colOff>
      <xdr:row>17</xdr:row>
      <xdr:rowOff>58964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40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58964</xdr:rowOff>
    </xdr:from>
    <xdr:to>
      <xdr:col>73</xdr:col>
      <xdr:colOff>180975</xdr:colOff>
      <xdr:row>17</xdr:row>
      <xdr:rowOff>167821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736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124279</xdr:rowOff>
    </xdr:from>
    <xdr:to>
      <xdr:col>69</xdr:col>
      <xdr:colOff>92075</xdr:colOff>
      <xdr:row>17</xdr:row>
      <xdr:rowOff>167821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38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40821</xdr:rowOff>
    </xdr:from>
    <xdr:to>
      <xdr:col>82</xdr:col>
      <xdr:colOff>158750</xdr:colOff>
      <xdr:row>17</xdr:row>
      <xdr:rowOff>142421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2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146957</xdr:rowOff>
    </xdr:from>
    <xdr:to>
      <xdr:col>78</xdr:col>
      <xdr:colOff>120650</xdr:colOff>
      <xdr:row>17</xdr:row>
      <xdr:rowOff>77107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8164</xdr:rowOff>
    </xdr:from>
    <xdr:to>
      <xdr:col>74</xdr:col>
      <xdr:colOff>31750</xdr:colOff>
      <xdr:row>17</xdr:row>
      <xdr:rowOff>109764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117021</xdr:rowOff>
    </xdr:from>
    <xdr:to>
      <xdr:col>69</xdr:col>
      <xdr:colOff>142875</xdr:colOff>
      <xdr:row>18</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　扶助費については、生活保護費が</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増加</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したことにより、前年の数値を</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上</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回って</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おり</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、類似団体の平均</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も上</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回っている。</a:t>
          </a:r>
          <a:endParaRPr lang="ja-JP" altLang="ja-JP" sz="1100">
            <a:effectLst/>
            <a:latin typeface="游ゴシック" panose="020B0400000000000000" pitchFamily="50" charset="-128"/>
            <a:ea typeface="游ゴシック" panose="020B0400000000000000" pitchFamily="50" charset="-128"/>
          </a:endParaRPr>
        </a:p>
        <a:p>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　生活保護費は医療費の</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増</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により前年度より</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増加しており</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、依然として多い状況である。引き続き、生活困窮者の救援措置を行うことで、被保護者の増加抑制に努め、数値の上昇を抑制していく。</a:t>
          </a:r>
          <a:endParaRPr lang="ja-JP" altLang="ja-JP" sz="1100">
            <a:effectLst/>
            <a:latin typeface="游ゴシック" panose="020B0400000000000000" pitchFamily="50" charset="-128"/>
            <a:ea typeface="游ゴシック" panose="020B0400000000000000"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44450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04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120650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04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120650</xdr:rowOff>
    </xdr:from>
    <xdr:to>
      <xdr:col>15</xdr:col>
      <xdr:colOff>98425</xdr:colOff>
      <xdr:row>58</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93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91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69850</xdr:rowOff>
    </xdr:from>
    <xdr:to>
      <xdr:col>15</xdr:col>
      <xdr:colOff>149225</xdr:colOff>
      <xdr:row>58</xdr:row>
      <xdr:rowOff>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156227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その他の経費に係る経常収支比率は類似団体平均を下回っている。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国民健康保険事業</a:t>
          </a:r>
          <a:r>
            <a:rPr kumimoji="1" lang="ja-JP" altLang="ja-JP" sz="1100">
              <a:solidFill>
                <a:schemeClr val="dk1"/>
              </a:solidFill>
              <a:effectLst/>
              <a:latin typeface="+mn-lt"/>
              <a:ea typeface="+mn-ea"/>
              <a:cs typeface="+mn-cs"/>
            </a:rPr>
            <a:t>における被保険者数</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等の理由により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国民健康保険</a:t>
          </a:r>
          <a:r>
            <a:rPr kumimoji="1" lang="ja-JP" altLang="ja-JP" sz="1100">
              <a:solidFill>
                <a:schemeClr val="dk1"/>
              </a:solidFill>
              <a:effectLst/>
              <a:latin typeface="+mn-lt"/>
              <a:ea typeface="+mn-ea"/>
              <a:cs typeface="+mn-cs"/>
            </a:rPr>
            <a:t>特別会計への繰出金が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千万円減少している。</a:t>
          </a:r>
          <a:r>
            <a:rPr kumimoji="1" lang="ja-JP" altLang="en-US" sz="1100">
              <a:solidFill>
                <a:schemeClr val="dk1"/>
              </a:solidFill>
              <a:effectLst/>
              <a:latin typeface="+mn-lt"/>
              <a:ea typeface="+mn-ea"/>
              <a:cs typeface="+mn-cs"/>
            </a:rPr>
            <a:t>また、介護保険事業においても、人件費等が減となったことにより、介護保険特別会計への繰出金が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千万円減少している。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55</xdr:row>
      <xdr:rowOff>8890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31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xdr:rowOff>
    </xdr:from>
    <xdr:to>
      <xdr:col>78</xdr:col>
      <xdr:colOff>69850</xdr:colOff>
      <xdr:row>55</xdr:row>
      <xdr:rowOff>54610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38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54610</xdr:rowOff>
    </xdr:from>
    <xdr:to>
      <xdr:col>73</xdr:col>
      <xdr:colOff>180975</xdr:colOff>
      <xdr:row>55</xdr:row>
      <xdr:rowOff>85090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84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xdr:rowOff>
    </xdr:from>
    <xdr:to>
      <xdr:col>69</xdr:col>
      <xdr:colOff>92075</xdr:colOff>
      <xdr:row>55</xdr:row>
      <xdr:rowOff>85090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38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121920</xdr:rowOff>
    </xdr:from>
    <xdr:to>
      <xdr:col>82</xdr:col>
      <xdr:colOff>158750</xdr:colOff>
      <xdr:row>55</xdr:row>
      <xdr:rowOff>52070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138447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129540</xdr:rowOff>
    </xdr:from>
    <xdr:to>
      <xdr:col>78</xdr:col>
      <xdr:colOff>120650</xdr:colOff>
      <xdr:row>55</xdr:row>
      <xdr:rowOff>59690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69867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xdr:rowOff>
    </xdr:from>
    <xdr:to>
      <xdr:col>74</xdr:col>
      <xdr:colOff>31750</xdr:colOff>
      <xdr:row>55</xdr:row>
      <xdr:rowOff>105410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115587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129540</xdr:rowOff>
    </xdr:from>
    <xdr:to>
      <xdr:col>65</xdr:col>
      <xdr:colOff>53975</xdr:colOff>
      <xdr:row>55</xdr:row>
      <xdr:rowOff>59690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69867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補助費等に係る経常収支比率は類似団体の平均を下回っているが、これは広域処理のための一部事務組合への負担金が少ないことが大きな要因である。</a:t>
          </a:r>
          <a:endParaRPr lang="ja-JP" altLang="ja-JP" sz="1400">
            <a:effectLst/>
          </a:endParaRPr>
        </a:p>
        <a:p>
          <a:r>
            <a:rPr kumimoji="1" lang="ja-JP" altLang="ja-JP" sz="1100">
              <a:solidFill>
                <a:schemeClr val="dk1"/>
              </a:solidFill>
              <a:effectLst/>
              <a:latin typeface="+mn-lt"/>
              <a:ea typeface="+mn-ea"/>
              <a:cs typeface="+mn-cs"/>
            </a:rPr>
            <a:t>　今後も、事務事業評価等の結果を踏まえ、各種団体への補助金を精査し、費用対効果や時代のニーズなどの見地から見直しを行っていくとともに、新規の補助金の創設についてはサンセット方式、</a:t>
          </a:r>
          <a:r>
            <a:rPr kumimoji="1" lang="en-US" altLang="ja-JP" sz="1100">
              <a:solidFill>
                <a:schemeClr val="dk1"/>
              </a:solidFill>
              <a:effectLst/>
              <a:latin typeface="+mn-lt"/>
              <a:ea typeface="+mn-ea"/>
              <a:cs typeface="+mn-cs"/>
            </a:rPr>
            <a:t>pay as you go</a:t>
          </a:r>
          <a:r>
            <a:rPr kumimoji="1" lang="ja-JP" altLang="ja-JP" sz="1100">
              <a:solidFill>
                <a:schemeClr val="dk1"/>
              </a:solidFill>
              <a:effectLst/>
              <a:latin typeface="+mn-lt"/>
              <a:ea typeface="+mn-ea"/>
              <a:cs typeface="+mn-cs"/>
            </a:rPr>
            <a:t>原則を徹底していく。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35</xdr:row>
      <xdr:rowOff>170434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620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3556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62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3556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75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3556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75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136161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自主財源に乏しい脆弱な財政状況であるため、建設事業等の財源のほとんどを起債に頼らざるを得ない状況であるため、公債費は膨らみ、公債費に係る経常収支比率は類似団体の平均を上回っている状況である。</a:t>
          </a:r>
          <a:endParaRPr lang="ja-JP" altLang="ja-JP" sz="1100">
            <a:effectLst/>
            <a:latin typeface="+mn-ea"/>
            <a:ea typeface="+mn-ea"/>
          </a:endParaRPr>
        </a:p>
        <a:p>
          <a:r>
            <a:rPr kumimoji="1" lang="ja-JP" altLang="ja-JP" sz="1100">
              <a:solidFill>
                <a:schemeClr val="dk1"/>
              </a:solidFill>
              <a:effectLst/>
              <a:latin typeface="+mn-ea"/>
              <a:ea typeface="+mn-ea"/>
              <a:cs typeface="+mn-cs"/>
            </a:rPr>
            <a:t>　令和</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年度は</a:t>
          </a:r>
          <a:r>
            <a:rPr kumimoji="1" lang="ja-JP" altLang="en-US" sz="1100">
              <a:solidFill>
                <a:schemeClr val="dk1"/>
              </a:solidFill>
              <a:effectLst/>
              <a:latin typeface="+mn-ea"/>
              <a:ea typeface="+mn-ea"/>
              <a:cs typeface="+mn-cs"/>
            </a:rPr>
            <a:t>昨年度に引き続き</a:t>
          </a:r>
          <a:r>
            <a:rPr kumimoji="1" lang="ja-JP" altLang="ja-JP" sz="1100">
              <a:solidFill>
                <a:schemeClr val="dk1"/>
              </a:solidFill>
              <a:effectLst/>
              <a:latin typeface="+mn-ea"/>
              <a:ea typeface="+mn-ea"/>
              <a:cs typeface="+mn-cs"/>
            </a:rPr>
            <a:t>繰上償還を実施しており、今後も効果的な繰上償還に努め、公債費の抑制に努めていく。</a:t>
          </a:r>
          <a:endParaRPr lang="ja-JP" altLang="ja-JP" sz="110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75565</xdr:rowOff>
    </xdr:from>
    <xdr:to>
      <xdr:col>24</xdr:col>
      <xdr:colOff>25400</xdr:colOff>
      <xdr:row>75</xdr:row>
      <xdr:rowOff>125095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3431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75565</xdr:rowOff>
    </xdr:from>
    <xdr:to>
      <xdr:col>19</xdr:col>
      <xdr:colOff>187325</xdr:colOff>
      <xdr:row>75</xdr:row>
      <xdr:rowOff>85090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343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75565</xdr:rowOff>
    </xdr:from>
    <xdr:to>
      <xdr:col>15</xdr:col>
      <xdr:colOff>98425</xdr:colOff>
      <xdr:row>75</xdr:row>
      <xdr:rowOff>85090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343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64135</xdr:rowOff>
    </xdr:from>
    <xdr:to>
      <xdr:col>11</xdr:col>
      <xdr:colOff>9525</xdr:colOff>
      <xdr:row>75</xdr:row>
      <xdr:rowOff>75565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228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74295</xdr:rowOff>
    </xdr:from>
    <xdr:to>
      <xdr:col>24</xdr:col>
      <xdr:colOff>76200</xdr:colOff>
      <xdr:row>76</xdr:row>
      <xdr:rowOff>4445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46372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0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24765</xdr:rowOff>
    </xdr:from>
    <xdr:to>
      <xdr:col>20</xdr:col>
      <xdr:colOff>38100</xdr:colOff>
      <xdr:row>75</xdr:row>
      <xdr:rowOff>126365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111141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6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120666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24765</xdr:rowOff>
    </xdr:from>
    <xdr:to>
      <xdr:col>11</xdr:col>
      <xdr:colOff>60325</xdr:colOff>
      <xdr:row>75</xdr:row>
      <xdr:rowOff>126365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111141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xdr:rowOff>
    </xdr:from>
    <xdr:to>
      <xdr:col>6</xdr:col>
      <xdr:colOff>171450</xdr:colOff>
      <xdr:row>75</xdr:row>
      <xdr:rowOff>114935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99713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公債費以外の経常経費については大きな増減はな</a:t>
          </a:r>
          <a:r>
            <a:rPr kumimoji="1" lang="ja-JP" altLang="en-US" sz="1100">
              <a:solidFill>
                <a:schemeClr val="dk1"/>
              </a:solidFill>
              <a:effectLst/>
              <a:latin typeface="+mn-lt"/>
              <a:ea typeface="+mn-ea"/>
              <a:cs typeface="+mn-cs"/>
            </a:rPr>
            <a:t>い。</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年度は普通交付税の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経常一般財源の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今後も事務事業評価等の結果を踏まえ各事業の改善を進めるとともに、更なる歳出削減に努めていく。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5842</xdr:rowOff>
    </xdr:from>
    <xdr:to>
      <xdr:col>82</xdr:col>
      <xdr:colOff>107950</xdr:colOff>
      <xdr:row>75</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645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5842</xdr:rowOff>
    </xdr:from>
    <xdr:to>
      <xdr:col>78</xdr:col>
      <xdr:colOff>69850</xdr:colOff>
      <xdr:row>75</xdr:row>
      <xdr:rowOff>129286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86459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129286</xdr:rowOff>
    </xdr:from>
    <xdr:to>
      <xdr:col>73</xdr:col>
      <xdr:colOff>180975</xdr:colOff>
      <xdr:row>76</xdr:row>
      <xdr:rowOff>53848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880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53848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0200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126492</xdr:rowOff>
    </xdr:from>
    <xdr:to>
      <xdr:col>78</xdr:col>
      <xdr:colOff>120650</xdr:colOff>
      <xdr:row>75</xdr:row>
      <xdr:rowOff>56642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66819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82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78486</xdr:rowOff>
    </xdr:from>
    <xdr:to>
      <xdr:col>74</xdr:col>
      <xdr:colOff>31750</xdr:colOff>
      <xdr:row>76</xdr:row>
      <xdr:rowOff>8635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18813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106709</xdr:rowOff>
    </xdr:from>
    <xdr:to>
      <xdr:col>29</xdr:col>
      <xdr:colOff>127000</xdr:colOff>
      <xdr:row>15</xdr:row>
      <xdr:rowOff>112000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26084"/>
          <a:ext cx="647700" cy="5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112000</xdr:rowOff>
    </xdr:from>
    <xdr:to>
      <xdr:col>26</xdr:col>
      <xdr:colOff>50800</xdr:colOff>
      <xdr:row>15</xdr:row>
      <xdr:rowOff>167027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31375"/>
          <a:ext cx="698500" cy="55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150437</xdr:rowOff>
    </xdr:from>
    <xdr:to>
      <xdr:col>22</xdr:col>
      <xdr:colOff>114300</xdr:colOff>
      <xdr:row>15</xdr:row>
      <xdr:rowOff>167027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69812"/>
          <a:ext cx="698500" cy="16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150437</xdr:rowOff>
    </xdr:from>
    <xdr:to>
      <xdr:col>18</xdr:col>
      <xdr:colOff>177800</xdr:colOff>
      <xdr:row>15</xdr:row>
      <xdr:rowOff>162662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69812"/>
          <a:ext cx="698500" cy="12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55909</xdr:rowOff>
    </xdr:from>
    <xdr:to>
      <xdr:col>29</xdr:col>
      <xdr:colOff>177800</xdr:colOff>
      <xdr:row>15</xdr:row>
      <xdr:rowOff>157509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75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72436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2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61200</xdr:rowOff>
    </xdr:from>
    <xdr:to>
      <xdr:col>26</xdr:col>
      <xdr:colOff>101600</xdr:colOff>
      <xdr:row>15</xdr:row>
      <xdr:rowOff>162800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80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1527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49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116227</xdr:rowOff>
    </xdr:from>
    <xdr:to>
      <xdr:col>22</xdr:col>
      <xdr:colOff>165100</xdr:colOff>
      <xdr:row>16</xdr:row>
      <xdr:rowOff>46377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35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56554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0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99637</xdr:rowOff>
    </xdr:from>
    <xdr:to>
      <xdr:col>19</xdr:col>
      <xdr:colOff>38100</xdr:colOff>
      <xdr:row>16</xdr:row>
      <xdr:rowOff>29787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19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39964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8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111862</xdr:rowOff>
    </xdr:from>
    <xdr:to>
      <xdr:col>15</xdr:col>
      <xdr:colOff>101600</xdr:colOff>
      <xdr:row>16</xdr:row>
      <xdr:rowOff>42012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31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52189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0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307903</xdr:rowOff>
    </xdr:from>
    <xdr:to>
      <xdr:col>29</xdr:col>
      <xdr:colOff>127000</xdr:colOff>
      <xdr:row>37</xdr:row>
      <xdr:rowOff>317679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32603"/>
          <a:ext cx="647700" cy="9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292680</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173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312288</xdr:rowOff>
    </xdr:from>
    <xdr:to>
      <xdr:col>26</xdr:col>
      <xdr:colOff>50800</xdr:colOff>
      <xdr:row>37</xdr:row>
      <xdr:rowOff>317679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36988"/>
          <a:ext cx="698500" cy="5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312288</xdr:rowOff>
    </xdr:from>
    <xdr:to>
      <xdr:col>22</xdr:col>
      <xdr:colOff>114300</xdr:colOff>
      <xdr:row>38</xdr:row>
      <xdr:rowOff>7930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36988"/>
          <a:ext cx="698500" cy="3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7930</xdr:rowOff>
    </xdr:from>
    <xdr:to>
      <xdr:col>18</xdr:col>
      <xdr:colOff>177800</xdr:colOff>
      <xdr:row>38</xdr:row>
      <xdr:rowOff>16693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75530"/>
          <a:ext cx="698500" cy="8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257103</xdr:rowOff>
    </xdr:from>
    <xdr:to>
      <xdr:col>29</xdr:col>
      <xdr:colOff>177800</xdr:colOff>
      <xdr:row>38</xdr:row>
      <xdr:rowOff>15803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81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102180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2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266879</xdr:rowOff>
    </xdr:from>
    <xdr:to>
      <xdr:col>26</xdr:col>
      <xdr:colOff>101600</xdr:colOff>
      <xdr:row>38</xdr:row>
      <xdr:rowOff>25579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91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35756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261488</xdr:rowOff>
    </xdr:from>
    <xdr:to>
      <xdr:col>22</xdr:col>
      <xdr:colOff>165100</xdr:colOff>
      <xdr:row>38</xdr:row>
      <xdr:rowOff>20188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86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30365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5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300030</xdr:rowOff>
    </xdr:from>
    <xdr:to>
      <xdr:col>19</xdr:col>
      <xdr:colOff>38100</xdr:colOff>
      <xdr:row>38</xdr:row>
      <xdr:rowOff>58730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24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43507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1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308793</xdr:rowOff>
    </xdr:from>
    <xdr:to>
      <xdr:col>15</xdr:col>
      <xdr:colOff>101600</xdr:colOff>
      <xdr:row>38</xdr:row>
      <xdr:rowOff>67493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33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52270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1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34,749
420.12
34,702,522
33,469,529
842,138
16,546,061
37,087,944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95682</xdr:rowOff>
    </xdr:from>
    <xdr:to>
      <xdr:col>24</xdr:col>
      <xdr:colOff>63500</xdr:colOff>
      <xdr:row>33</xdr:row>
      <xdr:rowOff>107798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53532"/>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107798</xdr:rowOff>
    </xdr:from>
    <xdr:to>
      <xdr:col>19</xdr:col>
      <xdr:colOff>177800</xdr:colOff>
      <xdr:row>34</xdr:row>
      <xdr:rowOff>10122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65648"/>
          <a:ext cx="889000" cy="7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10122</xdr:rowOff>
    </xdr:from>
    <xdr:to>
      <xdr:col>15</xdr:col>
      <xdr:colOff>50800</xdr:colOff>
      <xdr:row>34</xdr:row>
      <xdr:rowOff>58826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39422"/>
          <a:ext cx="889000" cy="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5880</xdr:rowOff>
    </xdr:from>
    <xdr:to>
      <xdr:col>10</xdr:col>
      <xdr:colOff>114300</xdr:colOff>
      <xdr:row>34</xdr:row>
      <xdr:rowOff>58826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35180"/>
          <a:ext cx="889000" cy="5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44882</xdr:rowOff>
    </xdr:from>
    <xdr:to>
      <xdr:col>24</xdr:col>
      <xdr:colOff>114300</xdr:colOff>
      <xdr:row>33</xdr:row>
      <xdr:rowOff>146482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0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67759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5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56998</xdr:rowOff>
    </xdr:from>
    <xdr:to>
      <xdr:col>20</xdr:col>
      <xdr:colOff>38100</xdr:colOff>
      <xdr:row>33</xdr:row>
      <xdr:rowOff>158598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1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3675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9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130772</xdr:rowOff>
    </xdr:from>
    <xdr:to>
      <xdr:col>15</xdr:col>
      <xdr:colOff>101600</xdr:colOff>
      <xdr:row>34</xdr:row>
      <xdr:rowOff>60922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8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77449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63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8026</xdr:rowOff>
    </xdr:from>
    <xdr:to>
      <xdr:col>10</xdr:col>
      <xdr:colOff>165100</xdr:colOff>
      <xdr:row>34</xdr:row>
      <xdr:rowOff>109626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3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126153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1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126530</xdr:rowOff>
    </xdr:from>
    <xdr:to>
      <xdr:col>6</xdr:col>
      <xdr:colOff>38100</xdr:colOff>
      <xdr:row>34</xdr:row>
      <xdr:rowOff>56680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8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73207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5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154786</xdr:rowOff>
    </xdr:from>
    <xdr:to>
      <xdr:col>24</xdr:col>
      <xdr:colOff>63500</xdr:colOff>
      <xdr:row>57</xdr:row>
      <xdr:rowOff>168700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27436"/>
          <a:ext cx="838200" cy="1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168700</xdr:rowOff>
    </xdr:from>
    <xdr:to>
      <xdr:col>19</xdr:col>
      <xdr:colOff>177800</xdr:colOff>
      <xdr:row>58</xdr:row>
      <xdr:rowOff>17422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41350"/>
          <a:ext cx="889000" cy="2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163630</xdr:rowOff>
    </xdr:from>
    <xdr:to>
      <xdr:col>15</xdr:col>
      <xdr:colOff>50800</xdr:colOff>
      <xdr:row>58</xdr:row>
      <xdr:rowOff>17422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36280"/>
          <a:ext cx="889000" cy="2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163630</xdr:rowOff>
    </xdr:from>
    <xdr:to>
      <xdr:col>10</xdr:col>
      <xdr:colOff>114300</xdr:colOff>
      <xdr:row>58</xdr:row>
      <xdr:rowOff>15875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36280"/>
          <a:ext cx="889000" cy="2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103986</xdr:rowOff>
    </xdr:from>
    <xdr:to>
      <xdr:col>24</xdr:col>
      <xdr:colOff>114300</xdr:colOff>
      <xdr:row>58</xdr:row>
      <xdr:rowOff>34136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126863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2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117900</xdr:rowOff>
    </xdr:from>
    <xdr:to>
      <xdr:col>20</xdr:col>
      <xdr:colOff>38100</xdr:colOff>
      <xdr:row>58</xdr:row>
      <xdr:rowOff>48050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64577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6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138072</xdr:rowOff>
    </xdr:from>
    <xdr:to>
      <xdr:col>15</xdr:col>
      <xdr:colOff>101600</xdr:colOff>
      <xdr:row>58</xdr:row>
      <xdr:rowOff>68222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1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84749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8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112830</xdr:rowOff>
    </xdr:from>
    <xdr:to>
      <xdr:col>10</xdr:col>
      <xdr:colOff>165100</xdr:colOff>
      <xdr:row>58</xdr:row>
      <xdr:rowOff>42980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8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59507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6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136525</xdr:rowOff>
    </xdr:from>
    <xdr:to>
      <xdr:col>6</xdr:col>
      <xdr:colOff>38100</xdr:colOff>
      <xdr:row>58</xdr:row>
      <xdr:rowOff>66675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83202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8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5186</xdr:rowOff>
    </xdr:from>
    <xdr:to>
      <xdr:col>24</xdr:col>
      <xdr:colOff>63500</xdr:colOff>
      <xdr:row>79</xdr:row>
      <xdr:rowOff>15129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49736"/>
          <a:ext cx="8382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5186</xdr:rowOff>
    </xdr:from>
    <xdr:to>
      <xdr:col>19</xdr:col>
      <xdr:colOff>177800</xdr:colOff>
      <xdr:row>79</xdr:row>
      <xdr:rowOff>24225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49736"/>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21808</xdr:rowOff>
    </xdr:from>
    <xdr:to>
      <xdr:col>15</xdr:col>
      <xdr:colOff>50800</xdr:colOff>
      <xdr:row>79</xdr:row>
      <xdr:rowOff>24225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66358"/>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21808</xdr:rowOff>
    </xdr:from>
    <xdr:to>
      <xdr:col>10</xdr:col>
      <xdr:colOff>114300</xdr:colOff>
      <xdr:row>79</xdr:row>
      <xdr:rowOff>38725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66358"/>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135779</xdr:rowOff>
    </xdr:from>
    <xdr:to>
      <xdr:col>24</xdr:col>
      <xdr:colOff>114300</xdr:colOff>
      <xdr:row>79</xdr:row>
      <xdr:rowOff>65929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50706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125836</xdr:rowOff>
    </xdr:from>
    <xdr:to>
      <xdr:col>20</xdr:col>
      <xdr:colOff>38100</xdr:colOff>
      <xdr:row>79</xdr:row>
      <xdr:rowOff>55986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47113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144875</xdr:rowOff>
    </xdr:from>
    <xdr:to>
      <xdr:col>15</xdr:col>
      <xdr:colOff>101600</xdr:colOff>
      <xdr:row>79</xdr:row>
      <xdr:rowOff>75025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66152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142458</xdr:rowOff>
    </xdr:from>
    <xdr:to>
      <xdr:col>10</xdr:col>
      <xdr:colOff>165100</xdr:colOff>
      <xdr:row>79</xdr:row>
      <xdr:rowOff>72608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63735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159375</xdr:rowOff>
    </xdr:from>
    <xdr:to>
      <xdr:col>6</xdr:col>
      <xdr:colOff>38100</xdr:colOff>
      <xdr:row>79</xdr:row>
      <xdr:rowOff>89525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80652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2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94600</xdr:rowOff>
    </xdr:from>
    <xdr:to>
      <xdr:col>24</xdr:col>
      <xdr:colOff>63500</xdr:colOff>
      <xdr:row>93</xdr:row>
      <xdr:rowOff>13022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868000"/>
          <a:ext cx="838200" cy="8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94600</xdr:rowOff>
    </xdr:from>
    <xdr:to>
      <xdr:col>19</xdr:col>
      <xdr:colOff>177800</xdr:colOff>
      <xdr:row>94</xdr:row>
      <xdr:rowOff>107228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868000"/>
          <a:ext cx="889000" cy="35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82637</xdr:rowOff>
    </xdr:from>
    <xdr:to>
      <xdr:col>15</xdr:col>
      <xdr:colOff>50800</xdr:colOff>
      <xdr:row>94</xdr:row>
      <xdr:rowOff>107228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198937"/>
          <a:ext cx="8890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82637</xdr:rowOff>
    </xdr:from>
    <xdr:to>
      <xdr:col>10</xdr:col>
      <xdr:colOff>114300</xdr:colOff>
      <xdr:row>94</xdr:row>
      <xdr:rowOff>161982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198937"/>
          <a:ext cx="889000" cy="7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133672</xdr:rowOff>
    </xdr:from>
    <xdr:to>
      <xdr:col>24</xdr:col>
      <xdr:colOff>114300</xdr:colOff>
      <xdr:row>93</xdr:row>
      <xdr:rowOff>63822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90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156549</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75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43800</xdr:rowOff>
    </xdr:from>
    <xdr:to>
      <xdr:col>20</xdr:col>
      <xdr:colOff>38100</xdr:colOff>
      <xdr:row>92</xdr:row>
      <xdr:rowOff>145400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8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161927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59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56428</xdr:rowOff>
    </xdr:from>
    <xdr:to>
      <xdr:col>15</xdr:col>
      <xdr:colOff>101600</xdr:colOff>
      <xdr:row>94</xdr:row>
      <xdr:rowOff>158028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17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3105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94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31837</xdr:rowOff>
    </xdr:from>
    <xdr:to>
      <xdr:col>10</xdr:col>
      <xdr:colOff>165100</xdr:colOff>
      <xdr:row>94</xdr:row>
      <xdr:rowOff>133437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14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149964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92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111182</xdr:rowOff>
    </xdr:from>
    <xdr:to>
      <xdr:col>6</xdr:col>
      <xdr:colOff>38100</xdr:colOff>
      <xdr:row>95</xdr:row>
      <xdr:rowOff>41332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22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57859</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00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155650</xdr:rowOff>
    </xdr:from>
    <xdr:to>
      <xdr:col>55</xdr:col>
      <xdr:colOff>0</xdr:colOff>
      <xdr:row>37</xdr:row>
      <xdr:rowOff>319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27850"/>
          <a:ext cx="838200" cy="1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162142</xdr:rowOff>
    </xdr:from>
    <xdr:to>
      <xdr:col>50</xdr:col>
      <xdr:colOff>114300</xdr:colOff>
      <xdr:row>36</xdr:row>
      <xdr:rowOff>155650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991442"/>
          <a:ext cx="889000" cy="33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162142</xdr:rowOff>
    </xdr:from>
    <xdr:to>
      <xdr:col>45</xdr:col>
      <xdr:colOff>177800</xdr:colOff>
      <xdr:row>37</xdr:row>
      <xdr:rowOff>72603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991442"/>
          <a:ext cx="889000" cy="42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72603</xdr:rowOff>
    </xdr:from>
    <xdr:to>
      <xdr:col>41</xdr:col>
      <xdr:colOff>50800</xdr:colOff>
      <xdr:row>37</xdr:row>
      <xdr:rowOff>75630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16253"/>
          <a:ext cx="889000" cy="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120969</xdr:rowOff>
    </xdr:from>
    <xdr:to>
      <xdr:col>55</xdr:col>
      <xdr:colOff>50800</xdr:colOff>
      <xdr:row>37</xdr:row>
      <xdr:rowOff>51119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9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143846</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4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104850</xdr:rowOff>
    </xdr:from>
    <xdr:to>
      <xdr:col>50</xdr:col>
      <xdr:colOff>165100</xdr:colOff>
      <xdr:row>37</xdr:row>
      <xdr:rowOff>35000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51527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05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111342</xdr:rowOff>
    </xdr:from>
    <xdr:to>
      <xdr:col>46</xdr:col>
      <xdr:colOff>38100</xdr:colOff>
      <xdr:row>35</xdr:row>
      <xdr:rowOff>41492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94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58019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71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21803</xdr:rowOff>
    </xdr:from>
    <xdr:to>
      <xdr:col>41</xdr:col>
      <xdr:colOff>101600</xdr:colOff>
      <xdr:row>37</xdr:row>
      <xdr:rowOff>123403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6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139930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14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24830</xdr:rowOff>
    </xdr:from>
    <xdr:to>
      <xdr:col>36</xdr:col>
      <xdr:colOff>165100</xdr:colOff>
      <xdr:row>37</xdr:row>
      <xdr:rowOff>126430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6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142957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14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113443</xdr:rowOff>
    </xdr:from>
    <xdr:to>
      <xdr:col>55</xdr:col>
      <xdr:colOff>0</xdr:colOff>
      <xdr:row>56</xdr:row>
      <xdr:rowOff>132682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714643"/>
          <a:ext cx="838200" cy="1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132682</xdr:rowOff>
    </xdr:from>
    <xdr:to>
      <xdr:col>50</xdr:col>
      <xdr:colOff>114300</xdr:colOff>
      <xdr:row>57</xdr:row>
      <xdr:rowOff>40295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33882"/>
          <a:ext cx="889000" cy="7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85342</xdr:rowOff>
    </xdr:from>
    <xdr:to>
      <xdr:col>45</xdr:col>
      <xdr:colOff>177800</xdr:colOff>
      <xdr:row>57</xdr:row>
      <xdr:rowOff>40295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343642"/>
          <a:ext cx="889000" cy="46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85342</xdr:rowOff>
    </xdr:from>
    <xdr:to>
      <xdr:col>41</xdr:col>
      <xdr:colOff>50800</xdr:colOff>
      <xdr:row>56</xdr:row>
      <xdr:rowOff>19779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343642"/>
          <a:ext cx="889000" cy="27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62643</xdr:rowOff>
    </xdr:from>
    <xdr:to>
      <xdr:col>55</xdr:col>
      <xdr:colOff>50800</xdr:colOff>
      <xdr:row>56</xdr:row>
      <xdr:rowOff>164243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85520</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51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81882</xdr:rowOff>
    </xdr:from>
    <xdr:to>
      <xdr:col>50</xdr:col>
      <xdr:colOff>165100</xdr:colOff>
      <xdr:row>57</xdr:row>
      <xdr:rowOff>12032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8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28559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45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160945</xdr:rowOff>
    </xdr:from>
    <xdr:to>
      <xdr:col>46</xdr:col>
      <xdr:colOff>38100</xdr:colOff>
      <xdr:row>57</xdr:row>
      <xdr:rowOff>91095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6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107622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53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34542</xdr:rowOff>
    </xdr:from>
    <xdr:to>
      <xdr:col>41</xdr:col>
      <xdr:colOff>101600</xdr:colOff>
      <xdr:row>54</xdr:row>
      <xdr:rowOff>136142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29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152669</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06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140429</xdr:rowOff>
    </xdr:from>
    <xdr:to>
      <xdr:col>36</xdr:col>
      <xdr:colOff>165100</xdr:colOff>
      <xdr:row>56</xdr:row>
      <xdr:rowOff>70579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57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87106</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34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25527</xdr:rowOff>
    </xdr:from>
    <xdr:to>
      <xdr:col>55</xdr:col>
      <xdr:colOff>0</xdr:colOff>
      <xdr:row>77</xdr:row>
      <xdr:rowOff>78575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055727"/>
          <a:ext cx="838200" cy="2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78575</xdr:rowOff>
    </xdr:from>
    <xdr:to>
      <xdr:col>50</xdr:col>
      <xdr:colOff>114300</xdr:colOff>
      <xdr:row>78</xdr:row>
      <xdr:rowOff>143053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280225"/>
          <a:ext cx="889000" cy="2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65901</xdr:rowOff>
    </xdr:from>
    <xdr:to>
      <xdr:col>45</xdr:col>
      <xdr:colOff>177800</xdr:colOff>
      <xdr:row>78</xdr:row>
      <xdr:rowOff>143053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581751"/>
          <a:ext cx="889000" cy="93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65901</xdr:rowOff>
    </xdr:from>
    <xdr:to>
      <xdr:col>41</xdr:col>
      <xdr:colOff>50800</xdr:colOff>
      <xdr:row>75</xdr:row>
      <xdr:rowOff>146165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581751"/>
          <a:ext cx="889000" cy="4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146177</xdr:rowOff>
    </xdr:from>
    <xdr:to>
      <xdr:col>55</xdr:col>
      <xdr:colOff>50800</xdr:colOff>
      <xdr:row>76</xdr:row>
      <xdr:rowOff>76327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0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169054</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8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27775</xdr:rowOff>
    </xdr:from>
    <xdr:to>
      <xdr:col>50</xdr:col>
      <xdr:colOff>165100</xdr:colOff>
      <xdr:row>77</xdr:row>
      <xdr:rowOff>129375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120502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32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92253</xdr:rowOff>
    </xdr:from>
    <xdr:to>
      <xdr:col>46</xdr:col>
      <xdr:colOff>38100</xdr:colOff>
      <xdr:row>79</xdr:row>
      <xdr:rowOff>22403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6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13530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5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15101</xdr:rowOff>
    </xdr:from>
    <xdr:to>
      <xdr:col>41</xdr:col>
      <xdr:colOff>101600</xdr:colOff>
      <xdr:row>73</xdr:row>
      <xdr:rowOff>116701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5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133228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3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95364</xdr:rowOff>
    </xdr:from>
    <xdr:to>
      <xdr:col>36</xdr:col>
      <xdr:colOff>165100</xdr:colOff>
      <xdr:row>76</xdr:row>
      <xdr:rowOff>25515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9541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42041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154637</xdr:rowOff>
    </xdr:from>
    <xdr:to>
      <xdr:col>55</xdr:col>
      <xdr:colOff>0</xdr:colOff>
      <xdr:row>98</xdr:row>
      <xdr:rowOff>7589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85287"/>
          <a:ext cx="838200" cy="2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158778</xdr:rowOff>
    </xdr:from>
    <xdr:to>
      <xdr:col>50</xdr:col>
      <xdr:colOff>114300</xdr:colOff>
      <xdr:row>98</xdr:row>
      <xdr:rowOff>7589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89428"/>
          <a:ext cx="889000" cy="2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125879</xdr:rowOff>
    </xdr:from>
    <xdr:to>
      <xdr:col>45</xdr:col>
      <xdr:colOff>177800</xdr:colOff>
      <xdr:row>97</xdr:row>
      <xdr:rowOff>158778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585079"/>
          <a:ext cx="889000" cy="20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125879</xdr:rowOff>
    </xdr:from>
    <xdr:to>
      <xdr:col>41</xdr:col>
      <xdr:colOff>50800</xdr:colOff>
      <xdr:row>98</xdr:row>
      <xdr:rowOff>27375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585079"/>
          <a:ext cx="889000" cy="24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103837</xdr:rowOff>
    </xdr:from>
    <xdr:to>
      <xdr:col>55</xdr:col>
      <xdr:colOff>50800</xdr:colOff>
      <xdr:row>98</xdr:row>
      <xdr:rowOff>33987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3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126714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8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128239</xdr:rowOff>
    </xdr:from>
    <xdr:to>
      <xdr:col>50</xdr:col>
      <xdr:colOff>165100</xdr:colOff>
      <xdr:row>98</xdr:row>
      <xdr:rowOff>58389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5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74916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53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107978</xdr:rowOff>
    </xdr:from>
    <xdr:to>
      <xdr:col>46</xdr:col>
      <xdr:colOff>38100</xdr:colOff>
      <xdr:row>98</xdr:row>
      <xdr:rowOff>38128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54655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51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75079</xdr:rowOff>
    </xdr:from>
    <xdr:to>
      <xdr:col>41</xdr:col>
      <xdr:colOff>101600</xdr:colOff>
      <xdr:row>97</xdr:row>
      <xdr:rowOff>5229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3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21756</xdr:rowOff>
    </xdr:from>
    <xdr:ext cx="599010"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61795" y="1630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148025</xdr:rowOff>
    </xdr:from>
    <xdr:to>
      <xdr:col>36</xdr:col>
      <xdr:colOff>165100</xdr:colOff>
      <xdr:row>98</xdr:row>
      <xdr:rowOff>78175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94702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5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118440</xdr:rowOff>
    </xdr:from>
    <xdr:to>
      <xdr:col>85</xdr:col>
      <xdr:colOff>127000</xdr:colOff>
      <xdr:row>39</xdr:row>
      <xdr:rowOff>48227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633540"/>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89849</xdr:rowOff>
    </xdr:from>
    <xdr:to>
      <xdr:col>81</xdr:col>
      <xdr:colOff>50800</xdr:colOff>
      <xdr:row>38</xdr:row>
      <xdr:rowOff>118440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604949"/>
          <a:ext cx="889000" cy="2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89849</xdr:rowOff>
    </xdr:from>
    <xdr:to>
      <xdr:col>76</xdr:col>
      <xdr:colOff>114300</xdr:colOff>
      <xdr:row>39</xdr:row>
      <xdr:rowOff>2001</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604949"/>
          <a:ext cx="889000" cy="8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2001</xdr:rowOff>
    </xdr:from>
    <xdr:to>
      <xdr:col>71</xdr:col>
      <xdr:colOff>177800</xdr:colOff>
      <xdr:row>39</xdr:row>
      <xdr:rowOff>47035</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688551"/>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168877</xdr:rowOff>
    </xdr:from>
    <xdr:to>
      <xdr:col>85</xdr:col>
      <xdr:colOff>177800</xdr:colOff>
      <xdr:row>39</xdr:row>
      <xdr:rowOff>99027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83804</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9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67640</xdr:rowOff>
    </xdr:from>
    <xdr:to>
      <xdr:col>81</xdr:col>
      <xdr:colOff>101600</xdr:colOff>
      <xdr:row>38</xdr:row>
      <xdr:rowOff>169240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160367</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6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39049</xdr:rowOff>
    </xdr:from>
    <xdr:to>
      <xdr:col>76</xdr:col>
      <xdr:colOff>165100</xdr:colOff>
      <xdr:row>38</xdr:row>
      <xdr:rowOff>140649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55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157176</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632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122651</xdr:rowOff>
    </xdr:from>
    <xdr:to>
      <xdr:col>72</xdr:col>
      <xdr:colOff>38100</xdr:colOff>
      <xdr:row>39</xdr:row>
      <xdr:rowOff>52801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3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43928</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73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167685</xdr:rowOff>
    </xdr:from>
    <xdr:to>
      <xdr:col>67</xdr:col>
      <xdr:colOff>101600</xdr:colOff>
      <xdr:row>39</xdr:row>
      <xdr:rowOff>97835</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88962</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7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14639</xdr:rowOff>
    </xdr:from>
    <xdr:to>
      <xdr:col>85</xdr:col>
      <xdr:colOff>127000</xdr:colOff>
      <xdr:row>77</xdr:row>
      <xdr:rowOff>59449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216289"/>
          <a:ext cx="838200" cy="4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59449</xdr:rowOff>
    </xdr:from>
    <xdr:to>
      <xdr:col>81</xdr:col>
      <xdr:colOff>50800</xdr:colOff>
      <xdr:row>77</xdr:row>
      <xdr:rowOff>99278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261099"/>
          <a:ext cx="889000" cy="3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99278</xdr:rowOff>
    </xdr:from>
    <xdr:to>
      <xdr:col>76</xdr:col>
      <xdr:colOff>114300</xdr:colOff>
      <xdr:row>77</xdr:row>
      <xdr:rowOff>110403</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300928"/>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110403</xdr:rowOff>
    </xdr:from>
    <xdr:to>
      <xdr:col>71</xdr:col>
      <xdr:colOff>177800</xdr:colOff>
      <xdr:row>77</xdr:row>
      <xdr:rowOff>119073</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312053"/>
          <a:ext cx="889000" cy="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135289</xdr:rowOff>
    </xdr:from>
    <xdr:to>
      <xdr:col>85</xdr:col>
      <xdr:colOff>177800</xdr:colOff>
      <xdr:row>77</xdr:row>
      <xdr:rowOff>65439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16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158166</xdr:rowOff>
    </xdr:from>
    <xdr:ext cx="599010"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01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8649</xdr:rowOff>
    </xdr:from>
    <xdr:to>
      <xdr:col>81</xdr:col>
      <xdr:colOff>101600</xdr:colOff>
      <xdr:row>77</xdr:row>
      <xdr:rowOff>110249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2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126776</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181795" y="1298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48478</xdr:rowOff>
    </xdr:from>
    <xdr:to>
      <xdr:col>76</xdr:col>
      <xdr:colOff>165100</xdr:colOff>
      <xdr:row>77</xdr:row>
      <xdr:rowOff>150078</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2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166605</xdr:rowOff>
    </xdr:from>
    <xdr:ext cx="59901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292795" y="1302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59603</xdr:rowOff>
    </xdr:from>
    <xdr:to>
      <xdr:col>72</xdr:col>
      <xdr:colOff>38100</xdr:colOff>
      <xdr:row>77</xdr:row>
      <xdr:rowOff>161203</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26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6280</xdr:rowOff>
    </xdr:from>
    <xdr:ext cx="59901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03795" y="1303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68273</xdr:rowOff>
    </xdr:from>
    <xdr:to>
      <xdr:col>67</xdr:col>
      <xdr:colOff>101600</xdr:colOff>
      <xdr:row>77</xdr:row>
      <xdr:rowOff>169873</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26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14950</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04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79845</xdr:rowOff>
    </xdr:from>
    <xdr:to>
      <xdr:col>85</xdr:col>
      <xdr:colOff>127000</xdr:colOff>
      <xdr:row>98</xdr:row>
      <xdr:rowOff>143918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881945"/>
          <a:ext cx="838200" cy="6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79845</xdr:rowOff>
    </xdr:from>
    <xdr:to>
      <xdr:col>81</xdr:col>
      <xdr:colOff>50800</xdr:colOff>
      <xdr:row>98</xdr:row>
      <xdr:rowOff>162072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881945"/>
          <a:ext cx="889000" cy="8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162072</xdr:rowOff>
    </xdr:from>
    <xdr:to>
      <xdr:col>76</xdr:col>
      <xdr:colOff>114300</xdr:colOff>
      <xdr:row>99</xdr:row>
      <xdr:rowOff>12695</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964172"/>
          <a:ext cx="889000" cy="2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164813</xdr:rowOff>
    </xdr:from>
    <xdr:to>
      <xdr:col>71</xdr:col>
      <xdr:colOff>177800</xdr:colOff>
      <xdr:row>99</xdr:row>
      <xdr:rowOff>12695</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2814300" y="16966913"/>
          <a:ext cx="889000" cy="1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93118</xdr:rowOff>
    </xdr:from>
    <xdr:to>
      <xdr:col>85</xdr:col>
      <xdr:colOff>177800</xdr:colOff>
      <xdr:row>99</xdr:row>
      <xdr:rowOff>23268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59774</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8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29045</xdr:rowOff>
    </xdr:from>
    <xdr:to>
      <xdr:col>81</xdr:col>
      <xdr:colOff>101600</xdr:colOff>
      <xdr:row>98</xdr:row>
      <xdr:rowOff>130645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3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147172</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6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111272</xdr:rowOff>
    </xdr:from>
    <xdr:to>
      <xdr:col>76</xdr:col>
      <xdr:colOff>165100</xdr:colOff>
      <xdr:row>99</xdr:row>
      <xdr:rowOff>41422</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9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32549</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70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133345</xdr:rowOff>
    </xdr:from>
    <xdr:to>
      <xdr:col>72</xdr:col>
      <xdr:colOff>38100</xdr:colOff>
      <xdr:row>99</xdr:row>
      <xdr:rowOff>63495</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54622</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702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114013</xdr:rowOff>
    </xdr:from>
    <xdr:to>
      <xdr:col>67</xdr:col>
      <xdr:colOff>101600</xdr:colOff>
      <xdr:row>99</xdr:row>
      <xdr:rowOff>44163</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1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60690</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8288</xdr:rowOff>
    </xdr:from>
    <xdr:to>
      <xdr:col>116</xdr:col>
      <xdr:colOff>63500</xdr:colOff>
      <xdr:row>39</xdr:row>
      <xdr:rowOff>11847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1323300" y="6694838"/>
          <a:ext cx="8382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112366</xdr:rowOff>
    </xdr:from>
    <xdr:to>
      <xdr:col>111</xdr:col>
      <xdr:colOff>177800</xdr:colOff>
      <xdr:row>39</xdr:row>
      <xdr:rowOff>11847</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456016"/>
          <a:ext cx="889000" cy="24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112366</xdr:rowOff>
    </xdr:from>
    <xdr:to>
      <xdr:col>107</xdr:col>
      <xdr:colOff>50800</xdr:colOff>
      <xdr:row>39</xdr:row>
      <xdr:rowOff>37940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9545300" y="6456016"/>
          <a:ext cx="889000" cy="26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12985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26576</xdr:rowOff>
    </xdr:from>
    <xdr:to>
      <xdr:col>102</xdr:col>
      <xdr:colOff>114300</xdr:colOff>
      <xdr:row>39</xdr:row>
      <xdr:rowOff>37940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13126"/>
          <a:ext cx="889000" cy="1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128938</xdr:rowOff>
    </xdr:from>
    <xdr:to>
      <xdr:col>116</xdr:col>
      <xdr:colOff>114300</xdr:colOff>
      <xdr:row>39</xdr:row>
      <xdr:rowOff>59088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64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72357</xdr:rowOff>
    </xdr:from>
    <xdr:ext cx="469744"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58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132497</xdr:rowOff>
    </xdr:from>
    <xdr:to>
      <xdr:col>112</xdr:col>
      <xdr:colOff>38100</xdr:colOff>
      <xdr:row>39</xdr:row>
      <xdr:rowOff>62647</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64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53774</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8" y="674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61566</xdr:rowOff>
    </xdr:from>
    <xdr:to>
      <xdr:col>107</xdr:col>
      <xdr:colOff>101600</xdr:colOff>
      <xdr:row>37</xdr:row>
      <xdr:rowOff>163166</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40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8243</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67111" y="618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158590</xdr:rowOff>
    </xdr:from>
    <xdr:to>
      <xdr:col>102</xdr:col>
      <xdr:colOff>165100</xdr:colOff>
      <xdr:row>39</xdr:row>
      <xdr:rowOff>88740</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67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79867</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10428" y="676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147226</xdr:rowOff>
    </xdr:from>
    <xdr:to>
      <xdr:col>98</xdr:col>
      <xdr:colOff>38100</xdr:colOff>
      <xdr:row>39</xdr:row>
      <xdr:rowOff>77376</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6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68503</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21428" y="675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128315</xdr:rowOff>
    </xdr:from>
    <xdr:to>
      <xdr:col>116</xdr:col>
      <xdr:colOff>63500</xdr:colOff>
      <xdr:row>58</xdr:row>
      <xdr:rowOff>128361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10072415"/>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128315</xdr:rowOff>
    </xdr:from>
    <xdr:to>
      <xdr:col>111</xdr:col>
      <xdr:colOff>177800</xdr:colOff>
      <xdr:row>58</xdr:row>
      <xdr:rowOff>129025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10072415"/>
          <a:ext cx="8890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59392</xdr:rowOff>
    </xdr:from>
    <xdr:to>
      <xdr:col>107</xdr:col>
      <xdr:colOff>50800</xdr:colOff>
      <xdr:row>58</xdr:row>
      <xdr:rowOff>129025</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9660592"/>
          <a:ext cx="889000" cy="41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59392</xdr:rowOff>
    </xdr:from>
    <xdr:to>
      <xdr:col>102</xdr:col>
      <xdr:colOff>114300</xdr:colOff>
      <xdr:row>58</xdr:row>
      <xdr:rowOff>126144</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9660592"/>
          <a:ext cx="889000" cy="40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56469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77561</xdr:rowOff>
    </xdr:from>
    <xdr:to>
      <xdr:col>116</xdr:col>
      <xdr:colOff>114300</xdr:colOff>
      <xdr:row>59</xdr:row>
      <xdr:rowOff>7711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2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163938</xdr:rowOff>
    </xdr:from>
    <xdr:ext cx="378565"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3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77515</xdr:rowOff>
    </xdr:from>
    <xdr:to>
      <xdr:col>112</xdr:col>
      <xdr:colOff>38100</xdr:colOff>
      <xdr:row>59</xdr:row>
      <xdr:rowOff>7665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2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170242</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34017" y="10114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78225</xdr:rowOff>
    </xdr:from>
    <xdr:to>
      <xdr:col>107</xdr:col>
      <xdr:colOff>101600</xdr:colOff>
      <xdr:row>59</xdr:row>
      <xdr:rowOff>8375</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170952</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5017" y="101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8592</xdr:rowOff>
    </xdr:from>
    <xdr:to>
      <xdr:col>102</xdr:col>
      <xdr:colOff>165100</xdr:colOff>
      <xdr:row>56</xdr:row>
      <xdr:rowOff>110192</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60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126719</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278111" y="93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75344</xdr:rowOff>
    </xdr:from>
    <xdr:to>
      <xdr:col>98</xdr:col>
      <xdr:colOff>38100</xdr:colOff>
      <xdr:row>59</xdr:row>
      <xdr:rowOff>5494</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168071</xdr:rowOff>
    </xdr:from>
    <xdr:ext cx="378565"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7017" y="10112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35768</xdr:rowOff>
    </xdr:from>
    <xdr:to>
      <xdr:col>116</xdr:col>
      <xdr:colOff>63500</xdr:colOff>
      <xdr:row>75</xdr:row>
      <xdr:rowOff>35948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1323300" y="12894518"/>
          <a:ext cx="8382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24240</xdr:rowOff>
    </xdr:from>
    <xdr:to>
      <xdr:col>111</xdr:col>
      <xdr:colOff>177800</xdr:colOff>
      <xdr:row>75</xdr:row>
      <xdr:rowOff>35768</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0434300" y="12882990"/>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161058</xdr:rowOff>
    </xdr:from>
    <xdr:to>
      <xdr:col>107</xdr:col>
      <xdr:colOff>50800</xdr:colOff>
      <xdr:row>75</xdr:row>
      <xdr:rowOff>24240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2848358"/>
          <a:ext cx="8890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161058</xdr:rowOff>
    </xdr:from>
    <xdr:to>
      <xdr:col>102</xdr:col>
      <xdr:colOff>114300</xdr:colOff>
      <xdr:row>75</xdr:row>
      <xdr:rowOff>42267</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2848358"/>
          <a:ext cx="889000" cy="5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156598</xdr:rowOff>
    </xdr:from>
    <xdr:to>
      <xdr:col>116</xdr:col>
      <xdr:colOff>114300</xdr:colOff>
      <xdr:row>75</xdr:row>
      <xdr:rowOff>86748</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84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8025</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69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156418</xdr:rowOff>
    </xdr:from>
    <xdr:to>
      <xdr:col>112</xdr:col>
      <xdr:colOff>38100</xdr:colOff>
      <xdr:row>75</xdr:row>
      <xdr:rowOff>86568</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84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103095</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6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144890</xdr:rowOff>
    </xdr:from>
    <xdr:to>
      <xdr:col>107</xdr:col>
      <xdr:colOff>101600</xdr:colOff>
      <xdr:row>75</xdr:row>
      <xdr:rowOff>75040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83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91567</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60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110258</xdr:rowOff>
    </xdr:from>
    <xdr:to>
      <xdr:col>102</xdr:col>
      <xdr:colOff>165100</xdr:colOff>
      <xdr:row>75</xdr:row>
      <xdr:rowOff>40408</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79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56935</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57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162917</xdr:rowOff>
    </xdr:from>
    <xdr:to>
      <xdr:col>98</xdr:col>
      <xdr:colOff>38100</xdr:colOff>
      <xdr:row>75</xdr:row>
      <xdr:rowOff>93067</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85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109594</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62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ほとんどの項目において「住民一人当りのコスト」は類似団体の平均より高くなっている。原因としては、離島地区であること、かつ多くの二次離島を抱える行政区域であることが主な原因と考えている。</a:t>
          </a:r>
          <a:endParaRPr lang="ja-JP" altLang="ja-JP" sz="1400">
            <a:effectLst/>
          </a:endParaRPr>
        </a:p>
        <a:p>
          <a:r>
            <a:rPr kumimoji="1" lang="ja-JP" altLang="ja-JP" sz="1100">
              <a:solidFill>
                <a:schemeClr val="dk1"/>
              </a:solidFill>
              <a:effectLst/>
              <a:latin typeface="+mn-lt"/>
              <a:ea typeface="+mn-ea"/>
              <a:cs typeface="+mn-cs"/>
            </a:rPr>
            <a:t>　特に人件費については、市町村合併による行政区域の変更となったことで、職員数が類似団体と比べて多く、第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次定員管理計画により戦略的に取り組むための組織・人員体制の構築に努めているものの、類似団体の平均を上回っている。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年度において、特別定額給付金の給付や簡易水道事業を水道事業に統合したことなどによる補助費等や投資及び出資金などの</a:t>
          </a:r>
          <a:r>
            <a:rPr kumimoji="1" lang="ja-JP" altLang="en-US" sz="1100">
              <a:solidFill>
                <a:schemeClr val="dk1"/>
              </a:solidFill>
              <a:effectLst/>
              <a:latin typeface="+mn-lt"/>
              <a:ea typeface="+mn-ea"/>
              <a:cs typeface="+mn-cs"/>
            </a:rPr>
            <a:t>一時的な</a:t>
          </a:r>
          <a:r>
            <a:rPr kumimoji="1" lang="ja-JP" altLang="ja-JP" sz="1100">
              <a:solidFill>
                <a:schemeClr val="dk1"/>
              </a:solidFill>
              <a:effectLst/>
              <a:latin typeface="+mn-lt"/>
              <a:ea typeface="+mn-ea"/>
              <a:cs typeface="+mn-cs"/>
            </a:rPr>
            <a:t>増があったものの、臨時的な経費であり令和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年度と同程度</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また、扶助費について</a:t>
          </a:r>
          <a:r>
            <a:rPr kumimoji="1" lang="ja-JP" altLang="en-US" sz="1100">
              <a:solidFill>
                <a:schemeClr val="dk1"/>
              </a:solidFill>
              <a:effectLst/>
              <a:latin typeface="+mn-lt"/>
              <a:ea typeface="+mn-ea"/>
              <a:cs typeface="+mn-cs"/>
            </a:rPr>
            <a:t>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年度も価格高騰緊急支援給付金や子育て応援臨時特別給付金</a:t>
          </a:r>
          <a:r>
            <a:rPr kumimoji="1" lang="ja-JP" altLang="ja-JP" sz="1100">
              <a:solidFill>
                <a:schemeClr val="dk1"/>
              </a:solidFill>
              <a:effectLst/>
              <a:latin typeface="+mn-lt"/>
              <a:ea typeface="+mn-ea"/>
              <a:cs typeface="+mn-cs"/>
            </a:rPr>
            <a:t>等により令和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年度に引き続き</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年度以前と比較して</a:t>
          </a:r>
          <a:r>
            <a:rPr kumimoji="1" lang="ja-JP" altLang="ja-JP" sz="1100">
              <a:solidFill>
                <a:schemeClr val="dk1"/>
              </a:solidFill>
              <a:effectLst/>
              <a:latin typeface="+mn-lt"/>
              <a:ea typeface="+mn-ea"/>
              <a:cs typeface="+mn-cs"/>
            </a:rPr>
            <a:t>増となって</a:t>
          </a:r>
          <a:r>
            <a:rPr kumimoji="1" lang="ja-JP" altLang="en-US" sz="1100">
              <a:solidFill>
                <a:schemeClr val="dk1"/>
              </a:solidFill>
              <a:effectLst/>
              <a:latin typeface="+mn-lt"/>
              <a:ea typeface="+mn-ea"/>
              <a:cs typeface="+mn-cs"/>
            </a:rPr>
            <a:t>いる。ただし、</a:t>
          </a:r>
          <a:r>
            <a:rPr kumimoji="1" lang="ja-JP" altLang="ja-JP" sz="1100">
              <a:solidFill>
                <a:schemeClr val="dk1"/>
              </a:solidFill>
              <a:effectLst/>
              <a:latin typeface="+mn-lt"/>
              <a:ea typeface="+mn-ea"/>
              <a:cs typeface="+mn-cs"/>
            </a:rPr>
            <a:t>臨時的な経費であるため次年度以降は例年程度になるものと思われる。</a:t>
          </a:r>
          <a:endParaRPr lang="ja-JP" altLang="ja-JP" sz="1400">
            <a:effectLst/>
          </a:endParaRPr>
        </a:p>
        <a:p>
          <a:r>
            <a:rPr kumimoji="1" lang="ja-JP" altLang="ja-JP" sz="1100">
              <a:solidFill>
                <a:schemeClr val="dk1"/>
              </a:solidFill>
              <a:effectLst/>
              <a:latin typeface="+mn-lt"/>
              <a:ea typeface="+mn-ea"/>
              <a:cs typeface="+mn-cs"/>
            </a:rPr>
            <a:t>　いずれにしても住民一人当たりのコストは類似団体より大きくなっているため、今後も住民規模に見合った歳出規模にすべく、第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次財政改革プランの計画に沿って財政基盤の更なる強化を図る。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34,749
420.12
34,702,522
33,469,529
842,138
16,546,061
37,087,944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125984</xdr:rowOff>
    </xdr:from>
    <xdr:to>
      <xdr:col>24</xdr:col>
      <xdr:colOff>63500</xdr:colOff>
      <xdr:row>36</xdr:row>
      <xdr:rowOff>26543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6734"/>
          <a:ext cx="8382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26543</xdr:rowOff>
    </xdr:from>
    <xdr:to>
      <xdr:col>19</xdr:col>
      <xdr:colOff>177800</xdr:colOff>
      <xdr:row>36</xdr:row>
      <xdr:rowOff>65977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8743"/>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156654</xdr:rowOff>
    </xdr:from>
    <xdr:to>
      <xdr:col>15</xdr:col>
      <xdr:colOff>50800</xdr:colOff>
      <xdr:row>36</xdr:row>
      <xdr:rowOff>65977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57404"/>
          <a:ext cx="889000" cy="8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124079</xdr:rowOff>
    </xdr:from>
    <xdr:to>
      <xdr:col>10</xdr:col>
      <xdr:colOff>114300</xdr:colOff>
      <xdr:row>35</xdr:row>
      <xdr:rowOff>156654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24829"/>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75184</xdr:rowOff>
    </xdr:from>
    <xdr:to>
      <xdr:col>24</xdr:col>
      <xdr:colOff>114300</xdr:colOff>
      <xdr:row>36</xdr:row>
      <xdr:rowOff>5334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98061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147193</xdr:rowOff>
    </xdr:from>
    <xdr:to>
      <xdr:col>20</xdr:col>
      <xdr:colOff>38100</xdr:colOff>
      <xdr:row>36</xdr:row>
      <xdr:rowOff>77343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68470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15177</xdr:rowOff>
    </xdr:from>
    <xdr:to>
      <xdr:col>15</xdr:col>
      <xdr:colOff>101600</xdr:colOff>
      <xdr:row>36</xdr:row>
      <xdr:rowOff>116777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107904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105854</xdr:rowOff>
    </xdr:from>
    <xdr:to>
      <xdr:col>10</xdr:col>
      <xdr:colOff>165100</xdr:colOff>
      <xdr:row>36</xdr:row>
      <xdr:rowOff>36004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27131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9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73279</xdr:rowOff>
    </xdr:from>
    <xdr:to>
      <xdr:col>6</xdr:col>
      <xdr:colOff>38100</xdr:colOff>
      <xdr:row>36</xdr:row>
      <xdr:rowOff>3429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19956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4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74002</xdr:rowOff>
    </xdr:from>
    <xdr:to>
      <xdr:col>24</xdr:col>
      <xdr:colOff>63500</xdr:colOff>
      <xdr:row>58</xdr:row>
      <xdr:rowOff>110856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18102"/>
          <a:ext cx="838200" cy="3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26339</xdr:rowOff>
    </xdr:from>
    <xdr:to>
      <xdr:col>19</xdr:col>
      <xdr:colOff>177800</xdr:colOff>
      <xdr:row>58</xdr:row>
      <xdr:rowOff>74002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70439"/>
          <a:ext cx="889000" cy="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26339</xdr:rowOff>
    </xdr:from>
    <xdr:to>
      <xdr:col>15</xdr:col>
      <xdr:colOff>50800</xdr:colOff>
      <xdr:row>58</xdr:row>
      <xdr:rowOff>100128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70439"/>
          <a:ext cx="889000" cy="7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100128</xdr:rowOff>
    </xdr:from>
    <xdr:to>
      <xdr:col>10</xdr:col>
      <xdr:colOff>114300</xdr:colOff>
      <xdr:row>58</xdr:row>
      <xdr:rowOff>157673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44228"/>
          <a:ext cx="889000" cy="5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60056</xdr:rowOff>
    </xdr:from>
    <xdr:to>
      <xdr:col>24</xdr:col>
      <xdr:colOff>114300</xdr:colOff>
      <xdr:row>58</xdr:row>
      <xdr:rowOff>161656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19433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23202</xdr:rowOff>
    </xdr:from>
    <xdr:to>
      <xdr:col>20</xdr:col>
      <xdr:colOff>38100</xdr:colOff>
      <xdr:row>58</xdr:row>
      <xdr:rowOff>124802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6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141329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146989</xdr:rowOff>
    </xdr:from>
    <xdr:to>
      <xdr:col>15</xdr:col>
      <xdr:colOff>101600</xdr:colOff>
      <xdr:row>58</xdr:row>
      <xdr:rowOff>77139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93666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9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49328</xdr:rowOff>
    </xdr:from>
    <xdr:to>
      <xdr:col>10</xdr:col>
      <xdr:colOff>165100</xdr:colOff>
      <xdr:row>58</xdr:row>
      <xdr:rowOff>150928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167455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106873</xdr:rowOff>
    </xdr:from>
    <xdr:to>
      <xdr:col>6</xdr:col>
      <xdr:colOff>38100</xdr:colOff>
      <xdr:row>59</xdr:row>
      <xdr:rowOff>37023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5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53550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2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67371</xdr:rowOff>
    </xdr:from>
    <xdr:to>
      <xdr:col>24</xdr:col>
      <xdr:colOff>63500</xdr:colOff>
      <xdr:row>74</xdr:row>
      <xdr:rowOff>148624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54671"/>
          <a:ext cx="838200" cy="8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67371</xdr:rowOff>
    </xdr:from>
    <xdr:to>
      <xdr:col>19</xdr:col>
      <xdr:colOff>177800</xdr:colOff>
      <xdr:row>75</xdr:row>
      <xdr:rowOff>69465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54671"/>
          <a:ext cx="889000" cy="17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69465</xdr:rowOff>
    </xdr:from>
    <xdr:to>
      <xdr:col>15</xdr:col>
      <xdr:colOff>50800</xdr:colOff>
      <xdr:row>75</xdr:row>
      <xdr:rowOff>99997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28215"/>
          <a:ext cx="889000" cy="3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99997</xdr:rowOff>
    </xdr:from>
    <xdr:to>
      <xdr:col>10</xdr:col>
      <xdr:colOff>114300</xdr:colOff>
      <xdr:row>75</xdr:row>
      <xdr:rowOff>158902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58747"/>
          <a:ext cx="889000" cy="5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97824</xdr:rowOff>
    </xdr:from>
    <xdr:to>
      <xdr:col>24</xdr:col>
      <xdr:colOff>114300</xdr:colOff>
      <xdr:row>75</xdr:row>
      <xdr:rowOff>27974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8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120701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3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16571</xdr:rowOff>
    </xdr:from>
    <xdr:to>
      <xdr:col>20</xdr:col>
      <xdr:colOff>38100</xdr:colOff>
      <xdr:row>74</xdr:row>
      <xdr:rowOff>118171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0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134698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7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18665</xdr:rowOff>
    </xdr:from>
    <xdr:to>
      <xdr:col>15</xdr:col>
      <xdr:colOff>101600</xdr:colOff>
      <xdr:row>75</xdr:row>
      <xdr:rowOff>120265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136792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49197</xdr:rowOff>
    </xdr:from>
    <xdr:to>
      <xdr:col>10</xdr:col>
      <xdr:colOff>165100</xdr:colOff>
      <xdr:row>75</xdr:row>
      <xdr:rowOff>150797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0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167324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8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108103</xdr:rowOff>
    </xdr:from>
    <xdr:to>
      <xdr:col>6</xdr:col>
      <xdr:colOff>38100</xdr:colOff>
      <xdr:row>76</xdr:row>
      <xdr:rowOff>38252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668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54780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4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124223</xdr:rowOff>
    </xdr:from>
    <xdr:to>
      <xdr:col>24</xdr:col>
      <xdr:colOff>63500</xdr:colOff>
      <xdr:row>97</xdr:row>
      <xdr:rowOff>131245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54873"/>
          <a:ext cx="838200" cy="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120011</xdr:rowOff>
    </xdr:from>
    <xdr:to>
      <xdr:col>19</xdr:col>
      <xdr:colOff>177800</xdr:colOff>
      <xdr:row>97</xdr:row>
      <xdr:rowOff>131245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50661"/>
          <a:ext cx="8890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85162</xdr:rowOff>
    </xdr:from>
    <xdr:to>
      <xdr:col>15</xdr:col>
      <xdr:colOff>50800</xdr:colOff>
      <xdr:row>97</xdr:row>
      <xdr:rowOff>120011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44362"/>
          <a:ext cx="889000" cy="2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85162</xdr:rowOff>
    </xdr:from>
    <xdr:to>
      <xdr:col>10</xdr:col>
      <xdr:colOff>114300</xdr:colOff>
      <xdr:row>97</xdr:row>
      <xdr:rowOff>68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44362"/>
          <a:ext cx="889000" cy="8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73423</xdr:rowOff>
    </xdr:from>
    <xdr:to>
      <xdr:col>24</xdr:col>
      <xdr:colOff>114300</xdr:colOff>
      <xdr:row>98</xdr:row>
      <xdr:rowOff>3573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96300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5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80445</xdr:rowOff>
    </xdr:from>
    <xdr:to>
      <xdr:col>20</xdr:col>
      <xdr:colOff>38100</xdr:colOff>
      <xdr:row>98</xdr:row>
      <xdr:rowOff>10595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1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27122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48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69211</xdr:rowOff>
    </xdr:from>
    <xdr:to>
      <xdr:col>15</xdr:col>
      <xdr:colOff>101600</xdr:colOff>
      <xdr:row>97</xdr:row>
      <xdr:rowOff>170811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9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47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34362</xdr:rowOff>
    </xdr:from>
    <xdr:to>
      <xdr:col>10</xdr:col>
      <xdr:colOff>165100</xdr:colOff>
      <xdr:row>96</xdr:row>
      <xdr:rowOff>135962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152489</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26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120718</xdr:rowOff>
    </xdr:from>
    <xdr:to>
      <xdr:col>6</xdr:col>
      <xdr:colOff>38100</xdr:colOff>
      <xdr:row>97</xdr:row>
      <xdr:rowOff>50868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7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67395</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35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102144</xdr:rowOff>
    </xdr:from>
    <xdr:to>
      <xdr:col>55</xdr:col>
      <xdr:colOff>0</xdr:colOff>
      <xdr:row>38</xdr:row>
      <xdr:rowOff>44341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45794"/>
          <a:ext cx="838200" cy="1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97698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41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44341</xdr:rowOff>
    </xdr:from>
    <xdr:to>
      <xdr:col>50</xdr:col>
      <xdr:colOff>114300</xdr:colOff>
      <xdr:row>38</xdr:row>
      <xdr:rowOff>53811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59441"/>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53811</xdr:rowOff>
    </xdr:from>
    <xdr:to>
      <xdr:col>45</xdr:col>
      <xdr:colOff>177800</xdr:colOff>
      <xdr:row>38</xdr:row>
      <xdr:rowOff>61650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68911"/>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61650</xdr:rowOff>
    </xdr:from>
    <xdr:to>
      <xdr:col>41</xdr:col>
      <xdr:colOff>50800</xdr:colOff>
      <xdr:row>38</xdr:row>
      <xdr:rowOff>69814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7675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51344</xdr:rowOff>
    </xdr:from>
    <xdr:to>
      <xdr:col>55</xdr:col>
      <xdr:colOff>50800</xdr:colOff>
      <xdr:row>37</xdr:row>
      <xdr:rowOff>152944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74221</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164991</xdr:rowOff>
    </xdr:from>
    <xdr:to>
      <xdr:col>50</xdr:col>
      <xdr:colOff>165100</xdr:colOff>
      <xdr:row>38</xdr:row>
      <xdr:rowOff>95141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86268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01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3011</xdr:rowOff>
    </xdr:from>
    <xdr:to>
      <xdr:col>46</xdr:col>
      <xdr:colOff>38100</xdr:colOff>
      <xdr:row>38</xdr:row>
      <xdr:rowOff>104611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1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95738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10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10850</xdr:rowOff>
    </xdr:from>
    <xdr:to>
      <xdr:col>41</xdr:col>
      <xdr:colOff>101600</xdr:colOff>
      <xdr:row>38</xdr:row>
      <xdr:rowOff>112450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103577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18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19014</xdr:rowOff>
    </xdr:from>
    <xdr:to>
      <xdr:col>36</xdr:col>
      <xdr:colOff>165100</xdr:colOff>
      <xdr:row>38</xdr:row>
      <xdr:rowOff>120614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3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111741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26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90355</xdr:rowOff>
    </xdr:from>
    <xdr:to>
      <xdr:col>55</xdr:col>
      <xdr:colOff>0</xdr:colOff>
      <xdr:row>55</xdr:row>
      <xdr:rowOff>27915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348655"/>
          <a:ext cx="838200" cy="10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153492</xdr:rowOff>
    </xdr:from>
    <xdr:to>
      <xdr:col>50</xdr:col>
      <xdr:colOff>114300</xdr:colOff>
      <xdr:row>55</xdr:row>
      <xdr:rowOff>27915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411792"/>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21230</xdr:rowOff>
    </xdr:from>
    <xdr:to>
      <xdr:col>45</xdr:col>
      <xdr:colOff>177800</xdr:colOff>
      <xdr:row>54</xdr:row>
      <xdr:rowOff>153492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279530"/>
          <a:ext cx="8890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111168</xdr:rowOff>
    </xdr:from>
    <xdr:to>
      <xdr:col>41</xdr:col>
      <xdr:colOff>50800</xdr:colOff>
      <xdr:row>54</xdr:row>
      <xdr:rowOff>21230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026568"/>
          <a:ext cx="889000" cy="25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39555</xdr:rowOff>
    </xdr:from>
    <xdr:to>
      <xdr:col>55</xdr:col>
      <xdr:colOff>50800</xdr:colOff>
      <xdr:row>54</xdr:row>
      <xdr:rowOff>141155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29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62432</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1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148565</xdr:rowOff>
    </xdr:from>
    <xdr:to>
      <xdr:col>50</xdr:col>
      <xdr:colOff>165100</xdr:colOff>
      <xdr:row>55</xdr:row>
      <xdr:rowOff>78715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0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95242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18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102692</xdr:rowOff>
    </xdr:from>
    <xdr:to>
      <xdr:col>46</xdr:col>
      <xdr:colOff>38100</xdr:colOff>
      <xdr:row>55</xdr:row>
      <xdr:rowOff>32842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36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49369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1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141880</xdr:rowOff>
    </xdr:from>
    <xdr:to>
      <xdr:col>41</xdr:col>
      <xdr:colOff>101600</xdr:colOff>
      <xdr:row>54</xdr:row>
      <xdr:rowOff>72030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22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88557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00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60368</xdr:rowOff>
    </xdr:from>
    <xdr:to>
      <xdr:col>36</xdr:col>
      <xdr:colOff>165100</xdr:colOff>
      <xdr:row>52</xdr:row>
      <xdr:rowOff>161968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89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7045</xdr:rowOff>
    </xdr:from>
    <xdr:ext cx="599010"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672795" y="875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116562</xdr:rowOff>
    </xdr:from>
    <xdr:to>
      <xdr:col>55</xdr:col>
      <xdr:colOff>0</xdr:colOff>
      <xdr:row>77</xdr:row>
      <xdr:rowOff>25733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146762"/>
          <a:ext cx="838200" cy="8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116562</xdr:rowOff>
    </xdr:from>
    <xdr:to>
      <xdr:col>50</xdr:col>
      <xdr:colOff>114300</xdr:colOff>
      <xdr:row>76</xdr:row>
      <xdr:rowOff>156708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146762"/>
          <a:ext cx="889000" cy="4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156708</xdr:rowOff>
    </xdr:from>
    <xdr:to>
      <xdr:col>45</xdr:col>
      <xdr:colOff>177800</xdr:colOff>
      <xdr:row>77</xdr:row>
      <xdr:rowOff>13878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186908"/>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13878</xdr:rowOff>
    </xdr:from>
    <xdr:to>
      <xdr:col>41</xdr:col>
      <xdr:colOff>50800</xdr:colOff>
      <xdr:row>77</xdr:row>
      <xdr:rowOff>68500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15528"/>
          <a:ext cx="889000" cy="5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94150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146383</xdr:rowOff>
    </xdr:from>
    <xdr:to>
      <xdr:col>55</xdr:col>
      <xdr:colOff>50800</xdr:colOff>
      <xdr:row>77</xdr:row>
      <xdr:rowOff>76533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169260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2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65762</xdr:rowOff>
    </xdr:from>
    <xdr:to>
      <xdr:col>50</xdr:col>
      <xdr:colOff>165100</xdr:colOff>
      <xdr:row>76</xdr:row>
      <xdr:rowOff>167362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9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12438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105908</xdr:rowOff>
    </xdr:from>
    <xdr:to>
      <xdr:col>46</xdr:col>
      <xdr:colOff>38100</xdr:colOff>
      <xdr:row>77</xdr:row>
      <xdr:rowOff>36058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3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52584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91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134528</xdr:rowOff>
    </xdr:from>
    <xdr:to>
      <xdr:col>41</xdr:col>
      <xdr:colOff>101600</xdr:colOff>
      <xdr:row>77</xdr:row>
      <xdr:rowOff>64678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81205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3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17700</xdr:rowOff>
    </xdr:from>
    <xdr:to>
      <xdr:col>36</xdr:col>
      <xdr:colOff>165100</xdr:colOff>
      <xdr:row>77</xdr:row>
      <xdr:rowOff>119300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135827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99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39678</xdr:rowOff>
    </xdr:from>
    <xdr:to>
      <xdr:col>55</xdr:col>
      <xdr:colOff>0</xdr:colOff>
      <xdr:row>97</xdr:row>
      <xdr:rowOff>44507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670328"/>
          <a:ext cx="838200" cy="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35544</xdr:rowOff>
    </xdr:from>
    <xdr:to>
      <xdr:col>50</xdr:col>
      <xdr:colOff>114300</xdr:colOff>
      <xdr:row>97</xdr:row>
      <xdr:rowOff>39678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666194"/>
          <a:ext cx="8890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11464</xdr:rowOff>
    </xdr:from>
    <xdr:to>
      <xdr:col>45</xdr:col>
      <xdr:colOff>177800</xdr:colOff>
      <xdr:row>97</xdr:row>
      <xdr:rowOff>35544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642114"/>
          <a:ext cx="889000" cy="2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11464</xdr:rowOff>
    </xdr:from>
    <xdr:to>
      <xdr:col>41</xdr:col>
      <xdr:colOff>50800</xdr:colOff>
      <xdr:row>97</xdr:row>
      <xdr:rowOff>53680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42114"/>
          <a:ext cx="889000" cy="4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165157</xdr:rowOff>
    </xdr:from>
    <xdr:to>
      <xdr:col>55</xdr:col>
      <xdr:colOff>50800</xdr:colOff>
      <xdr:row>97</xdr:row>
      <xdr:rowOff>95307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143584</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0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160328</xdr:rowOff>
    </xdr:from>
    <xdr:to>
      <xdr:col>50</xdr:col>
      <xdr:colOff>165100</xdr:colOff>
      <xdr:row>97</xdr:row>
      <xdr:rowOff>90478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1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81605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156194</xdr:rowOff>
    </xdr:from>
    <xdr:to>
      <xdr:col>46</xdr:col>
      <xdr:colOff>38100</xdr:colOff>
      <xdr:row>97</xdr:row>
      <xdr:rowOff>86344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1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77471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0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132114</xdr:rowOff>
    </xdr:from>
    <xdr:to>
      <xdr:col>41</xdr:col>
      <xdr:colOff>101600</xdr:colOff>
      <xdr:row>97</xdr:row>
      <xdr:rowOff>62264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9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53391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2880</xdr:rowOff>
    </xdr:from>
    <xdr:to>
      <xdr:col>36</xdr:col>
      <xdr:colOff>165100</xdr:colOff>
      <xdr:row>97</xdr:row>
      <xdr:rowOff>104480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3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95607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42507</xdr:rowOff>
    </xdr:from>
    <xdr:to>
      <xdr:col>85</xdr:col>
      <xdr:colOff>127000</xdr:colOff>
      <xdr:row>36</xdr:row>
      <xdr:rowOff>58966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214707"/>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42507</xdr:rowOff>
    </xdr:from>
    <xdr:to>
      <xdr:col>81</xdr:col>
      <xdr:colOff>50800</xdr:colOff>
      <xdr:row>36</xdr:row>
      <xdr:rowOff>94704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14707"/>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62833</xdr:rowOff>
    </xdr:from>
    <xdr:to>
      <xdr:col>76</xdr:col>
      <xdr:colOff>114300</xdr:colOff>
      <xdr:row>36</xdr:row>
      <xdr:rowOff>94704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063583"/>
          <a:ext cx="889000" cy="20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62833</xdr:rowOff>
    </xdr:from>
    <xdr:to>
      <xdr:col>71</xdr:col>
      <xdr:colOff>177800</xdr:colOff>
      <xdr:row>35</xdr:row>
      <xdr:rowOff>114478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063583"/>
          <a:ext cx="889000" cy="5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8166</xdr:rowOff>
    </xdr:from>
    <xdr:to>
      <xdr:col>85</xdr:col>
      <xdr:colOff>177800</xdr:colOff>
      <xdr:row>36</xdr:row>
      <xdr:rowOff>109766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8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31043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3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163157</xdr:rowOff>
    </xdr:from>
    <xdr:to>
      <xdr:col>81</xdr:col>
      <xdr:colOff>101600</xdr:colOff>
      <xdr:row>36</xdr:row>
      <xdr:rowOff>93307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6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109834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3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43904</xdr:rowOff>
    </xdr:from>
    <xdr:to>
      <xdr:col>76</xdr:col>
      <xdr:colOff>165100</xdr:colOff>
      <xdr:row>36</xdr:row>
      <xdr:rowOff>145504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136631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0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12033</xdr:rowOff>
    </xdr:from>
    <xdr:to>
      <xdr:col>72</xdr:col>
      <xdr:colOff>38100</xdr:colOff>
      <xdr:row>35</xdr:row>
      <xdr:rowOff>113633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0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130160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78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63678</xdr:rowOff>
    </xdr:from>
    <xdr:to>
      <xdr:col>67</xdr:col>
      <xdr:colOff>101600</xdr:colOff>
      <xdr:row>35</xdr:row>
      <xdr:rowOff>165278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0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10355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3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65215</xdr:rowOff>
    </xdr:from>
    <xdr:to>
      <xdr:col>85</xdr:col>
      <xdr:colOff>127000</xdr:colOff>
      <xdr:row>55</xdr:row>
      <xdr:rowOff>32906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152065"/>
          <a:ext cx="838200" cy="3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32906</xdr:rowOff>
    </xdr:from>
    <xdr:to>
      <xdr:col>81</xdr:col>
      <xdr:colOff>50800</xdr:colOff>
      <xdr:row>55</xdr:row>
      <xdr:rowOff>142977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462656"/>
          <a:ext cx="889000" cy="1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90704</xdr:rowOff>
    </xdr:from>
    <xdr:to>
      <xdr:col>76</xdr:col>
      <xdr:colOff>114300</xdr:colOff>
      <xdr:row>55</xdr:row>
      <xdr:rowOff>142977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349004"/>
          <a:ext cx="889000" cy="2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90704</xdr:rowOff>
    </xdr:from>
    <xdr:to>
      <xdr:col>71</xdr:col>
      <xdr:colOff>177800</xdr:colOff>
      <xdr:row>56</xdr:row>
      <xdr:rowOff>67437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349004"/>
          <a:ext cx="889000" cy="31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50195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14415</xdr:rowOff>
    </xdr:from>
    <xdr:to>
      <xdr:col>85</xdr:col>
      <xdr:colOff>177800</xdr:colOff>
      <xdr:row>53</xdr:row>
      <xdr:rowOff>116015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10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37292</xdr:rowOff>
    </xdr:from>
    <xdr:ext cx="599010"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895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153556</xdr:rowOff>
    </xdr:from>
    <xdr:to>
      <xdr:col>81</xdr:col>
      <xdr:colOff>101600</xdr:colOff>
      <xdr:row>55</xdr:row>
      <xdr:rowOff>83706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41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100233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92177</xdr:rowOff>
    </xdr:from>
    <xdr:to>
      <xdr:col>76</xdr:col>
      <xdr:colOff>165100</xdr:colOff>
      <xdr:row>56</xdr:row>
      <xdr:rowOff>22327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52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38854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2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39904</xdr:rowOff>
    </xdr:from>
    <xdr:to>
      <xdr:col>72</xdr:col>
      <xdr:colOff>38100</xdr:colOff>
      <xdr:row>54</xdr:row>
      <xdr:rowOff>141504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29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158031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07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16637</xdr:rowOff>
    </xdr:from>
    <xdr:to>
      <xdr:col>67</xdr:col>
      <xdr:colOff>101600</xdr:colOff>
      <xdr:row>56</xdr:row>
      <xdr:rowOff>118237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61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134764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9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118441</xdr:rowOff>
    </xdr:from>
    <xdr:to>
      <xdr:col>85</xdr:col>
      <xdr:colOff>127000</xdr:colOff>
      <xdr:row>79</xdr:row>
      <xdr:rowOff>48228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491541"/>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89849</xdr:rowOff>
    </xdr:from>
    <xdr:to>
      <xdr:col>81</xdr:col>
      <xdr:colOff>50800</xdr:colOff>
      <xdr:row>78</xdr:row>
      <xdr:rowOff>118441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462949"/>
          <a:ext cx="889000" cy="2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89849</xdr:rowOff>
    </xdr:from>
    <xdr:to>
      <xdr:col>76</xdr:col>
      <xdr:colOff>114300</xdr:colOff>
      <xdr:row>79</xdr:row>
      <xdr:rowOff>2001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462949"/>
          <a:ext cx="889000" cy="8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2001</xdr:rowOff>
    </xdr:from>
    <xdr:to>
      <xdr:col>71</xdr:col>
      <xdr:colOff>177800</xdr:colOff>
      <xdr:row>79</xdr:row>
      <xdr:rowOff>47036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46551"/>
          <a:ext cx="889000" cy="4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168878</xdr:rowOff>
    </xdr:from>
    <xdr:to>
      <xdr:col>85</xdr:col>
      <xdr:colOff>177800</xdr:colOff>
      <xdr:row>79</xdr:row>
      <xdr:rowOff>99028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4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83805</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5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67641</xdr:rowOff>
    </xdr:from>
    <xdr:to>
      <xdr:col>81</xdr:col>
      <xdr:colOff>101600</xdr:colOff>
      <xdr:row>78</xdr:row>
      <xdr:rowOff>169241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4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160368</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53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39049</xdr:rowOff>
    </xdr:from>
    <xdr:to>
      <xdr:col>76</xdr:col>
      <xdr:colOff>165100</xdr:colOff>
      <xdr:row>78</xdr:row>
      <xdr:rowOff>140649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1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157176</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318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122651</xdr:rowOff>
    </xdr:from>
    <xdr:to>
      <xdr:col>72</xdr:col>
      <xdr:colOff>38100</xdr:colOff>
      <xdr:row>79</xdr:row>
      <xdr:rowOff>52801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43928</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58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167686</xdr:rowOff>
    </xdr:from>
    <xdr:to>
      <xdr:col>67</xdr:col>
      <xdr:colOff>101600</xdr:colOff>
      <xdr:row>79</xdr:row>
      <xdr:rowOff>97836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88963</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3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14630</xdr:rowOff>
    </xdr:from>
    <xdr:to>
      <xdr:col>85</xdr:col>
      <xdr:colOff>127000</xdr:colOff>
      <xdr:row>97</xdr:row>
      <xdr:rowOff>59449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645280"/>
          <a:ext cx="838200" cy="4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59449</xdr:rowOff>
    </xdr:from>
    <xdr:to>
      <xdr:col>81</xdr:col>
      <xdr:colOff>50800</xdr:colOff>
      <xdr:row>97</xdr:row>
      <xdr:rowOff>99273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690099"/>
          <a:ext cx="889000" cy="3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99273</xdr:rowOff>
    </xdr:from>
    <xdr:to>
      <xdr:col>76</xdr:col>
      <xdr:colOff>114300</xdr:colOff>
      <xdr:row>97</xdr:row>
      <xdr:rowOff>110396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729923"/>
          <a:ext cx="889000" cy="1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110396</xdr:rowOff>
    </xdr:from>
    <xdr:to>
      <xdr:col>71</xdr:col>
      <xdr:colOff>177800</xdr:colOff>
      <xdr:row>97</xdr:row>
      <xdr:rowOff>119067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741046"/>
          <a:ext cx="8890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135280</xdr:rowOff>
    </xdr:from>
    <xdr:to>
      <xdr:col>85</xdr:col>
      <xdr:colOff>177800</xdr:colOff>
      <xdr:row>97</xdr:row>
      <xdr:rowOff>65430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5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158157</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44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8649</xdr:rowOff>
    </xdr:from>
    <xdr:to>
      <xdr:col>81</xdr:col>
      <xdr:colOff>101600</xdr:colOff>
      <xdr:row>97</xdr:row>
      <xdr:rowOff>110249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126776</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181795" y="1641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48473</xdr:rowOff>
    </xdr:from>
    <xdr:to>
      <xdr:col>76</xdr:col>
      <xdr:colOff>165100</xdr:colOff>
      <xdr:row>97</xdr:row>
      <xdr:rowOff>150073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7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166600</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292795" y="1645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59596</xdr:rowOff>
    </xdr:from>
    <xdr:to>
      <xdr:col>72</xdr:col>
      <xdr:colOff>38100</xdr:colOff>
      <xdr:row>97</xdr:row>
      <xdr:rowOff>161196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9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6273</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03795" y="1646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68267</xdr:rowOff>
    </xdr:from>
    <xdr:to>
      <xdr:col>67</xdr:col>
      <xdr:colOff>101600</xdr:colOff>
      <xdr:row>97</xdr:row>
      <xdr:rowOff>169867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9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14944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4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127264</xdr:rowOff>
    </xdr:from>
    <xdr:to>
      <xdr:col>116</xdr:col>
      <xdr:colOff>63500</xdr:colOff>
      <xdr:row>38</xdr:row>
      <xdr:rowOff>135768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1323300" y="6642364"/>
          <a:ext cx="8382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133939</xdr:rowOff>
    </xdr:from>
    <xdr:to>
      <xdr:col>111</xdr:col>
      <xdr:colOff>177800</xdr:colOff>
      <xdr:row>38</xdr:row>
      <xdr:rowOff>135768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4903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133939</xdr:rowOff>
    </xdr:from>
    <xdr:to>
      <xdr:col>107</xdr:col>
      <xdr:colOff>50800</xdr:colOff>
      <xdr:row>38</xdr:row>
      <xdr:rowOff>135220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9545300" y="6649039"/>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135220</xdr:rowOff>
    </xdr:from>
    <xdr:to>
      <xdr:col>102</xdr:col>
      <xdr:colOff>114300</xdr:colOff>
      <xdr:row>38</xdr:row>
      <xdr:rowOff>137780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flipV="1">
          <a:off x="18656300" y="6650320"/>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76464</xdr:rowOff>
    </xdr:from>
    <xdr:to>
      <xdr:col>116</xdr:col>
      <xdr:colOff>114300</xdr:colOff>
      <xdr:row>39</xdr:row>
      <xdr:rowOff>6614</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59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378565"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84968</xdr:rowOff>
    </xdr:from>
    <xdr:to>
      <xdr:col>112</xdr:col>
      <xdr:colOff>38100</xdr:colOff>
      <xdr:row>39</xdr:row>
      <xdr:rowOff>15118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6245</xdr:rowOff>
    </xdr:from>
    <xdr:ext cx="313932"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66333" y="66927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83139</xdr:rowOff>
    </xdr:from>
    <xdr:to>
      <xdr:col>107</xdr:col>
      <xdr:colOff>101600</xdr:colOff>
      <xdr:row>39</xdr:row>
      <xdr:rowOff>13289</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59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4416</xdr:rowOff>
    </xdr:from>
    <xdr:ext cx="313932"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77333" y="6690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84420</xdr:rowOff>
    </xdr:from>
    <xdr:to>
      <xdr:col>102</xdr:col>
      <xdr:colOff>165100</xdr:colOff>
      <xdr:row>39</xdr:row>
      <xdr:rowOff>14570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59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5697</xdr:rowOff>
    </xdr:from>
    <xdr:ext cx="313932"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88333" y="6692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86980</xdr:rowOff>
    </xdr:from>
    <xdr:to>
      <xdr:col>98</xdr:col>
      <xdr:colOff>38100</xdr:colOff>
      <xdr:row>39</xdr:row>
      <xdr:rowOff>17130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8257</xdr:rowOff>
    </xdr:from>
    <xdr:ext cx="313932"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99333" y="6694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ほとんどの項目において「住民一人当りのコスト」は類似団体の平均より高くなっている。</a:t>
          </a:r>
          <a:endParaRPr lang="ja-JP" altLang="ja-JP" sz="1400">
            <a:effectLst/>
          </a:endParaRPr>
        </a:p>
        <a:p>
          <a:r>
            <a:rPr kumimoji="1" lang="ja-JP" altLang="ja-JP" sz="1100">
              <a:solidFill>
                <a:schemeClr val="dk1"/>
              </a:solidFill>
              <a:effectLst/>
              <a:latin typeface="+mn-lt"/>
              <a:ea typeface="+mn-ea"/>
              <a:cs typeface="+mn-cs"/>
            </a:rPr>
            <a:t>　原因としては、性質別と同様に離島地区であること、かつ多くの二次離島を抱える行政区域であることが主な原因と考えている。</a:t>
          </a:r>
          <a:endParaRPr lang="ja-JP" altLang="ja-JP" sz="1400">
            <a:effectLst/>
          </a:endParaRPr>
        </a:p>
        <a:p>
          <a:r>
            <a:rPr kumimoji="1" lang="ja-JP" altLang="ja-JP" sz="1100">
              <a:solidFill>
                <a:schemeClr val="dk1"/>
              </a:solidFill>
              <a:effectLst/>
              <a:latin typeface="+mn-lt"/>
              <a:ea typeface="+mn-ea"/>
              <a:cs typeface="+mn-cs"/>
            </a:rPr>
            <a:t>　民生費は、</a:t>
          </a:r>
          <a:r>
            <a:rPr kumimoji="1" lang="ja-JP" altLang="en-US" sz="1100">
              <a:solidFill>
                <a:schemeClr val="dk1"/>
              </a:solidFill>
              <a:effectLst/>
              <a:latin typeface="+mn-lt"/>
              <a:ea typeface="+mn-ea"/>
              <a:cs typeface="+mn-cs"/>
            </a:rPr>
            <a:t>前年度と比較し減</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年度以前</a:t>
          </a:r>
          <a:r>
            <a:rPr kumimoji="1" lang="ja-JP" altLang="ja-JP" sz="1100">
              <a:solidFill>
                <a:schemeClr val="dk1"/>
              </a:solidFill>
              <a:effectLst/>
              <a:latin typeface="+mn-lt"/>
              <a:ea typeface="+mn-ea"/>
              <a:cs typeface="+mn-cs"/>
            </a:rPr>
            <a:t>と比較して高い状況である。これは、価格高騰緊急支援給付金や子育て応援臨時特別給付金等の臨時的経費の影響が大きいためである。</a:t>
          </a:r>
          <a:endParaRPr lang="ja-JP" altLang="ja-JP" sz="1400">
            <a:effectLst/>
          </a:endParaRPr>
        </a:p>
        <a:p>
          <a:r>
            <a:rPr kumimoji="1" lang="ja-JP" altLang="ja-JP" sz="1100">
              <a:solidFill>
                <a:schemeClr val="dk1"/>
              </a:solidFill>
              <a:effectLst/>
              <a:latin typeface="+mn-lt"/>
              <a:ea typeface="+mn-ea"/>
              <a:cs typeface="+mn-cs"/>
            </a:rPr>
            <a:t>　また、教育費では新図書館建設事業、</a:t>
          </a:r>
          <a:r>
            <a:rPr kumimoji="1" lang="ja-JP" altLang="en-US" sz="1100">
              <a:solidFill>
                <a:schemeClr val="dk1"/>
              </a:solidFill>
              <a:effectLst/>
              <a:latin typeface="+mn-lt"/>
              <a:ea typeface="+mn-ea"/>
              <a:cs typeface="+mn-cs"/>
            </a:rPr>
            <a:t>学校改築</a:t>
          </a:r>
          <a:r>
            <a:rPr kumimoji="1" lang="ja-JP" altLang="ja-JP" sz="1100">
              <a:solidFill>
                <a:schemeClr val="dk1"/>
              </a:solidFill>
              <a:effectLst/>
              <a:latin typeface="+mn-lt"/>
              <a:ea typeface="+mn-ea"/>
              <a:cs typeface="+mn-cs"/>
            </a:rPr>
            <a:t>事業、公債費では</a:t>
          </a:r>
          <a:r>
            <a:rPr kumimoji="1" lang="ja-JP" altLang="en-US" sz="1100">
              <a:solidFill>
                <a:schemeClr val="dk1"/>
              </a:solidFill>
              <a:effectLst/>
              <a:latin typeface="+mn-lt"/>
              <a:ea typeface="+mn-ea"/>
              <a:cs typeface="+mn-cs"/>
            </a:rPr>
            <a:t>大型建設事業分の元金償還が始まったことや、</a:t>
          </a:r>
          <a:r>
            <a:rPr kumimoji="1" lang="ja-JP" altLang="ja-JP" sz="1100">
              <a:solidFill>
                <a:schemeClr val="dk1"/>
              </a:solidFill>
              <a:effectLst/>
              <a:latin typeface="+mn-lt"/>
              <a:ea typeface="+mn-ea"/>
              <a:cs typeface="+mn-cs"/>
            </a:rPr>
            <a:t>繰上償還を実施したことが増加要因となっている。</a:t>
          </a:r>
          <a:endParaRPr lang="ja-JP" altLang="ja-JP" sz="1400">
            <a:effectLst/>
          </a:endParaRPr>
        </a:p>
        <a:p>
          <a:r>
            <a:rPr kumimoji="1" lang="ja-JP" altLang="ja-JP" sz="1100">
              <a:solidFill>
                <a:schemeClr val="dk1"/>
              </a:solidFill>
              <a:effectLst/>
              <a:latin typeface="+mn-lt"/>
              <a:ea typeface="+mn-ea"/>
              <a:cs typeface="+mn-cs"/>
            </a:rPr>
            <a:t>　今後も住民規模に見合った歳出予算にすべく、第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次財政改革プランの計画に沿って財政基盤の更なる強化を図る。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財政調整基金残高については、前年度決算剰余金</a:t>
          </a:r>
          <a:r>
            <a:rPr kumimoji="1" lang="ja-JP" altLang="en-US" sz="1100">
              <a:solidFill>
                <a:schemeClr val="dk1"/>
              </a:solidFill>
              <a:effectLst/>
              <a:latin typeface="+mn-lt"/>
              <a:ea typeface="+mn-ea"/>
              <a:cs typeface="+mn-cs"/>
            </a:rPr>
            <a:t>を活用し</a:t>
          </a:r>
          <a:r>
            <a:rPr kumimoji="1" lang="ja-JP" altLang="ja-JP" sz="1100">
              <a:solidFill>
                <a:schemeClr val="dk1"/>
              </a:solidFill>
              <a:effectLst/>
              <a:latin typeface="+mn-lt"/>
              <a:ea typeface="+mn-ea"/>
              <a:cs typeface="+mn-cs"/>
            </a:rPr>
            <a:t>、取崩額を上回る積立てを行ったことにより、前年度と比較し</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百万円増加した。</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、標準財政規模</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259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たため、比率は</a:t>
          </a:r>
          <a:r>
            <a:rPr kumimoji="1" lang="en-US" altLang="ja-JP" sz="1100">
              <a:solidFill>
                <a:schemeClr val="dk1"/>
              </a:solidFill>
              <a:effectLst/>
              <a:latin typeface="+mn-lt"/>
              <a:ea typeface="+mn-ea"/>
              <a:cs typeface="+mn-cs"/>
            </a:rPr>
            <a:t>0.58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している。実質収支比率は、実質収支額が前年度より</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したことなどにより、</a:t>
          </a:r>
          <a:r>
            <a:rPr kumimoji="1" lang="en-US" altLang="ja-JP" sz="1100">
              <a:solidFill>
                <a:schemeClr val="dk1"/>
              </a:solidFill>
              <a:effectLst/>
              <a:latin typeface="+mn-lt"/>
              <a:ea typeface="+mn-ea"/>
              <a:cs typeface="+mn-cs"/>
            </a:rPr>
            <a:t>0.88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した。限られた財源の中で「選択と集中」による予算の配分を行い、「歳入に見合う歳出構造への転換」を図ることで、適正な財政運営を行い、現在の財政調整基金残高を維持できるよう努めていく。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一般会計、水道事業会計及び特別会計は、すべての会計で毎年度黒字となっており、連結実質赤字は生じていない。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水道事業会計においては、</a:t>
          </a:r>
          <a:r>
            <a:rPr kumimoji="1" lang="ja-JP" altLang="en-US" sz="1100">
              <a:solidFill>
                <a:schemeClr val="dk1"/>
              </a:solidFill>
              <a:effectLst/>
              <a:latin typeface="+mn-lt"/>
              <a:ea typeface="+mn-ea"/>
              <a:cs typeface="+mn-cs"/>
            </a:rPr>
            <a:t>現金預金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となり流動</a:t>
          </a:r>
          <a:r>
            <a:rPr kumimoji="1" lang="ja-JP" altLang="en-US" sz="1100">
              <a:solidFill>
                <a:schemeClr val="dk1"/>
              </a:solidFill>
              <a:effectLst/>
              <a:latin typeface="+mn-lt"/>
              <a:ea typeface="+mn-ea"/>
              <a:cs typeface="+mn-cs"/>
            </a:rPr>
            <a:t>資産</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となったため、剰余金は減額となっている。</a:t>
          </a:r>
          <a:r>
            <a:rPr kumimoji="1" lang="ja-JP" altLang="en-US" sz="1100">
              <a:solidFill>
                <a:schemeClr val="dk1"/>
              </a:solidFill>
              <a:effectLst/>
              <a:latin typeface="+mn-lt"/>
              <a:ea typeface="+mn-ea"/>
              <a:cs typeface="+mn-cs"/>
            </a:rPr>
            <a:t>その他特別会計においては、</a:t>
          </a:r>
          <a:r>
            <a:rPr kumimoji="1" lang="ja-JP" altLang="ja-JP" sz="1100">
              <a:solidFill>
                <a:schemeClr val="dk1"/>
              </a:solidFill>
              <a:effectLst/>
              <a:latin typeface="+mn-lt"/>
              <a:ea typeface="+mn-ea"/>
              <a:cs typeface="+mn-cs"/>
            </a:rPr>
            <a:t>今後も自主財源の確保、経費節減等の取組を継続して行い、独立採算による健全な企業経営に努めていく必要がある。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520/40&#36001;&#25919;&#29677;/203%20&#36001;&#25919;&#29366;&#27841;&#36039;&#26009;&#38598;&#65288;&#20869;&#23481;&#30906;&#35469;&#31561;&#65289;/&#20196;&#21644;&#65300;&#24180;&#24230;&#27770;&#31639;&#65288;R6&#24180;&#24230;&#20316;&#26989;&#65289;/&#20196;&#21644;&#65300;&#24180;&#24230;&#36001;&#25919;&#29366;&#27841;&#36039;&#26009;&#38598;&#12398;&#20316;&#25104;&#12395;&#12388;&#12356;&#12390;&#65288;2&#22238;&#30446;&#12539;&#22320;&#26041;&#20844;&#20250;&#35336;&#38306;&#20418;&#65289;/03_&#24066;&#30010;&#8594;&#30476;/05%20&#22823;&#26449;&#24066;&#12288;&#9675;&#8594;OK/&#20462;&#27491;&#12304;&#36001;&#25919;&#29366;&#27841;&#36039;&#26009;&#38598;&#12305;_422118_&#20116;&#23798;&#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X51">
            <v>12.6</v>
          </cell>
          <cell r="CF51">
            <v>12.8</v>
          </cell>
        </row>
        <row r="53">
          <cell r="BP53">
            <v>57</v>
          </cell>
          <cell r="BX53">
            <v>57.3</v>
          </cell>
          <cell r="CF53">
            <v>59</v>
          </cell>
          <cell r="CN53">
            <v>60.4</v>
          </cell>
          <cell r="CV53">
            <v>61.5</v>
          </cell>
        </row>
        <row r="55">
          <cell r="AN55" t="str">
            <v>類似団体内平均値</v>
          </cell>
          <cell r="BP55">
            <v>48</v>
          </cell>
          <cell r="BX55">
            <v>49.1</v>
          </cell>
          <cell r="CF55">
            <v>41.5</v>
          </cell>
          <cell r="CN55">
            <v>25.2</v>
          </cell>
          <cell r="CV55">
            <v>15.7</v>
          </cell>
        </row>
        <row r="57">
          <cell r="BP57">
            <v>60.8</v>
          </cell>
          <cell r="BX57">
            <v>61</v>
          </cell>
          <cell r="CF57">
            <v>61.7</v>
          </cell>
          <cell r="CN57">
            <v>62.5</v>
          </cell>
          <cell r="CV57">
            <v>65</v>
          </cell>
        </row>
        <row r="72">
          <cell r="BP72" t="str">
            <v>H30</v>
          </cell>
          <cell r="BX72" t="str">
            <v>R01</v>
          </cell>
          <cell r="CF72" t="str">
            <v>R02</v>
          </cell>
          <cell r="CN72" t="str">
            <v>R03</v>
          </cell>
          <cell r="CV72" t="str">
            <v>R04</v>
          </cell>
        </row>
        <row r="73">
          <cell r="AN73" t="str">
            <v>当該団体値</v>
          </cell>
          <cell r="BX73">
            <v>12.6</v>
          </cell>
          <cell r="CF73">
            <v>12.8</v>
          </cell>
        </row>
        <row r="75">
          <cell r="BP75">
            <v>5.4</v>
          </cell>
          <cell r="BX75">
            <v>5.7</v>
          </cell>
          <cell r="CF75">
            <v>6.7</v>
          </cell>
          <cell r="CN75">
            <v>7.5</v>
          </cell>
          <cell r="CV75">
            <v>8.3000000000000007</v>
          </cell>
        </row>
        <row r="77">
          <cell r="AN77" t="str">
            <v>類似団体内平均値</v>
          </cell>
          <cell r="BP77">
            <v>48</v>
          </cell>
          <cell r="BX77">
            <v>49.1</v>
          </cell>
          <cell r="CF77">
            <v>41.5</v>
          </cell>
          <cell r="CN77">
            <v>25.2</v>
          </cell>
          <cell r="CV77">
            <v>15.7</v>
          </cell>
        </row>
        <row r="79">
          <cell r="BP79">
            <v>9.6</v>
          </cell>
          <cell r="BX79">
            <v>9.5</v>
          </cell>
          <cell r="CF79">
            <v>9.1999999999999993</v>
          </cell>
          <cell r="CN79">
            <v>8.9</v>
          </cell>
          <cell r="CV79">
            <v>8.9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34702522</v>
      </c>
      <c r="BO4" s="407"/>
      <c r="BP4" s="407"/>
      <c r="BQ4" s="407"/>
      <c r="BR4" s="407"/>
      <c r="BS4" s="407"/>
      <c r="BT4" s="407"/>
      <c r="BU4" s="408"/>
      <c r="BV4" s="406">
        <v>36114258</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5.0999999999999996</v>
      </c>
      <c r="CU4" s="413"/>
      <c r="CV4" s="413"/>
      <c r="CW4" s="413"/>
      <c r="CX4" s="413"/>
      <c r="CY4" s="413"/>
      <c r="CZ4" s="413"/>
      <c r="DA4" s="414"/>
      <c r="DB4" s="412">
        <v>4.2</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33469529</v>
      </c>
      <c r="BO5" s="444"/>
      <c r="BP5" s="444"/>
      <c r="BQ5" s="444"/>
      <c r="BR5" s="444"/>
      <c r="BS5" s="444"/>
      <c r="BT5" s="444"/>
      <c r="BU5" s="445"/>
      <c r="BV5" s="443">
        <v>34910292</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92.4</v>
      </c>
      <c r="CU5" s="441"/>
      <c r="CV5" s="441"/>
      <c r="CW5" s="441"/>
      <c r="CX5" s="441"/>
      <c r="CY5" s="441"/>
      <c r="CZ5" s="441"/>
      <c r="DA5" s="442"/>
      <c r="DB5" s="440">
        <v>88.4</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1232993</v>
      </c>
      <c r="BO6" s="444"/>
      <c r="BP6" s="444"/>
      <c r="BQ6" s="444"/>
      <c r="BR6" s="444"/>
      <c r="BS6" s="444"/>
      <c r="BT6" s="444"/>
      <c r="BU6" s="445"/>
      <c r="BV6" s="443">
        <v>1203966</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93.2</v>
      </c>
      <c r="CU6" s="481"/>
      <c r="CV6" s="481"/>
      <c r="CW6" s="481"/>
      <c r="CX6" s="481"/>
      <c r="CY6" s="481"/>
      <c r="CZ6" s="481"/>
      <c r="DA6" s="482"/>
      <c r="DB6" s="480">
        <v>91.5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390855</v>
      </c>
      <c r="BO7" s="444"/>
      <c r="BP7" s="444"/>
      <c r="BQ7" s="444"/>
      <c r="BR7" s="444"/>
      <c r="BS7" s="444"/>
      <c r="BT7" s="444"/>
      <c r="BU7" s="445"/>
      <c r="BV7" s="443">
        <v>497050</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16546061</v>
      </c>
      <c r="CU7" s="444"/>
      <c r="CV7" s="444"/>
      <c r="CW7" s="444"/>
      <c r="CX7" s="444"/>
      <c r="CY7" s="444"/>
      <c r="CZ7" s="444"/>
      <c r="DA7" s="445"/>
      <c r="DB7" s="443">
        <v>16805782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842138</v>
      </c>
      <c r="BO8" s="444"/>
      <c r="BP8" s="444"/>
      <c r="BQ8" s="444"/>
      <c r="BR8" s="444"/>
      <c r="BS8" s="444"/>
      <c r="BT8" s="444"/>
      <c r="BU8" s="445"/>
      <c r="BV8" s="443">
        <v>706916</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0.24</v>
      </c>
      <c r="CU8" s="484"/>
      <c r="CV8" s="484"/>
      <c r="CW8" s="484"/>
      <c r="CX8" s="484"/>
      <c r="CY8" s="484"/>
      <c r="CZ8" s="484"/>
      <c r="DA8" s="485"/>
      <c r="DB8" s="483">
        <v>0.24</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34391</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111</v>
      </c>
      <c r="AV9" s="476"/>
      <c r="AW9" s="476"/>
      <c r="AX9" s="476"/>
      <c r="AY9" s="477" t="s">
        <v>118</v>
      </c>
      <c r="AZ9" s="478"/>
      <c r="BA9" s="478"/>
      <c r="BB9" s="478"/>
      <c r="BC9" s="478"/>
      <c r="BD9" s="478"/>
      <c r="BE9" s="478"/>
      <c r="BF9" s="478"/>
      <c r="BG9" s="478"/>
      <c r="BH9" s="478"/>
      <c r="BI9" s="478"/>
      <c r="BJ9" s="478"/>
      <c r="BK9" s="478"/>
      <c r="BL9" s="478"/>
      <c r="BM9" s="479"/>
      <c r="BN9" s="443">
        <v>135222</v>
      </c>
      <c r="BO9" s="444"/>
      <c r="BP9" s="444"/>
      <c r="BQ9" s="444"/>
      <c r="BR9" s="444"/>
      <c r="BS9" s="444"/>
      <c r="BT9" s="444"/>
      <c r="BU9" s="445"/>
      <c r="BV9" s="443">
        <v>-652585</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21.2</v>
      </c>
      <c r="CU9" s="441"/>
      <c r="CV9" s="441"/>
      <c r="CW9" s="441"/>
      <c r="CX9" s="441"/>
      <c r="CY9" s="441"/>
      <c r="CZ9" s="441"/>
      <c r="DA9" s="442"/>
      <c r="DB9" s="440">
        <v>18.2</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37327</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36864</v>
      </c>
      <c r="BO10" s="444"/>
      <c r="BP10" s="444"/>
      <c r="BQ10" s="444"/>
      <c r="BR10" s="444"/>
      <c r="BS10" s="444"/>
      <c r="BT10" s="444"/>
      <c r="BU10" s="445"/>
      <c r="BV10" s="443">
        <v>685091</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111</v>
      </c>
      <c r="AV11" s="476"/>
      <c r="AW11" s="476"/>
      <c r="AX11" s="476"/>
      <c r="AY11" s="477" t="s">
        <v>128</v>
      </c>
      <c r="AZ11" s="478"/>
      <c r="BA11" s="478"/>
      <c r="BB11" s="478"/>
      <c r="BC11" s="478"/>
      <c r="BD11" s="478"/>
      <c r="BE11" s="478"/>
      <c r="BF11" s="478"/>
      <c r="BG11" s="478"/>
      <c r="BH11" s="478"/>
      <c r="BI11" s="478"/>
      <c r="BJ11" s="478"/>
      <c r="BK11" s="478"/>
      <c r="BL11" s="478"/>
      <c r="BM11" s="479"/>
      <c r="BN11" s="443">
        <v>322039</v>
      </c>
      <c r="BO11" s="444"/>
      <c r="BP11" s="444"/>
      <c r="BQ11" s="444"/>
      <c r="BR11" s="444"/>
      <c r="BS11" s="444"/>
      <c r="BT11" s="444"/>
      <c r="BU11" s="445"/>
      <c r="BV11" s="443">
        <v>253850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35025</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111</v>
      </c>
      <c r="AV12" s="476"/>
      <c r="AW12" s="476"/>
      <c r="AX12" s="476"/>
      <c r="AY12" s="477" t="s">
        <v>137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569251</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131</v>
      </c>
      <c r="CU12" s="484"/>
      <c r="CV12" s="484"/>
      <c r="CW12" s="484"/>
      <c r="CX12" s="484"/>
      <c r="CY12" s="484"/>
      <c r="CZ12" s="484"/>
      <c r="DA12" s="485"/>
      <c r="DB12" s="483" t="s">
        <v>139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34749</v>
      </c>
      <c r="S13" s="528"/>
      <c r="T13" s="528"/>
      <c r="U13" s="528"/>
      <c r="V13" s="529"/>
      <c r="W13" s="459" t="s">
        <v>141</v>
      </c>
      <c r="X13" s="460"/>
      <c r="Y13" s="460"/>
      <c r="Z13" s="460"/>
      <c r="AA13" s="460"/>
      <c r="AB13" s="450"/>
      <c r="AC13" s="494">
        <v>2187</v>
      </c>
      <c r="AD13" s="495"/>
      <c r="AE13" s="495"/>
      <c r="AF13" s="495"/>
      <c r="AG13" s="537"/>
      <c r="AH13" s="494">
        <v>2491</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494125</v>
      </c>
      <c r="BO13" s="444"/>
      <c r="BP13" s="444"/>
      <c r="BQ13" s="444"/>
      <c r="BR13" s="444"/>
      <c r="BS13" s="444"/>
      <c r="BT13" s="444"/>
      <c r="BU13" s="445"/>
      <c r="BV13" s="443">
        <v>-282895</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8.3000000000000007</v>
      </c>
      <c r="CU13" s="441"/>
      <c r="CV13" s="441"/>
      <c r="CW13" s="441"/>
      <c r="CX13" s="441"/>
      <c r="CY13" s="441"/>
      <c r="CZ13" s="441"/>
      <c r="DA13" s="442"/>
      <c r="DB13" s="440">
        <v>7.5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35577</v>
      </c>
      <c r="S14" s="528"/>
      <c r="T14" s="528"/>
      <c r="U14" s="528"/>
      <c r="V14" s="529"/>
      <c r="W14" s="433"/>
      <c r="X14" s="434"/>
      <c r="Y14" s="434"/>
      <c r="Z14" s="434"/>
      <c r="AA14" s="434"/>
      <c r="AB14" s="423"/>
      <c r="AC14" s="530">
        <v>14.8</v>
      </c>
      <c r="AD14" s="531"/>
      <c r="AE14" s="531"/>
      <c r="AF14" s="531"/>
      <c r="AG14" s="532"/>
      <c r="AH14" s="530">
        <v>15.6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148</v>
      </c>
      <c r="CU14" s="542"/>
      <c r="CV14" s="542"/>
      <c r="CW14" s="542"/>
      <c r="CX14" s="542"/>
      <c r="CY14" s="542"/>
      <c r="CZ14" s="542"/>
      <c r="DA14" s="543"/>
      <c r="DB14" s="541" t="s">
        <v>148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140</v>
      </c>
      <c r="N15" s="535"/>
      <c r="O15" s="535"/>
      <c r="P15" s="535"/>
      <c r="Q15" s="536"/>
      <c r="R15" s="527">
        <v>35394</v>
      </c>
      <c r="S15" s="528"/>
      <c r="T15" s="528"/>
      <c r="U15" s="528"/>
      <c r="V15" s="529"/>
      <c r="W15" s="459" t="s">
        <v>149</v>
      </c>
      <c r="X15" s="460"/>
      <c r="Y15" s="460"/>
      <c r="Z15" s="460"/>
      <c r="AA15" s="460"/>
      <c r="AB15" s="450"/>
      <c r="AC15" s="494">
        <v>1913</v>
      </c>
      <c r="AD15" s="495"/>
      <c r="AE15" s="495"/>
      <c r="AF15" s="495"/>
      <c r="AG15" s="537"/>
      <c r="AH15" s="494">
        <v>2114</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3724792</v>
      </c>
      <c r="BO15" s="407"/>
      <c r="BP15" s="407"/>
      <c r="BQ15" s="407"/>
      <c r="BR15" s="407"/>
      <c r="BS15" s="407"/>
      <c r="BT15" s="407"/>
      <c r="BU15" s="408"/>
      <c r="BV15" s="406">
        <v>3558022</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12.9</v>
      </c>
      <c r="AD16" s="531"/>
      <c r="AE16" s="531"/>
      <c r="AF16" s="531"/>
      <c r="AG16" s="532"/>
      <c r="AH16" s="530">
        <v>13.2</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15455337</v>
      </c>
      <c r="BO16" s="444"/>
      <c r="BP16" s="444"/>
      <c r="BQ16" s="444"/>
      <c r="BR16" s="444"/>
      <c r="BS16" s="444"/>
      <c r="BT16" s="444"/>
      <c r="BU16" s="445"/>
      <c r="BV16" s="443">
        <v>15326370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10696</v>
      </c>
      <c r="AD17" s="495"/>
      <c r="AE17" s="495"/>
      <c r="AF17" s="495"/>
      <c r="AG17" s="537"/>
      <c r="AH17" s="494">
        <v>11391</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4661110</v>
      </c>
      <c r="BO17" s="444"/>
      <c r="BP17" s="444"/>
      <c r="BQ17" s="444"/>
      <c r="BR17" s="444"/>
      <c r="BS17" s="444"/>
      <c r="BT17" s="444"/>
      <c r="BU17" s="445"/>
      <c r="BV17" s="443">
        <v>4436192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159</v>
      </c>
      <c r="C18" s="486"/>
      <c r="D18" s="486"/>
      <c r="E18" s="566"/>
      <c r="F18" s="566"/>
      <c r="G18" s="566"/>
      <c r="H18" s="566"/>
      <c r="I18" s="566"/>
      <c r="J18" s="566"/>
      <c r="K18" s="566"/>
      <c r="L18" s="567">
        <v>420.12</v>
      </c>
      <c r="M18" s="567"/>
      <c r="N18" s="567"/>
      <c r="O18" s="567"/>
      <c r="P18" s="567"/>
      <c r="Q18" s="567"/>
      <c r="R18" s="568"/>
      <c r="S18" s="568"/>
      <c r="T18" s="568"/>
      <c r="U18" s="568"/>
      <c r="V18" s="569"/>
      <c r="W18" s="461"/>
      <c r="X18" s="462"/>
      <c r="Y18" s="462"/>
      <c r="Z18" s="462"/>
      <c r="AA18" s="462"/>
      <c r="AB18" s="453"/>
      <c r="AC18" s="570">
        <v>72.3</v>
      </c>
      <c r="AD18" s="571"/>
      <c r="AE18" s="571"/>
      <c r="AF18" s="571"/>
      <c r="AG18" s="572"/>
      <c r="AH18" s="570">
        <v>71.2</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15441892</v>
      </c>
      <c r="BO18" s="444"/>
      <c r="BP18" s="444"/>
      <c r="BQ18" s="444"/>
      <c r="BR18" s="444"/>
      <c r="BS18" s="444"/>
      <c r="BT18" s="444"/>
      <c r="BU18" s="445"/>
      <c r="BV18" s="443">
        <v>15123173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161</v>
      </c>
      <c r="C19" s="486"/>
      <c r="D19" s="486"/>
      <c r="E19" s="566"/>
      <c r="F19" s="566"/>
      <c r="G19" s="566"/>
      <c r="H19" s="566"/>
      <c r="I19" s="566"/>
      <c r="J19" s="566"/>
      <c r="K19" s="566"/>
      <c r="L19" s="574">
        <v>82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21212046</v>
      </c>
      <c r="BO19" s="444"/>
      <c r="BP19" s="444"/>
      <c r="BQ19" s="444"/>
      <c r="BR19" s="444"/>
      <c r="BS19" s="444"/>
      <c r="BT19" s="444"/>
      <c r="BU19" s="445"/>
      <c r="BV19" s="443">
        <v>22336555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163</v>
      </c>
      <c r="C20" s="486"/>
      <c r="D20" s="486"/>
      <c r="E20" s="566"/>
      <c r="F20" s="566"/>
      <c r="G20" s="566"/>
      <c r="H20" s="566"/>
      <c r="I20" s="566"/>
      <c r="J20" s="566"/>
      <c r="K20" s="566"/>
      <c r="L20" s="574">
        <v>16526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37087944</v>
      </c>
      <c r="BO22" s="407"/>
      <c r="BP22" s="407"/>
      <c r="BQ22" s="407"/>
      <c r="BR22" s="407"/>
      <c r="BS22" s="407"/>
      <c r="BT22" s="407"/>
      <c r="BU22" s="408"/>
      <c r="BV22" s="406">
        <v>37962115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29016755</v>
      </c>
      <c r="BO23" s="444"/>
      <c r="BP23" s="444"/>
      <c r="BQ23" s="444"/>
      <c r="BR23" s="444"/>
      <c r="BS23" s="444"/>
      <c r="BT23" s="444"/>
      <c r="BU23" s="445"/>
      <c r="BV23" s="443">
        <v>29024902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8040</v>
      </c>
      <c r="R24" s="495"/>
      <c r="S24" s="495"/>
      <c r="T24" s="495"/>
      <c r="U24" s="495"/>
      <c r="V24" s="537"/>
      <c r="W24" s="589"/>
      <c r="X24" s="590"/>
      <c r="Y24" s="591"/>
      <c r="Z24" s="493" t="s">
        <v>174</v>
      </c>
      <c r="AA24" s="473"/>
      <c r="AB24" s="473"/>
      <c r="AC24" s="473"/>
      <c r="AD24" s="473"/>
      <c r="AE24" s="473"/>
      <c r="AF24" s="473"/>
      <c r="AG24" s="474"/>
      <c r="AH24" s="494">
        <v>484</v>
      </c>
      <c r="AI24" s="495"/>
      <c r="AJ24" s="495"/>
      <c r="AK24" s="495"/>
      <c r="AL24" s="537"/>
      <c r="AM24" s="494">
        <v>1482976</v>
      </c>
      <c r="AN24" s="495"/>
      <c r="AO24" s="495"/>
      <c r="AP24" s="495"/>
      <c r="AQ24" s="495"/>
      <c r="AR24" s="537"/>
      <c r="AS24" s="494">
        <v>3064</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28546434</v>
      </c>
      <c r="BO24" s="444"/>
      <c r="BP24" s="444"/>
      <c r="BQ24" s="444"/>
      <c r="BR24" s="444"/>
      <c r="BS24" s="444"/>
      <c r="BT24" s="444"/>
      <c r="BU24" s="445"/>
      <c r="BV24" s="443">
        <v>28674955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1</v>
      </c>
      <c r="M25" s="495"/>
      <c r="N25" s="495"/>
      <c r="O25" s="495"/>
      <c r="P25" s="537"/>
      <c r="Q25" s="494">
        <v>6580</v>
      </c>
      <c r="R25" s="495"/>
      <c r="S25" s="495"/>
      <c r="T25" s="495"/>
      <c r="U25" s="495"/>
      <c r="V25" s="537"/>
      <c r="W25" s="589"/>
      <c r="X25" s="590"/>
      <c r="Y25" s="591"/>
      <c r="Z25" s="493" t="s">
        <v>177</v>
      </c>
      <c r="AA25" s="473"/>
      <c r="AB25" s="473"/>
      <c r="AC25" s="473"/>
      <c r="AD25" s="473"/>
      <c r="AE25" s="473"/>
      <c r="AF25" s="473"/>
      <c r="AG25" s="474"/>
      <c r="AH25" s="494">
        <v>87</v>
      </c>
      <c r="AI25" s="495"/>
      <c r="AJ25" s="495"/>
      <c r="AK25" s="495"/>
      <c r="AL25" s="537"/>
      <c r="AM25" s="494">
        <v>248559</v>
      </c>
      <c r="AN25" s="495"/>
      <c r="AO25" s="495"/>
      <c r="AP25" s="495"/>
      <c r="AQ25" s="495"/>
      <c r="AR25" s="537"/>
      <c r="AS25" s="494">
        <v>2857</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7230011</v>
      </c>
      <c r="BO25" s="407"/>
      <c r="BP25" s="407"/>
      <c r="BQ25" s="407"/>
      <c r="BR25" s="407"/>
      <c r="BS25" s="407"/>
      <c r="BT25" s="407"/>
      <c r="BU25" s="408"/>
      <c r="BV25" s="406">
        <v>6349867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179</v>
      </c>
      <c r="F26" s="473"/>
      <c r="G26" s="473"/>
      <c r="H26" s="473"/>
      <c r="I26" s="473"/>
      <c r="J26" s="473"/>
      <c r="K26" s="474"/>
      <c r="L26" s="494">
        <v>1</v>
      </c>
      <c r="M26" s="495"/>
      <c r="N26" s="495"/>
      <c r="O26" s="495"/>
      <c r="P26" s="537"/>
      <c r="Q26" s="494">
        <v>5840</v>
      </c>
      <c r="R26" s="495"/>
      <c r="S26" s="495"/>
      <c r="T26" s="495"/>
      <c r="U26" s="495"/>
      <c r="V26" s="537"/>
      <c r="W26" s="589"/>
      <c r="X26" s="590"/>
      <c r="Y26" s="591"/>
      <c r="Z26" s="493" t="s">
        <v>180</v>
      </c>
      <c r="AA26" s="595"/>
      <c r="AB26" s="595"/>
      <c r="AC26" s="595"/>
      <c r="AD26" s="595"/>
      <c r="AE26" s="595"/>
      <c r="AF26" s="595"/>
      <c r="AG26" s="596"/>
      <c r="AH26" s="494">
        <v>8</v>
      </c>
      <c r="AI26" s="495"/>
      <c r="AJ26" s="495"/>
      <c r="AK26" s="495"/>
      <c r="AL26" s="537"/>
      <c r="AM26" s="494">
        <v>27752</v>
      </c>
      <c r="AN26" s="495"/>
      <c r="AO26" s="495"/>
      <c r="AP26" s="495"/>
      <c r="AQ26" s="495"/>
      <c r="AR26" s="537"/>
      <c r="AS26" s="494">
        <v>3469</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t="s">
        <v>139</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182</v>
      </c>
      <c r="F27" s="473"/>
      <c r="G27" s="473"/>
      <c r="H27" s="473"/>
      <c r="I27" s="473"/>
      <c r="J27" s="473"/>
      <c r="K27" s="474"/>
      <c r="L27" s="494">
        <v>1</v>
      </c>
      <c r="M27" s="495"/>
      <c r="N27" s="495"/>
      <c r="O27" s="495"/>
      <c r="P27" s="537"/>
      <c r="Q27" s="494">
        <v>4210</v>
      </c>
      <c r="R27" s="495"/>
      <c r="S27" s="495"/>
      <c r="T27" s="495"/>
      <c r="U27" s="495"/>
      <c r="V27" s="537"/>
      <c r="W27" s="589"/>
      <c r="X27" s="590"/>
      <c r="Y27" s="591"/>
      <c r="Z27" s="493" t="s">
        <v>183</v>
      </c>
      <c r="AA27" s="473"/>
      <c r="AB27" s="473"/>
      <c r="AC27" s="473"/>
      <c r="AD27" s="473"/>
      <c r="AE27" s="473"/>
      <c r="AF27" s="473"/>
      <c r="AG27" s="474"/>
      <c r="AH27" s="494">
        <v>8</v>
      </c>
      <c r="AI27" s="495"/>
      <c r="AJ27" s="495"/>
      <c r="AK27" s="495"/>
      <c r="AL27" s="537"/>
      <c r="AM27" s="494">
        <v>34560</v>
      </c>
      <c r="AN27" s="495"/>
      <c r="AO27" s="495"/>
      <c r="AP27" s="495"/>
      <c r="AQ27" s="495"/>
      <c r="AR27" s="537"/>
      <c r="AS27" s="494">
        <v>4320</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v>575418</v>
      </c>
      <c r="BO27" s="563"/>
      <c r="BP27" s="563"/>
      <c r="BQ27" s="563"/>
      <c r="BR27" s="563"/>
      <c r="BS27" s="563"/>
      <c r="BT27" s="563"/>
      <c r="BU27" s="564"/>
      <c r="BV27" s="562">
        <v>574666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185</v>
      </c>
      <c r="F28" s="473"/>
      <c r="G28" s="473"/>
      <c r="H28" s="473"/>
      <c r="I28" s="473"/>
      <c r="J28" s="473"/>
      <c r="K28" s="474"/>
      <c r="L28" s="494">
        <v>1</v>
      </c>
      <c r="M28" s="495"/>
      <c r="N28" s="495"/>
      <c r="O28" s="495"/>
      <c r="P28" s="537"/>
      <c r="Q28" s="494">
        <v>3410</v>
      </c>
      <c r="R28" s="495"/>
      <c r="S28" s="495"/>
      <c r="T28" s="495"/>
      <c r="U28" s="495"/>
      <c r="V28" s="537"/>
      <c r="W28" s="589"/>
      <c r="X28" s="590"/>
      <c r="Y28" s="591"/>
      <c r="Z28" s="493" t="s">
        <v>186</v>
      </c>
      <c r="AA28" s="473"/>
      <c r="AB28" s="473"/>
      <c r="AC28" s="473"/>
      <c r="AD28" s="473"/>
      <c r="AE28" s="473"/>
      <c r="AF28" s="473"/>
      <c r="AG28" s="474"/>
      <c r="AH28" s="494" t="s">
        <v>139</v>
      </c>
      <c r="AI28" s="495"/>
      <c r="AJ28" s="495"/>
      <c r="AK28" s="495"/>
      <c r="AL28" s="537"/>
      <c r="AM28" s="494" t="s">
        <v>139</v>
      </c>
      <c r="AN28" s="495"/>
      <c r="AO28" s="495"/>
      <c r="AP28" s="495"/>
      <c r="AQ28" s="495"/>
      <c r="AR28" s="537"/>
      <c r="AS28" s="494" t="s">
        <v>139</v>
      </c>
      <c r="AT28" s="495"/>
      <c r="AU28" s="495"/>
      <c r="AV28" s="495"/>
      <c r="AW28" s="495"/>
      <c r="AX28" s="496"/>
      <c r="AY28" s="597" t="s">
        <v>187</v>
      </c>
      <c r="AZ28" s="598"/>
      <c r="BA28" s="598"/>
      <c r="BB28" s="599"/>
      <c r="BC28" s="403" t="s">
        <v>50</v>
      </c>
      <c r="BD28" s="404"/>
      <c r="BE28" s="404"/>
      <c r="BF28" s="404"/>
      <c r="BG28" s="404"/>
      <c r="BH28" s="404"/>
      <c r="BI28" s="404"/>
      <c r="BJ28" s="404"/>
      <c r="BK28" s="404"/>
      <c r="BL28" s="404"/>
      <c r="BM28" s="405"/>
      <c r="BN28" s="406">
        <v>3853426</v>
      </c>
      <c r="BO28" s="407"/>
      <c r="BP28" s="407"/>
      <c r="BQ28" s="407"/>
      <c r="BR28" s="407"/>
      <c r="BS28" s="407"/>
      <c r="BT28" s="407"/>
      <c r="BU28" s="408"/>
      <c r="BV28" s="406">
        <v>3816562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188</v>
      </c>
      <c r="F29" s="473"/>
      <c r="G29" s="473"/>
      <c r="H29" s="473"/>
      <c r="I29" s="473"/>
      <c r="J29" s="473"/>
      <c r="K29" s="474"/>
      <c r="L29" s="494">
        <v>16</v>
      </c>
      <c r="M29" s="495"/>
      <c r="N29" s="495"/>
      <c r="O29" s="495"/>
      <c r="P29" s="537"/>
      <c r="Q29" s="494">
        <v>3250</v>
      </c>
      <c r="R29" s="495"/>
      <c r="S29" s="495"/>
      <c r="T29" s="495"/>
      <c r="U29" s="495"/>
      <c r="V29" s="537"/>
      <c r="W29" s="592"/>
      <c r="X29" s="593"/>
      <c r="Y29" s="594"/>
      <c r="Z29" s="493" t="s">
        <v>189</v>
      </c>
      <c r="AA29" s="473"/>
      <c r="AB29" s="473"/>
      <c r="AC29" s="473"/>
      <c r="AD29" s="473"/>
      <c r="AE29" s="473"/>
      <c r="AF29" s="473"/>
      <c r="AG29" s="474"/>
      <c r="AH29" s="494">
        <v>492</v>
      </c>
      <c r="AI29" s="495"/>
      <c r="AJ29" s="495"/>
      <c r="AK29" s="495"/>
      <c r="AL29" s="537"/>
      <c r="AM29" s="494">
        <v>1517536</v>
      </c>
      <c r="AN29" s="495"/>
      <c r="AO29" s="495"/>
      <c r="AP29" s="495"/>
      <c r="AQ29" s="495"/>
      <c r="AR29" s="537"/>
      <c r="AS29" s="494">
        <v>3084</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2554473</v>
      </c>
      <c r="BO29" s="444"/>
      <c r="BP29" s="444"/>
      <c r="BQ29" s="444"/>
      <c r="BR29" s="444"/>
      <c r="BS29" s="444"/>
      <c r="BT29" s="444"/>
      <c r="BU29" s="445"/>
      <c r="BV29" s="443">
        <v>2255324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96.8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9889386</v>
      </c>
      <c r="BO30" s="563"/>
      <c r="BP30" s="563"/>
      <c r="BQ30" s="563"/>
      <c r="BR30" s="563"/>
      <c r="BS30" s="563"/>
      <c r="BT30" s="563"/>
      <c r="BU30" s="564"/>
      <c r="BV30" s="562">
        <v>9446874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198</v>
      </c>
      <c r="D33" s="467"/>
      <c r="E33" s="432" t="s">
        <v>199</v>
      </c>
      <c r="F33" s="432"/>
      <c r="G33" s="432"/>
      <c r="H33" s="432"/>
      <c r="I33" s="432"/>
      <c r="J33" s="432"/>
      <c r="K33" s="432"/>
      <c r="L33" s="432"/>
      <c r="M33" s="432"/>
      <c r="N33" s="432"/>
      <c r="O33" s="432"/>
      <c r="P33" s="432"/>
      <c r="Q33" s="432"/>
      <c r="R33" s="432"/>
      <c r="S33" s="432"/>
      <c r="T33" s="206"/>
      <c r="U33" s="467" t="s">
        <v>198</v>
      </c>
      <c r="V33" s="467"/>
      <c r="W33" s="432" t="s">
        <v>199</v>
      </c>
      <c r="X33" s="432"/>
      <c r="Y33" s="432"/>
      <c r="Z33" s="432"/>
      <c r="AA33" s="432"/>
      <c r="AB33" s="432"/>
      <c r="AC33" s="432"/>
      <c r="AD33" s="432"/>
      <c r="AE33" s="432"/>
      <c r="AF33" s="432"/>
      <c r="AG33" s="432"/>
      <c r="AH33" s="432"/>
      <c r="AI33" s="432"/>
      <c r="AJ33" s="432"/>
      <c r="AK33" s="432"/>
      <c r="AL33" s="206"/>
      <c r="AM33" s="467" t="s">
        <v>198</v>
      </c>
      <c r="AN33" s="467"/>
      <c r="AO33" s="432" t="s">
        <v>199</v>
      </c>
      <c r="AP33" s="432"/>
      <c r="AQ33" s="432"/>
      <c r="AR33" s="432"/>
      <c r="AS33" s="432"/>
      <c r="AT33" s="432"/>
      <c r="AU33" s="432"/>
      <c r="AV33" s="432"/>
      <c r="AW33" s="432"/>
      <c r="AX33" s="432"/>
      <c r="AY33" s="432"/>
      <c r="AZ33" s="432"/>
      <c r="BA33" s="432"/>
      <c r="BB33" s="432"/>
      <c r="BC33" s="432"/>
      <c r="BD33" s="207"/>
      <c r="BE33" s="432" t="s">
        <v>200</v>
      </c>
      <c r="BF33" s="432"/>
      <c r="BG33" s="432" t="s">
        <v>201</v>
      </c>
      <c r="BH33" s="432"/>
      <c r="BI33" s="432"/>
      <c r="BJ33" s="432"/>
      <c r="BK33" s="432"/>
      <c r="BL33" s="432"/>
      <c r="BM33" s="432"/>
      <c r="BN33" s="432"/>
      <c r="BO33" s="432"/>
      <c r="BP33" s="432"/>
      <c r="BQ33" s="432"/>
      <c r="BR33" s="432"/>
      <c r="BS33" s="432"/>
      <c r="BT33" s="432"/>
      <c r="BU33" s="432"/>
      <c r="BV33" s="207"/>
      <c r="BW33" s="467" t="s">
        <v>200</v>
      </c>
      <c r="BX33" s="467"/>
      <c r="BY33" s="432" t="s">
        <v>202</v>
      </c>
      <c r="BZ33" s="432"/>
      <c r="CA33" s="432"/>
      <c r="CB33" s="432"/>
      <c r="CC33" s="432"/>
      <c r="CD33" s="432"/>
      <c r="CE33" s="432"/>
      <c r="CF33" s="432"/>
      <c r="CG33" s="432"/>
      <c r="CH33" s="432"/>
      <c r="CI33" s="432"/>
      <c r="CJ33" s="432"/>
      <c r="CK33" s="432"/>
      <c r="CL33" s="432"/>
      <c r="CM33" s="432"/>
      <c r="CN33" s="206"/>
      <c r="CO33" s="467" t="s">
        <v>198</v>
      </c>
      <c r="CP33" s="467"/>
      <c r="CQ33" s="432" t="s">
        <v>203</v>
      </c>
      <c r="CR33" s="432"/>
      <c r="CS33" s="432"/>
      <c r="CT33" s="432"/>
      <c r="CU33" s="432"/>
      <c r="CV33" s="432"/>
      <c r="CW33" s="432"/>
      <c r="CX33" s="432"/>
      <c r="CY33" s="432"/>
      <c r="CZ33" s="432"/>
      <c r="DA33" s="432"/>
      <c r="DB33" s="432"/>
      <c r="DC33" s="432"/>
      <c r="DD33" s="432"/>
      <c r="DE33" s="432"/>
      <c r="DF33" s="206"/>
      <c r="DG33" s="632" t="s">
        <v>204</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国民健康保険事業特別会計（事業勘定）</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IF('各会計、関係団体の財政状況及び健全化判断比率'!B33="","",'各会計、関係団体の財政状況及び健全化判断比率'!B33)</f>
        <v>水道事業会計</v>
      </c>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IF('各会計、関係団体の財政状況及び健全化判断比率'!B34="","",'各会計、関係団体の財政状況及び健全化判断比率'!B34)</f>
        <v>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13</v>
      </c>
      <c r="BX34" s="633"/>
      <c r="BY34" s="634" t="str">
        <f>IF('各会計、関係団体の財政状況及び健全化判断比率'!B68="","",'各会計、関係団体の財政状況及び健全化判断比率'!B68)</f>
        <v>長崎県病院企業団（五島市分）</v>
      </c>
      <c r="BZ34" s="634"/>
      <c r="CA34" s="634"/>
      <c r="CB34" s="634"/>
      <c r="CC34" s="634"/>
      <c r="CD34" s="634"/>
      <c r="CE34" s="634"/>
      <c r="CF34" s="634"/>
      <c r="CG34" s="634"/>
      <c r="CH34" s="634"/>
      <c r="CI34" s="634"/>
      <c r="CJ34" s="634"/>
      <c r="CK34" s="634"/>
      <c r="CL34" s="634"/>
      <c r="CM34" s="634"/>
      <c r="CN34" s="181"/>
      <c r="CO34" s="633">
        <f>IF(CQ34="","",MAX(C34:D43,U34:V43,AM34:AN43,BE34:BF43,BW34:BX43)+1)</f>
        <v>22</v>
      </c>
      <c r="CP34" s="633"/>
      <c r="CQ34" s="634" t="str">
        <f>IF('各会計、関係団体の財政状況及び健全化判断比率'!BS7="","",'各会計、関係団体の財政状況及び健全化判断比率'!BS7)</f>
        <v>五島市農林総合開発公社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診療所事業特別会計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国民健康保険事業特別会計（直営診療施設勘定）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11</v>
      </c>
      <c r="BF35" s="633"/>
      <c r="BG35" s="634" t="str">
        <f>IF('各会計、関係団体の財政状況及び健全化判断比率'!B35="","",'各会計、関係団体の財政状況及び健全化判断比率'!B35)</f>
        <v>港湾整備事業特別会計</v>
      </c>
      <c r="BH35" s="634"/>
      <c r="BI35" s="634"/>
      <c r="BJ35" s="634"/>
      <c r="BK35" s="634"/>
      <c r="BL35" s="634"/>
      <c r="BM35" s="634"/>
      <c r="BN35" s="634"/>
      <c r="BO35" s="634"/>
      <c r="BP35" s="634"/>
      <c r="BQ35" s="634"/>
      <c r="BR35" s="634"/>
      <c r="BS35" s="634"/>
      <c r="BT35" s="634"/>
      <c r="BU35" s="634"/>
      <c r="BV35" s="181"/>
      <c r="BW35" s="633">
        <f t="shared" ref="BW35:BW43" si="2">IF(BY35="","",BW34+1)</f>
        <v>14</v>
      </c>
      <c r="BX35" s="633"/>
      <c r="BY35" s="634" t="str">
        <f>IF('各会計、関係団体の財政状況及び健全化判断比率'!B69="","",'各会計、関係団体の財政状況及び健全化判断比率'!B69)</f>
        <v>長崎県市町村総合組合（一般会計）</v>
      </c>
      <c r="BZ35" s="634"/>
      <c r="CA35" s="634"/>
      <c r="CB35" s="634"/>
      <c r="CC35" s="634"/>
      <c r="CD35" s="634"/>
      <c r="CE35" s="634"/>
      <c r="CF35" s="634"/>
      <c r="CG35" s="634"/>
      <c r="CH35" s="634"/>
      <c r="CI35" s="634"/>
      <c r="CJ35" s="634"/>
      <c r="CK35" s="634"/>
      <c r="CL35" s="634"/>
      <c r="CM35" s="634"/>
      <c r="CN35" s="181"/>
      <c r="CO35" s="633">
        <f t="shared" ref="CO35:CO43" si="3">IF(CQ35="","",CO34+1)</f>
        <v>23</v>
      </c>
      <c r="CP35" s="633"/>
      <c r="CQ35" s="634" t="str">
        <f>IF('各会計、関係団体の財政状況及び健全化判断比率'!BS8="","",'各会計、関係団体の財政状況及び健全化判断比率'!BS8)</f>
        <v>嵯峨島旅客船</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土地取得事業特別会計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介護保険事業特別会計（事業勘定）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12</v>
      </c>
      <c r="BF36" s="633"/>
      <c r="BG36" s="634" t="str">
        <f>IF('各会計、関係団体の財政状況及び健全化判断比率'!B36="","",'各会計、関係団体の財政状況及び健全化判断比率'!B36)</f>
        <v>交通船事業特別会計</v>
      </c>
      <c r="BH36" s="634"/>
      <c r="BI36" s="634"/>
      <c r="BJ36" s="634"/>
      <c r="BK36" s="634"/>
      <c r="BL36" s="634"/>
      <c r="BM36" s="634"/>
      <c r="BN36" s="634"/>
      <c r="BO36" s="634"/>
      <c r="BP36" s="634"/>
      <c r="BQ36" s="634"/>
      <c r="BR36" s="634"/>
      <c r="BS36" s="634"/>
      <c r="BT36" s="634"/>
      <c r="BU36" s="634"/>
      <c r="BV36" s="181"/>
      <c r="BW36" s="633">
        <f t="shared" si="2"/>
        <v>15</v>
      </c>
      <c r="BX36" s="633"/>
      <c r="BY36" s="634" t="str">
        <f>IF('各会計、関係団体の財政状況及び健全化判断比率'!B70="","",'各会計、関係団体の財政状況及び健全化判断比率'!B70)</f>
        <v>〃（市町村会館管理事業特別会計）</v>
      </c>
      <c r="BZ36" s="634"/>
      <c r="CA36" s="634"/>
      <c r="CB36" s="634"/>
      <c r="CC36" s="634"/>
      <c r="CD36" s="634"/>
      <c r="CE36" s="634"/>
      <c r="CF36" s="634"/>
      <c r="CG36" s="634"/>
      <c r="CH36" s="634"/>
      <c r="CI36" s="634"/>
      <c r="CJ36" s="634"/>
      <c r="CK36" s="634"/>
      <c r="CL36" s="634"/>
      <c r="CM36" s="634"/>
      <c r="CN36" s="181"/>
      <c r="CO36" s="633">
        <f t="shared" si="3"/>
        <v>24</v>
      </c>
      <c r="CP36" s="633"/>
      <c r="CQ36" s="634" t="str">
        <f>IF('各会計、関係団体の財政状況及び健全化判断比率'!BS9="","",'各会計、関係団体の財政状況及び健全化判断比率'!BS9)</f>
        <v>五島テレビ</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介護保険事業特別会計（介護サービス事業勘定）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16</v>
      </c>
      <c r="BX37" s="633"/>
      <c r="BY37" s="634" t="str">
        <f>IF('各会計、関係団体の財政状況及び健全化判断比率'!B71="","",'各会計、関係団体の財政状況及び健全化判断比率'!B71)</f>
        <v>〃（市町村会館馬町別館管理事業特別会計）</v>
      </c>
      <c r="BZ37" s="634"/>
      <c r="CA37" s="634"/>
      <c r="CB37" s="634"/>
      <c r="CC37" s="634"/>
      <c r="CD37" s="634"/>
      <c r="CE37" s="634"/>
      <c r="CF37" s="634"/>
      <c r="CG37" s="634"/>
      <c r="CH37" s="634"/>
      <c r="CI37" s="634"/>
      <c r="CJ37" s="634"/>
      <c r="CK37" s="634"/>
      <c r="CL37" s="634"/>
      <c r="CM37" s="634"/>
      <c r="CN37" s="181"/>
      <c r="CO37" s="633">
        <f t="shared" si="3"/>
        <v>25</v>
      </c>
      <c r="CP37" s="633"/>
      <c r="CQ37" s="634" t="str">
        <f>IF('各会計、関係団体の財政状況及び健全化判断比率'!BS10="","",'各会計、関係団体の財政状況及び健全化判断比率'!BS10)</f>
        <v>長崎県林業公社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8</v>
      </c>
      <c r="V38" s="633"/>
      <c r="W38" s="634" t="str">
        <f>IF('各会計、関係団体の財政状況及び健全化判断比率'!B32="","",'各会計、関係団体の財政状況及び健全化判断比率'!B32)</f>
        <v>後期高齢者医療特別会計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17</v>
      </c>
      <c r="BX38" s="633"/>
      <c r="BY38" s="634" t="str">
        <f>IF('各会計、関係団体の財政状況及び健全化判断比率'!B72="","",'各会計、関係団体の財政状況及び健全化判断比率'!B72)</f>
        <v>〃（公平委員会事業特別会計）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18</v>
      </c>
      <c r="BX39" s="633"/>
      <c r="BY39" s="634" t="str">
        <f>IF('各会計、関係団体の財政状況及び健全化判断比率'!B73="","",'各会計、関係団体の財政状況及び健全化判断比率'!B73)</f>
        <v>〃（行政不服審査会事業特別会計）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19</v>
      </c>
      <c r="BX40" s="633"/>
      <c r="BY40" s="634" t="str">
        <f>IF('各会計、関係団体の財政状況及び健全化判断比率'!B74="","",'各会計、関係団体の財政状況及び健全化判断比率'!B74)</f>
        <v>〃（交通災害共済事業特別会計）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20</v>
      </c>
      <c r="BX41" s="633"/>
      <c r="BY41" s="634" t="str">
        <f>IF('各会計、関係団体の財政状況及び健全化判断比率'!B75="","",'各会計、関係団体の財政状況及び健全化判断比率'!B75)</f>
        <v>長崎県後期高齢者医療広域連合（普通会計）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21</v>
      </c>
      <c r="BX42" s="633"/>
      <c r="BY42" s="634" t="str">
        <f>IF('各会計、関係団体の財政状況及び健全化判断比率'!B76="","",'各会計、関係団体の財政状況及び健全化判断比率'!B76)</f>
        <v>〃（後期高齢者医療事業会計）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636" t="s">
        <v>206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ckFnnBqiugkQYUjVwEw1Z8xqP7qFZ1JAT3ch22vx1U4Eyxr0SCtqa/DB1Vt3XCASqWBAdm+KNbxoKMJM1rTlog==" saltValue="8jLh1VOwgV+IITiK2MU16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87" t="s">
        <v>573</v>
      </c>
      <c r="D34" s="1187"/>
      <c r="E34" s="1188"/>
      <c r="F34" s="32">
        <v>4.6100000000000003</v>
      </c>
      <c r="G34" s="33">
        <v>4.93</v>
      </c>
      <c r="H34" s="33">
        <v>6.3</v>
      </c>
      <c r="I34" s="33">
        <v>5.98</v>
      </c>
      <c r="J34" s="34">
        <v>5.84</v>
      </c>
      <c r="K34" s="22"/>
      <c r="L34" s="22"/>
      <c r="M34" s="22"/>
      <c r="N34" s="22"/>
      <c r="O34" s="22"/>
      <c r="P34" s="22"/>
    </row>
    <row r="35" spans="1:16" ht="39" customHeight="1" x14ac:dyDescent="0.15">
      <c r="A35" s="22"/>
      <c r="B35" s="35"/>
      <c r="C35" s="1181" t="s">
        <v>574</v>
      </c>
      <c r="D35" s="1182"/>
      <c r="E35" s="1183"/>
      <c r="F35" s="36">
        <v>3.78</v>
      </c>
      <c r="G35" s="37">
        <v>3.93</v>
      </c>
      <c r="H35" s="37">
        <v>8.39</v>
      </c>
      <c r="I35" s="37">
        <v>4.2</v>
      </c>
      <c r="J35" s="38">
        <v>5.08</v>
      </c>
      <c r="K35" s="22"/>
      <c r="L35" s="22"/>
      <c r="M35" s="22"/>
      <c r="N35" s="22"/>
      <c r="O35" s="22"/>
      <c r="P35" s="22"/>
    </row>
    <row r="36" spans="1:16" ht="39" customHeight="1" x14ac:dyDescent="0.15">
      <c r="A36" s="22"/>
      <c r="B36" s="35"/>
      <c r="C36" s="1181" t="s">
        <v>575</v>
      </c>
      <c r="D36" s="1182"/>
      <c r="E36" s="1183"/>
      <c r="F36" s="36">
        <v>1.0900000000000001</v>
      </c>
      <c r="G36" s="37">
        <v>0.47</v>
      </c>
      <c r="H36" s="37">
        <v>0.31</v>
      </c>
      <c r="I36" s="37">
        <v>0.35</v>
      </c>
      <c r="J36" s="38">
        <v>0.62</v>
      </c>
      <c r="K36" s="22"/>
      <c r="L36" s="22"/>
      <c r="M36" s="22"/>
      <c r="N36" s="22"/>
      <c r="O36" s="22"/>
      <c r="P36" s="22"/>
    </row>
    <row r="37" spans="1:16" ht="39" customHeight="1" x14ac:dyDescent="0.15">
      <c r="A37" s="22"/>
      <c r="B37" s="35"/>
      <c r="C37" s="1181" t="s">
        <v>576</v>
      </c>
      <c r="D37" s="1182"/>
      <c r="E37" s="1183"/>
      <c r="F37" s="36">
        <v>0.36</v>
      </c>
      <c r="G37" s="37">
        <v>0.23</v>
      </c>
      <c r="H37" s="37">
        <v>0.3</v>
      </c>
      <c r="I37" s="37">
        <v>0.24</v>
      </c>
      <c r="J37" s="38">
        <v>0.49</v>
      </c>
      <c r="K37" s="22"/>
      <c r="L37" s="22"/>
      <c r="M37" s="22"/>
      <c r="N37" s="22"/>
      <c r="O37" s="22"/>
      <c r="P37" s="22"/>
    </row>
    <row r="38" spans="1:16" ht="39" customHeight="1" x14ac:dyDescent="0.15">
      <c r="A38" s="22"/>
      <c r="B38" s="35"/>
      <c r="C38" s="1181" t="s">
        <v>577</v>
      </c>
      <c r="D38" s="1182"/>
      <c r="E38" s="1183"/>
      <c r="F38" s="36">
        <v>0.03</v>
      </c>
      <c r="G38" s="37">
        <v>0.03</v>
      </c>
      <c r="H38" s="37">
        <v>0.03</v>
      </c>
      <c r="I38" s="37">
        <v>0.03</v>
      </c>
      <c r="J38" s="38">
        <v>0.03</v>
      </c>
      <c r="K38" s="22"/>
      <c r="L38" s="22"/>
      <c r="M38" s="22"/>
      <c r="N38" s="22"/>
      <c r="O38" s="22"/>
      <c r="P38" s="22"/>
    </row>
    <row r="39" spans="1:16" ht="39" customHeight="1" x14ac:dyDescent="0.15">
      <c r="A39" s="22"/>
      <c r="B39" s="35"/>
      <c r="C39" s="1181" t="s">
        <v>578</v>
      </c>
      <c r="D39" s="1182"/>
      <c r="E39" s="1183"/>
      <c r="F39" s="36">
        <v>0</v>
      </c>
      <c r="G39" s="37">
        <v>0</v>
      </c>
      <c r="H39" s="37">
        <v>0</v>
      </c>
      <c r="I39" s="37">
        <v>0</v>
      </c>
      <c r="J39" s="38">
        <v>0</v>
      </c>
      <c r="K39" s="22"/>
      <c r="L39" s="22"/>
      <c r="M39" s="22"/>
      <c r="N39" s="22"/>
      <c r="O39" s="22"/>
      <c r="P39" s="22"/>
    </row>
    <row r="40" spans="1:16" ht="39" customHeight="1" x14ac:dyDescent="0.15">
      <c r="A40" s="22"/>
      <c r="B40" s="35"/>
      <c r="C40" s="1181" t="s">
        <v>579</v>
      </c>
      <c r="D40" s="1182"/>
      <c r="E40" s="1183"/>
      <c r="F40" s="36">
        <v>0</v>
      </c>
      <c r="G40" s="37">
        <v>0</v>
      </c>
      <c r="H40" s="37">
        <v>0</v>
      </c>
      <c r="I40" s="37">
        <v>0</v>
      </c>
      <c r="J40" s="38">
        <v>0</v>
      </c>
      <c r="K40" s="22"/>
      <c r="L40" s="22"/>
      <c r="M40" s="22"/>
      <c r="N40" s="22"/>
      <c r="O40" s="22"/>
      <c r="P40" s="22"/>
    </row>
    <row r="41" spans="1:16" ht="39" customHeight="1" x14ac:dyDescent="0.15">
      <c r="A41" s="22"/>
      <c r="B41" s="35"/>
      <c r="C41" s="1181" t="s">
        <v>580</v>
      </c>
      <c r="D41" s="1182"/>
      <c r="E41" s="1183"/>
      <c r="F41" s="36">
        <v>0</v>
      </c>
      <c r="G41" s="37">
        <v>0</v>
      </c>
      <c r="H41" s="37">
        <v>0</v>
      </c>
      <c r="I41" s="37">
        <v>0</v>
      </c>
      <c r="J41" s="38">
        <v>0</v>
      </c>
      <c r="K41" s="22"/>
      <c r="L41" s="22"/>
      <c r="M41" s="22"/>
      <c r="N41" s="22"/>
      <c r="O41" s="22"/>
      <c r="P41" s="22"/>
    </row>
    <row r="42" spans="1:16" ht="39" customHeight="1" x14ac:dyDescent="0.15">
      <c r="A42" s="22"/>
      <c r="B42" s="39"/>
      <c r="C42" s="1181" t="s">
        <v>581</v>
      </c>
      <c r="D42" s="1182"/>
      <c r="E42" s="1183"/>
      <c r="F42" s="36" t="s">
        <v>524</v>
      </c>
      <c r="G42" s="37" t="s">
        <v>524</v>
      </c>
      <c r="H42" s="37" t="s">
        <v>524</v>
      </c>
      <c r="I42" s="37" t="s">
        <v>524</v>
      </c>
      <c r="J42" s="38" t="s">
        <v>524</v>
      </c>
      <c r="K42" s="22"/>
      <c r="L42" s="22"/>
      <c r="M42" s="22"/>
      <c r="N42" s="22"/>
      <c r="O42" s="22"/>
      <c r="P42" s="22"/>
    </row>
    <row r="43" spans="1:16" ht="39" customHeight="1" thickBot="1" x14ac:dyDescent="0.2">
      <c r="A43" s="22"/>
      <c r="B43" s="40"/>
      <c r="C43" s="1184" t="s">
        <v>582</v>
      </c>
      <c r="D43" s="1185"/>
      <c r="E43" s="1186"/>
      <c r="F43" s="41">
        <v>0</v>
      </c>
      <c r="G43" s="42">
        <v>0.05</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vJFeHKJcnMxmHIOdAHv/BgpXajOTX3p1jJ9WW49z9gVVPU81m4OcSVkhAdEyrmVC/b3cEbLB1n1AFzOR2fT2A==" saltValue="kIK7YTqn0awF8Q8bfZsO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3665</v>
      </c>
      <c r="L45" s="60">
        <v>3721</v>
      </c>
      <c r="M45" s="60">
        <v>3806</v>
      </c>
      <c r="N45" s="60">
        <v>3911</v>
      </c>
      <c r="O45" s="61">
        <v>4254</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524</v>
      </c>
      <c r="L46" s="64" t="s">
        <v>524</v>
      </c>
      <c r="M46" s="64" t="s">
        <v>524</v>
      </c>
      <c r="N46" s="64" t="s">
        <v>524</v>
      </c>
      <c r="O46" s="65" t="s">
        <v>524</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524</v>
      </c>
      <c r="L47" s="64" t="s">
        <v>524</v>
      </c>
      <c r="M47" s="64" t="s">
        <v>524</v>
      </c>
      <c r="N47" s="64" t="s">
        <v>524</v>
      </c>
      <c r="O47" s="65" t="s">
        <v>524</v>
      </c>
      <c r="P47" s="48"/>
      <c r="Q47" s="48"/>
      <c r="R47" s="48"/>
      <c r="S47" s="48"/>
      <c r="T47" s="48"/>
      <c r="U47" s="48"/>
    </row>
    <row r="48" spans="1:21" ht="30.75" customHeight="1" x14ac:dyDescent="0.15">
      <c r="A48" s="48"/>
      <c r="B48" s="1191"/>
      <c r="C48" s="1192"/>
      <c r="D48" s="62"/>
      <c r="E48" s="1197" t="s">
        <v>15</v>
      </c>
      <c r="F48" s="1197"/>
      <c r="G48" s="1197"/>
      <c r="H48" s="1197"/>
      <c r="I48" s="1197"/>
      <c r="J48" s="1198"/>
      <c r="K48" s="63">
        <v>175</v>
      </c>
      <c r="L48" s="64">
        <v>174</v>
      </c>
      <c r="M48" s="64">
        <v>392</v>
      </c>
      <c r="N48" s="64">
        <v>132</v>
      </c>
      <c r="O48" s="65">
        <v>125</v>
      </c>
      <c r="P48" s="48"/>
      <c r="Q48" s="48"/>
      <c r="R48" s="48"/>
      <c r="S48" s="48"/>
      <c r="T48" s="48"/>
      <c r="U48" s="48"/>
    </row>
    <row r="49" spans="1:21" ht="30.75" customHeight="1" x14ac:dyDescent="0.15">
      <c r="A49" s="48"/>
      <c r="B49" s="1191"/>
      <c r="C49" s="1192"/>
      <c r="D49" s="62"/>
      <c r="E49" s="1197" t="s">
        <v>16</v>
      </c>
      <c r="F49" s="1197"/>
      <c r="G49" s="1197"/>
      <c r="H49" s="1197"/>
      <c r="I49" s="1197"/>
      <c r="J49" s="1198"/>
      <c r="K49" s="63">
        <v>292</v>
      </c>
      <c r="L49" s="64">
        <v>278</v>
      </c>
      <c r="M49" s="64">
        <v>309</v>
      </c>
      <c r="N49" s="64">
        <v>284</v>
      </c>
      <c r="O49" s="65">
        <v>283</v>
      </c>
      <c r="P49" s="48"/>
      <c r="Q49" s="48"/>
      <c r="R49" s="48"/>
      <c r="S49" s="48"/>
      <c r="T49" s="48"/>
      <c r="U49" s="48"/>
    </row>
    <row r="50" spans="1:21" ht="30.75" customHeight="1" x14ac:dyDescent="0.15">
      <c r="A50" s="48"/>
      <c r="B50" s="1191"/>
      <c r="C50" s="1192"/>
      <c r="D50" s="62"/>
      <c r="E50" s="1197" t="s">
        <v>17</v>
      </c>
      <c r="F50" s="1197"/>
      <c r="G50" s="1197"/>
      <c r="H50" s="1197"/>
      <c r="I50" s="1197"/>
      <c r="J50" s="1198"/>
      <c r="K50" s="63">
        <v>29</v>
      </c>
      <c r="L50" s="64">
        <v>30</v>
      </c>
      <c r="M50" s="64">
        <v>29</v>
      </c>
      <c r="N50" s="64">
        <v>28</v>
      </c>
      <c r="O50" s="65">
        <v>25</v>
      </c>
      <c r="P50" s="48"/>
      <c r="Q50" s="48"/>
      <c r="R50" s="48"/>
      <c r="S50" s="48"/>
      <c r="T50" s="48"/>
      <c r="U50" s="48"/>
    </row>
    <row r="51" spans="1:21" ht="30.75" customHeight="1" x14ac:dyDescent="0.15">
      <c r="A51" s="48"/>
      <c r="B51" s="1193"/>
      <c r="C51" s="1194"/>
      <c r="D51" s="66"/>
      <c r="E51" s="1197" t="s">
        <v>18</v>
      </c>
      <c r="F51" s="1197"/>
      <c r="G51" s="1197"/>
      <c r="H51" s="1197"/>
      <c r="I51" s="1197"/>
      <c r="J51" s="1198"/>
      <c r="K51" s="63">
        <v>0</v>
      </c>
      <c r="L51" s="64">
        <v>3</v>
      </c>
      <c r="M51" s="64">
        <v>0</v>
      </c>
      <c r="N51" s="64">
        <v>0</v>
      </c>
      <c r="O51" s="65">
        <v>0</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3458</v>
      </c>
      <c r="L52" s="64">
        <v>3426</v>
      </c>
      <c r="M52" s="64">
        <v>3399</v>
      </c>
      <c r="N52" s="64">
        <v>3290</v>
      </c>
      <c r="O52" s="65">
        <v>3548</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703</v>
      </c>
      <c r="L53" s="69">
        <v>780</v>
      </c>
      <c r="M53" s="69">
        <v>1137</v>
      </c>
      <c r="N53" s="69">
        <v>1065</v>
      </c>
      <c r="O53" s="70">
        <v>1139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2">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c1cxi3HnJzobsbfUOT0LkurdW0k58rVFRjxaJ0oOTxrhq0yuR/pkomHDYs2JjfSFSIQzOq0Jr0YL2Er2G2mSw==" saltValue="B6nbg8HlUCyHHEnyRMSoE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565</v>
      </c>
      <c r="J40" s="103" t="s">
        <v>566</v>
      </c>
      <c r="K40" s="103" t="s">
        <v>567</v>
      </c>
      <c r="L40" s="103" t="s">
        <v>568</v>
      </c>
      <c r="M40" s="104" t="s">
        <v>569</v>
      </c>
    </row>
    <row r="41" spans="2:13" ht="27.75" customHeight="1" x14ac:dyDescent="0.15">
      <c r="B41" s="1220" t="s">
        <v>32</v>
      </c>
      <c r="C41" s="1221"/>
      <c r="D41" s="105"/>
      <c r="E41" s="1226" t="s">
        <v>33</v>
      </c>
      <c r="F41" s="1226"/>
      <c r="G41" s="1226"/>
      <c r="H41" s="1227"/>
      <c r="I41" s="355">
        <v>35033</v>
      </c>
      <c r="J41" s="356">
        <v>39166</v>
      </c>
      <c r="K41" s="356">
        <v>38490</v>
      </c>
      <c r="L41" s="356">
        <v>37962</v>
      </c>
      <c r="M41" s="357">
        <v>37088</v>
      </c>
    </row>
    <row r="42" spans="2:13" ht="27.75" customHeight="1" x14ac:dyDescent="0.15">
      <c r="B42" s="1222"/>
      <c r="C42" s="1223"/>
      <c r="D42" s="106"/>
      <c r="E42" s="1228" t="s">
        <v>34</v>
      </c>
      <c r="F42" s="1228"/>
      <c r="G42" s="1228"/>
      <c r="H42" s="1229"/>
      <c r="I42" s="358">
        <v>90</v>
      </c>
      <c r="J42" s="359">
        <v>72</v>
      </c>
      <c r="K42" s="359">
        <v>55</v>
      </c>
      <c r="L42" s="359">
        <v>38</v>
      </c>
      <c r="M42" s="360">
        <v>23</v>
      </c>
    </row>
    <row r="43" spans="2:13" ht="27.75" customHeight="1" x14ac:dyDescent="0.15">
      <c r="B43" s="1222"/>
      <c r="C43" s="1223"/>
      <c r="D43" s="106"/>
      <c r="E43" s="1228" t="s">
        <v>35</v>
      </c>
      <c r="F43" s="1228"/>
      <c r="G43" s="1228"/>
      <c r="H43" s="1229"/>
      <c r="I43" s="358">
        <v>1289</v>
      </c>
      <c r="J43" s="359">
        <v>1390</v>
      </c>
      <c r="K43" s="359">
        <v>1573</v>
      </c>
      <c r="L43" s="359">
        <v>1522</v>
      </c>
      <c r="M43" s="360">
        <v>1326</v>
      </c>
    </row>
    <row r="44" spans="2:13" ht="27.75" customHeight="1" x14ac:dyDescent="0.15">
      <c r="B44" s="1222"/>
      <c r="C44" s="1223"/>
      <c r="D44" s="106"/>
      <c r="E44" s="1228" t="s">
        <v>36</v>
      </c>
      <c r="F44" s="1228"/>
      <c r="G44" s="1228"/>
      <c r="H44" s="1229"/>
      <c r="I44" s="358">
        <v>2144</v>
      </c>
      <c r="J44" s="359">
        <v>2246</v>
      </c>
      <c r="K44" s="359">
        <v>2112</v>
      </c>
      <c r="L44" s="359">
        <v>1886</v>
      </c>
      <c r="M44" s="360">
        <v>1678</v>
      </c>
    </row>
    <row r="45" spans="2:13" ht="27.75" customHeight="1" x14ac:dyDescent="0.15">
      <c r="B45" s="1222"/>
      <c r="C45" s="1223"/>
      <c r="D45" s="106"/>
      <c r="E45" s="1228" t="s">
        <v>37</v>
      </c>
      <c r="F45" s="1228"/>
      <c r="G45" s="1228"/>
      <c r="H45" s="1229"/>
      <c r="I45" s="358">
        <v>2503</v>
      </c>
      <c r="J45" s="359">
        <v>2472</v>
      </c>
      <c r="K45" s="359">
        <v>2489</v>
      </c>
      <c r="L45" s="359">
        <v>2564</v>
      </c>
      <c r="M45" s="360">
        <v>2494</v>
      </c>
    </row>
    <row r="46" spans="2:13" ht="27.75" customHeight="1" x14ac:dyDescent="0.15">
      <c r="B46" s="1222"/>
      <c r="C46" s="1223"/>
      <c r="D46" s="107"/>
      <c r="E46" s="1228" t="s">
        <v>38</v>
      </c>
      <c r="F46" s="1228"/>
      <c r="G46" s="1228"/>
      <c r="H46" s="1229"/>
      <c r="I46" s="358">
        <v>12</v>
      </c>
      <c r="J46" s="359">
        <v>11</v>
      </c>
      <c r="K46" s="359">
        <v>10</v>
      </c>
      <c r="L46" s="359">
        <v>9</v>
      </c>
      <c r="M46" s="360">
        <v>9</v>
      </c>
    </row>
    <row r="47" spans="2:13" ht="27.75" customHeight="1" x14ac:dyDescent="0.15">
      <c r="B47" s="1222"/>
      <c r="C47" s="1223"/>
      <c r="D47" s="108"/>
      <c r="E47" s="1230" t="s">
        <v>39</v>
      </c>
      <c r="F47" s="1231"/>
      <c r="G47" s="1231"/>
      <c r="H47" s="1232"/>
      <c r="I47" s="358" t="s">
        <v>524</v>
      </c>
      <c r="J47" s="359" t="s">
        <v>524</v>
      </c>
      <c r="K47" s="359" t="s">
        <v>524</v>
      </c>
      <c r="L47" s="359" t="s">
        <v>524</v>
      </c>
      <c r="M47" s="360" t="s">
        <v>524</v>
      </c>
    </row>
    <row r="48" spans="2:13" ht="27.75" customHeight="1" x14ac:dyDescent="0.15">
      <c r="B48" s="1222"/>
      <c r="C48" s="1223"/>
      <c r="D48" s="106"/>
      <c r="E48" s="1228" t="s">
        <v>40</v>
      </c>
      <c r="F48" s="1228"/>
      <c r="G48" s="1228"/>
      <c r="H48" s="1229"/>
      <c r="I48" s="358" t="s">
        <v>524</v>
      </c>
      <c r="J48" s="359" t="s">
        <v>524</v>
      </c>
      <c r="K48" s="359" t="s">
        <v>524</v>
      </c>
      <c r="L48" s="359" t="s">
        <v>524</v>
      </c>
      <c r="M48" s="360" t="s">
        <v>524</v>
      </c>
    </row>
    <row r="49" spans="2:13" ht="27.75" customHeight="1" x14ac:dyDescent="0.15">
      <c r="B49" s="1224"/>
      <c r="C49" s="1225"/>
      <c r="D49" s="106"/>
      <c r="E49" s="1228" t="s">
        <v>41</v>
      </c>
      <c r="F49" s="1228"/>
      <c r="G49" s="1228"/>
      <c r="H49" s="1229"/>
      <c r="I49" s="358" t="s">
        <v>524</v>
      </c>
      <c r="J49" s="359" t="s">
        <v>524</v>
      </c>
      <c r="K49" s="359" t="s">
        <v>524</v>
      </c>
      <c r="L49" s="359" t="s">
        <v>524</v>
      </c>
      <c r="M49" s="360" t="s">
        <v>524</v>
      </c>
    </row>
    <row r="50" spans="2:13" ht="27.75" customHeight="1" x14ac:dyDescent="0.15">
      <c r="B50" s="1233" t="s">
        <v>42</v>
      </c>
      <c r="C50" s="1234"/>
      <c r="D50" s="109"/>
      <c r="E50" s="1228" t="s">
        <v>43</v>
      </c>
      <c r="F50" s="1228"/>
      <c r="G50" s="1228"/>
      <c r="H50" s="1229"/>
      <c r="I50" s="358">
        <v>11943</v>
      </c>
      <c r="J50" s="359">
        <v>11519</v>
      </c>
      <c r="K50" s="359">
        <v>11399</v>
      </c>
      <c r="L50" s="359">
        <v>13180</v>
      </c>
      <c r="M50" s="360">
        <v>13979</v>
      </c>
    </row>
    <row r="51" spans="2:13" ht="27.75" customHeight="1" x14ac:dyDescent="0.15">
      <c r="B51" s="1222"/>
      <c r="C51" s="1223"/>
      <c r="D51" s="106"/>
      <c r="E51" s="1228" t="s">
        <v>44</v>
      </c>
      <c r="F51" s="1228"/>
      <c r="G51" s="1228"/>
      <c r="H51" s="1229"/>
      <c r="I51" s="358">
        <v>1184</v>
      </c>
      <c r="J51" s="359">
        <v>1672</v>
      </c>
      <c r="K51" s="359">
        <v>1836</v>
      </c>
      <c r="L51" s="359">
        <v>1836</v>
      </c>
      <c r="M51" s="360">
        <v>1772</v>
      </c>
    </row>
    <row r="52" spans="2:13" ht="27.75" customHeight="1" x14ac:dyDescent="0.15">
      <c r="B52" s="1224"/>
      <c r="C52" s="1225"/>
      <c r="D52" s="106"/>
      <c r="E52" s="1228" t="s">
        <v>45</v>
      </c>
      <c r="F52" s="1228"/>
      <c r="G52" s="1228"/>
      <c r="H52" s="1229"/>
      <c r="I52" s="358">
        <v>28327</v>
      </c>
      <c r="J52" s="359">
        <v>30530</v>
      </c>
      <c r="K52" s="359">
        <v>29819</v>
      </c>
      <c r="L52" s="359">
        <v>29324</v>
      </c>
      <c r="M52" s="360">
        <v>28578</v>
      </c>
    </row>
    <row r="53" spans="2:13" ht="27.75" customHeight="1" thickBot="1" x14ac:dyDescent="0.2">
      <c r="B53" s="1235" t="s">
        <v>46</v>
      </c>
      <c r="C53" s="1236"/>
      <c r="D53" s="110"/>
      <c r="E53" s="1237" t="s">
        <v>47</v>
      </c>
      <c r="F53" s="1237"/>
      <c r="G53" s="1237"/>
      <c r="H53" s="1238"/>
      <c r="I53" s="361">
        <v>-384</v>
      </c>
      <c r="J53" s="362">
        <v>1635</v>
      </c>
      <c r="K53" s="362">
        <v>1675</v>
      </c>
      <c r="L53" s="362">
        <v>-359</v>
      </c>
      <c r="M53" s="363">
        <v>-1711</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lXMpMUj9dZ5zluWez0/62VH8cyLDI8HaeFPyFvyXBdwO8ag9C0Z34iaJdSoll00xF1S9s1ZI+QMfWSZ+ESjVsQ==" saltValue="M+v3xiUFkDtR0Wx+6/z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567</v>
      </c>
      <c r="G54" s="119" t="s">
        <v>568</v>
      </c>
      <c r="H54" s="120" t="s">
        <v>569</v>
      </c>
    </row>
    <row r="55" spans="2:8" ht="52.5" customHeight="1" x14ac:dyDescent="0.15">
      <c r="B55" s="121"/>
      <c r="C55" s="1247" t="s">
        <v>50</v>
      </c>
      <c r="D55" s="1247"/>
      <c r="E55" s="1248"/>
      <c r="F55" s="122">
        <v>3701</v>
      </c>
      <c r="G55" s="122">
        <v>3817</v>
      </c>
      <c r="H55" s="123">
        <v>3853</v>
      </c>
    </row>
    <row r="56" spans="2:8" ht="52.5" customHeight="1" x14ac:dyDescent="0.15">
      <c r="B56" s="124"/>
      <c r="C56" s="1249" t="s">
        <v>51</v>
      </c>
      <c r="D56" s="1249"/>
      <c r="E56" s="1250"/>
      <c r="F56" s="125">
        <v>2097</v>
      </c>
      <c r="G56" s="125">
        <v>2255</v>
      </c>
      <c r="H56" s="126">
        <v>2554</v>
      </c>
    </row>
    <row r="57" spans="2:8" ht="53.25" customHeight="1" x14ac:dyDescent="0.15">
      <c r="B57" s="124"/>
      <c r="C57" s="1251" t="s">
        <v>52</v>
      </c>
      <c r="D57" s="1251"/>
      <c r="E57" s="1252"/>
      <c r="F57" s="127">
        <v>8029</v>
      </c>
      <c r="G57" s="127">
        <v>9447</v>
      </c>
      <c r="H57" s="128">
        <v>9889</v>
      </c>
    </row>
    <row r="58" spans="2:8" ht="45.75" customHeight="1" x14ac:dyDescent="0.15">
      <c r="B58" s="129"/>
      <c r="C58" s="1239" t="s">
        <v>608</v>
      </c>
      <c r="D58" s="1240"/>
      <c r="E58" s="1241"/>
      <c r="F58" s="130">
        <v>2126</v>
      </c>
      <c r="G58" s="130">
        <v>3397</v>
      </c>
      <c r="H58" s="131">
        <v>3677</v>
      </c>
    </row>
    <row r="59" spans="2:8" ht="45.75" customHeight="1" x14ac:dyDescent="0.15">
      <c r="B59" s="129"/>
      <c r="C59" s="1239" t="s">
        <v>609</v>
      </c>
      <c r="D59" s="1240"/>
      <c r="E59" s="1241"/>
      <c r="F59" s="130">
        <v>3415</v>
      </c>
      <c r="G59" s="130">
        <v>3420</v>
      </c>
      <c r="H59" s="131">
        <v>3424</v>
      </c>
    </row>
    <row r="60" spans="2:8" ht="45.75" customHeight="1" x14ac:dyDescent="0.15">
      <c r="B60" s="129"/>
      <c r="C60" s="1239" t="s">
        <v>605</v>
      </c>
      <c r="D60" s="1240"/>
      <c r="E60" s="1241"/>
      <c r="F60" s="130">
        <v>1014</v>
      </c>
      <c r="G60" s="130">
        <v>1081</v>
      </c>
      <c r="H60" s="131">
        <v>1038</v>
      </c>
    </row>
    <row r="61" spans="2:8" ht="45.75" customHeight="1" x14ac:dyDescent="0.15">
      <c r="B61" s="129"/>
      <c r="C61" s="1239" t="s">
        <v>606</v>
      </c>
      <c r="D61" s="1240"/>
      <c r="E61" s="1241"/>
      <c r="F61" s="130">
        <v>732</v>
      </c>
      <c r="G61" s="130">
        <v>733</v>
      </c>
      <c r="H61" s="131">
        <v>732</v>
      </c>
    </row>
    <row r="62" spans="2:8" ht="45.75" customHeight="1" thickBot="1" x14ac:dyDescent="0.2">
      <c r="B62" s="132"/>
      <c r="C62" s="1242" t="s">
        <v>607</v>
      </c>
      <c r="D62" s="1243"/>
      <c r="E62" s="1244"/>
      <c r="F62" s="133">
        <v>399</v>
      </c>
      <c r="G62" s="133">
        <v>443</v>
      </c>
      <c r="H62" s="134">
        <v>668</v>
      </c>
    </row>
    <row r="63" spans="2:8" ht="52.5" customHeight="1" thickBot="1" x14ac:dyDescent="0.2">
      <c r="B63" s="135"/>
      <c r="C63" s="1245" t="s">
        <v>53</v>
      </c>
      <c r="D63" s="1245"/>
      <c r="E63" s="1246"/>
      <c r="F63" s="136">
        <v>13827</v>
      </c>
      <c r="G63" s="136">
        <v>15519</v>
      </c>
      <c r="H63" s="137">
        <v>16297</v>
      </c>
    </row>
    <row r="64" spans="2:8" x14ac:dyDescent="0.15"/>
  </sheetData>
  <sheetProtection algorithmName="SHA-512" hashValue="H2XDRqEahq8Nl9gjcYMbvMyB/OedK+mt0ULLnrBXxhe531GZamTg9gaQtg5HmaK8s9pz8yB1TwG7gMcFMVPFJQ==" saltValue="KNL0DgeJrDfvDe3xAzuZ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73369-CD47-4E20-9289-B42564A7C3C8}">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5" t="s">
        <v>620</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612</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565</v>
      </c>
      <c r="BQ50" s="1258"/>
      <c r="BR50" s="1258"/>
      <c r="BS50" s="1258"/>
      <c r="BT50" s="1258"/>
      <c r="BU50" s="1258"/>
      <c r="BV50" s="1258"/>
      <c r="BW50" s="1258"/>
      <c r="BX50" s="1258" t="s">
        <v>566</v>
      </c>
      <c r="BY50" s="1258"/>
      <c r="BZ50" s="1258"/>
      <c r="CA50" s="1258"/>
      <c r="CB50" s="1258"/>
      <c r="CC50" s="1258"/>
      <c r="CD50" s="1258"/>
      <c r="CE50" s="1258"/>
      <c r="CF50" s="1258" t="s">
        <v>567</v>
      </c>
      <c r="CG50" s="1258"/>
      <c r="CH50" s="1258"/>
      <c r="CI50" s="1258"/>
      <c r="CJ50" s="1258"/>
      <c r="CK50" s="1258"/>
      <c r="CL50" s="1258"/>
      <c r="CM50" s="1258"/>
      <c r="CN50" s="1258" t="s">
        <v>568</v>
      </c>
      <c r="CO50" s="1258"/>
      <c r="CP50" s="1258"/>
      <c r="CQ50" s="1258"/>
      <c r="CR50" s="1258"/>
      <c r="CS50" s="1258"/>
      <c r="CT50" s="1258"/>
      <c r="CU50" s="1258"/>
      <c r="CV50" s="1258" t="s">
        <v>569</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613</v>
      </c>
      <c r="AO51" s="1256"/>
      <c r="AP51" s="1256"/>
      <c r="AQ51" s="1256"/>
      <c r="AR51" s="1256"/>
      <c r="AS51" s="1256"/>
      <c r="AT51" s="1256"/>
      <c r="AU51" s="1256"/>
      <c r="AV51" s="1256"/>
      <c r="AW51" s="1256"/>
      <c r="AX51" s="1256"/>
      <c r="AY51" s="1256"/>
      <c r="AZ51" s="1256"/>
      <c r="BA51" s="1256"/>
      <c r="BB51" s="1256" t="s">
        <v>614</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v>12.6</v>
      </c>
      <c r="BY51" s="1253"/>
      <c r="BZ51" s="1253"/>
      <c r="CA51" s="1253"/>
      <c r="CB51" s="1253"/>
      <c r="CC51" s="1253"/>
      <c r="CD51" s="1253"/>
      <c r="CE51" s="1253"/>
      <c r="CF51" s="1253">
        <v>12.8</v>
      </c>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615</v>
      </c>
      <c r="BC53" s="1256"/>
      <c r="BD53" s="1256"/>
      <c r="BE53" s="1256"/>
      <c r="BF53" s="1256"/>
      <c r="BG53" s="1256"/>
      <c r="BH53" s="1256"/>
      <c r="BI53" s="1256"/>
      <c r="BJ53" s="1256"/>
      <c r="BK53" s="1256"/>
      <c r="BL53" s="1256"/>
      <c r="BM53" s="1256"/>
      <c r="BN53" s="1256"/>
      <c r="BO53" s="1256"/>
      <c r="BP53" s="1253">
        <v>57</v>
      </c>
      <c r="BQ53" s="1253"/>
      <c r="BR53" s="1253"/>
      <c r="BS53" s="1253"/>
      <c r="BT53" s="1253"/>
      <c r="BU53" s="1253"/>
      <c r="BV53" s="1253"/>
      <c r="BW53" s="1253"/>
      <c r="BX53" s="1253">
        <v>57.3</v>
      </c>
      <c r="BY53" s="1253"/>
      <c r="BZ53" s="1253"/>
      <c r="CA53" s="1253"/>
      <c r="CB53" s="1253"/>
      <c r="CC53" s="1253"/>
      <c r="CD53" s="1253"/>
      <c r="CE53" s="1253"/>
      <c r="CF53" s="1253">
        <v>59</v>
      </c>
      <c r="CG53" s="1253"/>
      <c r="CH53" s="1253"/>
      <c r="CI53" s="1253"/>
      <c r="CJ53" s="1253"/>
      <c r="CK53" s="1253"/>
      <c r="CL53" s="1253"/>
      <c r="CM53" s="1253"/>
      <c r="CN53" s="1253">
        <v>60.4</v>
      </c>
      <c r="CO53" s="1253"/>
      <c r="CP53" s="1253"/>
      <c r="CQ53" s="1253"/>
      <c r="CR53" s="1253"/>
      <c r="CS53" s="1253"/>
      <c r="CT53" s="1253"/>
      <c r="CU53" s="1253"/>
      <c r="CV53" s="1253">
        <v>61.5</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616</v>
      </c>
      <c r="AO55" s="1258"/>
      <c r="AP55" s="1258"/>
      <c r="AQ55" s="1258"/>
      <c r="AR55" s="1258"/>
      <c r="AS55" s="1258"/>
      <c r="AT55" s="1258"/>
      <c r="AU55" s="1258"/>
      <c r="AV55" s="1258"/>
      <c r="AW55" s="1258"/>
      <c r="AX55" s="1258"/>
      <c r="AY55" s="1258"/>
      <c r="AZ55" s="1258"/>
      <c r="BA55" s="1258"/>
      <c r="BB55" s="1256" t="s">
        <v>614</v>
      </c>
      <c r="BC55" s="1256"/>
      <c r="BD55" s="1256"/>
      <c r="BE55" s="1256"/>
      <c r="BF55" s="1256"/>
      <c r="BG55" s="1256"/>
      <c r="BH55" s="1256"/>
      <c r="BI55" s="1256"/>
      <c r="BJ55" s="1256"/>
      <c r="BK55" s="1256"/>
      <c r="BL55" s="1256"/>
      <c r="BM55" s="1256"/>
      <c r="BN55" s="1256"/>
      <c r="BO55" s="1256"/>
      <c r="BP55" s="1253">
        <v>48</v>
      </c>
      <c r="BQ55" s="1253"/>
      <c r="BR55" s="1253"/>
      <c r="BS55" s="1253"/>
      <c r="BT55" s="1253"/>
      <c r="BU55" s="1253"/>
      <c r="BV55" s="1253"/>
      <c r="BW55" s="1253"/>
      <c r="BX55" s="1253">
        <v>49.1</v>
      </c>
      <c r="BY55" s="1253"/>
      <c r="BZ55" s="1253"/>
      <c r="CA55" s="1253"/>
      <c r="CB55" s="1253"/>
      <c r="CC55" s="1253"/>
      <c r="CD55" s="1253"/>
      <c r="CE55" s="1253"/>
      <c r="CF55" s="1253">
        <v>41.5</v>
      </c>
      <c r="CG55" s="1253"/>
      <c r="CH55" s="1253"/>
      <c r="CI55" s="1253"/>
      <c r="CJ55" s="1253"/>
      <c r="CK55" s="1253"/>
      <c r="CL55" s="1253"/>
      <c r="CM55" s="1253"/>
      <c r="CN55" s="1253">
        <v>25.2</v>
      </c>
      <c r="CO55" s="1253"/>
      <c r="CP55" s="1253"/>
      <c r="CQ55" s="1253"/>
      <c r="CR55" s="1253"/>
      <c r="CS55" s="1253"/>
      <c r="CT55" s="1253"/>
      <c r="CU55" s="1253"/>
      <c r="CV55" s="1253">
        <v>15.7</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615</v>
      </c>
      <c r="BC57" s="1256"/>
      <c r="BD57" s="1256"/>
      <c r="BE57" s="1256"/>
      <c r="BF57" s="1256"/>
      <c r="BG57" s="1256"/>
      <c r="BH57" s="1256"/>
      <c r="BI57" s="1256"/>
      <c r="BJ57" s="1256"/>
      <c r="BK57" s="1256"/>
      <c r="BL57" s="1256"/>
      <c r="BM57" s="1256"/>
      <c r="BN57" s="1256"/>
      <c r="BO57" s="1256"/>
      <c r="BP57" s="1253">
        <v>60.8</v>
      </c>
      <c r="BQ57" s="1253"/>
      <c r="BR57" s="1253"/>
      <c r="BS57" s="1253"/>
      <c r="BT57" s="1253"/>
      <c r="BU57" s="1253"/>
      <c r="BV57" s="1253"/>
      <c r="BW57" s="1253"/>
      <c r="BX57" s="1253">
        <v>61</v>
      </c>
      <c r="BY57" s="1253"/>
      <c r="BZ57" s="1253"/>
      <c r="CA57" s="1253"/>
      <c r="CB57" s="1253"/>
      <c r="CC57" s="1253"/>
      <c r="CD57" s="1253"/>
      <c r="CE57" s="1253"/>
      <c r="CF57" s="1253">
        <v>61.7</v>
      </c>
      <c r="CG57" s="1253"/>
      <c r="CH57" s="1253"/>
      <c r="CI57" s="1253"/>
      <c r="CJ57" s="1253"/>
      <c r="CK57" s="1253"/>
      <c r="CL57" s="1253"/>
      <c r="CM57" s="1253"/>
      <c r="CN57" s="1253">
        <v>62.5</v>
      </c>
      <c r="CO57" s="1253"/>
      <c r="CP57" s="1253"/>
      <c r="CQ57" s="1253"/>
      <c r="CR57" s="1253"/>
      <c r="CS57" s="1253"/>
      <c r="CT57" s="1253"/>
      <c r="CU57" s="1253"/>
      <c r="CV57" s="1253">
        <v>65</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617</v>
      </c>
    </row>
    <row r="64" spans="1:109" x14ac:dyDescent="0.15">
      <c r="B64" s="372"/>
      <c r="G64" s="379"/>
      <c r="I64" s="392"/>
      <c r="J64" s="392"/>
      <c r="K64" s="392"/>
      <c r="L64" s="392"/>
      <c r="M64" s="392"/>
      <c r="N64" s="393"/>
      <c r="AM64" s="379"/>
      <c r="AN64" s="379" t="s">
        <v>611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9" s="373" customFormat="1" x14ac:dyDescent="0.15">
      <c r="B65" s="372"/>
      <c r="C65" s="366"/>
      <c r="D65" s="366"/>
      <c r="E65" s="366"/>
      <c r="F65" s="366"/>
      <c r="G65" s="366"/>
      <c r="H65" s="366"/>
      <c r="I65" s="366"/>
      <c r="J65" s="366"/>
      <c r="K65" s="366"/>
      <c r="L65" s="366"/>
      <c r="M65" s="366"/>
      <c r="N65" s="366"/>
      <c r="O65" s="366"/>
      <c r="P65" s="366"/>
      <c r="Q65" s="366"/>
      <c r="R65" s="366"/>
      <c r="S65" s="366"/>
      <c r="T65" s="366"/>
      <c r="U65" s="366"/>
      <c r="V65" s="366"/>
      <c r="W65" s="366"/>
      <c r="X65" s="366"/>
      <c r="Y65" s="366"/>
      <c r="Z65" s="366"/>
      <c r="AA65" s="366"/>
      <c r="AB65" s="366"/>
      <c r="AC65" s="366"/>
      <c r="AD65" s="366"/>
      <c r="AE65" s="366"/>
      <c r="AF65" s="366"/>
      <c r="AG65" s="366"/>
      <c r="AH65" s="366"/>
      <c r="AI65" s="366"/>
      <c r="AJ65" s="366"/>
      <c r="AK65" s="366"/>
      <c r="AL65" s="366"/>
      <c r="AM65" s="366"/>
      <c r="AN65" s="1265" t="s">
        <v>618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c r="DE65" s="372"/>
    </row>
    <row r="66" spans="2:109" s="373" customFormat="1" x14ac:dyDescent="0.15">
      <c r="B66" s="372"/>
      <c r="C66" s="366"/>
      <c r="D66" s="366"/>
      <c r="E66" s="366"/>
      <c r="F66" s="366"/>
      <c r="G66" s="366"/>
      <c r="H66" s="366"/>
      <c r="I66" s="366"/>
      <c r="J66" s="366"/>
      <c r="K66" s="366"/>
      <c r="L66" s="366"/>
      <c r="M66" s="366"/>
      <c r="N66" s="366"/>
      <c r="O66" s="366"/>
      <c r="P66" s="366"/>
      <c r="Q66" s="366"/>
      <c r="R66" s="366"/>
      <c r="S66" s="366"/>
      <c r="T66" s="366"/>
      <c r="U66" s="366"/>
      <c r="V66" s="366"/>
      <c r="W66" s="366"/>
      <c r="X66" s="366"/>
      <c r="Y66" s="366"/>
      <c r="Z66" s="366"/>
      <c r="AA66" s="366"/>
      <c r="AB66" s="366"/>
      <c r="AC66" s="366"/>
      <c r="AD66" s="366"/>
      <c r="AE66" s="366"/>
      <c r="AF66" s="366"/>
      <c r="AG66" s="366"/>
      <c r="AH66" s="366"/>
      <c r="AI66" s="366"/>
      <c r="AJ66" s="366"/>
      <c r="AK66" s="366"/>
      <c r="AL66" s="366"/>
      <c r="AM66" s="366"/>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c r="DE66" s="372"/>
    </row>
    <row r="67" spans="2:109" s="373" customFormat="1" x14ac:dyDescent="0.15">
      <c r="B67" s="372"/>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c r="AA67" s="366"/>
      <c r="AB67" s="366"/>
      <c r="AC67" s="366"/>
      <c r="AD67" s="366"/>
      <c r="AE67" s="366"/>
      <c r="AF67" s="366"/>
      <c r="AG67" s="366"/>
      <c r="AH67" s="366"/>
      <c r="AI67" s="366"/>
      <c r="AJ67" s="366"/>
      <c r="AK67" s="366"/>
      <c r="AL67" s="366"/>
      <c r="AM67" s="366"/>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c r="DE67" s="372"/>
    </row>
    <row r="68" spans="2:109" s="373" customFormat="1" x14ac:dyDescent="0.15">
      <c r="B68" s="372"/>
      <c r="C68" s="366"/>
      <c r="D68" s="366"/>
      <c r="E68" s="366"/>
      <c r="F68" s="366"/>
      <c r="G68" s="366"/>
      <c r="H68" s="366"/>
      <c r="I68" s="366"/>
      <c r="J68" s="366"/>
      <c r="K68" s="366"/>
      <c r="L68" s="366"/>
      <c r="M68" s="366"/>
      <c r="N68" s="366"/>
      <c r="O68" s="366"/>
      <c r="P68" s="366"/>
      <c r="Q68" s="366"/>
      <c r="R68" s="366"/>
      <c r="S68" s="366"/>
      <c r="T68" s="366"/>
      <c r="U68" s="366"/>
      <c r="V68" s="366"/>
      <c r="W68" s="366"/>
      <c r="X68" s="366"/>
      <c r="Y68" s="366"/>
      <c r="Z68" s="366"/>
      <c r="AA68" s="366"/>
      <c r="AB68" s="366"/>
      <c r="AC68" s="366"/>
      <c r="AD68" s="366"/>
      <c r="AE68" s="366"/>
      <c r="AF68" s="366"/>
      <c r="AG68" s="366"/>
      <c r="AH68" s="366"/>
      <c r="AI68" s="366"/>
      <c r="AJ68" s="366"/>
      <c r="AK68" s="366"/>
      <c r="AL68" s="366"/>
      <c r="AM68" s="366"/>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c r="DE68" s="372"/>
    </row>
    <row r="69" spans="2:109" s="373" customFormat="1" x14ac:dyDescent="0.15">
      <c r="B69" s="372"/>
      <c r="C69" s="366"/>
      <c r="D69" s="366"/>
      <c r="E69" s="366"/>
      <c r="F69" s="366"/>
      <c r="G69" s="366"/>
      <c r="H69" s="366"/>
      <c r="I69" s="366"/>
      <c r="J69" s="366"/>
      <c r="K69" s="366"/>
      <c r="L69" s="366"/>
      <c r="M69" s="366"/>
      <c r="N69" s="366"/>
      <c r="O69" s="366"/>
      <c r="P69" s="366"/>
      <c r="Q69" s="366"/>
      <c r="R69" s="366"/>
      <c r="S69" s="366"/>
      <c r="T69" s="366"/>
      <c r="U69" s="366"/>
      <c r="V69" s="366"/>
      <c r="W69" s="366"/>
      <c r="X69" s="366"/>
      <c r="Y69" s="366"/>
      <c r="Z69" s="366"/>
      <c r="AA69" s="366"/>
      <c r="AB69" s="366"/>
      <c r="AC69" s="366"/>
      <c r="AD69" s="366"/>
      <c r="AE69" s="366"/>
      <c r="AF69" s="366"/>
      <c r="AG69" s="366"/>
      <c r="AH69" s="366"/>
      <c r="AI69" s="366"/>
      <c r="AJ69" s="366"/>
      <c r="AK69" s="366"/>
      <c r="AL69" s="366"/>
      <c r="AM69" s="366"/>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c r="DE69" s="372"/>
    </row>
    <row r="70" spans="2:109" s="373" customFormat="1" x14ac:dyDescent="0.15">
      <c r="B70" s="372"/>
      <c r="C70" s="366"/>
      <c r="D70" s="366"/>
      <c r="E70" s="366"/>
      <c r="F70" s="366"/>
      <c r="G70" s="366"/>
      <c r="H70" s="394"/>
      <c r="I70" s="394"/>
      <c r="J70" s="395"/>
      <c r="K70" s="395"/>
      <c r="L70" s="396"/>
      <c r="M70" s="395"/>
      <c r="N70" s="396"/>
      <c r="O70" s="366"/>
      <c r="P70" s="366"/>
      <c r="Q70" s="366"/>
      <c r="R70" s="366"/>
      <c r="S70" s="366"/>
      <c r="T70" s="366"/>
      <c r="U70" s="366"/>
      <c r="V70" s="366"/>
      <c r="W70" s="366"/>
      <c r="X70" s="366"/>
      <c r="Y70" s="366"/>
      <c r="Z70" s="366"/>
      <c r="AA70" s="366"/>
      <c r="AB70" s="366"/>
      <c r="AC70" s="366"/>
      <c r="AD70" s="366"/>
      <c r="AE70" s="366"/>
      <c r="AF70" s="366"/>
      <c r="AG70" s="366"/>
      <c r="AH70" s="366"/>
      <c r="AI70" s="366"/>
      <c r="AJ70" s="366"/>
      <c r="AK70" s="366"/>
      <c r="AL70" s="366"/>
      <c r="AM70" s="366"/>
      <c r="AN70" s="381"/>
      <c r="AO70" s="381"/>
      <c r="AP70" s="381"/>
      <c r="AQ70" s="366"/>
      <c r="AR70" s="366"/>
      <c r="AS70" s="366"/>
      <c r="AT70" s="366"/>
      <c r="AU70" s="366"/>
      <c r="AV70" s="366"/>
      <c r="AW70" s="366"/>
      <c r="AX70" s="366"/>
      <c r="AY70" s="366"/>
      <c r="AZ70" s="381"/>
      <c r="BA70" s="381"/>
      <c r="BB70" s="381"/>
      <c r="BC70" s="366"/>
      <c r="BD70" s="366"/>
      <c r="BE70" s="366"/>
      <c r="BF70" s="366"/>
      <c r="BG70" s="366"/>
      <c r="BH70" s="366"/>
      <c r="BI70" s="366"/>
      <c r="BJ70" s="366"/>
      <c r="BK70" s="366"/>
      <c r="BL70" s="381"/>
      <c r="BM70" s="381"/>
      <c r="BN70" s="381"/>
      <c r="BO70" s="366"/>
      <c r="BP70" s="366"/>
      <c r="BQ70" s="366"/>
      <c r="BR70" s="366"/>
      <c r="BS70" s="366"/>
      <c r="BT70" s="366"/>
      <c r="BU70" s="366"/>
      <c r="BV70" s="366"/>
      <c r="BW70" s="366"/>
      <c r="BX70" s="381"/>
      <c r="BY70" s="381"/>
      <c r="BZ70" s="381"/>
      <c r="CA70" s="366"/>
      <c r="CB70" s="366"/>
      <c r="CC70" s="366"/>
      <c r="CD70" s="366"/>
      <c r="CE70" s="366"/>
      <c r="CF70" s="366"/>
      <c r="CG70" s="366"/>
      <c r="CH70" s="366"/>
      <c r="CI70" s="366"/>
      <c r="CJ70" s="381"/>
      <c r="CK70" s="381"/>
      <c r="CL70" s="381"/>
      <c r="CM70" s="366"/>
      <c r="CN70" s="366"/>
      <c r="CO70" s="366"/>
      <c r="CP70" s="366"/>
      <c r="CQ70" s="366"/>
      <c r="CR70" s="366"/>
      <c r="CS70" s="366"/>
      <c r="CT70" s="366"/>
      <c r="CU70" s="366"/>
      <c r="CV70" s="381"/>
      <c r="CW70" s="381"/>
      <c r="CX70" s="381"/>
      <c r="CY70" s="366"/>
      <c r="CZ70" s="366"/>
      <c r="DA70" s="366"/>
      <c r="DB70" s="366"/>
      <c r="DC70" s="366"/>
      <c r="DE70" s="372"/>
    </row>
    <row r="71" spans="2:109" s="373" customFormat="1" x14ac:dyDescent="0.15">
      <c r="B71" s="372"/>
      <c r="C71" s="366"/>
      <c r="D71" s="366"/>
      <c r="E71" s="366"/>
      <c r="F71" s="366"/>
      <c r="G71" s="397"/>
      <c r="H71" s="366"/>
      <c r="I71" s="398"/>
      <c r="J71" s="395"/>
      <c r="K71" s="395"/>
      <c r="L71" s="396"/>
      <c r="M71" s="395"/>
      <c r="N71" s="396"/>
      <c r="O71" s="366"/>
      <c r="P71" s="366"/>
      <c r="Q71" s="366"/>
      <c r="R71" s="366"/>
      <c r="S71" s="366"/>
      <c r="T71" s="366"/>
      <c r="U71" s="366"/>
      <c r="V71" s="366"/>
      <c r="W71" s="366"/>
      <c r="X71" s="366"/>
      <c r="Y71" s="366"/>
      <c r="Z71" s="366"/>
      <c r="AA71" s="366"/>
      <c r="AB71" s="366"/>
      <c r="AC71" s="366"/>
      <c r="AD71" s="366"/>
      <c r="AE71" s="366"/>
      <c r="AF71" s="366"/>
      <c r="AG71" s="366"/>
      <c r="AH71" s="366"/>
      <c r="AI71" s="366"/>
      <c r="AJ71" s="366"/>
      <c r="AK71" s="366"/>
      <c r="AL71" s="366"/>
      <c r="AM71" s="397"/>
      <c r="AN71" s="366" t="s">
        <v>612</v>
      </c>
      <c r="AO71" s="366"/>
      <c r="AP71" s="366"/>
      <c r="AQ71" s="366"/>
      <c r="AR71" s="366"/>
      <c r="AS71" s="366"/>
      <c r="AT71" s="366"/>
      <c r="AU71" s="366"/>
      <c r="AV71" s="366"/>
      <c r="AW71" s="366"/>
      <c r="AX71" s="366"/>
      <c r="AY71" s="366"/>
      <c r="AZ71" s="366"/>
      <c r="BA71" s="366"/>
      <c r="BB71" s="366"/>
      <c r="BC71" s="366"/>
      <c r="BD71" s="366"/>
      <c r="BE71" s="366"/>
      <c r="BF71" s="366"/>
      <c r="BG71" s="366"/>
      <c r="BH71" s="366"/>
      <c r="BI71" s="366"/>
      <c r="BJ71" s="366"/>
      <c r="BK71" s="366"/>
      <c r="BL71" s="366"/>
      <c r="BM71" s="366"/>
      <c r="BN71" s="366"/>
      <c r="BO71" s="366"/>
      <c r="BP71" s="366"/>
      <c r="BQ71" s="366"/>
      <c r="BR71" s="366"/>
      <c r="BS71" s="366"/>
      <c r="BT71" s="366"/>
      <c r="BU71" s="366"/>
      <c r="BV71" s="366"/>
      <c r="BW71" s="366"/>
      <c r="BX71" s="366"/>
      <c r="BY71" s="366"/>
      <c r="BZ71" s="366"/>
      <c r="CA71" s="366"/>
      <c r="CB71" s="366"/>
      <c r="CC71" s="366"/>
      <c r="CD71" s="366"/>
      <c r="CE71" s="366"/>
      <c r="CF71" s="366"/>
      <c r="CG71" s="366"/>
      <c r="CH71" s="366"/>
      <c r="CI71" s="366"/>
      <c r="CJ71" s="366"/>
      <c r="CK71" s="366"/>
      <c r="CL71" s="366"/>
      <c r="CM71" s="366"/>
      <c r="CN71" s="366"/>
      <c r="CO71" s="366"/>
      <c r="CP71" s="366"/>
      <c r="CQ71" s="366"/>
      <c r="CR71" s="366"/>
      <c r="CS71" s="366"/>
      <c r="CT71" s="366"/>
      <c r="CU71" s="366"/>
      <c r="CV71" s="366"/>
      <c r="CW71" s="366"/>
      <c r="CX71" s="366"/>
      <c r="CY71" s="366"/>
      <c r="CZ71" s="366"/>
      <c r="DA71" s="366"/>
      <c r="DB71" s="366"/>
      <c r="DC71" s="366"/>
      <c r="DE71" s="372"/>
    </row>
    <row r="72" spans="2:109" s="373" customFormat="1" x14ac:dyDescent="0.15">
      <c r="B72" s="372"/>
      <c r="C72" s="366"/>
      <c r="D72" s="366"/>
      <c r="E72" s="366"/>
      <c r="F72" s="366"/>
      <c r="G72" s="1259"/>
      <c r="H72" s="1259"/>
      <c r="I72" s="1259"/>
      <c r="J72" s="1259"/>
      <c r="K72" s="382"/>
      <c r="L72" s="382"/>
      <c r="M72" s="383"/>
      <c r="N72" s="383"/>
      <c r="O72" s="366"/>
      <c r="P72" s="366"/>
      <c r="Q72" s="366"/>
      <c r="R72" s="366"/>
      <c r="S72" s="366"/>
      <c r="T72" s="366"/>
      <c r="U72" s="366"/>
      <c r="V72" s="366"/>
      <c r="W72" s="366"/>
      <c r="X72" s="366"/>
      <c r="Y72" s="366"/>
      <c r="Z72" s="366"/>
      <c r="AA72" s="366"/>
      <c r="AB72" s="366"/>
      <c r="AC72" s="366"/>
      <c r="AD72" s="366"/>
      <c r="AE72" s="366"/>
      <c r="AF72" s="366"/>
      <c r="AG72" s="366"/>
      <c r="AH72" s="366"/>
      <c r="AI72" s="366"/>
      <c r="AJ72" s="366"/>
      <c r="AK72" s="366"/>
      <c r="AL72" s="366"/>
      <c r="AM72" s="366"/>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565</v>
      </c>
      <c r="BQ72" s="1258"/>
      <c r="BR72" s="1258"/>
      <c r="BS72" s="1258"/>
      <c r="BT72" s="1258"/>
      <c r="BU72" s="1258"/>
      <c r="BV72" s="1258"/>
      <c r="BW72" s="1258"/>
      <c r="BX72" s="1258" t="s">
        <v>566</v>
      </c>
      <c r="BY72" s="1258"/>
      <c r="BZ72" s="1258"/>
      <c r="CA72" s="1258"/>
      <c r="CB72" s="1258"/>
      <c r="CC72" s="1258"/>
      <c r="CD72" s="1258"/>
      <c r="CE72" s="1258"/>
      <c r="CF72" s="1258" t="s">
        <v>567</v>
      </c>
      <c r="CG72" s="1258"/>
      <c r="CH72" s="1258"/>
      <c r="CI72" s="1258"/>
      <c r="CJ72" s="1258"/>
      <c r="CK72" s="1258"/>
      <c r="CL72" s="1258"/>
      <c r="CM72" s="1258"/>
      <c r="CN72" s="1258" t="s">
        <v>568</v>
      </c>
      <c r="CO72" s="1258"/>
      <c r="CP72" s="1258"/>
      <c r="CQ72" s="1258"/>
      <c r="CR72" s="1258"/>
      <c r="CS72" s="1258"/>
      <c r="CT72" s="1258"/>
      <c r="CU72" s="1258"/>
      <c r="CV72" s="1258" t="s">
        <v>569</v>
      </c>
      <c r="CW72" s="1258"/>
      <c r="CX72" s="1258"/>
      <c r="CY72" s="1258"/>
      <c r="CZ72" s="1258"/>
      <c r="DA72" s="1258"/>
      <c r="DB72" s="1258"/>
      <c r="DC72" s="1258"/>
      <c r="DE72" s="372"/>
    </row>
    <row r="73" spans="2:109" s="373" customFormat="1" x14ac:dyDescent="0.15">
      <c r="B73" s="372"/>
      <c r="C73" s="366"/>
      <c r="D73" s="366"/>
      <c r="E73" s="366"/>
      <c r="F73" s="366"/>
      <c r="G73" s="1261"/>
      <c r="H73" s="1261"/>
      <c r="I73" s="1261"/>
      <c r="J73" s="1261"/>
      <c r="K73" s="1257"/>
      <c r="L73" s="1257"/>
      <c r="M73" s="1257"/>
      <c r="N73" s="1257"/>
      <c r="O73" s="366"/>
      <c r="P73" s="366"/>
      <c r="Q73" s="366"/>
      <c r="R73" s="366"/>
      <c r="S73" s="366"/>
      <c r="T73" s="366"/>
      <c r="U73" s="366"/>
      <c r="V73" s="366"/>
      <c r="W73" s="366"/>
      <c r="X73" s="366"/>
      <c r="Y73" s="366"/>
      <c r="Z73" s="366"/>
      <c r="AA73" s="366"/>
      <c r="AB73" s="366"/>
      <c r="AC73" s="366"/>
      <c r="AD73" s="366"/>
      <c r="AE73" s="366"/>
      <c r="AF73" s="366"/>
      <c r="AG73" s="366"/>
      <c r="AH73" s="366"/>
      <c r="AI73" s="366"/>
      <c r="AJ73" s="366"/>
      <c r="AK73" s="366"/>
      <c r="AL73" s="366"/>
      <c r="AM73" s="381"/>
      <c r="AN73" s="1256" t="s">
        <v>613</v>
      </c>
      <c r="AO73" s="1256"/>
      <c r="AP73" s="1256"/>
      <c r="AQ73" s="1256"/>
      <c r="AR73" s="1256"/>
      <c r="AS73" s="1256"/>
      <c r="AT73" s="1256"/>
      <c r="AU73" s="1256"/>
      <c r="AV73" s="1256"/>
      <c r="AW73" s="1256"/>
      <c r="AX73" s="1256"/>
      <c r="AY73" s="1256"/>
      <c r="AZ73" s="1256"/>
      <c r="BA73" s="1256"/>
      <c r="BB73" s="1256" t="s">
        <v>614</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v>12.6</v>
      </c>
      <c r="BY73" s="1253"/>
      <c r="BZ73" s="1253"/>
      <c r="CA73" s="1253"/>
      <c r="CB73" s="1253"/>
      <c r="CC73" s="1253"/>
      <c r="CD73" s="1253"/>
      <c r="CE73" s="1253"/>
      <c r="CF73" s="1253">
        <v>12.8</v>
      </c>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c r="DE73" s="372"/>
    </row>
    <row r="74" spans="2:109" s="373" customFormat="1" x14ac:dyDescent="0.15">
      <c r="B74" s="372"/>
      <c r="C74" s="366"/>
      <c r="D74" s="366"/>
      <c r="E74" s="366"/>
      <c r="F74" s="366"/>
      <c r="G74" s="1261"/>
      <c r="H74" s="1261"/>
      <c r="I74" s="1261"/>
      <c r="J74" s="1261"/>
      <c r="K74" s="1257"/>
      <c r="L74" s="1257"/>
      <c r="M74" s="1257"/>
      <c r="N74" s="1257"/>
      <c r="O74" s="366"/>
      <c r="P74" s="366"/>
      <c r="Q74" s="366"/>
      <c r="R74" s="366"/>
      <c r="S74" s="366"/>
      <c r="T74" s="366"/>
      <c r="U74" s="366"/>
      <c r="V74" s="366"/>
      <c r="W74" s="366"/>
      <c r="X74" s="366"/>
      <c r="Y74" s="366"/>
      <c r="Z74" s="366"/>
      <c r="AA74" s="366"/>
      <c r="AB74" s="366"/>
      <c r="AC74" s="366"/>
      <c r="AD74" s="366"/>
      <c r="AE74" s="366"/>
      <c r="AF74" s="366"/>
      <c r="AG74" s="366"/>
      <c r="AH74" s="366"/>
      <c r="AI74" s="366"/>
      <c r="AJ74" s="366"/>
      <c r="AK74" s="366"/>
      <c r="AL74" s="366"/>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c r="DE74" s="372"/>
    </row>
    <row r="75" spans="2:109" s="373" customFormat="1" x14ac:dyDescent="0.15">
      <c r="B75" s="372"/>
      <c r="C75" s="366"/>
      <c r="D75" s="366"/>
      <c r="E75" s="366"/>
      <c r="F75" s="366"/>
      <c r="G75" s="1261"/>
      <c r="H75" s="1261"/>
      <c r="I75" s="1259"/>
      <c r="J75" s="1259"/>
      <c r="K75" s="1260"/>
      <c r="L75" s="1260"/>
      <c r="M75" s="1260"/>
      <c r="N75" s="1260"/>
      <c r="O75" s="366"/>
      <c r="P75" s="366"/>
      <c r="Q75" s="366"/>
      <c r="R75" s="366"/>
      <c r="S75" s="366"/>
      <c r="T75" s="366"/>
      <c r="U75" s="366"/>
      <c r="V75" s="366"/>
      <c r="W75" s="366"/>
      <c r="X75" s="366"/>
      <c r="Y75" s="366"/>
      <c r="Z75" s="366"/>
      <c r="AA75" s="366"/>
      <c r="AB75" s="366"/>
      <c r="AC75" s="366"/>
      <c r="AD75" s="366"/>
      <c r="AE75" s="366"/>
      <c r="AF75" s="366"/>
      <c r="AG75" s="366"/>
      <c r="AH75" s="366"/>
      <c r="AI75" s="366"/>
      <c r="AJ75" s="366"/>
      <c r="AK75" s="366"/>
      <c r="AL75" s="366"/>
      <c r="AM75" s="381"/>
      <c r="AN75" s="1256"/>
      <c r="AO75" s="1256"/>
      <c r="AP75" s="1256"/>
      <c r="AQ75" s="1256"/>
      <c r="AR75" s="1256"/>
      <c r="AS75" s="1256"/>
      <c r="AT75" s="1256"/>
      <c r="AU75" s="1256"/>
      <c r="AV75" s="1256"/>
      <c r="AW75" s="1256"/>
      <c r="AX75" s="1256"/>
      <c r="AY75" s="1256"/>
      <c r="AZ75" s="1256"/>
      <c r="BA75" s="1256"/>
      <c r="BB75" s="1256" t="s">
        <v>619</v>
      </c>
      <c r="BC75" s="1256"/>
      <c r="BD75" s="1256"/>
      <c r="BE75" s="1256"/>
      <c r="BF75" s="1256"/>
      <c r="BG75" s="1256"/>
      <c r="BH75" s="1256"/>
      <c r="BI75" s="1256"/>
      <c r="BJ75" s="1256"/>
      <c r="BK75" s="1256"/>
      <c r="BL75" s="1256"/>
      <c r="BM75" s="1256"/>
      <c r="BN75" s="1256"/>
      <c r="BO75" s="1256"/>
      <c r="BP75" s="1253">
        <v>5.4</v>
      </c>
      <c r="BQ75" s="1253"/>
      <c r="BR75" s="1253"/>
      <c r="BS75" s="1253"/>
      <c r="BT75" s="1253"/>
      <c r="BU75" s="1253"/>
      <c r="BV75" s="1253"/>
      <c r="BW75" s="1253"/>
      <c r="BX75" s="1253">
        <v>5.7</v>
      </c>
      <c r="BY75" s="1253"/>
      <c r="BZ75" s="1253"/>
      <c r="CA75" s="1253"/>
      <c r="CB75" s="1253"/>
      <c r="CC75" s="1253"/>
      <c r="CD75" s="1253"/>
      <c r="CE75" s="1253"/>
      <c r="CF75" s="1253">
        <v>6.7</v>
      </c>
      <c r="CG75" s="1253"/>
      <c r="CH75" s="1253"/>
      <c r="CI75" s="1253"/>
      <c r="CJ75" s="1253"/>
      <c r="CK75" s="1253"/>
      <c r="CL75" s="1253"/>
      <c r="CM75" s="1253"/>
      <c r="CN75" s="1253">
        <v>7.5</v>
      </c>
      <c r="CO75" s="1253"/>
      <c r="CP75" s="1253"/>
      <c r="CQ75" s="1253"/>
      <c r="CR75" s="1253"/>
      <c r="CS75" s="1253"/>
      <c r="CT75" s="1253"/>
      <c r="CU75" s="1253"/>
      <c r="CV75" s="1253">
        <v>8.3000000000000007</v>
      </c>
      <c r="CW75" s="1253"/>
      <c r="CX75" s="1253"/>
      <c r="CY75" s="1253"/>
      <c r="CZ75" s="1253"/>
      <c r="DA75" s="1253"/>
      <c r="DB75" s="1253"/>
      <c r="DC75" s="1253"/>
      <c r="DE75" s="372"/>
    </row>
    <row r="76" spans="2:109" s="373" customFormat="1" x14ac:dyDescent="0.15">
      <c r="B76" s="372"/>
      <c r="C76" s="366"/>
      <c r="D76" s="366"/>
      <c r="E76" s="366"/>
      <c r="F76" s="366"/>
      <c r="G76" s="1261"/>
      <c r="H76" s="1261"/>
      <c r="I76" s="1259"/>
      <c r="J76" s="1259"/>
      <c r="K76" s="1260"/>
      <c r="L76" s="1260"/>
      <c r="M76" s="1260"/>
      <c r="N76" s="1260"/>
      <c r="O76" s="366"/>
      <c r="P76" s="366"/>
      <c r="Q76" s="366"/>
      <c r="R76" s="366"/>
      <c r="S76" s="366"/>
      <c r="T76" s="366"/>
      <c r="U76" s="366"/>
      <c r="V76" s="366"/>
      <c r="W76" s="366"/>
      <c r="X76" s="366"/>
      <c r="Y76" s="366"/>
      <c r="Z76" s="366"/>
      <c r="AA76" s="366"/>
      <c r="AB76" s="366"/>
      <c r="AC76" s="366"/>
      <c r="AD76" s="366"/>
      <c r="AE76" s="366"/>
      <c r="AF76" s="366"/>
      <c r="AG76" s="366"/>
      <c r="AH76" s="366"/>
      <c r="AI76" s="366"/>
      <c r="AJ76" s="366"/>
      <c r="AK76" s="366"/>
      <c r="AL76" s="366"/>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c r="DE76" s="372"/>
    </row>
    <row r="77" spans="2:109" s="373" customFormat="1" x14ac:dyDescent="0.15">
      <c r="B77" s="372"/>
      <c r="C77" s="366"/>
      <c r="D77" s="366"/>
      <c r="E77" s="366"/>
      <c r="F77" s="366"/>
      <c r="G77" s="1259"/>
      <c r="H77" s="1259"/>
      <c r="I77" s="1259"/>
      <c r="J77" s="1259"/>
      <c r="K77" s="1257"/>
      <c r="L77" s="1257"/>
      <c r="M77" s="1257"/>
      <c r="N77" s="1257"/>
      <c r="O77" s="366"/>
      <c r="P77" s="366"/>
      <c r="Q77" s="366"/>
      <c r="R77" s="366"/>
      <c r="S77" s="366"/>
      <c r="T77" s="366"/>
      <c r="U77" s="366"/>
      <c r="V77" s="366"/>
      <c r="W77" s="366"/>
      <c r="X77" s="366"/>
      <c r="Y77" s="366"/>
      <c r="Z77" s="366"/>
      <c r="AA77" s="366"/>
      <c r="AB77" s="366"/>
      <c r="AC77" s="366"/>
      <c r="AD77" s="366"/>
      <c r="AE77" s="366"/>
      <c r="AF77" s="366"/>
      <c r="AG77" s="366"/>
      <c r="AH77" s="366"/>
      <c r="AI77" s="366"/>
      <c r="AJ77" s="366"/>
      <c r="AK77" s="366"/>
      <c r="AL77" s="366"/>
      <c r="AM77" s="366"/>
      <c r="AN77" s="1258" t="s">
        <v>616</v>
      </c>
      <c r="AO77" s="1258"/>
      <c r="AP77" s="1258"/>
      <c r="AQ77" s="1258"/>
      <c r="AR77" s="1258"/>
      <c r="AS77" s="1258"/>
      <c r="AT77" s="1258"/>
      <c r="AU77" s="1258"/>
      <c r="AV77" s="1258"/>
      <c r="AW77" s="1258"/>
      <c r="AX77" s="1258"/>
      <c r="AY77" s="1258"/>
      <c r="AZ77" s="1258"/>
      <c r="BA77" s="1258"/>
      <c r="BB77" s="1256" t="s">
        <v>614</v>
      </c>
      <c r="BC77" s="1256"/>
      <c r="BD77" s="1256"/>
      <c r="BE77" s="1256"/>
      <c r="BF77" s="1256"/>
      <c r="BG77" s="1256"/>
      <c r="BH77" s="1256"/>
      <c r="BI77" s="1256"/>
      <c r="BJ77" s="1256"/>
      <c r="BK77" s="1256"/>
      <c r="BL77" s="1256"/>
      <c r="BM77" s="1256"/>
      <c r="BN77" s="1256"/>
      <c r="BO77" s="1256"/>
      <c r="BP77" s="1253">
        <v>48</v>
      </c>
      <c r="BQ77" s="1253"/>
      <c r="BR77" s="1253"/>
      <c r="BS77" s="1253"/>
      <c r="BT77" s="1253"/>
      <c r="BU77" s="1253"/>
      <c r="BV77" s="1253"/>
      <c r="BW77" s="1253"/>
      <c r="BX77" s="1253">
        <v>49.1</v>
      </c>
      <c r="BY77" s="1253"/>
      <c r="BZ77" s="1253"/>
      <c r="CA77" s="1253"/>
      <c r="CB77" s="1253"/>
      <c r="CC77" s="1253"/>
      <c r="CD77" s="1253"/>
      <c r="CE77" s="1253"/>
      <c r="CF77" s="1253">
        <v>41.5</v>
      </c>
      <c r="CG77" s="1253"/>
      <c r="CH77" s="1253"/>
      <c r="CI77" s="1253"/>
      <c r="CJ77" s="1253"/>
      <c r="CK77" s="1253"/>
      <c r="CL77" s="1253"/>
      <c r="CM77" s="1253"/>
      <c r="CN77" s="1253">
        <v>25.2</v>
      </c>
      <c r="CO77" s="1253"/>
      <c r="CP77" s="1253"/>
      <c r="CQ77" s="1253"/>
      <c r="CR77" s="1253"/>
      <c r="CS77" s="1253"/>
      <c r="CT77" s="1253"/>
      <c r="CU77" s="1253"/>
      <c r="CV77" s="1253">
        <v>15.7</v>
      </c>
      <c r="CW77" s="1253"/>
      <c r="CX77" s="1253"/>
      <c r="CY77" s="1253"/>
      <c r="CZ77" s="1253"/>
      <c r="DA77" s="1253"/>
      <c r="DB77" s="1253"/>
      <c r="DC77" s="1253"/>
      <c r="DE77" s="372"/>
    </row>
    <row r="78" spans="2:109" s="373" customFormat="1" x14ac:dyDescent="0.15">
      <c r="B78" s="372"/>
      <c r="C78" s="366"/>
      <c r="D78" s="366"/>
      <c r="E78" s="366"/>
      <c r="F78" s="366"/>
      <c r="G78" s="1259"/>
      <c r="H78" s="1259"/>
      <c r="I78" s="1259"/>
      <c r="J78" s="1259"/>
      <c r="K78" s="1257"/>
      <c r="L78" s="1257"/>
      <c r="M78" s="1257"/>
      <c r="N78" s="1257"/>
      <c r="O78" s="366"/>
      <c r="P78" s="366"/>
      <c r="Q78" s="366"/>
      <c r="R78" s="366"/>
      <c r="S78" s="366"/>
      <c r="T78" s="366"/>
      <c r="U78" s="366"/>
      <c r="V78" s="366"/>
      <c r="W78" s="366"/>
      <c r="X78" s="366"/>
      <c r="Y78" s="366"/>
      <c r="Z78" s="366"/>
      <c r="AA78" s="366"/>
      <c r="AB78" s="366"/>
      <c r="AC78" s="366"/>
      <c r="AD78" s="366"/>
      <c r="AE78" s="366"/>
      <c r="AF78" s="366"/>
      <c r="AG78" s="366"/>
      <c r="AH78" s="366"/>
      <c r="AI78" s="366"/>
      <c r="AJ78" s="366"/>
      <c r="AK78" s="366"/>
      <c r="AL78" s="366"/>
      <c r="AM78" s="366"/>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c r="DE78" s="372"/>
    </row>
    <row r="79" spans="2:109" s="373" customFormat="1" x14ac:dyDescent="0.15">
      <c r="B79" s="372"/>
      <c r="C79" s="366"/>
      <c r="D79" s="366"/>
      <c r="E79" s="366"/>
      <c r="F79" s="366"/>
      <c r="G79" s="1259"/>
      <c r="H79" s="1259"/>
      <c r="I79" s="1254"/>
      <c r="J79" s="1254"/>
      <c r="K79" s="1255"/>
      <c r="L79" s="1255"/>
      <c r="M79" s="1255"/>
      <c r="N79" s="1255"/>
      <c r="O79" s="366"/>
      <c r="P79" s="366"/>
      <c r="Q79" s="366"/>
      <c r="R79" s="366"/>
      <c r="S79" s="366"/>
      <c r="T79" s="366"/>
      <c r="U79" s="366"/>
      <c r="V79" s="366"/>
      <c r="W79" s="366"/>
      <c r="X79" s="366"/>
      <c r="Y79" s="366"/>
      <c r="Z79" s="366"/>
      <c r="AA79" s="366"/>
      <c r="AB79" s="366"/>
      <c r="AC79" s="366"/>
      <c r="AD79" s="366"/>
      <c r="AE79" s="366"/>
      <c r="AF79" s="366"/>
      <c r="AG79" s="366"/>
      <c r="AH79" s="366"/>
      <c r="AI79" s="366"/>
      <c r="AJ79" s="366"/>
      <c r="AK79" s="366"/>
      <c r="AL79" s="366"/>
      <c r="AM79" s="366"/>
      <c r="AN79" s="1258"/>
      <c r="AO79" s="1258"/>
      <c r="AP79" s="1258"/>
      <c r="AQ79" s="1258"/>
      <c r="AR79" s="1258"/>
      <c r="AS79" s="1258"/>
      <c r="AT79" s="1258"/>
      <c r="AU79" s="1258"/>
      <c r="AV79" s="1258"/>
      <c r="AW79" s="1258"/>
      <c r="AX79" s="1258"/>
      <c r="AY79" s="1258"/>
      <c r="AZ79" s="1258"/>
      <c r="BA79" s="1258"/>
      <c r="BB79" s="1256" t="s">
        <v>619</v>
      </c>
      <c r="BC79" s="1256"/>
      <c r="BD79" s="1256"/>
      <c r="BE79" s="1256"/>
      <c r="BF79" s="1256"/>
      <c r="BG79" s="1256"/>
      <c r="BH79" s="1256"/>
      <c r="BI79" s="1256"/>
      <c r="BJ79" s="1256"/>
      <c r="BK79" s="1256"/>
      <c r="BL79" s="1256"/>
      <c r="BM79" s="1256"/>
      <c r="BN79" s="1256"/>
      <c r="BO79" s="1256"/>
      <c r="BP79" s="1253">
        <v>9.6</v>
      </c>
      <c r="BQ79" s="1253"/>
      <c r="BR79" s="1253"/>
      <c r="BS79" s="1253"/>
      <c r="BT79" s="1253"/>
      <c r="BU79" s="1253"/>
      <c r="BV79" s="1253"/>
      <c r="BW79" s="1253"/>
      <c r="BX79" s="1253">
        <v>9.5</v>
      </c>
      <c r="BY79" s="1253"/>
      <c r="BZ79" s="1253"/>
      <c r="CA79" s="1253"/>
      <c r="CB79" s="1253"/>
      <c r="CC79" s="1253"/>
      <c r="CD79" s="1253"/>
      <c r="CE79" s="1253"/>
      <c r="CF79" s="1253">
        <v>9.1999999999999993</v>
      </c>
      <c r="CG79" s="1253"/>
      <c r="CH79" s="1253"/>
      <c r="CI79" s="1253"/>
      <c r="CJ79" s="1253"/>
      <c r="CK79" s="1253"/>
      <c r="CL79" s="1253"/>
      <c r="CM79" s="1253"/>
      <c r="CN79" s="1253">
        <v>8.9</v>
      </c>
      <c r="CO79" s="1253"/>
      <c r="CP79" s="1253"/>
      <c r="CQ79" s="1253"/>
      <c r="CR79" s="1253"/>
      <c r="CS79" s="1253"/>
      <c r="CT79" s="1253"/>
      <c r="CU79" s="1253"/>
      <c r="CV79" s="1253">
        <v>8.9</v>
      </c>
      <c r="CW79" s="1253"/>
      <c r="CX79" s="1253"/>
      <c r="CY79" s="1253"/>
      <c r="CZ79" s="1253"/>
      <c r="DA79" s="1253"/>
      <c r="DB79" s="1253"/>
      <c r="DC79" s="1253"/>
      <c r="DE79" s="372"/>
    </row>
    <row r="80" spans="2:109" s="373" customFormat="1" x14ac:dyDescent="0.15">
      <c r="B80" s="372"/>
      <c r="C80" s="366"/>
      <c r="D80" s="366"/>
      <c r="E80" s="366"/>
      <c r="F80" s="366"/>
      <c r="G80" s="1259"/>
      <c r="H80" s="1259"/>
      <c r="I80" s="1254"/>
      <c r="J80" s="1254"/>
      <c r="K80" s="1255"/>
      <c r="L80" s="1255"/>
      <c r="M80" s="1255"/>
      <c r="N80" s="1255"/>
      <c r="O80" s="366"/>
      <c r="P80" s="366"/>
      <c r="Q80" s="366"/>
      <c r="R80" s="366"/>
      <c r="S80" s="366"/>
      <c r="T80" s="366"/>
      <c r="U80" s="366"/>
      <c r="V80" s="366"/>
      <c r="W80" s="366"/>
      <c r="X80" s="366"/>
      <c r="Y80" s="366"/>
      <c r="Z80" s="366"/>
      <c r="AA80" s="366"/>
      <c r="AB80" s="366"/>
      <c r="AC80" s="366"/>
      <c r="AD80" s="366"/>
      <c r="AE80" s="366"/>
      <c r="AF80" s="366"/>
      <c r="AG80" s="366"/>
      <c r="AH80" s="366"/>
      <c r="AI80" s="366"/>
      <c r="AJ80" s="366"/>
      <c r="AK80" s="366"/>
      <c r="AL80" s="366"/>
      <c r="AM80" s="366"/>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c r="DE80" s="372"/>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MrzyDgHF0iqXkus/VslQo/+nFtrUHTZOhQVTGLtbUjCcc8CgTl9cLyPRoX5cDX3rzFSMYRlLc1+t6nShQ6nVxQ==" saltValue="2uFwwpCclYiga8vHqvCQc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C766B8-7A5E-4629-B1B8-AF2A5BEFF589}">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512</v>
      </c>
    </row>
  </sheetData>
  <sheetProtection algorithmName="SHA-512" hashValue="tVGJIFdzRg1yMD7S0ZePELFq8g25ezyns0/pJB1JYKdROrqqDMCd8+soNUq83ixzmlUBCt/ZjE0sj2xUKxmZtg==" saltValue="4FVL2RO0CE+ollNJo3Cq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B2489-7C10-46F9-9434-A42F0FA366C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512</v>
      </c>
    </row>
  </sheetData>
  <sheetProtection algorithmName="SHA-512" hashValue="EvunH3Ar4skvTBwzWEZluJE/qXJy6X6hcXHDcaMUdl7Oo64ydbj8ksVtbpdlgwVmmzJhrsuYlDU2jXBI3eLGNQ==" saltValue="+6qbpO2jN/LDy98pEWBsY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562</v>
      </c>
      <c r="G2" s="151"/>
      <c r="H2" s="152"/>
    </row>
    <row r="3" spans="1:8" x14ac:dyDescent="0.15">
      <c r="A3" s="148" t="s">
        <v>555</v>
      </c>
      <c r="B3" s="153"/>
      <c r="C3" s="154"/>
      <c r="D3" s="155">
        <v>181721</v>
      </c>
      <c r="E3" s="156"/>
      <c r="F3" s="157">
        <v>85173</v>
      </c>
      <c r="G3" s="158"/>
      <c r="H3" s="159"/>
    </row>
    <row r="4" spans="1:8" x14ac:dyDescent="0.15">
      <c r="A4" s="160"/>
      <c r="B4" s="161"/>
      <c r="C4" s="162"/>
      <c r="D4" s="163">
        <v>67565</v>
      </c>
      <c r="E4" s="164"/>
      <c r="F4" s="165">
        <v>43913</v>
      </c>
      <c r="G4" s="166"/>
      <c r="H4" s="167"/>
    </row>
    <row r="5" spans="1:8" x14ac:dyDescent="0.15">
      <c r="A5" s="148" t="s">
        <v>557</v>
      </c>
      <c r="B5" s="153"/>
      <c r="C5" s="154"/>
      <c r="D5" s="155">
        <v>266645</v>
      </c>
      <c r="E5" s="156"/>
      <c r="F5" s="157">
        <v>94081</v>
      </c>
      <c r="G5" s="158"/>
      <c r="H5" s="159"/>
    </row>
    <row r="6" spans="1:8" x14ac:dyDescent="0.15">
      <c r="A6" s="160"/>
      <c r="B6" s="161"/>
      <c r="C6" s="162"/>
      <c r="D6" s="163">
        <v>152397</v>
      </c>
      <c r="E6" s="164"/>
      <c r="F6" s="165">
        <v>48949</v>
      </c>
      <c r="G6" s="166"/>
      <c r="H6" s="167"/>
    </row>
    <row r="7" spans="1:8" x14ac:dyDescent="0.15">
      <c r="A7" s="148" t="s">
        <v>558</v>
      </c>
      <c r="B7" s="153"/>
      <c r="C7" s="154"/>
      <c r="D7" s="155">
        <v>122939</v>
      </c>
      <c r="E7" s="156"/>
      <c r="F7" s="157">
        <v>92632</v>
      </c>
      <c r="G7" s="158"/>
      <c r="H7" s="159"/>
    </row>
    <row r="8" spans="1:8" x14ac:dyDescent="0.15">
      <c r="A8" s="160"/>
      <c r="B8" s="161"/>
      <c r="C8" s="162"/>
      <c r="D8" s="163">
        <v>71592</v>
      </c>
      <c r="E8" s="164"/>
      <c r="F8" s="165">
        <v>47978</v>
      </c>
      <c r="G8" s="166"/>
      <c r="H8" s="167"/>
    </row>
    <row r="9" spans="1:8" x14ac:dyDescent="0.15">
      <c r="A9" s="148" t="s">
        <v>559</v>
      </c>
      <c r="B9" s="153"/>
      <c r="C9" s="154"/>
      <c r="D9" s="155">
        <v>147149</v>
      </c>
      <c r="E9" s="156"/>
      <c r="F9" s="157">
        <v>96469</v>
      </c>
      <c r="G9" s="158"/>
      <c r="H9" s="159"/>
    </row>
    <row r="10" spans="1:8" x14ac:dyDescent="0.15">
      <c r="A10" s="160"/>
      <c r="B10" s="161"/>
      <c r="C10" s="162"/>
      <c r="D10" s="163">
        <v>95516</v>
      </c>
      <c r="E10" s="164"/>
      <c r="F10" s="165">
        <v>49775</v>
      </c>
      <c r="G10" s="166"/>
      <c r="H10" s="167"/>
    </row>
    <row r="11" spans="1:8" x14ac:dyDescent="0.15">
      <c r="A11" s="148" t="s">
        <v>560</v>
      </c>
      <c r="B11" s="153"/>
      <c r="C11" s="154"/>
      <c r="D11" s="155">
        <v>153040</v>
      </c>
      <c r="E11" s="156"/>
      <c r="F11" s="157">
        <v>85743</v>
      </c>
      <c r="G11" s="158"/>
      <c r="H11" s="159"/>
    </row>
    <row r="12" spans="1:8" x14ac:dyDescent="0.15">
      <c r="A12" s="160"/>
      <c r="B12" s="161"/>
      <c r="C12" s="168"/>
      <c r="D12" s="163">
        <v>96918</v>
      </c>
      <c r="E12" s="164"/>
      <c r="F12" s="165">
        <v>45231</v>
      </c>
      <c r="G12" s="166"/>
      <c r="H12" s="167"/>
    </row>
    <row r="13" spans="1:8" x14ac:dyDescent="0.15">
      <c r="A13" s="148"/>
      <c r="B13" s="153"/>
      <c r="C13" s="169"/>
      <c r="D13" s="170">
        <v>174299</v>
      </c>
      <c r="E13" s="171"/>
      <c r="F13" s="172">
        <v>90820</v>
      </c>
      <c r="G13" s="173"/>
      <c r="H13" s="159"/>
    </row>
    <row r="14" spans="1:8" x14ac:dyDescent="0.15">
      <c r="A14" s="160"/>
      <c r="B14" s="161"/>
      <c r="C14" s="162"/>
      <c r="D14" s="163">
        <v>96798</v>
      </c>
      <c r="E14" s="164"/>
      <c r="F14" s="165">
        <v>47169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3.79</v>
      </c>
      <c r="C19" s="174">
        <f>ROUND(VALUE(SUBSTITUTE(実質収支比率等に係る経年分析!G$48,"▲","-")),2)</f>
        <v>3.93</v>
      </c>
      <c r="D19" s="174">
        <f>ROUND(VALUE(SUBSTITUTE(実質収支比率等に係る経年分析!H$48,"▲","-")),2)</f>
        <v>8.4</v>
      </c>
      <c r="E19" s="174">
        <f>ROUND(VALUE(SUBSTITUTE(実質収支比率等に係る経年分析!I$48,"▲","-")),2)</f>
        <v>4.21</v>
      </c>
      <c r="F19" s="174">
        <f>ROUND(VALUE(SUBSTITUTE(実質収支比率等に係る経年分析!J$48,"▲","-")),2)</f>
        <v>5.09</v>
      </c>
    </row>
    <row r="20" spans="1:11" x14ac:dyDescent="0.15">
      <c r="A20" s="174" t="s">
        <v>57</v>
      </c>
      <c r="B20" s="174">
        <f>ROUND(VALUE(SUBSTITUTE(実質収支比率等に係る経年分析!F$47,"▲","-")),2)</f>
        <v>29.24</v>
      </c>
      <c r="C20" s="174">
        <f>ROUND(VALUE(SUBSTITUTE(実質収支比率等に係る経年分析!G$47,"▲","-")),2)</f>
        <v>26.43</v>
      </c>
      <c r="D20" s="174">
        <f>ROUND(VALUE(SUBSTITUTE(実質収支比率等に係る経年分析!H$47,"▲","-")),2)</f>
        <v>22.87</v>
      </c>
      <c r="E20" s="174">
        <f>ROUND(VALUE(SUBSTITUTE(実質収支比率等に係る経年分析!I$47,"▲","-")),2)</f>
        <v>22.71</v>
      </c>
      <c r="F20" s="174">
        <f>ROUND(VALUE(SUBSTITUTE(実質収支比率等に係る経年分析!J$47,"▲","-")),2)</f>
        <v>23.29</v>
      </c>
    </row>
    <row r="21" spans="1:11" x14ac:dyDescent="0.15">
      <c r="A21" s="174" t="s">
        <v>58</v>
      </c>
      <c r="B21" s="174">
        <f>IF(ISNUMBER(VALUE(SUBSTITUTE(実質収支比率等に係る経年分析!F$49,"▲","-"))),ROUND(VALUE(SUBSTITUTE(実質収支比率等に係る経年分析!F$49,"▲","-")),2),NA())</f>
        <v>-1.46</v>
      </c>
      <c r="C21" s="174">
        <f>IF(ISNUMBER(VALUE(SUBSTITUTE(実質収支比率等に係る経年分析!G$49,"▲","-"))),ROUND(VALUE(SUBSTITUTE(実質収支比率等に係る経年分析!G$49,"▲","-")),2),NA())</f>
        <v>-3.4</v>
      </c>
      <c r="D21" s="174">
        <f>IF(ISNUMBER(VALUE(SUBSTITUTE(実質収支比率等に係る経年分析!H$49,"▲","-"))),ROUND(VALUE(SUBSTITUTE(実質収支比率等に係る経年分析!H$49,"▲","-")),2),NA())</f>
        <v>1.06</v>
      </c>
      <c r="E21" s="174">
        <f>IF(ISNUMBER(VALUE(SUBSTITUTE(実質収支比率等に係る経年分析!I$49,"▲","-"))),ROUND(VALUE(SUBSTITUTE(実質収支比率等に係る経年分析!I$49,"▲","-")),2),NA())</f>
        <v>-1.68</v>
      </c>
      <c r="F21" s="174">
        <f>IF(ISNUMBER(VALUE(SUBSTITUTE(実質収支比率等に係る経年分析!J$49,"▲","-"))),ROUND(VALUE(SUBSTITUTE(実質収支比率等に係る経年分析!J$49,"▲","-")),2),NA())</f>
        <v>2.99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国民健康保険事業特別会計（直営診療施設勘定）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土地取得事業特別会計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診療所事業特別会計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15">
      <c r="A33" s="175" t="str">
        <f>IF(連結実質赤字比率に係る赤字・黒字の構成分析!C$37="",NA(),連結実質赤字比率に係る赤字・黒字の構成分析!C$37)</f>
        <v>国民健康保険事業特別会計（事業勘定）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0.49</v>
      </c>
    </row>
    <row r="34" spans="1:16" x14ac:dyDescent="0.15">
      <c r="A34" s="175" t="str">
        <f>IF(連結実質赤字比率に係る赤字・黒字の構成分析!C$36="",NA(),連結実質赤字比率に係る赤字・黒字の構成分析!C$36)</f>
        <v>介護保険事業特別会計（事業勘定）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1.0900000000000001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3.93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8.39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5.08</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4.6100000000000003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5.84</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3458</v>
      </c>
      <c r="E42" s="176"/>
      <c r="F42" s="176"/>
      <c r="G42" s="176">
        <f>'実質公債費比率（分子）の構造'!L$52</f>
        <v>3426</v>
      </c>
      <c r="H42" s="176"/>
      <c r="I42" s="176"/>
      <c r="J42" s="176">
        <f>'実質公債費比率（分子）の構造'!M$52</f>
        <v>3399</v>
      </c>
      <c r="K42" s="176"/>
      <c r="L42" s="176"/>
      <c r="M42" s="176">
        <f>'実質公債費比率（分子）の構造'!N$52</f>
        <v>3290</v>
      </c>
      <c r="N42" s="176"/>
      <c r="O42" s="176"/>
      <c r="P42" s="176">
        <f>'実質公債費比率（分子）の構造'!O$52</f>
        <v>3548</v>
      </c>
    </row>
    <row r="43" spans="1:16" x14ac:dyDescent="0.15">
      <c r="A43" s="176" t="s">
        <v>66</v>
      </c>
      <c r="B43" s="176">
        <f>'実質公債費比率（分子）の構造'!K$51</f>
        <v>0</v>
      </c>
      <c r="C43" s="176"/>
      <c r="D43" s="176"/>
      <c r="E43" s="176">
        <f>'実質公債費比率（分子）の構造'!L$51</f>
        <v>3</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f>'実質公債費比率（分子）の構造'!K$50</f>
        <v>29</v>
      </c>
      <c r="C44" s="176"/>
      <c r="D44" s="176"/>
      <c r="E44" s="176">
        <f>'実質公債費比率（分子）の構造'!L$50</f>
        <v>30</v>
      </c>
      <c r="F44" s="176"/>
      <c r="G44" s="176"/>
      <c r="H44" s="176">
        <f>'実質公債費比率（分子）の構造'!M$50</f>
        <v>29</v>
      </c>
      <c r="I44" s="176"/>
      <c r="J44" s="176"/>
      <c r="K44" s="176">
        <f>'実質公債費比率（分子）の構造'!N$50</f>
        <v>28</v>
      </c>
      <c r="L44" s="176"/>
      <c r="M44" s="176"/>
      <c r="N44" s="176">
        <f>'実質公債費比率（分子）の構造'!O$50</f>
        <v>25</v>
      </c>
      <c r="O44" s="176"/>
      <c r="P44" s="176"/>
    </row>
    <row r="45" spans="1:16" x14ac:dyDescent="0.15">
      <c r="A45" s="176" t="s">
        <v>68</v>
      </c>
      <c r="B45" s="176">
        <f>'実質公債費比率（分子）の構造'!K$49</f>
        <v>292</v>
      </c>
      <c r="C45" s="176"/>
      <c r="D45" s="176"/>
      <c r="E45" s="176">
        <f>'実質公債費比率（分子）の構造'!L$49</f>
        <v>278</v>
      </c>
      <c r="F45" s="176"/>
      <c r="G45" s="176"/>
      <c r="H45" s="176">
        <f>'実質公債費比率（分子）の構造'!M$49</f>
        <v>309</v>
      </c>
      <c r="I45" s="176"/>
      <c r="J45" s="176"/>
      <c r="K45" s="176">
        <f>'実質公債費比率（分子）の構造'!N$49</f>
        <v>284</v>
      </c>
      <c r="L45" s="176"/>
      <c r="M45" s="176"/>
      <c r="N45" s="176">
        <f>'実質公債費比率（分子）の構造'!O$49</f>
        <v>283</v>
      </c>
      <c r="O45" s="176"/>
      <c r="P45" s="176"/>
    </row>
    <row r="46" spans="1:16" x14ac:dyDescent="0.15">
      <c r="A46" s="176" t="s">
        <v>69</v>
      </c>
      <c r="B46" s="176">
        <f>'実質公債費比率（分子）の構造'!K$48</f>
        <v>175</v>
      </c>
      <c r="C46" s="176"/>
      <c r="D46" s="176"/>
      <c r="E46" s="176">
        <f>'実質公債費比率（分子）の構造'!L$48</f>
        <v>174</v>
      </c>
      <c r="F46" s="176"/>
      <c r="G46" s="176"/>
      <c r="H46" s="176">
        <f>'実質公債費比率（分子）の構造'!M$48</f>
        <v>392</v>
      </c>
      <c r="I46" s="176"/>
      <c r="J46" s="176"/>
      <c r="K46" s="176">
        <f>'実質公債費比率（分子）の構造'!N$48</f>
        <v>132</v>
      </c>
      <c r="L46" s="176"/>
      <c r="M46" s="176"/>
      <c r="N46" s="176">
        <f>'実質公債費比率（分子）の構造'!O$48</f>
        <v>125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3665</v>
      </c>
      <c r="C49" s="176"/>
      <c r="D49" s="176"/>
      <c r="E49" s="176">
        <f>'実質公債費比率（分子）の構造'!L$45</f>
        <v>3721</v>
      </c>
      <c r="F49" s="176"/>
      <c r="G49" s="176"/>
      <c r="H49" s="176">
        <f>'実質公債費比率（分子）の構造'!M$45</f>
        <v>3806</v>
      </c>
      <c r="I49" s="176"/>
      <c r="J49" s="176"/>
      <c r="K49" s="176">
        <f>'実質公債費比率（分子）の構造'!N$45</f>
        <v>3911</v>
      </c>
      <c r="L49" s="176"/>
      <c r="M49" s="176"/>
      <c r="N49" s="176">
        <f>'実質公債費比率（分子）の構造'!O$45</f>
        <v>4254</v>
      </c>
      <c r="O49" s="176"/>
      <c r="P49" s="176"/>
    </row>
    <row r="50" spans="1:16" x14ac:dyDescent="0.15">
      <c r="A50" s="176" t="s">
        <v>73</v>
      </c>
      <c r="B50" s="176" t="e">
        <f>NA()</f>
        <v>#N/A</v>
      </c>
      <c r="C50" s="176">
        <f>IF(ISNUMBER('実質公債費比率（分子）の構造'!K$53),'実質公債費比率（分子）の構造'!K$53,NA())</f>
        <v>703</v>
      </c>
      <c r="D50" s="176" t="e">
        <f>NA()</f>
        <v>#N/A</v>
      </c>
      <c r="E50" s="176" t="e">
        <f>NA()</f>
        <v>#N/A</v>
      </c>
      <c r="F50" s="176">
        <f>IF(ISNUMBER('実質公債費比率（分子）の構造'!L$53),'実質公債費比率（分子）の構造'!L$53,NA())</f>
        <v>780</v>
      </c>
      <c r="G50" s="176" t="e">
        <f>NA()</f>
        <v>#N/A</v>
      </c>
      <c r="H50" s="176" t="e">
        <f>NA()</f>
        <v>#N/A</v>
      </c>
      <c r="I50" s="176">
        <f>IF(ISNUMBER('実質公債費比率（分子）の構造'!M$53),'実質公債費比率（分子）の構造'!M$53,NA())</f>
        <v>1137</v>
      </c>
      <c r="J50" s="176" t="e">
        <f>NA()</f>
        <v>#N/A</v>
      </c>
      <c r="K50" s="176" t="e">
        <f>NA()</f>
        <v>#N/A</v>
      </c>
      <c r="L50" s="176">
        <f>IF(ISNUMBER('実質公債費比率（分子）の構造'!N$53),'実質公債費比率（分子）の構造'!N$53,NA())</f>
        <v>1065</v>
      </c>
      <c r="M50" s="176" t="e">
        <f>NA()</f>
        <v>#N/A</v>
      </c>
      <c r="N50" s="176" t="e">
        <f>NA()</f>
        <v>#N/A</v>
      </c>
      <c r="O50" s="176">
        <f>IF(ISNUMBER('実質公債費比率（分子）の構造'!O$53),'実質公債費比率（分子）の構造'!O$53,NA())</f>
        <v>1139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28327</v>
      </c>
      <c r="E56" s="175"/>
      <c r="F56" s="175"/>
      <c r="G56" s="175">
        <f>'将来負担比率（分子）の構造'!J$52</f>
        <v>30530</v>
      </c>
      <c r="H56" s="175"/>
      <c r="I56" s="175"/>
      <c r="J56" s="175">
        <f>'将来負担比率（分子）の構造'!K$52</f>
        <v>29819</v>
      </c>
      <c r="K56" s="175"/>
      <c r="L56" s="175"/>
      <c r="M56" s="175">
        <f>'将来負担比率（分子）の構造'!L$52</f>
        <v>29324</v>
      </c>
      <c r="N56" s="175"/>
      <c r="O56" s="175"/>
      <c r="P56" s="175">
        <f>'将来負担比率（分子）の構造'!M$52</f>
        <v>28578</v>
      </c>
    </row>
    <row r="57" spans="1:16" x14ac:dyDescent="0.15">
      <c r="A57" s="175" t="s">
        <v>44</v>
      </c>
      <c r="B57" s="175"/>
      <c r="C57" s="175"/>
      <c r="D57" s="175">
        <f>'将来負担比率（分子）の構造'!I$51</f>
        <v>1184</v>
      </c>
      <c r="E57" s="175"/>
      <c r="F57" s="175"/>
      <c r="G57" s="175">
        <f>'将来負担比率（分子）の構造'!J$51</f>
        <v>1672</v>
      </c>
      <c r="H57" s="175"/>
      <c r="I57" s="175"/>
      <c r="J57" s="175">
        <f>'将来負担比率（分子）の構造'!K$51</f>
        <v>1836</v>
      </c>
      <c r="K57" s="175"/>
      <c r="L57" s="175"/>
      <c r="M57" s="175">
        <f>'将来負担比率（分子）の構造'!L$51</f>
        <v>1836</v>
      </c>
      <c r="N57" s="175"/>
      <c r="O57" s="175"/>
      <c r="P57" s="175">
        <f>'将来負担比率（分子）の構造'!M$51</f>
        <v>1772</v>
      </c>
    </row>
    <row r="58" spans="1:16" x14ac:dyDescent="0.15">
      <c r="A58" s="175" t="s">
        <v>43</v>
      </c>
      <c r="B58" s="175"/>
      <c r="C58" s="175"/>
      <c r="D58" s="175">
        <f>'将来負担比率（分子）の構造'!I$50</f>
        <v>11943</v>
      </c>
      <c r="E58" s="175"/>
      <c r="F58" s="175"/>
      <c r="G58" s="175">
        <f>'将来負担比率（分子）の構造'!J$50</f>
        <v>11519</v>
      </c>
      <c r="H58" s="175"/>
      <c r="I58" s="175"/>
      <c r="J58" s="175">
        <f>'将来負担比率（分子）の構造'!K$50</f>
        <v>11399</v>
      </c>
      <c r="K58" s="175"/>
      <c r="L58" s="175"/>
      <c r="M58" s="175">
        <f>'将来負担比率（分子）の構造'!L$50</f>
        <v>13180</v>
      </c>
      <c r="N58" s="175"/>
      <c r="O58" s="175"/>
      <c r="P58" s="175">
        <f>'将来負担比率（分子）の構造'!M$50</f>
        <v>13979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12</v>
      </c>
      <c r="C61" s="175"/>
      <c r="D61" s="175"/>
      <c r="E61" s="175">
        <f>'将来負担比率（分子）の構造'!J$46</f>
        <v>11</v>
      </c>
      <c r="F61" s="175"/>
      <c r="G61" s="175"/>
      <c r="H61" s="175">
        <f>'将来負担比率（分子）の構造'!K$46</f>
        <v>10</v>
      </c>
      <c r="I61" s="175"/>
      <c r="J61" s="175"/>
      <c r="K61" s="175">
        <f>'将来負担比率（分子）の構造'!L$46</f>
        <v>9</v>
      </c>
      <c r="L61" s="175"/>
      <c r="M61" s="175"/>
      <c r="N61" s="175">
        <f>'将来負担比率（分子）の構造'!M$46</f>
        <v>9</v>
      </c>
      <c r="O61" s="175"/>
      <c r="P61" s="175"/>
    </row>
    <row r="62" spans="1:16" x14ac:dyDescent="0.15">
      <c r="A62" s="175" t="s">
        <v>37</v>
      </c>
      <c r="B62" s="175">
        <f>'将来負担比率（分子）の構造'!I$45</f>
        <v>2503</v>
      </c>
      <c r="C62" s="175"/>
      <c r="D62" s="175"/>
      <c r="E62" s="175">
        <f>'将来負担比率（分子）の構造'!J$45</f>
        <v>2472</v>
      </c>
      <c r="F62" s="175"/>
      <c r="G62" s="175"/>
      <c r="H62" s="175">
        <f>'将来負担比率（分子）の構造'!K$45</f>
        <v>2489</v>
      </c>
      <c r="I62" s="175"/>
      <c r="J62" s="175"/>
      <c r="K62" s="175">
        <f>'将来負担比率（分子）の構造'!L$45</f>
        <v>2564</v>
      </c>
      <c r="L62" s="175"/>
      <c r="M62" s="175"/>
      <c r="N62" s="175">
        <f>'将来負担比率（分子）の構造'!M$45</f>
        <v>2494</v>
      </c>
      <c r="O62" s="175"/>
      <c r="P62" s="175"/>
    </row>
    <row r="63" spans="1:16" x14ac:dyDescent="0.15">
      <c r="A63" s="175" t="s">
        <v>36</v>
      </c>
      <c r="B63" s="175">
        <f>'将来負担比率（分子）の構造'!I$44</f>
        <v>2144</v>
      </c>
      <c r="C63" s="175"/>
      <c r="D63" s="175"/>
      <c r="E63" s="175">
        <f>'将来負担比率（分子）の構造'!J$44</f>
        <v>2246</v>
      </c>
      <c r="F63" s="175"/>
      <c r="G63" s="175"/>
      <c r="H63" s="175">
        <f>'将来負担比率（分子）の構造'!K$44</f>
        <v>2112</v>
      </c>
      <c r="I63" s="175"/>
      <c r="J63" s="175"/>
      <c r="K63" s="175">
        <f>'将来負担比率（分子）の構造'!L$44</f>
        <v>1886</v>
      </c>
      <c r="L63" s="175"/>
      <c r="M63" s="175"/>
      <c r="N63" s="175">
        <f>'将来負担比率（分子）の構造'!M$44</f>
        <v>1678</v>
      </c>
      <c r="O63" s="175"/>
      <c r="P63" s="175"/>
    </row>
    <row r="64" spans="1:16" x14ac:dyDescent="0.15">
      <c r="A64" s="175" t="s">
        <v>35</v>
      </c>
      <c r="B64" s="175">
        <f>'将来負担比率（分子）の構造'!I$43</f>
        <v>1289</v>
      </c>
      <c r="C64" s="175"/>
      <c r="D64" s="175"/>
      <c r="E64" s="175">
        <f>'将来負担比率（分子）の構造'!J$43</f>
        <v>1390</v>
      </c>
      <c r="F64" s="175"/>
      <c r="G64" s="175"/>
      <c r="H64" s="175">
        <f>'将来負担比率（分子）の構造'!K$43</f>
        <v>1573</v>
      </c>
      <c r="I64" s="175"/>
      <c r="J64" s="175"/>
      <c r="K64" s="175">
        <f>'将来負担比率（分子）の構造'!L$43</f>
        <v>1522</v>
      </c>
      <c r="L64" s="175"/>
      <c r="M64" s="175"/>
      <c r="N64" s="175">
        <f>'将来負担比率（分子）の構造'!M$43</f>
        <v>1326</v>
      </c>
      <c r="O64" s="175"/>
      <c r="P64" s="175"/>
    </row>
    <row r="65" spans="1:16" x14ac:dyDescent="0.15">
      <c r="A65" s="175" t="s">
        <v>34</v>
      </c>
      <c r="B65" s="175">
        <f>'将来負担比率（分子）の構造'!I$42</f>
        <v>90</v>
      </c>
      <c r="C65" s="175"/>
      <c r="D65" s="175"/>
      <c r="E65" s="175">
        <f>'将来負担比率（分子）の構造'!J$42</f>
        <v>72</v>
      </c>
      <c r="F65" s="175"/>
      <c r="G65" s="175"/>
      <c r="H65" s="175">
        <f>'将来負担比率（分子）の構造'!K$42</f>
        <v>55</v>
      </c>
      <c r="I65" s="175"/>
      <c r="J65" s="175"/>
      <c r="K65" s="175">
        <f>'将来負担比率（分子）の構造'!L$42</f>
        <v>38</v>
      </c>
      <c r="L65" s="175"/>
      <c r="M65" s="175"/>
      <c r="N65" s="175">
        <f>'将来負担比率（分子）の構造'!M$42</f>
        <v>23</v>
      </c>
      <c r="O65" s="175"/>
      <c r="P65" s="175"/>
    </row>
    <row r="66" spans="1:16" x14ac:dyDescent="0.15">
      <c r="A66" s="175" t="s">
        <v>33</v>
      </c>
      <c r="B66" s="175">
        <f>'将来負担比率（分子）の構造'!I$41</f>
        <v>35033</v>
      </c>
      <c r="C66" s="175"/>
      <c r="D66" s="175"/>
      <c r="E66" s="175">
        <f>'将来負担比率（分子）の構造'!J$41</f>
        <v>39166</v>
      </c>
      <c r="F66" s="175"/>
      <c r="G66" s="175"/>
      <c r="H66" s="175">
        <f>'将来負担比率（分子）の構造'!K$41</f>
        <v>38490</v>
      </c>
      <c r="I66" s="175"/>
      <c r="J66" s="175"/>
      <c r="K66" s="175">
        <f>'将来負担比率（分子）の構造'!L$41</f>
        <v>37962</v>
      </c>
      <c r="L66" s="175"/>
      <c r="M66" s="175"/>
      <c r="N66" s="175">
        <f>'将来負担比率（分子）の構造'!M$41</f>
        <v>37088</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1635</v>
      </c>
      <c r="G67" s="175" t="e">
        <f>NA()</f>
        <v>#N/A</v>
      </c>
      <c r="H67" s="175" t="e">
        <f>NA()</f>
        <v>#N/A</v>
      </c>
      <c r="I67" s="175">
        <f>IF(ISNUMBER('将来負担比率（分子）の構造'!K$53), IF('将来負担比率（分子）の構造'!K$53 &lt; 0, 0, '将来負担比率（分子）の構造'!K$53), NA())</f>
        <v>1675</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3701</v>
      </c>
      <c r="C72" s="179">
        <f>基金残高に係る経年分析!G55</f>
        <v>3817</v>
      </c>
      <c r="D72" s="179">
        <f>基金残高に係る経年分析!H55</f>
        <v>3853</v>
      </c>
    </row>
    <row r="73" spans="1:16" x14ac:dyDescent="0.15">
      <c r="A73" s="178" t="s">
        <v>80</v>
      </c>
      <c r="B73" s="179">
        <f>基金残高に係る経年分析!F56</f>
        <v>2097</v>
      </c>
      <c r="C73" s="179">
        <f>基金残高に係る経年分析!G56</f>
        <v>2255</v>
      </c>
      <c r="D73" s="179">
        <f>基金残高に係る経年分析!H56</f>
        <v>2554</v>
      </c>
    </row>
    <row r="74" spans="1:16" x14ac:dyDescent="0.15">
      <c r="A74" s="178" t="s">
        <v>81</v>
      </c>
      <c r="B74" s="179">
        <f>基金残高に係る経年分析!F57</f>
        <v>8029</v>
      </c>
      <c r="C74" s="179">
        <f>基金残高に係る経年分析!G57</f>
        <v>9447</v>
      </c>
      <c r="D74" s="179">
        <f>基金残高に係る経年分析!H57</f>
        <v>9889</v>
      </c>
    </row>
  </sheetData>
  <sheetProtection algorithmName="SHA-512" hashValue="2JX7yOGHLe4Mkf+WRiCCf9j2b26YdMPM+/AssgPGtw1CuzZluVSB3pucDr64wLPGo5T2WgHFgakyWacC/JKcPA==" saltValue="Yroe9Tj7PdUDSQ3g8y9s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214</v>
      </c>
      <c r="DI1" s="639"/>
      <c r="DJ1" s="639"/>
      <c r="DK1" s="639"/>
      <c r="DL1" s="639"/>
      <c r="DM1" s="639"/>
      <c r="DN1" s="640"/>
      <c r="DO1" s="214"/>
      <c r="DP1" s="638" t="s">
        <v>215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220</v>
      </c>
      <c r="S4" s="642"/>
      <c r="T4" s="642"/>
      <c r="U4" s="642"/>
      <c r="V4" s="642"/>
      <c r="W4" s="642"/>
      <c r="X4" s="642"/>
      <c r="Y4" s="643"/>
      <c r="Z4" s="641" t="s">
        <v>221</v>
      </c>
      <c r="AA4" s="642"/>
      <c r="AB4" s="642"/>
      <c r="AC4" s="643"/>
      <c r="AD4" s="641" t="s">
        <v>222</v>
      </c>
      <c r="AE4" s="642"/>
      <c r="AF4" s="642"/>
      <c r="AG4" s="642"/>
      <c r="AH4" s="642"/>
      <c r="AI4" s="642"/>
      <c r="AJ4" s="642"/>
      <c r="AK4" s="643"/>
      <c r="AL4" s="641" t="s">
        <v>221</v>
      </c>
      <c r="AM4" s="642"/>
      <c r="AN4" s="642"/>
      <c r="AO4" s="643"/>
      <c r="AP4" s="644" t="s">
        <v>223</v>
      </c>
      <c r="AQ4" s="644"/>
      <c r="AR4" s="644"/>
      <c r="AS4" s="644"/>
      <c r="AT4" s="644"/>
      <c r="AU4" s="644"/>
      <c r="AV4" s="644"/>
      <c r="AW4" s="644"/>
      <c r="AX4" s="644"/>
      <c r="AY4" s="644"/>
      <c r="AZ4" s="644"/>
      <c r="BA4" s="644"/>
      <c r="BB4" s="644"/>
      <c r="BC4" s="644"/>
      <c r="BD4" s="644"/>
      <c r="BE4" s="644"/>
      <c r="BF4" s="644"/>
      <c r="BG4" s="644" t="s">
        <v>224</v>
      </c>
      <c r="BH4" s="644"/>
      <c r="BI4" s="644"/>
      <c r="BJ4" s="644"/>
      <c r="BK4" s="644"/>
      <c r="BL4" s="644"/>
      <c r="BM4" s="644"/>
      <c r="BN4" s="644"/>
      <c r="BO4" s="644" t="s">
        <v>221</v>
      </c>
      <c r="BP4" s="644"/>
      <c r="BQ4" s="644"/>
      <c r="BR4" s="644"/>
      <c r="BS4" s="644" t="s">
        <v>225</v>
      </c>
      <c r="BT4" s="644"/>
      <c r="BU4" s="644"/>
      <c r="BV4" s="644"/>
      <c r="BW4" s="644"/>
      <c r="BX4" s="644"/>
      <c r="BY4" s="644"/>
      <c r="BZ4" s="644"/>
      <c r="CA4" s="644"/>
      <c r="CB4" s="644"/>
      <c r="CD4" s="641" t="s">
        <v>226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227</v>
      </c>
      <c r="C5" s="646"/>
      <c r="D5" s="646"/>
      <c r="E5" s="646"/>
      <c r="F5" s="646"/>
      <c r="G5" s="646"/>
      <c r="H5" s="646"/>
      <c r="I5" s="646"/>
      <c r="J5" s="646"/>
      <c r="K5" s="646"/>
      <c r="L5" s="646"/>
      <c r="M5" s="646"/>
      <c r="N5" s="646"/>
      <c r="O5" s="646"/>
      <c r="P5" s="646"/>
      <c r="Q5" s="647"/>
      <c r="R5" s="648">
        <v>3684091</v>
      </c>
      <c r="S5" s="649"/>
      <c r="T5" s="649"/>
      <c r="U5" s="649"/>
      <c r="V5" s="649"/>
      <c r="W5" s="649"/>
      <c r="X5" s="649"/>
      <c r="Y5" s="650"/>
      <c r="Z5" s="651">
        <v>10.6</v>
      </c>
      <c r="AA5" s="651"/>
      <c r="AB5" s="651"/>
      <c r="AC5" s="651"/>
      <c r="AD5" s="652">
        <v>3554345</v>
      </c>
      <c r="AE5" s="652"/>
      <c r="AF5" s="652"/>
      <c r="AG5" s="652"/>
      <c r="AH5" s="652"/>
      <c r="AI5" s="652"/>
      <c r="AJ5" s="652"/>
      <c r="AK5" s="652"/>
      <c r="AL5" s="653">
        <v>21.5</v>
      </c>
      <c r="AM5" s="654"/>
      <c r="AN5" s="654"/>
      <c r="AO5" s="655"/>
      <c r="AP5" s="645" t="s">
        <v>228</v>
      </c>
      <c r="AQ5" s="646"/>
      <c r="AR5" s="646"/>
      <c r="AS5" s="646"/>
      <c r="AT5" s="646"/>
      <c r="AU5" s="646"/>
      <c r="AV5" s="646"/>
      <c r="AW5" s="646"/>
      <c r="AX5" s="646"/>
      <c r="AY5" s="646"/>
      <c r="AZ5" s="646"/>
      <c r="BA5" s="646"/>
      <c r="BB5" s="646"/>
      <c r="BC5" s="646"/>
      <c r="BD5" s="646"/>
      <c r="BE5" s="646"/>
      <c r="BF5" s="647"/>
      <c r="BG5" s="659">
        <v>3552230</v>
      </c>
      <c r="BH5" s="660"/>
      <c r="BI5" s="660"/>
      <c r="BJ5" s="660"/>
      <c r="BK5" s="660"/>
      <c r="BL5" s="660"/>
      <c r="BM5" s="660"/>
      <c r="BN5" s="661"/>
      <c r="BO5" s="662">
        <v>96.4</v>
      </c>
      <c r="BP5" s="662"/>
      <c r="BQ5" s="662"/>
      <c r="BR5" s="662"/>
      <c r="BS5" s="663">
        <v>21807</v>
      </c>
      <c r="BT5" s="663"/>
      <c r="BU5" s="663"/>
      <c r="BV5" s="663"/>
      <c r="BW5" s="663"/>
      <c r="BX5" s="663"/>
      <c r="BY5" s="663"/>
      <c r="BZ5" s="663"/>
      <c r="CA5" s="663"/>
      <c r="CB5" s="667"/>
      <c r="CD5" s="641" t="s">
        <v>223</v>
      </c>
      <c r="CE5" s="642"/>
      <c r="CF5" s="642"/>
      <c r="CG5" s="642"/>
      <c r="CH5" s="642"/>
      <c r="CI5" s="642"/>
      <c r="CJ5" s="642"/>
      <c r="CK5" s="642"/>
      <c r="CL5" s="642"/>
      <c r="CM5" s="642"/>
      <c r="CN5" s="642"/>
      <c r="CO5" s="642"/>
      <c r="CP5" s="642"/>
      <c r="CQ5" s="643"/>
      <c r="CR5" s="641" t="s">
        <v>229</v>
      </c>
      <c r="CS5" s="642"/>
      <c r="CT5" s="642"/>
      <c r="CU5" s="642"/>
      <c r="CV5" s="642"/>
      <c r="CW5" s="642"/>
      <c r="CX5" s="642"/>
      <c r="CY5" s="643"/>
      <c r="CZ5" s="641" t="s">
        <v>221</v>
      </c>
      <c r="DA5" s="642"/>
      <c r="DB5" s="642"/>
      <c r="DC5" s="643"/>
      <c r="DD5" s="641" t="s">
        <v>230</v>
      </c>
      <c r="DE5" s="642"/>
      <c r="DF5" s="642"/>
      <c r="DG5" s="642"/>
      <c r="DH5" s="642"/>
      <c r="DI5" s="642"/>
      <c r="DJ5" s="642"/>
      <c r="DK5" s="642"/>
      <c r="DL5" s="642"/>
      <c r="DM5" s="642"/>
      <c r="DN5" s="642"/>
      <c r="DO5" s="642"/>
      <c r="DP5" s="643"/>
      <c r="DQ5" s="641" t="s">
        <v>231</v>
      </c>
      <c r="DR5" s="642"/>
      <c r="DS5" s="642"/>
      <c r="DT5" s="642"/>
      <c r="DU5" s="642"/>
      <c r="DV5" s="642"/>
      <c r="DW5" s="642"/>
      <c r="DX5" s="642"/>
      <c r="DY5" s="642"/>
      <c r="DZ5" s="642"/>
      <c r="EA5" s="642"/>
      <c r="EB5" s="642"/>
      <c r="EC5" s="643"/>
    </row>
    <row r="6" spans="2:143" ht="11.25" customHeight="1" x14ac:dyDescent="0.15">
      <c r="B6" s="656" t="s">
        <v>232</v>
      </c>
      <c r="C6" s="657"/>
      <c r="D6" s="657"/>
      <c r="E6" s="657"/>
      <c r="F6" s="657"/>
      <c r="G6" s="657"/>
      <c r="H6" s="657"/>
      <c r="I6" s="657"/>
      <c r="J6" s="657"/>
      <c r="K6" s="657"/>
      <c r="L6" s="657"/>
      <c r="M6" s="657"/>
      <c r="N6" s="657"/>
      <c r="O6" s="657"/>
      <c r="P6" s="657"/>
      <c r="Q6" s="658"/>
      <c r="R6" s="659">
        <v>257931</v>
      </c>
      <c r="S6" s="660"/>
      <c r="T6" s="660"/>
      <c r="U6" s="660"/>
      <c r="V6" s="660"/>
      <c r="W6" s="660"/>
      <c r="X6" s="660"/>
      <c r="Y6" s="661"/>
      <c r="Z6" s="662">
        <v>0.7</v>
      </c>
      <c r="AA6" s="662"/>
      <c r="AB6" s="662"/>
      <c r="AC6" s="662"/>
      <c r="AD6" s="663">
        <v>257931</v>
      </c>
      <c r="AE6" s="663"/>
      <c r="AF6" s="663"/>
      <c r="AG6" s="663"/>
      <c r="AH6" s="663"/>
      <c r="AI6" s="663"/>
      <c r="AJ6" s="663"/>
      <c r="AK6" s="663"/>
      <c r="AL6" s="664">
        <v>1.6</v>
      </c>
      <c r="AM6" s="665"/>
      <c r="AN6" s="665"/>
      <c r="AO6" s="666"/>
      <c r="AP6" s="656" t="s">
        <v>233</v>
      </c>
      <c r="AQ6" s="657"/>
      <c r="AR6" s="657"/>
      <c r="AS6" s="657"/>
      <c r="AT6" s="657"/>
      <c r="AU6" s="657"/>
      <c r="AV6" s="657"/>
      <c r="AW6" s="657"/>
      <c r="AX6" s="657"/>
      <c r="AY6" s="657"/>
      <c r="AZ6" s="657"/>
      <c r="BA6" s="657"/>
      <c r="BB6" s="657"/>
      <c r="BC6" s="657"/>
      <c r="BD6" s="657"/>
      <c r="BE6" s="657"/>
      <c r="BF6" s="658"/>
      <c r="BG6" s="659">
        <v>3552230</v>
      </c>
      <c r="BH6" s="660"/>
      <c r="BI6" s="660"/>
      <c r="BJ6" s="660"/>
      <c r="BK6" s="660"/>
      <c r="BL6" s="660"/>
      <c r="BM6" s="660"/>
      <c r="BN6" s="661"/>
      <c r="BO6" s="662">
        <v>96.4</v>
      </c>
      <c r="BP6" s="662"/>
      <c r="BQ6" s="662"/>
      <c r="BR6" s="662"/>
      <c r="BS6" s="663">
        <v>21807</v>
      </c>
      <c r="BT6" s="663"/>
      <c r="BU6" s="663"/>
      <c r="BV6" s="663"/>
      <c r="BW6" s="663"/>
      <c r="BX6" s="663"/>
      <c r="BY6" s="663"/>
      <c r="BZ6" s="663"/>
      <c r="CA6" s="663"/>
      <c r="CB6" s="667"/>
      <c r="CD6" s="645" t="s">
        <v>234</v>
      </c>
      <c r="CE6" s="646"/>
      <c r="CF6" s="646"/>
      <c r="CG6" s="646"/>
      <c r="CH6" s="646"/>
      <c r="CI6" s="646"/>
      <c r="CJ6" s="646"/>
      <c r="CK6" s="646"/>
      <c r="CL6" s="646"/>
      <c r="CM6" s="646"/>
      <c r="CN6" s="646"/>
      <c r="CO6" s="646"/>
      <c r="CP6" s="646"/>
      <c r="CQ6" s="647"/>
      <c r="CR6" s="659">
        <v>181143</v>
      </c>
      <c r="CS6" s="660"/>
      <c r="CT6" s="660"/>
      <c r="CU6" s="660"/>
      <c r="CV6" s="660"/>
      <c r="CW6" s="660"/>
      <c r="CX6" s="660"/>
      <c r="CY6" s="661"/>
      <c r="CZ6" s="653">
        <v>0.5</v>
      </c>
      <c r="DA6" s="654"/>
      <c r="DB6" s="654"/>
      <c r="DC6" s="670"/>
      <c r="DD6" s="668" t="s">
        <v>235</v>
      </c>
      <c r="DE6" s="660"/>
      <c r="DF6" s="660"/>
      <c r="DG6" s="660"/>
      <c r="DH6" s="660"/>
      <c r="DI6" s="660"/>
      <c r="DJ6" s="660"/>
      <c r="DK6" s="660"/>
      <c r="DL6" s="660"/>
      <c r="DM6" s="660"/>
      <c r="DN6" s="660"/>
      <c r="DO6" s="660"/>
      <c r="DP6" s="661"/>
      <c r="DQ6" s="668">
        <v>181113</v>
      </c>
      <c r="DR6" s="660"/>
      <c r="DS6" s="660"/>
      <c r="DT6" s="660"/>
      <c r="DU6" s="660"/>
      <c r="DV6" s="660"/>
      <c r="DW6" s="660"/>
      <c r="DX6" s="660"/>
      <c r="DY6" s="660"/>
      <c r="DZ6" s="660"/>
      <c r="EA6" s="660"/>
      <c r="EB6" s="660"/>
      <c r="EC6" s="669"/>
    </row>
    <row r="7" spans="2:143" ht="11.25" customHeight="1" x14ac:dyDescent="0.15">
      <c r="B7" s="656" t="s">
        <v>236</v>
      </c>
      <c r="C7" s="657"/>
      <c r="D7" s="657"/>
      <c r="E7" s="657"/>
      <c r="F7" s="657"/>
      <c r="G7" s="657"/>
      <c r="H7" s="657"/>
      <c r="I7" s="657"/>
      <c r="J7" s="657"/>
      <c r="K7" s="657"/>
      <c r="L7" s="657"/>
      <c r="M7" s="657"/>
      <c r="N7" s="657"/>
      <c r="O7" s="657"/>
      <c r="P7" s="657"/>
      <c r="Q7" s="658"/>
      <c r="R7" s="659">
        <v>964</v>
      </c>
      <c r="S7" s="660"/>
      <c r="T7" s="660"/>
      <c r="U7" s="660"/>
      <c r="V7" s="660"/>
      <c r="W7" s="660"/>
      <c r="X7" s="660"/>
      <c r="Y7" s="661"/>
      <c r="Z7" s="662">
        <v>0</v>
      </c>
      <c r="AA7" s="662"/>
      <c r="AB7" s="662"/>
      <c r="AC7" s="662"/>
      <c r="AD7" s="663">
        <v>964</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1436722</v>
      </c>
      <c r="BH7" s="660"/>
      <c r="BI7" s="660"/>
      <c r="BJ7" s="660"/>
      <c r="BK7" s="660"/>
      <c r="BL7" s="660"/>
      <c r="BM7" s="660"/>
      <c r="BN7" s="661"/>
      <c r="BO7" s="662">
        <v>39</v>
      </c>
      <c r="BP7" s="662"/>
      <c r="BQ7" s="662"/>
      <c r="BR7" s="662"/>
      <c r="BS7" s="663">
        <v>21807</v>
      </c>
      <c r="BT7" s="663"/>
      <c r="BU7" s="663"/>
      <c r="BV7" s="663"/>
      <c r="BW7" s="663"/>
      <c r="BX7" s="663"/>
      <c r="BY7" s="663"/>
      <c r="BZ7" s="663"/>
      <c r="CA7" s="663"/>
      <c r="CB7" s="667"/>
      <c r="CD7" s="656" t="s">
        <v>238</v>
      </c>
      <c r="CE7" s="657"/>
      <c r="CF7" s="657"/>
      <c r="CG7" s="657"/>
      <c r="CH7" s="657"/>
      <c r="CI7" s="657"/>
      <c r="CJ7" s="657"/>
      <c r="CK7" s="657"/>
      <c r="CL7" s="657"/>
      <c r="CM7" s="657"/>
      <c r="CN7" s="657"/>
      <c r="CO7" s="657"/>
      <c r="CP7" s="657"/>
      <c r="CQ7" s="658"/>
      <c r="CR7" s="659">
        <v>5131057</v>
      </c>
      <c r="CS7" s="660"/>
      <c r="CT7" s="660"/>
      <c r="CU7" s="660"/>
      <c r="CV7" s="660"/>
      <c r="CW7" s="660"/>
      <c r="CX7" s="660"/>
      <c r="CY7" s="661"/>
      <c r="CZ7" s="662">
        <v>15.3</v>
      </c>
      <c r="DA7" s="662"/>
      <c r="DB7" s="662"/>
      <c r="DC7" s="662"/>
      <c r="DD7" s="668">
        <v>1081022</v>
      </c>
      <c r="DE7" s="660"/>
      <c r="DF7" s="660"/>
      <c r="DG7" s="660"/>
      <c r="DH7" s="660"/>
      <c r="DI7" s="660"/>
      <c r="DJ7" s="660"/>
      <c r="DK7" s="660"/>
      <c r="DL7" s="660"/>
      <c r="DM7" s="660"/>
      <c r="DN7" s="660"/>
      <c r="DO7" s="660"/>
      <c r="DP7" s="661"/>
      <c r="DQ7" s="668">
        <v>2843923</v>
      </c>
      <c r="DR7" s="660"/>
      <c r="DS7" s="660"/>
      <c r="DT7" s="660"/>
      <c r="DU7" s="660"/>
      <c r="DV7" s="660"/>
      <c r="DW7" s="660"/>
      <c r="DX7" s="660"/>
      <c r="DY7" s="660"/>
      <c r="DZ7" s="660"/>
      <c r="EA7" s="660"/>
      <c r="EB7" s="660"/>
      <c r="EC7" s="669"/>
    </row>
    <row r="8" spans="2:143" ht="11.25" customHeight="1" x14ac:dyDescent="0.15">
      <c r="B8" s="656" t="s">
        <v>239</v>
      </c>
      <c r="C8" s="657"/>
      <c r="D8" s="657"/>
      <c r="E8" s="657"/>
      <c r="F8" s="657"/>
      <c r="G8" s="657"/>
      <c r="H8" s="657"/>
      <c r="I8" s="657"/>
      <c r="J8" s="657"/>
      <c r="K8" s="657"/>
      <c r="L8" s="657"/>
      <c r="M8" s="657"/>
      <c r="N8" s="657"/>
      <c r="O8" s="657"/>
      <c r="P8" s="657"/>
      <c r="Q8" s="658"/>
      <c r="R8" s="659">
        <v>10413</v>
      </c>
      <c r="S8" s="660"/>
      <c r="T8" s="660"/>
      <c r="U8" s="660"/>
      <c r="V8" s="660"/>
      <c r="W8" s="660"/>
      <c r="X8" s="660"/>
      <c r="Y8" s="661"/>
      <c r="Z8" s="662">
        <v>0</v>
      </c>
      <c r="AA8" s="662"/>
      <c r="AB8" s="662"/>
      <c r="AC8" s="662"/>
      <c r="AD8" s="663">
        <v>10413</v>
      </c>
      <c r="AE8" s="663"/>
      <c r="AF8" s="663"/>
      <c r="AG8" s="663"/>
      <c r="AH8" s="663"/>
      <c r="AI8" s="663"/>
      <c r="AJ8" s="663"/>
      <c r="AK8" s="663"/>
      <c r="AL8" s="664">
        <v>0.1</v>
      </c>
      <c r="AM8" s="665"/>
      <c r="AN8" s="665"/>
      <c r="AO8" s="666"/>
      <c r="AP8" s="656" t="s">
        <v>240</v>
      </c>
      <c r="AQ8" s="657"/>
      <c r="AR8" s="657"/>
      <c r="AS8" s="657"/>
      <c r="AT8" s="657"/>
      <c r="AU8" s="657"/>
      <c r="AV8" s="657"/>
      <c r="AW8" s="657"/>
      <c r="AX8" s="657"/>
      <c r="AY8" s="657"/>
      <c r="AZ8" s="657"/>
      <c r="BA8" s="657"/>
      <c r="BB8" s="657"/>
      <c r="BC8" s="657"/>
      <c r="BD8" s="657"/>
      <c r="BE8" s="657"/>
      <c r="BF8" s="658"/>
      <c r="BG8" s="659">
        <v>55146</v>
      </c>
      <c r="BH8" s="660"/>
      <c r="BI8" s="660"/>
      <c r="BJ8" s="660"/>
      <c r="BK8" s="660"/>
      <c r="BL8" s="660"/>
      <c r="BM8" s="660"/>
      <c r="BN8" s="661"/>
      <c r="BO8" s="662">
        <v>1.5</v>
      </c>
      <c r="BP8" s="662"/>
      <c r="BQ8" s="662"/>
      <c r="BR8" s="662"/>
      <c r="BS8" s="663" t="s">
        <v>148</v>
      </c>
      <c r="BT8" s="663"/>
      <c r="BU8" s="663"/>
      <c r="BV8" s="663"/>
      <c r="BW8" s="663"/>
      <c r="BX8" s="663"/>
      <c r="BY8" s="663"/>
      <c r="BZ8" s="663"/>
      <c r="CA8" s="663"/>
      <c r="CB8" s="667"/>
      <c r="CD8" s="656" t="s">
        <v>241</v>
      </c>
      <c r="CE8" s="657"/>
      <c r="CF8" s="657"/>
      <c r="CG8" s="657"/>
      <c r="CH8" s="657"/>
      <c r="CI8" s="657"/>
      <c r="CJ8" s="657"/>
      <c r="CK8" s="657"/>
      <c r="CL8" s="657"/>
      <c r="CM8" s="657"/>
      <c r="CN8" s="657"/>
      <c r="CO8" s="657"/>
      <c r="CP8" s="657"/>
      <c r="CQ8" s="658"/>
      <c r="CR8" s="659">
        <v>8687875</v>
      </c>
      <c r="CS8" s="660"/>
      <c r="CT8" s="660"/>
      <c r="CU8" s="660"/>
      <c r="CV8" s="660"/>
      <c r="CW8" s="660"/>
      <c r="CX8" s="660"/>
      <c r="CY8" s="661"/>
      <c r="CZ8" s="662">
        <v>26</v>
      </c>
      <c r="DA8" s="662"/>
      <c r="DB8" s="662"/>
      <c r="DC8" s="662"/>
      <c r="DD8" s="668">
        <v>21543</v>
      </c>
      <c r="DE8" s="660"/>
      <c r="DF8" s="660"/>
      <c r="DG8" s="660"/>
      <c r="DH8" s="660"/>
      <c r="DI8" s="660"/>
      <c r="DJ8" s="660"/>
      <c r="DK8" s="660"/>
      <c r="DL8" s="660"/>
      <c r="DM8" s="660"/>
      <c r="DN8" s="660"/>
      <c r="DO8" s="660"/>
      <c r="DP8" s="661"/>
      <c r="DQ8" s="668">
        <v>4051342</v>
      </c>
      <c r="DR8" s="660"/>
      <c r="DS8" s="660"/>
      <c r="DT8" s="660"/>
      <c r="DU8" s="660"/>
      <c r="DV8" s="660"/>
      <c r="DW8" s="660"/>
      <c r="DX8" s="660"/>
      <c r="DY8" s="660"/>
      <c r="DZ8" s="660"/>
      <c r="EA8" s="660"/>
      <c r="EB8" s="660"/>
      <c r="EC8" s="669"/>
    </row>
    <row r="9" spans="2:143" ht="11.25" customHeight="1" x14ac:dyDescent="0.15">
      <c r="B9" s="656" t="s">
        <v>242</v>
      </c>
      <c r="C9" s="657"/>
      <c r="D9" s="657"/>
      <c r="E9" s="657"/>
      <c r="F9" s="657"/>
      <c r="G9" s="657"/>
      <c r="H9" s="657"/>
      <c r="I9" s="657"/>
      <c r="J9" s="657"/>
      <c r="K9" s="657"/>
      <c r="L9" s="657"/>
      <c r="M9" s="657"/>
      <c r="N9" s="657"/>
      <c r="O9" s="657"/>
      <c r="P9" s="657"/>
      <c r="Q9" s="658"/>
      <c r="R9" s="659">
        <v>10089</v>
      </c>
      <c r="S9" s="660"/>
      <c r="T9" s="660"/>
      <c r="U9" s="660"/>
      <c r="V9" s="660"/>
      <c r="W9" s="660"/>
      <c r="X9" s="660"/>
      <c r="Y9" s="661"/>
      <c r="Z9" s="662">
        <v>0</v>
      </c>
      <c r="AA9" s="662"/>
      <c r="AB9" s="662"/>
      <c r="AC9" s="662"/>
      <c r="AD9" s="663">
        <v>10089</v>
      </c>
      <c r="AE9" s="663"/>
      <c r="AF9" s="663"/>
      <c r="AG9" s="663"/>
      <c r="AH9" s="663"/>
      <c r="AI9" s="663"/>
      <c r="AJ9" s="663"/>
      <c r="AK9" s="663"/>
      <c r="AL9" s="664">
        <v>0.1</v>
      </c>
      <c r="AM9" s="665"/>
      <c r="AN9" s="665"/>
      <c r="AO9" s="666"/>
      <c r="AP9" s="656" t="s">
        <v>243</v>
      </c>
      <c r="AQ9" s="657"/>
      <c r="AR9" s="657"/>
      <c r="AS9" s="657"/>
      <c r="AT9" s="657"/>
      <c r="AU9" s="657"/>
      <c r="AV9" s="657"/>
      <c r="AW9" s="657"/>
      <c r="AX9" s="657"/>
      <c r="AY9" s="657"/>
      <c r="AZ9" s="657"/>
      <c r="BA9" s="657"/>
      <c r="BB9" s="657"/>
      <c r="BC9" s="657"/>
      <c r="BD9" s="657"/>
      <c r="BE9" s="657"/>
      <c r="BF9" s="658"/>
      <c r="BG9" s="659">
        <v>1223328</v>
      </c>
      <c r="BH9" s="660"/>
      <c r="BI9" s="660"/>
      <c r="BJ9" s="660"/>
      <c r="BK9" s="660"/>
      <c r="BL9" s="660"/>
      <c r="BM9" s="660"/>
      <c r="BN9" s="661"/>
      <c r="BO9" s="662">
        <v>33.200000000000003</v>
      </c>
      <c r="BP9" s="662"/>
      <c r="BQ9" s="662"/>
      <c r="BR9" s="662"/>
      <c r="BS9" s="663" t="s">
        <v>235</v>
      </c>
      <c r="BT9" s="663"/>
      <c r="BU9" s="663"/>
      <c r="BV9" s="663"/>
      <c r="BW9" s="663"/>
      <c r="BX9" s="663"/>
      <c r="BY9" s="663"/>
      <c r="BZ9" s="663"/>
      <c r="CA9" s="663"/>
      <c r="CB9" s="667"/>
      <c r="CD9" s="656" t="s">
        <v>244</v>
      </c>
      <c r="CE9" s="657"/>
      <c r="CF9" s="657"/>
      <c r="CG9" s="657"/>
      <c r="CH9" s="657"/>
      <c r="CI9" s="657"/>
      <c r="CJ9" s="657"/>
      <c r="CK9" s="657"/>
      <c r="CL9" s="657"/>
      <c r="CM9" s="657"/>
      <c r="CN9" s="657"/>
      <c r="CO9" s="657"/>
      <c r="CP9" s="657"/>
      <c r="CQ9" s="658"/>
      <c r="CR9" s="659">
        <v>3405807</v>
      </c>
      <c r="CS9" s="660"/>
      <c r="CT9" s="660"/>
      <c r="CU9" s="660"/>
      <c r="CV9" s="660"/>
      <c r="CW9" s="660"/>
      <c r="CX9" s="660"/>
      <c r="CY9" s="661"/>
      <c r="CZ9" s="662">
        <v>10.199999999999999</v>
      </c>
      <c r="DA9" s="662"/>
      <c r="DB9" s="662"/>
      <c r="DC9" s="662"/>
      <c r="DD9" s="668">
        <v>262476</v>
      </c>
      <c r="DE9" s="660"/>
      <c r="DF9" s="660"/>
      <c r="DG9" s="660"/>
      <c r="DH9" s="660"/>
      <c r="DI9" s="660"/>
      <c r="DJ9" s="660"/>
      <c r="DK9" s="660"/>
      <c r="DL9" s="660"/>
      <c r="DM9" s="660"/>
      <c r="DN9" s="660"/>
      <c r="DO9" s="660"/>
      <c r="DP9" s="661"/>
      <c r="DQ9" s="668">
        <v>2668428</v>
      </c>
      <c r="DR9" s="660"/>
      <c r="DS9" s="660"/>
      <c r="DT9" s="660"/>
      <c r="DU9" s="660"/>
      <c r="DV9" s="660"/>
      <c r="DW9" s="660"/>
      <c r="DX9" s="660"/>
      <c r="DY9" s="660"/>
      <c r="DZ9" s="660"/>
      <c r="EA9" s="660"/>
      <c r="EB9" s="660"/>
      <c r="EC9" s="669"/>
    </row>
    <row r="10" spans="2:143" ht="11.25" customHeight="1" x14ac:dyDescent="0.15">
      <c r="B10" s="656" t="s">
        <v>245</v>
      </c>
      <c r="C10" s="657"/>
      <c r="D10" s="657"/>
      <c r="E10" s="657"/>
      <c r="F10" s="657"/>
      <c r="G10" s="657"/>
      <c r="H10" s="657"/>
      <c r="I10" s="657"/>
      <c r="J10" s="657"/>
      <c r="K10" s="657"/>
      <c r="L10" s="657"/>
      <c r="M10" s="657"/>
      <c r="N10" s="657"/>
      <c r="O10" s="657"/>
      <c r="P10" s="657"/>
      <c r="Q10" s="658"/>
      <c r="R10" s="659" t="s">
        <v>235</v>
      </c>
      <c r="S10" s="660"/>
      <c r="T10" s="660"/>
      <c r="U10" s="660"/>
      <c r="V10" s="660"/>
      <c r="W10" s="660"/>
      <c r="X10" s="660"/>
      <c r="Y10" s="661"/>
      <c r="Z10" s="662" t="s">
        <v>235</v>
      </c>
      <c r="AA10" s="662"/>
      <c r="AB10" s="662"/>
      <c r="AC10" s="662"/>
      <c r="AD10" s="663" t="s">
        <v>235</v>
      </c>
      <c r="AE10" s="663"/>
      <c r="AF10" s="663"/>
      <c r="AG10" s="663"/>
      <c r="AH10" s="663"/>
      <c r="AI10" s="663"/>
      <c r="AJ10" s="663"/>
      <c r="AK10" s="663"/>
      <c r="AL10" s="664" t="s">
        <v>235</v>
      </c>
      <c r="AM10" s="665"/>
      <c r="AN10" s="665"/>
      <c r="AO10" s="666"/>
      <c r="AP10" s="656" t="s">
        <v>246</v>
      </c>
      <c r="AQ10" s="657"/>
      <c r="AR10" s="657"/>
      <c r="AS10" s="657"/>
      <c r="AT10" s="657"/>
      <c r="AU10" s="657"/>
      <c r="AV10" s="657"/>
      <c r="AW10" s="657"/>
      <c r="AX10" s="657"/>
      <c r="AY10" s="657"/>
      <c r="AZ10" s="657"/>
      <c r="BA10" s="657"/>
      <c r="BB10" s="657"/>
      <c r="BC10" s="657"/>
      <c r="BD10" s="657"/>
      <c r="BE10" s="657"/>
      <c r="BF10" s="658"/>
      <c r="BG10" s="659">
        <v>81515</v>
      </c>
      <c r="BH10" s="660"/>
      <c r="BI10" s="660"/>
      <c r="BJ10" s="660"/>
      <c r="BK10" s="660"/>
      <c r="BL10" s="660"/>
      <c r="BM10" s="660"/>
      <c r="BN10" s="661"/>
      <c r="BO10" s="662">
        <v>2.2000000000000002</v>
      </c>
      <c r="BP10" s="662"/>
      <c r="BQ10" s="662"/>
      <c r="BR10" s="662"/>
      <c r="BS10" s="663" t="s">
        <v>148</v>
      </c>
      <c r="BT10" s="663"/>
      <c r="BU10" s="663"/>
      <c r="BV10" s="663"/>
      <c r="BW10" s="663"/>
      <c r="BX10" s="663"/>
      <c r="BY10" s="663"/>
      <c r="BZ10" s="663"/>
      <c r="CA10" s="663"/>
      <c r="CB10" s="667"/>
      <c r="CD10" s="656" t="s">
        <v>247</v>
      </c>
      <c r="CE10" s="657"/>
      <c r="CF10" s="657"/>
      <c r="CG10" s="657"/>
      <c r="CH10" s="657"/>
      <c r="CI10" s="657"/>
      <c r="CJ10" s="657"/>
      <c r="CK10" s="657"/>
      <c r="CL10" s="657"/>
      <c r="CM10" s="657"/>
      <c r="CN10" s="657"/>
      <c r="CO10" s="657"/>
      <c r="CP10" s="657"/>
      <c r="CQ10" s="658"/>
      <c r="CR10" s="659">
        <v>36433</v>
      </c>
      <c r="CS10" s="660"/>
      <c r="CT10" s="660"/>
      <c r="CU10" s="660"/>
      <c r="CV10" s="660"/>
      <c r="CW10" s="660"/>
      <c r="CX10" s="660"/>
      <c r="CY10" s="661"/>
      <c r="CZ10" s="662">
        <v>0.1</v>
      </c>
      <c r="DA10" s="662"/>
      <c r="DB10" s="662"/>
      <c r="DC10" s="662"/>
      <c r="DD10" s="668">
        <v>14399</v>
      </c>
      <c r="DE10" s="660"/>
      <c r="DF10" s="660"/>
      <c r="DG10" s="660"/>
      <c r="DH10" s="660"/>
      <c r="DI10" s="660"/>
      <c r="DJ10" s="660"/>
      <c r="DK10" s="660"/>
      <c r="DL10" s="660"/>
      <c r="DM10" s="660"/>
      <c r="DN10" s="660"/>
      <c r="DO10" s="660"/>
      <c r="DP10" s="661"/>
      <c r="DQ10" s="668">
        <v>15905</v>
      </c>
      <c r="DR10" s="660"/>
      <c r="DS10" s="660"/>
      <c r="DT10" s="660"/>
      <c r="DU10" s="660"/>
      <c r="DV10" s="660"/>
      <c r="DW10" s="660"/>
      <c r="DX10" s="660"/>
      <c r="DY10" s="660"/>
      <c r="DZ10" s="660"/>
      <c r="EA10" s="660"/>
      <c r="EB10" s="660"/>
      <c r="EC10" s="669"/>
    </row>
    <row r="11" spans="2:143" ht="11.25" customHeight="1" x14ac:dyDescent="0.15">
      <c r="B11" s="656" t="s">
        <v>248</v>
      </c>
      <c r="C11" s="657"/>
      <c r="D11" s="657"/>
      <c r="E11" s="657"/>
      <c r="F11" s="657"/>
      <c r="G11" s="657"/>
      <c r="H11" s="657"/>
      <c r="I11" s="657"/>
      <c r="J11" s="657"/>
      <c r="K11" s="657"/>
      <c r="L11" s="657"/>
      <c r="M11" s="657"/>
      <c r="N11" s="657"/>
      <c r="O11" s="657"/>
      <c r="P11" s="657"/>
      <c r="Q11" s="658"/>
      <c r="R11" s="659">
        <v>859538</v>
      </c>
      <c r="S11" s="660"/>
      <c r="T11" s="660"/>
      <c r="U11" s="660"/>
      <c r="V11" s="660"/>
      <c r="W11" s="660"/>
      <c r="X11" s="660"/>
      <c r="Y11" s="661"/>
      <c r="Z11" s="664">
        <v>2.5</v>
      </c>
      <c r="AA11" s="665"/>
      <c r="AB11" s="665"/>
      <c r="AC11" s="671"/>
      <c r="AD11" s="668">
        <v>859538</v>
      </c>
      <c r="AE11" s="660"/>
      <c r="AF11" s="660"/>
      <c r="AG11" s="660"/>
      <c r="AH11" s="660"/>
      <c r="AI11" s="660"/>
      <c r="AJ11" s="660"/>
      <c r="AK11" s="661"/>
      <c r="AL11" s="664">
        <v>5.2</v>
      </c>
      <c r="AM11" s="665"/>
      <c r="AN11" s="665"/>
      <c r="AO11" s="666"/>
      <c r="AP11" s="656" t="s">
        <v>249</v>
      </c>
      <c r="AQ11" s="657"/>
      <c r="AR11" s="657"/>
      <c r="AS11" s="657"/>
      <c r="AT11" s="657"/>
      <c r="AU11" s="657"/>
      <c r="AV11" s="657"/>
      <c r="AW11" s="657"/>
      <c r="AX11" s="657"/>
      <c r="AY11" s="657"/>
      <c r="AZ11" s="657"/>
      <c r="BA11" s="657"/>
      <c r="BB11" s="657"/>
      <c r="BC11" s="657"/>
      <c r="BD11" s="657"/>
      <c r="BE11" s="657"/>
      <c r="BF11" s="658"/>
      <c r="BG11" s="659">
        <v>76733</v>
      </c>
      <c r="BH11" s="660"/>
      <c r="BI11" s="660"/>
      <c r="BJ11" s="660"/>
      <c r="BK11" s="660"/>
      <c r="BL11" s="660"/>
      <c r="BM11" s="660"/>
      <c r="BN11" s="661"/>
      <c r="BO11" s="662">
        <v>2.1</v>
      </c>
      <c r="BP11" s="662"/>
      <c r="BQ11" s="662"/>
      <c r="BR11" s="662"/>
      <c r="BS11" s="663">
        <v>21807</v>
      </c>
      <c r="BT11" s="663"/>
      <c r="BU11" s="663"/>
      <c r="BV11" s="663"/>
      <c r="BW11" s="663"/>
      <c r="BX11" s="663"/>
      <c r="BY11" s="663"/>
      <c r="BZ11" s="663"/>
      <c r="CA11" s="663"/>
      <c r="CB11" s="667"/>
      <c r="CD11" s="656" t="s">
        <v>250</v>
      </c>
      <c r="CE11" s="657"/>
      <c r="CF11" s="657"/>
      <c r="CG11" s="657"/>
      <c r="CH11" s="657"/>
      <c r="CI11" s="657"/>
      <c r="CJ11" s="657"/>
      <c r="CK11" s="657"/>
      <c r="CL11" s="657"/>
      <c r="CM11" s="657"/>
      <c r="CN11" s="657"/>
      <c r="CO11" s="657"/>
      <c r="CP11" s="657"/>
      <c r="CQ11" s="658"/>
      <c r="CR11" s="659">
        <v>2785659</v>
      </c>
      <c r="CS11" s="660"/>
      <c r="CT11" s="660"/>
      <c r="CU11" s="660"/>
      <c r="CV11" s="660"/>
      <c r="CW11" s="660"/>
      <c r="CX11" s="660"/>
      <c r="CY11" s="661"/>
      <c r="CZ11" s="662">
        <v>8.3000000000000007</v>
      </c>
      <c r="DA11" s="662"/>
      <c r="DB11" s="662"/>
      <c r="DC11" s="662"/>
      <c r="DD11" s="668">
        <v>934337</v>
      </c>
      <c r="DE11" s="660"/>
      <c r="DF11" s="660"/>
      <c r="DG11" s="660"/>
      <c r="DH11" s="660"/>
      <c r="DI11" s="660"/>
      <c r="DJ11" s="660"/>
      <c r="DK11" s="660"/>
      <c r="DL11" s="660"/>
      <c r="DM11" s="660"/>
      <c r="DN11" s="660"/>
      <c r="DO11" s="660"/>
      <c r="DP11" s="661"/>
      <c r="DQ11" s="668">
        <v>974411</v>
      </c>
      <c r="DR11" s="660"/>
      <c r="DS11" s="660"/>
      <c r="DT11" s="660"/>
      <c r="DU11" s="660"/>
      <c r="DV11" s="660"/>
      <c r="DW11" s="660"/>
      <c r="DX11" s="660"/>
      <c r="DY11" s="660"/>
      <c r="DZ11" s="660"/>
      <c r="EA11" s="660"/>
      <c r="EB11" s="660"/>
      <c r="EC11" s="669"/>
    </row>
    <row r="12" spans="2:143" ht="11.25" customHeight="1" x14ac:dyDescent="0.15">
      <c r="B12" s="656" t="s">
        <v>251</v>
      </c>
      <c r="C12" s="657"/>
      <c r="D12" s="657"/>
      <c r="E12" s="657"/>
      <c r="F12" s="657"/>
      <c r="G12" s="657"/>
      <c r="H12" s="657"/>
      <c r="I12" s="657"/>
      <c r="J12" s="657"/>
      <c r="K12" s="657"/>
      <c r="L12" s="657"/>
      <c r="M12" s="657"/>
      <c r="N12" s="657"/>
      <c r="O12" s="657"/>
      <c r="P12" s="657"/>
      <c r="Q12" s="658"/>
      <c r="R12" s="659">
        <v>4905</v>
      </c>
      <c r="S12" s="660"/>
      <c r="T12" s="660"/>
      <c r="U12" s="660"/>
      <c r="V12" s="660"/>
      <c r="W12" s="660"/>
      <c r="X12" s="660"/>
      <c r="Y12" s="661"/>
      <c r="Z12" s="662">
        <v>0</v>
      </c>
      <c r="AA12" s="662"/>
      <c r="AB12" s="662"/>
      <c r="AC12" s="662"/>
      <c r="AD12" s="663">
        <v>4905</v>
      </c>
      <c r="AE12" s="663"/>
      <c r="AF12" s="663"/>
      <c r="AG12" s="663"/>
      <c r="AH12" s="663"/>
      <c r="AI12" s="663"/>
      <c r="AJ12" s="663"/>
      <c r="AK12" s="663"/>
      <c r="AL12" s="664">
        <v>0</v>
      </c>
      <c r="AM12" s="665"/>
      <c r="AN12" s="665"/>
      <c r="AO12" s="666"/>
      <c r="AP12" s="656" t="s">
        <v>252</v>
      </c>
      <c r="AQ12" s="657"/>
      <c r="AR12" s="657"/>
      <c r="AS12" s="657"/>
      <c r="AT12" s="657"/>
      <c r="AU12" s="657"/>
      <c r="AV12" s="657"/>
      <c r="AW12" s="657"/>
      <c r="AX12" s="657"/>
      <c r="AY12" s="657"/>
      <c r="AZ12" s="657"/>
      <c r="BA12" s="657"/>
      <c r="BB12" s="657"/>
      <c r="BC12" s="657"/>
      <c r="BD12" s="657"/>
      <c r="BE12" s="657"/>
      <c r="BF12" s="658"/>
      <c r="BG12" s="659">
        <v>1639440</v>
      </c>
      <c r="BH12" s="660"/>
      <c r="BI12" s="660"/>
      <c r="BJ12" s="660"/>
      <c r="BK12" s="660"/>
      <c r="BL12" s="660"/>
      <c r="BM12" s="660"/>
      <c r="BN12" s="661"/>
      <c r="BO12" s="662">
        <v>44.5</v>
      </c>
      <c r="BP12" s="662"/>
      <c r="BQ12" s="662"/>
      <c r="BR12" s="662"/>
      <c r="BS12" s="663" t="s">
        <v>148</v>
      </c>
      <c r="BT12" s="663"/>
      <c r="BU12" s="663"/>
      <c r="BV12" s="663"/>
      <c r="BW12" s="663"/>
      <c r="BX12" s="663"/>
      <c r="BY12" s="663"/>
      <c r="BZ12" s="663"/>
      <c r="CA12" s="663"/>
      <c r="CB12" s="667"/>
      <c r="CD12" s="656" t="s">
        <v>253</v>
      </c>
      <c r="CE12" s="657"/>
      <c r="CF12" s="657"/>
      <c r="CG12" s="657"/>
      <c r="CH12" s="657"/>
      <c r="CI12" s="657"/>
      <c r="CJ12" s="657"/>
      <c r="CK12" s="657"/>
      <c r="CL12" s="657"/>
      <c r="CM12" s="657"/>
      <c r="CN12" s="657"/>
      <c r="CO12" s="657"/>
      <c r="CP12" s="657"/>
      <c r="CQ12" s="658"/>
      <c r="CR12" s="659">
        <v>2186512</v>
      </c>
      <c r="CS12" s="660"/>
      <c r="CT12" s="660"/>
      <c r="CU12" s="660"/>
      <c r="CV12" s="660"/>
      <c r="CW12" s="660"/>
      <c r="CX12" s="660"/>
      <c r="CY12" s="661"/>
      <c r="CZ12" s="662">
        <v>6.5</v>
      </c>
      <c r="DA12" s="662"/>
      <c r="DB12" s="662"/>
      <c r="DC12" s="662"/>
      <c r="DD12" s="668">
        <v>83735</v>
      </c>
      <c r="DE12" s="660"/>
      <c r="DF12" s="660"/>
      <c r="DG12" s="660"/>
      <c r="DH12" s="660"/>
      <c r="DI12" s="660"/>
      <c r="DJ12" s="660"/>
      <c r="DK12" s="660"/>
      <c r="DL12" s="660"/>
      <c r="DM12" s="660"/>
      <c r="DN12" s="660"/>
      <c r="DO12" s="660"/>
      <c r="DP12" s="661"/>
      <c r="DQ12" s="668">
        <v>1392703</v>
      </c>
      <c r="DR12" s="660"/>
      <c r="DS12" s="660"/>
      <c r="DT12" s="660"/>
      <c r="DU12" s="660"/>
      <c r="DV12" s="660"/>
      <c r="DW12" s="660"/>
      <c r="DX12" s="660"/>
      <c r="DY12" s="660"/>
      <c r="DZ12" s="660"/>
      <c r="EA12" s="660"/>
      <c r="EB12" s="660"/>
      <c r="EC12" s="669"/>
    </row>
    <row r="13" spans="2:143" ht="11.25" customHeight="1" x14ac:dyDescent="0.15">
      <c r="B13" s="656" t="s">
        <v>254</v>
      </c>
      <c r="C13" s="657"/>
      <c r="D13" s="657"/>
      <c r="E13" s="657"/>
      <c r="F13" s="657"/>
      <c r="G13" s="657"/>
      <c r="H13" s="657"/>
      <c r="I13" s="657"/>
      <c r="J13" s="657"/>
      <c r="K13" s="657"/>
      <c r="L13" s="657"/>
      <c r="M13" s="657"/>
      <c r="N13" s="657"/>
      <c r="O13" s="657"/>
      <c r="P13" s="657"/>
      <c r="Q13" s="658"/>
      <c r="R13" s="659" t="s">
        <v>148</v>
      </c>
      <c r="S13" s="660"/>
      <c r="T13" s="660"/>
      <c r="U13" s="660"/>
      <c r="V13" s="660"/>
      <c r="W13" s="660"/>
      <c r="X13" s="660"/>
      <c r="Y13" s="661"/>
      <c r="Z13" s="662" t="s">
        <v>235</v>
      </c>
      <c r="AA13" s="662"/>
      <c r="AB13" s="662"/>
      <c r="AC13" s="662"/>
      <c r="AD13" s="663" t="s">
        <v>235</v>
      </c>
      <c r="AE13" s="663"/>
      <c r="AF13" s="663"/>
      <c r="AG13" s="663"/>
      <c r="AH13" s="663"/>
      <c r="AI13" s="663"/>
      <c r="AJ13" s="663"/>
      <c r="AK13" s="663"/>
      <c r="AL13" s="664" t="s">
        <v>235</v>
      </c>
      <c r="AM13" s="665"/>
      <c r="AN13" s="665"/>
      <c r="AO13" s="666"/>
      <c r="AP13" s="656" t="s">
        <v>255</v>
      </c>
      <c r="AQ13" s="657"/>
      <c r="AR13" s="657"/>
      <c r="AS13" s="657"/>
      <c r="AT13" s="657"/>
      <c r="AU13" s="657"/>
      <c r="AV13" s="657"/>
      <c r="AW13" s="657"/>
      <c r="AX13" s="657"/>
      <c r="AY13" s="657"/>
      <c r="AZ13" s="657"/>
      <c r="BA13" s="657"/>
      <c r="BB13" s="657"/>
      <c r="BC13" s="657"/>
      <c r="BD13" s="657"/>
      <c r="BE13" s="657"/>
      <c r="BF13" s="658"/>
      <c r="BG13" s="659">
        <v>1604083</v>
      </c>
      <c r="BH13" s="660"/>
      <c r="BI13" s="660"/>
      <c r="BJ13" s="660"/>
      <c r="BK13" s="660"/>
      <c r="BL13" s="660"/>
      <c r="BM13" s="660"/>
      <c r="BN13" s="661"/>
      <c r="BO13" s="662">
        <v>43.5</v>
      </c>
      <c r="BP13" s="662"/>
      <c r="BQ13" s="662"/>
      <c r="BR13" s="662"/>
      <c r="BS13" s="663" t="s">
        <v>148</v>
      </c>
      <c r="BT13" s="663"/>
      <c r="BU13" s="663"/>
      <c r="BV13" s="663"/>
      <c r="BW13" s="663"/>
      <c r="BX13" s="663"/>
      <c r="BY13" s="663"/>
      <c r="BZ13" s="663"/>
      <c r="CA13" s="663"/>
      <c r="CB13" s="667"/>
      <c r="CD13" s="656" t="s">
        <v>256</v>
      </c>
      <c r="CE13" s="657"/>
      <c r="CF13" s="657"/>
      <c r="CG13" s="657"/>
      <c r="CH13" s="657"/>
      <c r="CI13" s="657"/>
      <c r="CJ13" s="657"/>
      <c r="CK13" s="657"/>
      <c r="CL13" s="657"/>
      <c r="CM13" s="657"/>
      <c r="CN13" s="657"/>
      <c r="CO13" s="657"/>
      <c r="CP13" s="657"/>
      <c r="CQ13" s="658"/>
      <c r="CR13" s="659">
        <v>1610951</v>
      </c>
      <c r="CS13" s="660"/>
      <c r="CT13" s="660"/>
      <c r="CU13" s="660"/>
      <c r="CV13" s="660"/>
      <c r="CW13" s="660"/>
      <c r="CX13" s="660"/>
      <c r="CY13" s="661"/>
      <c r="CZ13" s="662">
        <v>4.8</v>
      </c>
      <c r="DA13" s="662"/>
      <c r="DB13" s="662"/>
      <c r="DC13" s="662"/>
      <c r="DD13" s="668">
        <v>1057874</v>
      </c>
      <c r="DE13" s="660"/>
      <c r="DF13" s="660"/>
      <c r="DG13" s="660"/>
      <c r="DH13" s="660"/>
      <c r="DI13" s="660"/>
      <c r="DJ13" s="660"/>
      <c r="DK13" s="660"/>
      <c r="DL13" s="660"/>
      <c r="DM13" s="660"/>
      <c r="DN13" s="660"/>
      <c r="DO13" s="660"/>
      <c r="DP13" s="661"/>
      <c r="DQ13" s="668">
        <v>609906</v>
      </c>
      <c r="DR13" s="660"/>
      <c r="DS13" s="660"/>
      <c r="DT13" s="660"/>
      <c r="DU13" s="660"/>
      <c r="DV13" s="660"/>
      <c r="DW13" s="660"/>
      <c r="DX13" s="660"/>
      <c r="DY13" s="660"/>
      <c r="DZ13" s="660"/>
      <c r="EA13" s="660"/>
      <c r="EB13" s="660"/>
      <c r="EC13" s="669"/>
    </row>
    <row r="14" spans="2:143" ht="11.25" customHeight="1" x14ac:dyDescent="0.15">
      <c r="B14" s="656" t="s">
        <v>257</v>
      </c>
      <c r="C14" s="657"/>
      <c r="D14" s="657"/>
      <c r="E14" s="657"/>
      <c r="F14" s="657"/>
      <c r="G14" s="657"/>
      <c r="H14" s="657"/>
      <c r="I14" s="657"/>
      <c r="J14" s="657"/>
      <c r="K14" s="657"/>
      <c r="L14" s="657"/>
      <c r="M14" s="657"/>
      <c r="N14" s="657"/>
      <c r="O14" s="657"/>
      <c r="P14" s="657"/>
      <c r="Q14" s="658"/>
      <c r="R14" s="659">
        <v>495</v>
      </c>
      <c r="S14" s="660"/>
      <c r="T14" s="660"/>
      <c r="U14" s="660"/>
      <c r="V14" s="660"/>
      <c r="W14" s="660"/>
      <c r="X14" s="660"/>
      <c r="Y14" s="661"/>
      <c r="Z14" s="662">
        <v>0</v>
      </c>
      <c r="AA14" s="662"/>
      <c r="AB14" s="662"/>
      <c r="AC14" s="662"/>
      <c r="AD14" s="663">
        <v>495</v>
      </c>
      <c r="AE14" s="663"/>
      <c r="AF14" s="663"/>
      <c r="AG14" s="663"/>
      <c r="AH14" s="663"/>
      <c r="AI14" s="663"/>
      <c r="AJ14" s="663"/>
      <c r="AK14" s="663"/>
      <c r="AL14" s="664">
        <v>0</v>
      </c>
      <c r="AM14" s="665"/>
      <c r="AN14" s="665"/>
      <c r="AO14" s="666"/>
      <c r="AP14" s="656" t="s">
        <v>258</v>
      </c>
      <c r="AQ14" s="657"/>
      <c r="AR14" s="657"/>
      <c r="AS14" s="657"/>
      <c r="AT14" s="657"/>
      <c r="AU14" s="657"/>
      <c r="AV14" s="657"/>
      <c r="AW14" s="657"/>
      <c r="AX14" s="657"/>
      <c r="AY14" s="657"/>
      <c r="AZ14" s="657"/>
      <c r="BA14" s="657"/>
      <c r="BB14" s="657"/>
      <c r="BC14" s="657"/>
      <c r="BD14" s="657"/>
      <c r="BE14" s="657"/>
      <c r="BF14" s="658"/>
      <c r="BG14" s="659">
        <v>175810</v>
      </c>
      <c r="BH14" s="660"/>
      <c r="BI14" s="660"/>
      <c r="BJ14" s="660"/>
      <c r="BK14" s="660"/>
      <c r="BL14" s="660"/>
      <c r="BM14" s="660"/>
      <c r="BN14" s="661"/>
      <c r="BO14" s="662">
        <v>4.8</v>
      </c>
      <c r="BP14" s="662"/>
      <c r="BQ14" s="662"/>
      <c r="BR14" s="662"/>
      <c r="BS14" s="663" t="s">
        <v>235</v>
      </c>
      <c r="BT14" s="663"/>
      <c r="BU14" s="663"/>
      <c r="BV14" s="663"/>
      <c r="BW14" s="663"/>
      <c r="BX14" s="663"/>
      <c r="BY14" s="663"/>
      <c r="BZ14" s="663"/>
      <c r="CA14" s="663"/>
      <c r="CB14" s="667"/>
      <c r="CD14" s="656" t="s">
        <v>259</v>
      </c>
      <c r="CE14" s="657"/>
      <c r="CF14" s="657"/>
      <c r="CG14" s="657"/>
      <c r="CH14" s="657"/>
      <c r="CI14" s="657"/>
      <c r="CJ14" s="657"/>
      <c r="CK14" s="657"/>
      <c r="CL14" s="657"/>
      <c r="CM14" s="657"/>
      <c r="CN14" s="657"/>
      <c r="CO14" s="657"/>
      <c r="CP14" s="657"/>
      <c r="CQ14" s="658"/>
      <c r="CR14" s="659">
        <v>918984</v>
      </c>
      <c r="CS14" s="660"/>
      <c r="CT14" s="660"/>
      <c r="CU14" s="660"/>
      <c r="CV14" s="660"/>
      <c r="CW14" s="660"/>
      <c r="CX14" s="660"/>
      <c r="CY14" s="661"/>
      <c r="CZ14" s="662">
        <v>2.7</v>
      </c>
      <c r="DA14" s="662"/>
      <c r="DB14" s="662"/>
      <c r="DC14" s="662"/>
      <c r="DD14" s="668">
        <v>37809</v>
      </c>
      <c r="DE14" s="660"/>
      <c r="DF14" s="660"/>
      <c r="DG14" s="660"/>
      <c r="DH14" s="660"/>
      <c r="DI14" s="660"/>
      <c r="DJ14" s="660"/>
      <c r="DK14" s="660"/>
      <c r="DL14" s="660"/>
      <c r="DM14" s="660"/>
      <c r="DN14" s="660"/>
      <c r="DO14" s="660"/>
      <c r="DP14" s="661"/>
      <c r="DQ14" s="668">
        <v>852928</v>
      </c>
      <c r="DR14" s="660"/>
      <c r="DS14" s="660"/>
      <c r="DT14" s="660"/>
      <c r="DU14" s="660"/>
      <c r="DV14" s="660"/>
      <c r="DW14" s="660"/>
      <c r="DX14" s="660"/>
      <c r="DY14" s="660"/>
      <c r="DZ14" s="660"/>
      <c r="EA14" s="660"/>
      <c r="EB14" s="660"/>
      <c r="EC14" s="669"/>
    </row>
    <row r="15" spans="2:143" ht="11.25" customHeight="1" x14ac:dyDescent="0.15">
      <c r="B15" s="656" t="s">
        <v>260</v>
      </c>
      <c r="C15" s="657"/>
      <c r="D15" s="657"/>
      <c r="E15" s="657"/>
      <c r="F15" s="657"/>
      <c r="G15" s="657"/>
      <c r="H15" s="657"/>
      <c r="I15" s="657"/>
      <c r="J15" s="657"/>
      <c r="K15" s="657"/>
      <c r="L15" s="657"/>
      <c r="M15" s="657"/>
      <c r="N15" s="657"/>
      <c r="O15" s="657"/>
      <c r="P15" s="657"/>
      <c r="Q15" s="658"/>
      <c r="R15" s="659" t="s">
        <v>148</v>
      </c>
      <c r="S15" s="660"/>
      <c r="T15" s="660"/>
      <c r="U15" s="660"/>
      <c r="V15" s="660"/>
      <c r="W15" s="660"/>
      <c r="X15" s="660"/>
      <c r="Y15" s="661"/>
      <c r="Z15" s="662" t="s">
        <v>235</v>
      </c>
      <c r="AA15" s="662"/>
      <c r="AB15" s="662"/>
      <c r="AC15" s="662"/>
      <c r="AD15" s="663" t="s">
        <v>235</v>
      </c>
      <c r="AE15" s="663"/>
      <c r="AF15" s="663"/>
      <c r="AG15" s="663"/>
      <c r="AH15" s="663"/>
      <c r="AI15" s="663"/>
      <c r="AJ15" s="663"/>
      <c r="AK15" s="663"/>
      <c r="AL15" s="664" t="s">
        <v>235</v>
      </c>
      <c r="AM15" s="665"/>
      <c r="AN15" s="665"/>
      <c r="AO15" s="666"/>
      <c r="AP15" s="656" t="s">
        <v>261</v>
      </c>
      <c r="AQ15" s="657"/>
      <c r="AR15" s="657"/>
      <c r="AS15" s="657"/>
      <c r="AT15" s="657"/>
      <c r="AU15" s="657"/>
      <c r="AV15" s="657"/>
      <c r="AW15" s="657"/>
      <c r="AX15" s="657"/>
      <c r="AY15" s="657"/>
      <c r="AZ15" s="657"/>
      <c r="BA15" s="657"/>
      <c r="BB15" s="657"/>
      <c r="BC15" s="657"/>
      <c r="BD15" s="657"/>
      <c r="BE15" s="657"/>
      <c r="BF15" s="658"/>
      <c r="BG15" s="659">
        <v>298343</v>
      </c>
      <c r="BH15" s="660"/>
      <c r="BI15" s="660"/>
      <c r="BJ15" s="660"/>
      <c r="BK15" s="660"/>
      <c r="BL15" s="660"/>
      <c r="BM15" s="660"/>
      <c r="BN15" s="661"/>
      <c r="BO15" s="662">
        <v>8.1</v>
      </c>
      <c r="BP15" s="662"/>
      <c r="BQ15" s="662"/>
      <c r="BR15" s="662"/>
      <c r="BS15" s="663" t="s">
        <v>235</v>
      </c>
      <c r="BT15" s="663"/>
      <c r="BU15" s="663"/>
      <c r="BV15" s="663"/>
      <c r="BW15" s="663"/>
      <c r="BX15" s="663"/>
      <c r="BY15" s="663"/>
      <c r="BZ15" s="663"/>
      <c r="CA15" s="663"/>
      <c r="CB15" s="667"/>
      <c r="CD15" s="656" t="s">
        <v>262</v>
      </c>
      <c r="CE15" s="657"/>
      <c r="CF15" s="657"/>
      <c r="CG15" s="657"/>
      <c r="CH15" s="657"/>
      <c r="CI15" s="657"/>
      <c r="CJ15" s="657"/>
      <c r="CK15" s="657"/>
      <c r="CL15" s="657"/>
      <c r="CM15" s="657"/>
      <c r="CN15" s="657"/>
      <c r="CO15" s="657"/>
      <c r="CP15" s="657"/>
      <c r="CQ15" s="658"/>
      <c r="CR15" s="659">
        <v>3830509</v>
      </c>
      <c r="CS15" s="660"/>
      <c r="CT15" s="660"/>
      <c r="CU15" s="660"/>
      <c r="CV15" s="660"/>
      <c r="CW15" s="660"/>
      <c r="CX15" s="660"/>
      <c r="CY15" s="661"/>
      <c r="CZ15" s="662">
        <v>11.4</v>
      </c>
      <c r="DA15" s="662"/>
      <c r="DB15" s="662"/>
      <c r="DC15" s="662"/>
      <c r="DD15" s="668">
        <v>1867038</v>
      </c>
      <c r="DE15" s="660"/>
      <c r="DF15" s="660"/>
      <c r="DG15" s="660"/>
      <c r="DH15" s="660"/>
      <c r="DI15" s="660"/>
      <c r="DJ15" s="660"/>
      <c r="DK15" s="660"/>
      <c r="DL15" s="660"/>
      <c r="DM15" s="660"/>
      <c r="DN15" s="660"/>
      <c r="DO15" s="660"/>
      <c r="DP15" s="661"/>
      <c r="DQ15" s="668">
        <v>1882523</v>
      </c>
      <c r="DR15" s="660"/>
      <c r="DS15" s="660"/>
      <c r="DT15" s="660"/>
      <c r="DU15" s="660"/>
      <c r="DV15" s="660"/>
      <c r="DW15" s="660"/>
      <c r="DX15" s="660"/>
      <c r="DY15" s="660"/>
      <c r="DZ15" s="660"/>
      <c r="EA15" s="660"/>
      <c r="EB15" s="660"/>
      <c r="EC15" s="669"/>
    </row>
    <row r="16" spans="2:143" ht="11.25" customHeight="1" x14ac:dyDescent="0.15">
      <c r="B16" s="656" t="s">
        <v>263</v>
      </c>
      <c r="C16" s="657"/>
      <c r="D16" s="657"/>
      <c r="E16" s="657"/>
      <c r="F16" s="657"/>
      <c r="G16" s="657"/>
      <c r="H16" s="657"/>
      <c r="I16" s="657"/>
      <c r="J16" s="657"/>
      <c r="K16" s="657"/>
      <c r="L16" s="657"/>
      <c r="M16" s="657"/>
      <c r="N16" s="657"/>
      <c r="O16" s="657"/>
      <c r="P16" s="657"/>
      <c r="Q16" s="658"/>
      <c r="R16" s="659">
        <v>15261</v>
      </c>
      <c r="S16" s="660"/>
      <c r="T16" s="660"/>
      <c r="U16" s="660"/>
      <c r="V16" s="660"/>
      <c r="W16" s="660"/>
      <c r="X16" s="660"/>
      <c r="Y16" s="661"/>
      <c r="Z16" s="662">
        <v>0</v>
      </c>
      <c r="AA16" s="662"/>
      <c r="AB16" s="662"/>
      <c r="AC16" s="662"/>
      <c r="AD16" s="663">
        <v>15261</v>
      </c>
      <c r="AE16" s="663"/>
      <c r="AF16" s="663"/>
      <c r="AG16" s="663"/>
      <c r="AH16" s="663"/>
      <c r="AI16" s="663"/>
      <c r="AJ16" s="663"/>
      <c r="AK16" s="663"/>
      <c r="AL16" s="664">
        <v>0.1</v>
      </c>
      <c r="AM16" s="665"/>
      <c r="AN16" s="665"/>
      <c r="AO16" s="666"/>
      <c r="AP16" s="656" t="s">
        <v>264</v>
      </c>
      <c r="AQ16" s="657"/>
      <c r="AR16" s="657"/>
      <c r="AS16" s="657"/>
      <c r="AT16" s="657"/>
      <c r="AU16" s="657"/>
      <c r="AV16" s="657"/>
      <c r="AW16" s="657"/>
      <c r="AX16" s="657"/>
      <c r="AY16" s="657"/>
      <c r="AZ16" s="657"/>
      <c r="BA16" s="657"/>
      <c r="BB16" s="657"/>
      <c r="BC16" s="657"/>
      <c r="BD16" s="657"/>
      <c r="BE16" s="657"/>
      <c r="BF16" s="658"/>
      <c r="BG16" s="659">
        <v>1915</v>
      </c>
      <c r="BH16" s="660"/>
      <c r="BI16" s="660"/>
      <c r="BJ16" s="660"/>
      <c r="BK16" s="660"/>
      <c r="BL16" s="660"/>
      <c r="BM16" s="660"/>
      <c r="BN16" s="661"/>
      <c r="BO16" s="662">
        <v>0.1</v>
      </c>
      <c r="BP16" s="662"/>
      <c r="BQ16" s="662"/>
      <c r="BR16" s="662"/>
      <c r="BS16" s="663" t="s">
        <v>235</v>
      </c>
      <c r="BT16" s="663"/>
      <c r="BU16" s="663"/>
      <c r="BV16" s="663"/>
      <c r="BW16" s="663"/>
      <c r="BX16" s="663"/>
      <c r="BY16" s="663"/>
      <c r="BZ16" s="663"/>
      <c r="CA16" s="663"/>
      <c r="CB16" s="667"/>
      <c r="CD16" s="656" t="s">
        <v>265</v>
      </c>
      <c r="CE16" s="657"/>
      <c r="CF16" s="657"/>
      <c r="CG16" s="657"/>
      <c r="CH16" s="657"/>
      <c r="CI16" s="657"/>
      <c r="CJ16" s="657"/>
      <c r="CK16" s="657"/>
      <c r="CL16" s="657"/>
      <c r="CM16" s="657"/>
      <c r="CN16" s="657"/>
      <c r="CO16" s="657"/>
      <c r="CP16" s="657"/>
      <c r="CQ16" s="658"/>
      <c r="CR16" s="659">
        <v>108653</v>
      </c>
      <c r="CS16" s="660"/>
      <c r="CT16" s="660"/>
      <c r="CU16" s="660"/>
      <c r="CV16" s="660"/>
      <c r="CW16" s="660"/>
      <c r="CX16" s="660"/>
      <c r="CY16" s="661"/>
      <c r="CZ16" s="662">
        <v>0.3</v>
      </c>
      <c r="DA16" s="662"/>
      <c r="DB16" s="662"/>
      <c r="DC16" s="662"/>
      <c r="DD16" s="668" t="s">
        <v>235</v>
      </c>
      <c r="DE16" s="660"/>
      <c r="DF16" s="660"/>
      <c r="DG16" s="660"/>
      <c r="DH16" s="660"/>
      <c r="DI16" s="660"/>
      <c r="DJ16" s="660"/>
      <c r="DK16" s="660"/>
      <c r="DL16" s="660"/>
      <c r="DM16" s="660"/>
      <c r="DN16" s="660"/>
      <c r="DO16" s="660"/>
      <c r="DP16" s="661"/>
      <c r="DQ16" s="668">
        <v>31688</v>
      </c>
      <c r="DR16" s="660"/>
      <c r="DS16" s="660"/>
      <c r="DT16" s="660"/>
      <c r="DU16" s="660"/>
      <c r="DV16" s="660"/>
      <c r="DW16" s="660"/>
      <c r="DX16" s="660"/>
      <c r="DY16" s="660"/>
      <c r="DZ16" s="660"/>
      <c r="EA16" s="660"/>
      <c r="EB16" s="660"/>
      <c r="EC16" s="669"/>
    </row>
    <row r="17" spans="2:133" ht="11.25" customHeight="1" x14ac:dyDescent="0.15">
      <c r="B17" s="656" t="s">
        <v>266</v>
      </c>
      <c r="C17" s="657"/>
      <c r="D17" s="657"/>
      <c r="E17" s="657"/>
      <c r="F17" s="657"/>
      <c r="G17" s="657"/>
      <c r="H17" s="657"/>
      <c r="I17" s="657"/>
      <c r="J17" s="657"/>
      <c r="K17" s="657"/>
      <c r="L17" s="657"/>
      <c r="M17" s="657"/>
      <c r="N17" s="657"/>
      <c r="O17" s="657"/>
      <c r="P17" s="657"/>
      <c r="Q17" s="658"/>
      <c r="R17" s="659">
        <v>40418</v>
      </c>
      <c r="S17" s="660"/>
      <c r="T17" s="660"/>
      <c r="U17" s="660"/>
      <c r="V17" s="660"/>
      <c r="W17" s="660"/>
      <c r="X17" s="660"/>
      <c r="Y17" s="661"/>
      <c r="Z17" s="662">
        <v>0.1</v>
      </c>
      <c r="AA17" s="662"/>
      <c r="AB17" s="662"/>
      <c r="AC17" s="662"/>
      <c r="AD17" s="663">
        <v>40418</v>
      </c>
      <c r="AE17" s="663"/>
      <c r="AF17" s="663"/>
      <c r="AG17" s="663"/>
      <c r="AH17" s="663"/>
      <c r="AI17" s="663"/>
      <c r="AJ17" s="663"/>
      <c r="AK17" s="663"/>
      <c r="AL17" s="664">
        <v>0.2</v>
      </c>
      <c r="AM17" s="665"/>
      <c r="AN17" s="665"/>
      <c r="AO17" s="666"/>
      <c r="AP17" s="656" t="s">
        <v>267</v>
      </c>
      <c r="AQ17" s="657"/>
      <c r="AR17" s="657"/>
      <c r="AS17" s="657"/>
      <c r="AT17" s="657"/>
      <c r="AU17" s="657"/>
      <c r="AV17" s="657"/>
      <c r="AW17" s="657"/>
      <c r="AX17" s="657"/>
      <c r="AY17" s="657"/>
      <c r="AZ17" s="657"/>
      <c r="BA17" s="657"/>
      <c r="BB17" s="657"/>
      <c r="BC17" s="657"/>
      <c r="BD17" s="657"/>
      <c r="BE17" s="657"/>
      <c r="BF17" s="658"/>
      <c r="BG17" s="659" t="s">
        <v>148</v>
      </c>
      <c r="BH17" s="660"/>
      <c r="BI17" s="660"/>
      <c r="BJ17" s="660"/>
      <c r="BK17" s="660"/>
      <c r="BL17" s="660"/>
      <c r="BM17" s="660"/>
      <c r="BN17" s="661"/>
      <c r="BO17" s="662" t="s">
        <v>148</v>
      </c>
      <c r="BP17" s="662"/>
      <c r="BQ17" s="662"/>
      <c r="BR17" s="662"/>
      <c r="BS17" s="663" t="s">
        <v>148</v>
      </c>
      <c r="BT17" s="663"/>
      <c r="BU17" s="663"/>
      <c r="BV17" s="663"/>
      <c r="BW17" s="663"/>
      <c r="BX17" s="663"/>
      <c r="BY17" s="663"/>
      <c r="BZ17" s="663"/>
      <c r="CA17" s="663"/>
      <c r="CB17" s="667"/>
      <c r="CD17" s="656" t="s">
        <v>268</v>
      </c>
      <c r="CE17" s="657"/>
      <c r="CF17" s="657"/>
      <c r="CG17" s="657"/>
      <c r="CH17" s="657"/>
      <c r="CI17" s="657"/>
      <c r="CJ17" s="657"/>
      <c r="CK17" s="657"/>
      <c r="CL17" s="657"/>
      <c r="CM17" s="657"/>
      <c r="CN17" s="657"/>
      <c r="CO17" s="657"/>
      <c r="CP17" s="657"/>
      <c r="CQ17" s="658"/>
      <c r="CR17" s="659">
        <v>4581191</v>
      </c>
      <c r="CS17" s="660"/>
      <c r="CT17" s="660"/>
      <c r="CU17" s="660"/>
      <c r="CV17" s="660"/>
      <c r="CW17" s="660"/>
      <c r="CX17" s="660"/>
      <c r="CY17" s="661"/>
      <c r="CZ17" s="662">
        <v>13.7</v>
      </c>
      <c r="DA17" s="662"/>
      <c r="DB17" s="662"/>
      <c r="DC17" s="662"/>
      <c r="DD17" s="668" t="s">
        <v>148</v>
      </c>
      <c r="DE17" s="660"/>
      <c r="DF17" s="660"/>
      <c r="DG17" s="660"/>
      <c r="DH17" s="660"/>
      <c r="DI17" s="660"/>
      <c r="DJ17" s="660"/>
      <c r="DK17" s="660"/>
      <c r="DL17" s="660"/>
      <c r="DM17" s="660"/>
      <c r="DN17" s="660"/>
      <c r="DO17" s="660"/>
      <c r="DP17" s="661"/>
      <c r="DQ17" s="668">
        <v>4491352</v>
      </c>
      <c r="DR17" s="660"/>
      <c r="DS17" s="660"/>
      <c r="DT17" s="660"/>
      <c r="DU17" s="660"/>
      <c r="DV17" s="660"/>
      <c r="DW17" s="660"/>
      <c r="DX17" s="660"/>
      <c r="DY17" s="660"/>
      <c r="DZ17" s="660"/>
      <c r="EA17" s="660"/>
      <c r="EB17" s="660"/>
      <c r="EC17" s="669"/>
    </row>
    <row r="18" spans="2:133" ht="11.25" customHeight="1" x14ac:dyDescent="0.15">
      <c r="B18" s="656" t="s">
        <v>269</v>
      </c>
      <c r="C18" s="657"/>
      <c r="D18" s="657"/>
      <c r="E18" s="657"/>
      <c r="F18" s="657"/>
      <c r="G18" s="657"/>
      <c r="H18" s="657"/>
      <c r="I18" s="657"/>
      <c r="J18" s="657"/>
      <c r="K18" s="657"/>
      <c r="L18" s="657"/>
      <c r="M18" s="657"/>
      <c r="N18" s="657"/>
      <c r="O18" s="657"/>
      <c r="P18" s="657"/>
      <c r="Q18" s="658"/>
      <c r="R18" s="659">
        <v>14785</v>
      </c>
      <c r="S18" s="660"/>
      <c r="T18" s="660"/>
      <c r="U18" s="660"/>
      <c r="V18" s="660"/>
      <c r="W18" s="660"/>
      <c r="X18" s="660"/>
      <c r="Y18" s="661"/>
      <c r="Z18" s="662">
        <v>0</v>
      </c>
      <c r="AA18" s="662"/>
      <c r="AB18" s="662"/>
      <c r="AC18" s="662"/>
      <c r="AD18" s="663">
        <v>14785</v>
      </c>
      <c r="AE18" s="663"/>
      <c r="AF18" s="663"/>
      <c r="AG18" s="663"/>
      <c r="AH18" s="663"/>
      <c r="AI18" s="663"/>
      <c r="AJ18" s="663"/>
      <c r="AK18" s="663"/>
      <c r="AL18" s="664">
        <v>0.1</v>
      </c>
      <c r="AM18" s="665"/>
      <c r="AN18" s="665"/>
      <c r="AO18" s="666"/>
      <c r="AP18" s="656" t="s">
        <v>270</v>
      </c>
      <c r="AQ18" s="657"/>
      <c r="AR18" s="657"/>
      <c r="AS18" s="657"/>
      <c r="AT18" s="657"/>
      <c r="AU18" s="657"/>
      <c r="AV18" s="657"/>
      <c r="AW18" s="657"/>
      <c r="AX18" s="657"/>
      <c r="AY18" s="657"/>
      <c r="AZ18" s="657"/>
      <c r="BA18" s="657"/>
      <c r="BB18" s="657"/>
      <c r="BC18" s="657"/>
      <c r="BD18" s="657"/>
      <c r="BE18" s="657"/>
      <c r="BF18" s="658"/>
      <c r="BG18" s="659" t="s">
        <v>235</v>
      </c>
      <c r="BH18" s="660"/>
      <c r="BI18" s="660"/>
      <c r="BJ18" s="660"/>
      <c r="BK18" s="660"/>
      <c r="BL18" s="660"/>
      <c r="BM18" s="660"/>
      <c r="BN18" s="661"/>
      <c r="BO18" s="662" t="s">
        <v>235</v>
      </c>
      <c r="BP18" s="662"/>
      <c r="BQ18" s="662"/>
      <c r="BR18" s="662"/>
      <c r="BS18" s="663" t="s">
        <v>235</v>
      </c>
      <c r="BT18" s="663"/>
      <c r="BU18" s="663"/>
      <c r="BV18" s="663"/>
      <c r="BW18" s="663"/>
      <c r="BX18" s="663"/>
      <c r="BY18" s="663"/>
      <c r="BZ18" s="663"/>
      <c r="CA18" s="663"/>
      <c r="CB18" s="667"/>
      <c r="CD18" s="656" t="s">
        <v>271</v>
      </c>
      <c r="CE18" s="657"/>
      <c r="CF18" s="657"/>
      <c r="CG18" s="657"/>
      <c r="CH18" s="657"/>
      <c r="CI18" s="657"/>
      <c r="CJ18" s="657"/>
      <c r="CK18" s="657"/>
      <c r="CL18" s="657"/>
      <c r="CM18" s="657"/>
      <c r="CN18" s="657"/>
      <c r="CO18" s="657"/>
      <c r="CP18" s="657"/>
      <c r="CQ18" s="658"/>
      <c r="CR18" s="659">
        <v>4755</v>
      </c>
      <c r="CS18" s="660"/>
      <c r="CT18" s="660"/>
      <c r="CU18" s="660"/>
      <c r="CV18" s="660"/>
      <c r="CW18" s="660"/>
      <c r="CX18" s="660"/>
      <c r="CY18" s="661"/>
      <c r="CZ18" s="662">
        <v>0</v>
      </c>
      <c r="DA18" s="662"/>
      <c r="DB18" s="662"/>
      <c r="DC18" s="662"/>
      <c r="DD18" s="668" t="s">
        <v>235</v>
      </c>
      <c r="DE18" s="660"/>
      <c r="DF18" s="660"/>
      <c r="DG18" s="660"/>
      <c r="DH18" s="660"/>
      <c r="DI18" s="660"/>
      <c r="DJ18" s="660"/>
      <c r="DK18" s="660"/>
      <c r="DL18" s="660"/>
      <c r="DM18" s="660"/>
      <c r="DN18" s="660"/>
      <c r="DO18" s="660"/>
      <c r="DP18" s="661"/>
      <c r="DQ18" s="668">
        <v>4755</v>
      </c>
      <c r="DR18" s="660"/>
      <c r="DS18" s="660"/>
      <c r="DT18" s="660"/>
      <c r="DU18" s="660"/>
      <c r="DV18" s="660"/>
      <c r="DW18" s="660"/>
      <c r="DX18" s="660"/>
      <c r="DY18" s="660"/>
      <c r="DZ18" s="660"/>
      <c r="EA18" s="660"/>
      <c r="EB18" s="660"/>
      <c r="EC18" s="669"/>
    </row>
    <row r="19" spans="2:133" ht="11.25" customHeight="1" x14ac:dyDescent="0.15">
      <c r="B19" s="656" t="s">
        <v>272</v>
      </c>
      <c r="C19" s="657"/>
      <c r="D19" s="657"/>
      <c r="E19" s="657"/>
      <c r="F19" s="657"/>
      <c r="G19" s="657"/>
      <c r="H19" s="657"/>
      <c r="I19" s="657"/>
      <c r="J19" s="657"/>
      <c r="K19" s="657"/>
      <c r="L19" s="657"/>
      <c r="M19" s="657"/>
      <c r="N19" s="657"/>
      <c r="O19" s="657"/>
      <c r="P19" s="657"/>
      <c r="Q19" s="658"/>
      <c r="R19" s="659">
        <v>11794</v>
      </c>
      <c r="S19" s="660"/>
      <c r="T19" s="660"/>
      <c r="U19" s="660"/>
      <c r="V19" s="660"/>
      <c r="W19" s="660"/>
      <c r="X19" s="660"/>
      <c r="Y19" s="661"/>
      <c r="Z19" s="662">
        <v>0</v>
      </c>
      <c r="AA19" s="662"/>
      <c r="AB19" s="662"/>
      <c r="AC19" s="662"/>
      <c r="AD19" s="663">
        <v>11794</v>
      </c>
      <c r="AE19" s="663"/>
      <c r="AF19" s="663"/>
      <c r="AG19" s="663"/>
      <c r="AH19" s="663"/>
      <c r="AI19" s="663"/>
      <c r="AJ19" s="663"/>
      <c r="AK19" s="663"/>
      <c r="AL19" s="664">
        <v>0.1</v>
      </c>
      <c r="AM19" s="665"/>
      <c r="AN19" s="665"/>
      <c r="AO19" s="666"/>
      <c r="AP19" s="656" t="s">
        <v>273</v>
      </c>
      <c r="AQ19" s="657"/>
      <c r="AR19" s="657"/>
      <c r="AS19" s="657"/>
      <c r="AT19" s="657"/>
      <c r="AU19" s="657"/>
      <c r="AV19" s="657"/>
      <c r="AW19" s="657"/>
      <c r="AX19" s="657"/>
      <c r="AY19" s="657"/>
      <c r="AZ19" s="657"/>
      <c r="BA19" s="657"/>
      <c r="BB19" s="657"/>
      <c r="BC19" s="657"/>
      <c r="BD19" s="657"/>
      <c r="BE19" s="657"/>
      <c r="BF19" s="658"/>
      <c r="BG19" s="659">
        <v>131861</v>
      </c>
      <c r="BH19" s="660"/>
      <c r="BI19" s="660"/>
      <c r="BJ19" s="660"/>
      <c r="BK19" s="660"/>
      <c r="BL19" s="660"/>
      <c r="BM19" s="660"/>
      <c r="BN19" s="661"/>
      <c r="BO19" s="662">
        <v>3.6</v>
      </c>
      <c r="BP19" s="662"/>
      <c r="BQ19" s="662"/>
      <c r="BR19" s="662"/>
      <c r="BS19" s="663" t="s">
        <v>148</v>
      </c>
      <c r="BT19" s="663"/>
      <c r="BU19" s="663"/>
      <c r="BV19" s="663"/>
      <c r="BW19" s="663"/>
      <c r="BX19" s="663"/>
      <c r="BY19" s="663"/>
      <c r="BZ19" s="663"/>
      <c r="CA19" s="663"/>
      <c r="CB19" s="667"/>
      <c r="CD19" s="656" t="s">
        <v>274</v>
      </c>
      <c r="CE19" s="657"/>
      <c r="CF19" s="657"/>
      <c r="CG19" s="657"/>
      <c r="CH19" s="657"/>
      <c r="CI19" s="657"/>
      <c r="CJ19" s="657"/>
      <c r="CK19" s="657"/>
      <c r="CL19" s="657"/>
      <c r="CM19" s="657"/>
      <c r="CN19" s="657"/>
      <c r="CO19" s="657"/>
      <c r="CP19" s="657"/>
      <c r="CQ19" s="658"/>
      <c r="CR19" s="659" t="s">
        <v>235</v>
      </c>
      <c r="CS19" s="660"/>
      <c r="CT19" s="660"/>
      <c r="CU19" s="660"/>
      <c r="CV19" s="660"/>
      <c r="CW19" s="660"/>
      <c r="CX19" s="660"/>
      <c r="CY19" s="661"/>
      <c r="CZ19" s="662" t="s">
        <v>148</v>
      </c>
      <c r="DA19" s="662"/>
      <c r="DB19" s="662"/>
      <c r="DC19" s="662"/>
      <c r="DD19" s="668" t="s">
        <v>235</v>
      </c>
      <c r="DE19" s="660"/>
      <c r="DF19" s="660"/>
      <c r="DG19" s="660"/>
      <c r="DH19" s="660"/>
      <c r="DI19" s="660"/>
      <c r="DJ19" s="660"/>
      <c r="DK19" s="660"/>
      <c r="DL19" s="660"/>
      <c r="DM19" s="660"/>
      <c r="DN19" s="660"/>
      <c r="DO19" s="660"/>
      <c r="DP19" s="661"/>
      <c r="DQ19" s="668" t="s">
        <v>235</v>
      </c>
      <c r="DR19" s="660"/>
      <c r="DS19" s="660"/>
      <c r="DT19" s="660"/>
      <c r="DU19" s="660"/>
      <c r="DV19" s="660"/>
      <c r="DW19" s="660"/>
      <c r="DX19" s="660"/>
      <c r="DY19" s="660"/>
      <c r="DZ19" s="660"/>
      <c r="EA19" s="660"/>
      <c r="EB19" s="660"/>
      <c r="EC19" s="669"/>
    </row>
    <row r="20" spans="2:133" ht="11.25" customHeight="1" x14ac:dyDescent="0.15">
      <c r="B20" s="672" t="s">
        <v>275</v>
      </c>
      <c r="C20" s="673"/>
      <c r="D20" s="673"/>
      <c r="E20" s="673"/>
      <c r="F20" s="673"/>
      <c r="G20" s="673"/>
      <c r="H20" s="673"/>
      <c r="I20" s="673"/>
      <c r="J20" s="673"/>
      <c r="K20" s="673"/>
      <c r="L20" s="673"/>
      <c r="M20" s="673"/>
      <c r="N20" s="673"/>
      <c r="O20" s="673"/>
      <c r="P20" s="673"/>
      <c r="Q20" s="674"/>
      <c r="R20" s="659">
        <v>2991</v>
      </c>
      <c r="S20" s="660"/>
      <c r="T20" s="660"/>
      <c r="U20" s="660"/>
      <c r="V20" s="660"/>
      <c r="W20" s="660"/>
      <c r="X20" s="660"/>
      <c r="Y20" s="661"/>
      <c r="Z20" s="662">
        <v>0</v>
      </c>
      <c r="AA20" s="662"/>
      <c r="AB20" s="662"/>
      <c r="AC20" s="662"/>
      <c r="AD20" s="663">
        <v>2991</v>
      </c>
      <c r="AE20" s="663"/>
      <c r="AF20" s="663"/>
      <c r="AG20" s="663"/>
      <c r="AH20" s="663"/>
      <c r="AI20" s="663"/>
      <c r="AJ20" s="663"/>
      <c r="AK20" s="663"/>
      <c r="AL20" s="664">
        <v>0</v>
      </c>
      <c r="AM20" s="665"/>
      <c r="AN20" s="665"/>
      <c r="AO20" s="666"/>
      <c r="AP20" s="656" t="s">
        <v>276</v>
      </c>
      <c r="AQ20" s="657"/>
      <c r="AR20" s="657"/>
      <c r="AS20" s="657"/>
      <c r="AT20" s="657"/>
      <c r="AU20" s="657"/>
      <c r="AV20" s="657"/>
      <c r="AW20" s="657"/>
      <c r="AX20" s="657"/>
      <c r="AY20" s="657"/>
      <c r="AZ20" s="657"/>
      <c r="BA20" s="657"/>
      <c r="BB20" s="657"/>
      <c r="BC20" s="657"/>
      <c r="BD20" s="657"/>
      <c r="BE20" s="657"/>
      <c r="BF20" s="658"/>
      <c r="BG20" s="659">
        <v>131861</v>
      </c>
      <c r="BH20" s="660"/>
      <c r="BI20" s="660"/>
      <c r="BJ20" s="660"/>
      <c r="BK20" s="660"/>
      <c r="BL20" s="660"/>
      <c r="BM20" s="660"/>
      <c r="BN20" s="661"/>
      <c r="BO20" s="662">
        <v>3.6</v>
      </c>
      <c r="BP20" s="662"/>
      <c r="BQ20" s="662"/>
      <c r="BR20" s="662"/>
      <c r="BS20" s="663" t="s">
        <v>235</v>
      </c>
      <c r="BT20" s="663"/>
      <c r="BU20" s="663"/>
      <c r="BV20" s="663"/>
      <c r="BW20" s="663"/>
      <c r="BX20" s="663"/>
      <c r="BY20" s="663"/>
      <c r="BZ20" s="663"/>
      <c r="CA20" s="663"/>
      <c r="CB20" s="667"/>
      <c r="CD20" s="656" t="s">
        <v>277</v>
      </c>
      <c r="CE20" s="657"/>
      <c r="CF20" s="657"/>
      <c r="CG20" s="657"/>
      <c r="CH20" s="657"/>
      <c r="CI20" s="657"/>
      <c r="CJ20" s="657"/>
      <c r="CK20" s="657"/>
      <c r="CL20" s="657"/>
      <c r="CM20" s="657"/>
      <c r="CN20" s="657"/>
      <c r="CO20" s="657"/>
      <c r="CP20" s="657"/>
      <c r="CQ20" s="658"/>
      <c r="CR20" s="659">
        <v>33469529</v>
      </c>
      <c r="CS20" s="660"/>
      <c r="CT20" s="660"/>
      <c r="CU20" s="660"/>
      <c r="CV20" s="660"/>
      <c r="CW20" s="660"/>
      <c r="CX20" s="660"/>
      <c r="CY20" s="661"/>
      <c r="CZ20" s="662">
        <v>100</v>
      </c>
      <c r="DA20" s="662"/>
      <c r="DB20" s="662"/>
      <c r="DC20" s="662"/>
      <c r="DD20" s="668">
        <v>5360233</v>
      </c>
      <c r="DE20" s="660"/>
      <c r="DF20" s="660"/>
      <c r="DG20" s="660"/>
      <c r="DH20" s="660"/>
      <c r="DI20" s="660"/>
      <c r="DJ20" s="660"/>
      <c r="DK20" s="660"/>
      <c r="DL20" s="660"/>
      <c r="DM20" s="660"/>
      <c r="DN20" s="660"/>
      <c r="DO20" s="660"/>
      <c r="DP20" s="661"/>
      <c r="DQ20" s="668">
        <v>20000977</v>
      </c>
      <c r="DR20" s="660"/>
      <c r="DS20" s="660"/>
      <c r="DT20" s="660"/>
      <c r="DU20" s="660"/>
      <c r="DV20" s="660"/>
      <c r="DW20" s="660"/>
      <c r="DX20" s="660"/>
      <c r="DY20" s="660"/>
      <c r="DZ20" s="660"/>
      <c r="EA20" s="660"/>
      <c r="EB20" s="660"/>
      <c r="EC20" s="669"/>
    </row>
    <row r="21" spans="2:133" ht="11.25" customHeight="1" x14ac:dyDescent="0.15">
      <c r="B21" s="656" t="s">
        <v>278</v>
      </c>
      <c r="C21" s="657"/>
      <c r="D21" s="657"/>
      <c r="E21" s="657"/>
      <c r="F21" s="657"/>
      <c r="G21" s="657"/>
      <c r="H21" s="657"/>
      <c r="I21" s="657"/>
      <c r="J21" s="657"/>
      <c r="K21" s="657"/>
      <c r="L21" s="657"/>
      <c r="M21" s="657"/>
      <c r="N21" s="657"/>
      <c r="O21" s="657"/>
      <c r="P21" s="657"/>
      <c r="Q21" s="658"/>
      <c r="R21" s="659">
        <v>14135219</v>
      </c>
      <c r="S21" s="660"/>
      <c r="T21" s="660"/>
      <c r="U21" s="660"/>
      <c r="V21" s="660"/>
      <c r="W21" s="660"/>
      <c r="X21" s="660"/>
      <c r="Y21" s="661"/>
      <c r="Z21" s="662">
        <v>40.700000000000003</v>
      </c>
      <c r="AA21" s="662"/>
      <c r="AB21" s="662"/>
      <c r="AC21" s="662"/>
      <c r="AD21" s="663">
        <v>11730545</v>
      </c>
      <c r="AE21" s="663"/>
      <c r="AF21" s="663"/>
      <c r="AG21" s="663"/>
      <c r="AH21" s="663"/>
      <c r="AI21" s="663"/>
      <c r="AJ21" s="663"/>
      <c r="AK21" s="663"/>
      <c r="AL21" s="664">
        <v>70.8</v>
      </c>
      <c r="AM21" s="665"/>
      <c r="AN21" s="665"/>
      <c r="AO21" s="666"/>
      <c r="AP21" s="656" t="s">
        <v>279</v>
      </c>
      <c r="AQ21" s="675"/>
      <c r="AR21" s="675"/>
      <c r="AS21" s="675"/>
      <c r="AT21" s="675"/>
      <c r="AU21" s="675"/>
      <c r="AV21" s="675"/>
      <c r="AW21" s="675"/>
      <c r="AX21" s="675"/>
      <c r="AY21" s="675"/>
      <c r="AZ21" s="675"/>
      <c r="BA21" s="675"/>
      <c r="BB21" s="675"/>
      <c r="BC21" s="675"/>
      <c r="BD21" s="675"/>
      <c r="BE21" s="675"/>
      <c r="BF21" s="676"/>
      <c r="BG21" s="659">
        <v>2115</v>
      </c>
      <c r="BH21" s="660"/>
      <c r="BI21" s="660"/>
      <c r="BJ21" s="660"/>
      <c r="BK21" s="660"/>
      <c r="BL21" s="660"/>
      <c r="BM21" s="660"/>
      <c r="BN21" s="661"/>
      <c r="BO21" s="662">
        <v>0.1</v>
      </c>
      <c r="BP21" s="662"/>
      <c r="BQ21" s="662"/>
      <c r="BR21" s="662"/>
      <c r="BS21" s="663" t="s">
        <v>148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280</v>
      </c>
      <c r="C22" s="657"/>
      <c r="D22" s="657"/>
      <c r="E22" s="657"/>
      <c r="F22" s="657"/>
      <c r="G22" s="657"/>
      <c r="H22" s="657"/>
      <c r="I22" s="657"/>
      <c r="J22" s="657"/>
      <c r="K22" s="657"/>
      <c r="L22" s="657"/>
      <c r="M22" s="657"/>
      <c r="N22" s="657"/>
      <c r="O22" s="657"/>
      <c r="P22" s="657"/>
      <c r="Q22" s="658"/>
      <c r="R22" s="659">
        <v>11730545</v>
      </c>
      <c r="S22" s="660"/>
      <c r="T22" s="660"/>
      <c r="U22" s="660"/>
      <c r="V22" s="660"/>
      <c r="W22" s="660"/>
      <c r="X22" s="660"/>
      <c r="Y22" s="661"/>
      <c r="Z22" s="662">
        <v>33.799999999999997</v>
      </c>
      <c r="AA22" s="662"/>
      <c r="AB22" s="662"/>
      <c r="AC22" s="662"/>
      <c r="AD22" s="663">
        <v>11730545</v>
      </c>
      <c r="AE22" s="663"/>
      <c r="AF22" s="663"/>
      <c r="AG22" s="663"/>
      <c r="AH22" s="663"/>
      <c r="AI22" s="663"/>
      <c r="AJ22" s="663"/>
      <c r="AK22" s="663"/>
      <c r="AL22" s="664">
        <v>70.8</v>
      </c>
      <c r="AM22" s="665"/>
      <c r="AN22" s="665"/>
      <c r="AO22" s="666"/>
      <c r="AP22" s="656" t="s">
        <v>281</v>
      </c>
      <c r="AQ22" s="675"/>
      <c r="AR22" s="675"/>
      <c r="AS22" s="675"/>
      <c r="AT22" s="675"/>
      <c r="AU22" s="675"/>
      <c r="AV22" s="675"/>
      <c r="AW22" s="675"/>
      <c r="AX22" s="675"/>
      <c r="AY22" s="675"/>
      <c r="AZ22" s="675"/>
      <c r="BA22" s="675"/>
      <c r="BB22" s="675"/>
      <c r="BC22" s="675"/>
      <c r="BD22" s="675"/>
      <c r="BE22" s="675"/>
      <c r="BF22" s="676"/>
      <c r="BG22" s="659" t="s">
        <v>235</v>
      </c>
      <c r="BH22" s="660"/>
      <c r="BI22" s="660"/>
      <c r="BJ22" s="660"/>
      <c r="BK22" s="660"/>
      <c r="BL22" s="660"/>
      <c r="BM22" s="660"/>
      <c r="BN22" s="661"/>
      <c r="BO22" s="662" t="s">
        <v>235</v>
      </c>
      <c r="BP22" s="662"/>
      <c r="BQ22" s="662"/>
      <c r="BR22" s="662"/>
      <c r="BS22" s="663" t="s">
        <v>235</v>
      </c>
      <c r="BT22" s="663"/>
      <c r="BU22" s="663"/>
      <c r="BV22" s="663"/>
      <c r="BW22" s="663"/>
      <c r="BX22" s="663"/>
      <c r="BY22" s="663"/>
      <c r="BZ22" s="663"/>
      <c r="CA22" s="663"/>
      <c r="CB22" s="667"/>
      <c r="CD22" s="641" t="s">
        <v>282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283</v>
      </c>
      <c r="C23" s="657"/>
      <c r="D23" s="657"/>
      <c r="E23" s="657"/>
      <c r="F23" s="657"/>
      <c r="G23" s="657"/>
      <c r="H23" s="657"/>
      <c r="I23" s="657"/>
      <c r="J23" s="657"/>
      <c r="K23" s="657"/>
      <c r="L23" s="657"/>
      <c r="M23" s="657"/>
      <c r="N23" s="657"/>
      <c r="O23" s="657"/>
      <c r="P23" s="657"/>
      <c r="Q23" s="658"/>
      <c r="R23" s="659">
        <v>2404674</v>
      </c>
      <c r="S23" s="660"/>
      <c r="T23" s="660"/>
      <c r="U23" s="660"/>
      <c r="V23" s="660"/>
      <c r="W23" s="660"/>
      <c r="X23" s="660"/>
      <c r="Y23" s="661"/>
      <c r="Z23" s="662">
        <v>6.9</v>
      </c>
      <c r="AA23" s="662"/>
      <c r="AB23" s="662"/>
      <c r="AC23" s="662"/>
      <c r="AD23" s="663" t="s">
        <v>148</v>
      </c>
      <c r="AE23" s="663"/>
      <c r="AF23" s="663"/>
      <c r="AG23" s="663"/>
      <c r="AH23" s="663"/>
      <c r="AI23" s="663"/>
      <c r="AJ23" s="663"/>
      <c r="AK23" s="663"/>
      <c r="AL23" s="664" t="s">
        <v>148</v>
      </c>
      <c r="AM23" s="665"/>
      <c r="AN23" s="665"/>
      <c r="AO23" s="666"/>
      <c r="AP23" s="656" t="s">
        <v>284</v>
      </c>
      <c r="AQ23" s="675"/>
      <c r="AR23" s="675"/>
      <c r="AS23" s="675"/>
      <c r="AT23" s="675"/>
      <c r="AU23" s="675"/>
      <c r="AV23" s="675"/>
      <c r="AW23" s="675"/>
      <c r="AX23" s="675"/>
      <c r="AY23" s="675"/>
      <c r="AZ23" s="675"/>
      <c r="BA23" s="675"/>
      <c r="BB23" s="675"/>
      <c r="BC23" s="675"/>
      <c r="BD23" s="675"/>
      <c r="BE23" s="675"/>
      <c r="BF23" s="676"/>
      <c r="BG23" s="659">
        <v>129746</v>
      </c>
      <c r="BH23" s="660"/>
      <c r="BI23" s="660"/>
      <c r="BJ23" s="660"/>
      <c r="BK23" s="660"/>
      <c r="BL23" s="660"/>
      <c r="BM23" s="660"/>
      <c r="BN23" s="661"/>
      <c r="BO23" s="662">
        <v>3.5</v>
      </c>
      <c r="BP23" s="662"/>
      <c r="BQ23" s="662"/>
      <c r="BR23" s="662"/>
      <c r="BS23" s="663" t="s">
        <v>148</v>
      </c>
      <c r="BT23" s="663"/>
      <c r="BU23" s="663"/>
      <c r="BV23" s="663"/>
      <c r="BW23" s="663"/>
      <c r="BX23" s="663"/>
      <c r="BY23" s="663"/>
      <c r="BZ23" s="663"/>
      <c r="CA23" s="663"/>
      <c r="CB23" s="667"/>
      <c r="CD23" s="641" t="s">
        <v>223</v>
      </c>
      <c r="CE23" s="642"/>
      <c r="CF23" s="642"/>
      <c r="CG23" s="642"/>
      <c r="CH23" s="642"/>
      <c r="CI23" s="642"/>
      <c r="CJ23" s="642"/>
      <c r="CK23" s="642"/>
      <c r="CL23" s="642"/>
      <c r="CM23" s="642"/>
      <c r="CN23" s="642"/>
      <c r="CO23" s="642"/>
      <c r="CP23" s="642"/>
      <c r="CQ23" s="643"/>
      <c r="CR23" s="641" t="s">
        <v>285</v>
      </c>
      <c r="CS23" s="642"/>
      <c r="CT23" s="642"/>
      <c r="CU23" s="642"/>
      <c r="CV23" s="642"/>
      <c r="CW23" s="642"/>
      <c r="CX23" s="642"/>
      <c r="CY23" s="643"/>
      <c r="CZ23" s="641" t="s">
        <v>286</v>
      </c>
      <c r="DA23" s="642"/>
      <c r="DB23" s="642"/>
      <c r="DC23" s="643"/>
      <c r="DD23" s="641" t="s">
        <v>287</v>
      </c>
      <c r="DE23" s="642"/>
      <c r="DF23" s="642"/>
      <c r="DG23" s="642"/>
      <c r="DH23" s="642"/>
      <c r="DI23" s="642"/>
      <c r="DJ23" s="642"/>
      <c r="DK23" s="643"/>
      <c r="DL23" s="686" t="s">
        <v>288</v>
      </c>
      <c r="DM23" s="687"/>
      <c r="DN23" s="687"/>
      <c r="DO23" s="687"/>
      <c r="DP23" s="687"/>
      <c r="DQ23" s="687"/>
      <c r="DR23" s="687"/>
      <c r="DS23" s="687"/>
      <c r="DT23" s="687"/>
      <c r="DU23" s="687"/>
      <c r="DV23" s="688"/>
      <c r="DW23" s="641" t="s">
        <v>289</v>
      </c>
      <c r="DX23" s="642"/>
      <c r="DY23" s="642"/>
      <c r="DZ23" s="642"/>
      <c r="EA23" s="642"/>
      <c r="EB23" s="642"/>
      <c r="EC23" s="643"/>
    </row>
    <row r="24" spans="2:133" ht="11.25" customHeight="1" x14ac:dyDescent="0.15">
      <c r="B24" s="656" t="s">
        <v>290</v>
      </c>
      <c r="C24" s="657"/>
      <c r="D24" s="657"/>
      <c r="E24" s="657"/>
      <c r="F24" s="657"/>
      <c r="G24" s="657"/>
      <c r="H24" s="657"/>
      <c r="I24" s="657"/>
      <c r="J24" s="657"/>
      <c r="K24" s="657"/>
      <c r="L24" s="657"/>
      <c r="M24" s="657"/>
      <c r="N24" s="657"/>
      <c r="O24" s="657"/>
      <c r="P24" s="657"/>
      <c r="Q24" s="658"/>
      <c r="R24" s="659" t="s">
        <v>148</v>
      </c>
      <c r="S24" s="660"/>
      <c r="T24" s="660"/>
      <c r="U24" s="660"/>
      <c r="V24" s="660"/>
      <c r="W24" s="660"/>
      <c r="X24" s="660"/>
      <c r="Y24" s="661"/>
      <c r="Z24" s="662" t="s">
        <v>235</v>
      </c>
      <c r="AA24" s="662"/>
      <c r="AB24" s="662"/>
      <c r="AC24" s="662"/>
      <c r="AD24" s="663" t="s">
        <v>235</v>
      </c>
      <c r="AE24" s="663"/>
      <c r="AF24" s="663"/>
      <c r="AG24" s="663"/>
      <c r="AH24" s="663"/>
      <c r="AI24" s="663"/>
      <c r="AJ24" s="663"/>
      <c r="AK24" s="663"/>
      <c r="AL24" s="664" t="s">
        <v>148</v>
      </c>
      <c r="AM24" s="665"/>
      <c r="AN24" s="665"/>
      <c r="AO24" s="666"/>
      <c r="AP24" s="656" t="s">
        <v>291</v>
      </c>
      <c r="AQ24" s="675"/>
      <c r="AR24" s="675"/>
      <c r="AS24" s="675"/>
      <c r="AT24" s="675"/>
      <c r="AU24" s="675"/>
      <c r="AV24" s="675"/>
      <c r="AW24" s="675"/>
      <c r="AX24" s="675"/>
      <c r="AY24" s="675"/>
      <c r="AZ24" s="675"/>
      <c r="BA24" s="675"/>
      <c r="BB24" s="675"/>
      <c r="BC24" s="675"/>
      <c r="BD24" s="675"/>
      <c r="BE24" s="675"/>
      <c r="BF24" s="676"/>
      <c r="BG24" s="659" t="s">
        <v>235</v>
      </c>
      <c r="BH24" s="660"/>
      <c r="BI24" s="660"/>
      <c r="BJ24" s="660"/>
      <c r="BK24" s="660"/>
      <c r="BL24" s="660"/>
      <c r="BM24" s="660"/>
      <c r="BN24" s="661"/>
      <c r="BO24" s="662" t="s">
        <v>235</v>
      </c>
      <c r="BP24" s="662"/>
      <c r="BQ24" s="662"/>
      <c r="BR24" s="662"/>
      <c r="BS24" s="663" t="s">
        <v>235</v>
      </c>
      <c r="BT24" s="663"/>
      <c r="BU24" s="663"/>
      <c r="BV24" s="663"/>
      <c r="BW24" s="663"/>
      <c r="BX24" s="663"/>
      <c r="BY24" s="663"/>
      <c r="BZ24" s="663"/>
      <c r="CA24" s="663"/>
      <c r="CB24" s="667"/>
      <c r="CD24" s="645" t="s">
        <v>292</v>
      </c>
      <c r="CE24" s="646"/>
      <c r="CF24" s="646"/>
      <c r="CG24" s="646"/>
      <c r="CH24" s="646"/>
      <c r="CI24" s="646"/>
      <c r="CJ24" s="646"/>
      <c r="CK24" s="646"/>
      <c r="CL24" s="646"/>
      <c r="CM24" s="646"/>
      <c r="CN24" s="646"/>
      <c r="CO24" s="646"/>
      <c r="CP24" s="646"/>
      <c r="CQ24" s="647"/>
      <c r="CR24" s="648">
        <v>15065938</v>
      </c>
      <c r="CS24" s="649"/>
      <c r="CT24" s="649"/>
      <c r="CU24" s="649"/>
      <c r="CV24" s="649"/>
      <c r="CW24" s="649"/>
      <c r="CX24" s="649"/>
      <c r="CY24" s="650"/>
      <c r="CZ24" s="653">
        <v>45</v>
      </c>
      <c r="DA24" s="654"/>
      <c r="DB24" s="654"/>
      <c r="DC24" s="670"/>
      <c r="DD24" s="694">
        <v>10789886</v>
      </c>
      <c r="DE24" s="649"/>
      <c r="DF24" s="649"/>
      <c r="DG24" s="649"/>
      <c r="DH24" s="649"/>
      <c r="DI24" s="649"/>
      <c r="DJ24" s="649"/>
      <c r="DK24" s="650"/>
      <c r="DL24" s="694">
        <v>9929895</v>
      </c>
      <c r="DM24" s="649"/>
      <c r="DN24" s="649"/>
      <c r="DO24" s="649"/>
      <c r="DP24" s="649"/>
      <c r="DQ24" s="649"/>
      <c r="DR24" s="649"/>
      <c r="DS24" s="649"/>
      <c r="DT24" s="649"/>
      <c r="DU24" s="649"/>
      <c r="DV24" s="650"/>
      <c r="DW24" s="653">
        <v>59.4</v>
      </c>
      <c r="DX24" s="654"/>
      <c r="DY24" s="654"/>
      <c r="DZ24" s="654"/>
      <c r="EA24" s="654"/>
      <c r="EB24" s="654"/>
      <c r="EC24" s="655"/>
    </row>
    <row r="25" spans="2:133" ht="11.25" customHeight="1" x14ac:dyDescent="0.15">
      <c r="B25" s="656" t="s">
        <v>293</v>
      </c>
      <c r="C25" s="657"/>
      <c r="D25" s="657"/>
      <c r="E25" s="657"/>
      <c r="F25" s="657"/>
      <c r="G25" s="657"/>
      <c r="H25" s="657"/>
      <c r="I25" s="657"/>
      <c r="J25" s="657"/>
      <c r="K25" s="657"/>
      <c r="L25" s="657"/>
      <c r="M25" s="657"/>
      <c r="N25" s="657"/>
      <c r="O25" s="657"/>
      <c r="P25" s="657"/>
      <c r="Q25" s="658"/>
      <c r="R25" s="659">
        <v>19034109</v>
      </c>
      <c r="S25" s="660"/>
      <c r="T25" s="660"/>
      <c r="U25" s="660"/>
      <c r="V25" s="660"/>
      <c r="W25" s="660"/>
      <c r="X25" s="660"/>
      <c r="Y25" s="661"/>
      <c r="Z25" s="662">
        <v>54.8</v>
      </c>
      <c r="AA25" s="662"/>
      <c r="AB25" s="662"/>
      <c r="AC25" s="662"/>
      <c r="AD25" s="663">
        <v>16499689</v>
      </c>
      <c r="AE25" s="663"/>
      <c r="AF25" s="663"/>
      <c r="AG25" s="663"/>
      <c r="AH25" s="663"/>
      <c r="AI25" s="663"/>
      <c r="AJ25" s="663"/>
      <c r="AK25" s="663"/>
      <c r="AL25" s="664">
        <v>99.6</v>
      </c>
      <c r="AM25" s="665"/>
      <c r="AN25" s="665"/>
      <c r="AO25" s="666"/>
      <c r="AP25" s="656" t="s">
        <v>294</v>
      </c>
      <c r="AQ25" s="675"/>
      <c r="AR25" s="675"/>
      <c r="AS25" s="675"/>
      <c r="AT25" s="675"/>
      <c r="AU25" s="675"/>
      <c r="AV25" s="675"/>
      <c r="AW25" s="675"/>
      <c r="AX25" s="675"/>
      <c r="AY25" s="675"/>
      <c r="AZ25" s="675"/>
      <c r="BA25" s="675"/>
      <c r="BB25" s="675"/>
      <c r="BC25" s="675"/>
      <c r="BD25" s="675"/>
      <c r="BE25" s="675"/>
      <c r="BF25" s="676"/>
      <c r="BG25" s="659" t="s">
        <v>148</v>
      </c>
      <c r="BH25" s="660"/>
      <c r="BI25" s="660"/>
      <c r="BJ25" s="660"/>
      <c r="BK25" s="660"/>
      <c r="BL25" s="660"/>
      <c r="BM25" s="660"/>
      <c r="BN25" s="661"/>
      <c r="BO25" s="662" t="s">
        <v>235</v>
      </c>
      <c r="BP25" s="662"/>
      <c r="BQ25" s="662"/>
      <c r="BR25" s="662"/>
      <c r="BS25" s="663" t="s">
        <v>148</v>
      </c>
      <c r="BT25" s="663"/>
      <c r="BU25" s="663"/>
      <c r="BV25" s="663"/>
      <c r="BW25" s="663"/>
      <c r="BX25" s="663"/>
      <c r="BY25" s="663"/>
      <c r="BZ25" s="663"/>
      <c r="CA25" s="663"/>
      <c r="CB25" s="667"/>
      <c r="CD25" s="656" t="s">
        <v>295</v>
      </c>
      <c r="CE25" s="657"/>
      <c r="CF25" s="657"/>
      <c r="CG25" s="657"/>
      <c r="CH25" s="657"/>
      <c r="CI25" s="657"/>
      <c r="CJ25" s="657"/>
      <c r="CK25" s="657"/>
      <c r="CL25" s="657"/>
      <c r="CM25" s="657"/>
      <c r="CN25" s="657"/>
      <c r="CO25" s="657"/>
      <c r="CP25" s="657"/>
      <c r="CQ25" s="658"/>
      <c r="CR25" s="659">
        <v>4797244</v>
      </c>
      <c r="CS25" s="691"/>
      <c r="CT25" s="691"/>
      <c r="CU25" s="691"/>
      <c r="CV25" s="691"/>
      <c r="CW25" s="691"/>
      <c r="CX25" s="691"/>
      <c r="CY25" s="692"/>
      <c r="CZ25" s="664">
        <v>14.3</v>
      </c>
      <c r="DA25" s="689"/>
      <c r="DB25" s="689"/>
      <c r="DC25" s="693"/>
      <c r="DD25" s="668">
        <v>4529591</v>
      </c>
      <c r="DE25" s="691"/>
      <c r="DF25" s="691"/>
      <c r="DG25" s="691"/>
      <c r="DH25" s="691"/>
      <c r="DI25" s="691"/>
      <c r="DJ25" s="691"/>
      <c r="DK25" s="692"/>
      <c r="DL25" s="668">
        <v>4294699</v>
      </c>
      <c r="DM25" s="691"/>
      <c r="DN25" s="691"/>
      <c r="DO25" s="691"/>
      <c r="DP25" s="691"/>
      <c r="DQ25" s="691"/>
      <c r="DR25" s="691"/>
      <c r="DS25" s="691"/>
      <c r="DT25" s="691"/>
      <c r="DU25" s="691"/>
      <c r="DV25" s="692"/>
      <c r="DW25" s="664">
        <v>25.7</v>
      </c>
      <c r="DX25" s="689"/>
      <c r="DY25" s="689"/>
      <c r="DZ25" s="689"/>
      <c r="EA25" s="689"/>
      <c r="EB25" s="689"/>
      <c r="EC25" s="690"/>
    </row>
    <row r="26" spans="2:133" ht="11.25" customHeight="1" x14ac:dyDescent="0.15">
      <c r="B26" s="656" t="s">
        <v>296</v>
      </c>
      <c r="C26" s="657"/>
      <c r="D26" s="657"/>
      <c r="E26" s="657"/>
      <c r="F26" s="657"/>
      <c r="G26" s="657"/>
      <c r="H26" s="657"/>
      <c r="I26" s="657"/>
      <c r="J26" s="657"/>
      <c r="K26" s="657"/>
      <c r="L26" s="657"/>
      <c r="M26" s="657"/>
      <c r="N26" s="657"/>
      <c r="O26" s="657"/>
      <c r="P26" s="657"/>
      <c r="Q26" s="658"/>
      <c r="R26" s="659">
        <v>3554</v>
      </c>
      <c r="S26" s="660"/>
      <c r="T26" s="660"/>
      <c r="U26" s="660"/>
      <c r="V26" s="660"/>
      <c r="W26" s="660"/>
      <c r="X26" s="660"/>
      <c r="Y26" s="661"/>
      <c r="Z26" s="662">
        <v>0</v>
      </c>
      <c r="AA26" s="662"/>
      <c r="AB26" s="662"/>
      <c r="AC26" s="662"/>
      <c r="AD26" s="663">
        <v>3554</v>
      </c>
      <c r="AE26" s="663"/>
      <c r="AF26" s="663"/>
      <c r="AG26" s="663"/>
      <c r="AH26" s="663"/>
      <c r="AI26" s="663"/>
      <c r="AJ26" s="663"/>
      <c r="AK26" s="663"/>
      <c r="AL26" s="664">
        <v>0</v>
      </c>
      <c r="AM26" s="665"/>
      <c r="AN26" s="665"/>
      <c r="AO26" s="666"/>
      <c r="AP26" s="656" t="s">
        <v>297</v>
      </c>
      <c r="AQ26" s="675"/>
      <c r="AR26" s="675"/>
      <c r="AS26" s="675"/>
      <c r="AT26" s="675"/>
      <c r="AU26" s="675"/>
      <c r="AV26" s="675"/>
      <c r="AW26" s="675"/>
      <c r="AX26" s="675"/>
      <c r="AY26" s="675"/>
      <c r="AZ26" s="675"/>
      <c r="BA26" s="675"/>
      <c r="BB26" s="675"/>
      <c r="BC26" s="675"/>
      <c r="BD26" s="675"/>
      <c r="BE26" s="675"/>
      <c r="BF26" s="676"/>
      <c r="BG26" s="659" t="s">
        <v>148</v>
      </c>
      <c r="BH26" s="660"/>
      <c r="BI26" s="660"/>
      <c r="BJ26" s="660"/>
      <c r="BK26" s="660"/>
      <c r="BL26" s="660"/>
      <c r="BM26" s="660"/>
      <c r="BN26" s="661"/>
      <c r="BO26" s="662" t="s">
        <v>148</v>
      </c>
      <c r="BP26" s="662"/>
      <c r="BQ26" s="662"/>
      <c r="BR26" s="662"/>
      <c r="BS26" s="663" t="s">
        <v>148</v>
      </c>
      <c r="BT26" s="663"/>
      <c r="BU26" s="663"/>
      <c r="BV26" s="663"/>
      <c r="BW26" s="663"/>
      <c r="BX26" s="663"/>
      <c r="BY26" s="663"/>
      <c r="BZ26" s="663"/>
      <c r="CA26" s="663"/>
      <c r="CB26" s="667"/>
      <c r="CD26" s="656" t="s">
        <v>298</v>
      </c>
      <c r="CE26" s="657"/>
      <c r="CF26" s="657"/>
      <c r="CG26" s="657"/>
      <c r="CH26" s="657"/>
      <c r="CI26" s="657"/>
      <c r="CJ26" s="657"/>
      <c r="CK26" s="657"/>
      <c r="CL26" s="657"/>
      <c r="CM26" s="657"/>
      <c r="CN26" s="657"/>
      <c r="CO26" s="657"/>
      <c r="CP26" s="657"/>
      <c r="CQ26" s="658"/>
      <c r="CR26" s="659">
        <v>2782713</v>
      </c>
      <c r="CS26" s="660"/>
      <c r="CT26" s="660"/>
      <c r="CU26" s="660"/>
      <c r="CV26" s="660"/>
      <c r="CW26" s="660"/>
      <c r="CX26" s="660"/>
      <c r="CY26" s="661"/>
      <c r="CZ26" s="664">
        <v>8.3000000000000007</v>
      </c>
      <c r="DA26" s="689"/>
      <c r="DB26" s="689"/>
      <c r="DC26" s="693"/>
      <c r="DD26" s="668">
        <v>2634192</v>
      </c>
      <c r="DE26" s="660"/>
      <c r="DF26" s="660"/>
      <c r="DG26" s="660"/>
      <c r="DH26" s="660"/>
      <c r="DI26" s="660"/>
      <c r="DJ26" s="660"/>
      <c r="DK26" s="661"/>
      <c r="DL26" s="668" t="s">
        <v>148</v>
      </c>
      <c r="DM26" s="660"/>
      <c r="DN26" s="660"/>
      <c r="DO26" s="660"/>
      <c r="DP26" s="660"/>
      <c r="DQ26" s="660"/>
      <c r="DR26" s="660"/>
      <c r="DS26" s="660"/>
      <c r="DT26" s="660"/>
      <c r="DU26" s="660"/>
      <c r="DV26" s="661"/>
      <c r="DW26" s="664" t="s">
        <v>235</v>
      </c>
      <c r="DX26" s="689"/>
      <c r="DY26" s="689"/>
      <c r="DZ26" s="689"/>
      <c r="EA26" s="689"/>
      <c r="EB26" s="689"/>
      <c r="EC26" s="690"/>
    </row>
    <row r="27" spans="2:133" ht="11.25" customHeight="1" x14ac:dyDescent="0.15">
      <c r="B27" s="656" t="s">
        <v>299</v>
      </c>
      <c r="C27" s="657"/>
      <c r="D27" s="657"/>
      <c r="E27" s="657"/>
      <c r="F27" s="657"/>
      <c r="G27" s="657"/>
      <c r="H27" s="657"/>
      <c r="I27" s="657"/>
      <c r="J27" s="657"/>
      <c r="K27" s="657"/>
      <c r="L27" s="657"/>
      <c r="M27" s="657"/>
      <c r="N27" s="657"/>
      <c r="O27" s="657"/>
      <c r="P27" s="657"/>
      <c r="Q27" s="658"/>
      <c r="R27" s="659">
        <v>92908</v>
      </c>
      <c r="S27" s="660"/>
      <c r="T27" s="660"/>
      <c r="U27" s="660"/>
      <c r="V27" s="660"/>
      <c r="W27" s="660"/>
      <c r="X27" s="660"/>
      <c r="Y27" s="661"/>
      <c r="Z27" s="662">
        <v>0.3</v>
      </c>
      <c r="AA27" s="662"/>
      <c r="AB27" s="662"/>
      <c r="AC27" s="662"/>
      <c r="AD27" s="663" t="s">
        <v>235</v>
      </c>
      <c r="AE27" s="663"/>
      <c r="AF27" s="663"/>
      <c r="AG27" s="663"/>
      <c r="AH27" s="663"/>
      <c r="AI27" s="663"/>
      <c r="AJ27" s="663"/>
      <c r="AK27" s="663"/>
      <c r="AL27" s="664" t="s">
        <v>235</v>
      </c>
      <c r="AM27" s="665"/>
      <c r="AN27" s="665"/>
      <c r="AO27" s="666"/>
      <c r="AP27" s="656" t="s">
        <v>300</v>
      </c>
      <c r="AQ27" s="657"/>
      <c r="AR27" s="657"/>
      <c r="AS27" s="657"/>
      <c r="AT27" s="657"/>
      <c r="AU27" s="657"/>
      <c r="AV27" s="657"/>
      <c r="AW27" s="657"/>
      <c r="AX27" s="657"/>
      <c r="AY27" s="657"/>
      <c r="AZ27" s="657"/>
      <c r="BA27" s="657"/>
      <c r="BB27" s="657"/>
      <c r="BC27" s="657"/>
      <c r="BD27" s="657"/>
      <c r="BE27" s="657"/>
      <c r="BF27" s="658"/>
      <c r="BG27" s="659">
        <v>3684091</v>
      </c>
      <c r="BH27" s="660"/>
      <c r="BI27" s="660"/>
      <c r="BJ27" s="660"/>
      <c r="BK27" s="660"/>
      <c r="BL27" s="660"/>
      <c r="BM27" s="660"/>
      <c r="BN27" s="661"/>
      <c r="BO27" s="662">
        <v>100</v>
      </c>
      <c r="BP27" s="662"/>
      <c r="BQ27" s="662"/>
      <c r="BR27" s="662"/>
      <c r="BS27" s="663">
        <v>21807</v>
      </c>
      <c r="BT27" s="663"/>
      <c r="BU27" s="663"/>
      <c r="BV27" s="663"/>
      <c r="BW27" s="663"/>
      <c r="BX27" s="663"/>
      <c r="BY27" s="663"/>
      <c r="BZ27" s="663"/>
      <c r="CA27" s="663"/>
      <c r="CB27" s="667"/>
      <c r="CD27" s="656" t="s">
        <v>301</v>
      </c>
      <c r="CE27" s="657"/>
      <c r="CF27" s="657"/>
      <c r="CG27" s="657"/>
      <c r="CH27" s="657"/>
      <c r="CI27" s="657"/>
      <c r="CJ27" s="657"/>
      <c r="CK27" s="657"/>
      <c r="CL27" s="657"/>
      <c r="CM27" s="657"/>
      <c r="CN27" s="657"/>
      <c r="CO27" s="657"/>
      <c r="CP27" s="657"/>
      <c r="CQ27" s="658"/>
      <c r="CR27" s="659">
        <v>5687601</v>
      </c>
      <c r="CS27" s="691"/>
      <c r="CT27" s="691"/>
      <c r="CU27" s="691"/>
      <c r="CV27" s="691"/>
      <c r="CW27" s="691"/>
      <c r="CX27" s="691"/>
      <c r="CY27" s="692"/>
      <c r="CZ27" s="664">
        <v>17</v>
      </c>
      <c r="DA27" s="689"/>
      <c r="DB27" s="689"/>
      <c r="DC27" s="693"/>
      <c r="DD27" s="668">
        <v>1769041</v>
      </c>
      <c r="DE27" s="691"/>
      <c r="DF27" s="691"/>
      <c r="DG27" s="691"/>
      <c r="DH27" s="691"/>
      <c r="DI27" s="691"/>
      <c r="DJ27" s="691"/>
      <c r="DK27" s="692"/>
      <c r="DL27" s="668">
        <v>1471142</v>
      </c>
      <c r="DM27" s="691"/>
      <c r="DN27" s="691"/>
      <c r="DO27" s="691"/>
      <c r="DP27" s="691"/>
      <c r="DQ27" s="691"/>
      <c r="DR27" s="691"/>
      <c r="DS27" s="691"/>
      <c r="DT27" s="691"/>
      <c r="DU27" s="691"/>
      <c r="DV27" s="692"/>
      <c r="DW27" s="664">
        <v>8.8000000000000007</v>
      </c>
      <c r="DX27" s="689"/>
      <c r="DY27" s="689"/>
      <c r="DZ27" s="689"/>
      <c r="EA27" s="689"/>
      <c r="EB27" s="689"/>
      <c r="EC27" s="690"/>
    </row>
    <row r="28" spans="2:133" ht="11.25" customHeight="1" x14ac:dyDescent="0.15">
      <c r="B28" s="656" t="s">
        <v>302</v>
      </c>
      <c r="C28" s="657"/>
      <c r="D28" s="657"/>
      <c r="E28" s="657"/>
      <c r="F28" s="657"/>
      <c r="G28" s="657"/>
      <c r="H28" s="657"/>
      <c r="I28" s="657"/>
      <c r="J28" s="657"/>
      <c r="K28" s="657"/>
      <c r="L28" s="657"/>
      <c r="M28" s="657"/>
      <c r="N28" s="657"/>
      <c r="O28" s="657"/>
      <c r="P28" s="657"/>
      <c r="Q28" s="658"/>
      <c r="R28" s="659">
        <v>185393</v>
      </c>
      <c r="S28" s="660"/>
      <c r="T28" s="660"/>
      <c r="U28" s="660"/>
      <c r="V28" s="660"/>
      <c r="W28" s="660"/>
      <c r="X28" s="660"/>
      <c r="Y28" s="661"/>
      <c r="Z28" s="662">
        <v>0.5</v>
      </c>
      <c r="AA28" s="662"/>
      <c r="AB28" s="662"/>
      <c r="AC28" s="662"/>
      <c r="AD28" s="663">
        <v>14948</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303</v>
      </c>
      <c r="CE28" s="657"/>
      <c r="CF28" s="657"/>
      <c r="CG28" s="657"/>
      <c r="CH28" s="657"/>
      <c r="CI28" s="657"/>
      <c r="CJ28" s="657"/>
      <c r="CK28" s="657"/>
      <c r="CL28" s="657"/>
      <c r="CM28" s="657"/>
      <c r="CN28" s="657"/>
      <c r="CO28" s="657"/>
      <c r="CP28" s="657"/>
      <c r="CQ28" s="658"/>
      <c r="CR28" s="659">
        <v>4581093</v>
      </c>
      <c r="CS28" s="660"/>
      <c r="CT28" s="660"/>
      <c r="CU28" s="660"/>
      <c r="CV28" s="660"/>
      <c r="CW28" s="660"/>
      <c r="CX28" s="660"/>
      <c r="CY28" s="661"/>
      <c r="CZ28" s="664">
        <v>13.7</v>
      </c>
      <c r="DA28" s="689"/>
      <c r="DB28" s="689"/>
      <c r="DC28" s="693"/>
      <c r="DD28" s="668">
        <v>4491254</v>
      </c>
      <c r="DE28" s="660"/>
      <c r="DF28" s="660"/>
      <c r="DG28" s="660"/>
      <c r="DH28" s="660"/>
      <c r="DI28" s="660"/>
      <c r="DJ28" s="660"/>
      <c r="DK28" s="661"/>
      <c r="DL28" s="668">
        <v>4164054</v>
      </c>
      <c r="DM28" s="660"/>
      <c r="DN28" s="660"/>
      <c r="DO28" s="660"/>
      <c r="DP28" s="660"/>
      <c r="DQ28" s="660"/>
      <c r="DR28" s="660"/>
      <c r="DS28" s="660"/>
      <c r="DT28" s="660"/>
      <c r="DU28" s="660"/>
      <c r="DV28" s="661"/>
      <c r="DW28" s="664">
        <v>24.9</v>
      </c>
      <c r="DX28" s="689"/>
      <c r="DY28" s="689"/>
      <c r="DZ28" s="689"/>
      <c r="EA28" s="689"/>
      <c r="EB28" s="689"/>
      <c r="EC28" s="690"/>
    </row>
    <row r="29" spans="2:133" ht="11.25" customHeight="1" x14ac:dyDescent="0.15">
      <c r="B29" s="656" t="s">
        <v>304</v>
      </c>
      <c r="C29" s="657"/>
      <c r="D29" s="657"/>
      <c r="E29" s="657"/>
      <c r="F29" s="657"/>
      <c r="G29" s="657"/>
      <c r="H29" s="657"/>
      <c r="I29" s="657"/>
      <c r="J29" s="657"/>
      <c r="K29" s="657"/>
      <c r="L29" s="657"/>
      <c r="M29" s="657"/>
      <c r="N29" s="657"/>
      <c r="O29" s="657"/>
      <c r="P29" s="657"/>
      <c r="Q29" s="658"/>
      <c r="R29" s="659">
        <v>125939</v>
      </c>
      <c r="S29" s="660"/>
      <c r="T29" s="660"/>
      <c r="U29" s="660"/>
      <c r="V29" s="660"/>
      <c r="W29" s="660"/>
      <c r="X29" s="660"/>
      <c r="Y29" s="661"/>
      <c r="Z29" s="662">
        <v>0.4</v>
      </c>
      <c r="AA29" s="662"/>
      <c r="AB29" s="662"/>
      <c r="AC29" s="662"/>
      <c r="AD29" s="663" t="s">
        <v>235</v>
      </c>
      <c r="AE29" s="663"/>
      <c r="AF29" s="663"/>
      <c r="AG29" s="663"/>
      <c r="AH29" s="663"/>
      <c r="AI29" s="663"/>
      <c r="AJ29" s="663"/>
      <c r="AK29" s="663"/>
      <c r="AL29" s="664" t="s">
        <v>148</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305</v>
      </c>
      <c r="CE29" s="696"/>
      <c r="CF29" s="656" t="s">
        <v>306</v>
      </c>
      <c r="CG29" s="657"/>
      <c r="CH29" s="657"/>
      <c r="CI29" s="657"/>
      <c r="CJ29" s="657"/>
      <c r="CK29" s="657"/>
      <c r="CL29" s="657"/>
      <c r="CM29" s="657"/>
      <c r="CN29" s="657"/>
      <c r="CO29" s="657"/>
      <c r="CP29" s="657"/>
      <c r="CQ29" s="658"/>
      <c r="CR29" s="659">
        <v>4580854</v>
      </c>
      <c r="CS29" s="691"/>
      <c r="CT29" s="691"/>
      <c r="CU29" s="691"/>
      <c r="CV29" s="691"/>
      <c r="CW29" s="691"/>
      <c r="CX29" s="691"/>
      <c r="CY29" s="692"/>
      <c r="CZ29" s="664">
        <v>13.7</v>
      </c>
      <c r="DA29" s="689"/>
      <c r="DB29" s="689"/>
      <c r="DC29" s="693"/>
      <c r="DD29" s="668">
        <v>4491015</v>
      </c>
      <c r="DE29" s="691"/>
      <c r="DF29" s="691"/>
      <c r="DG29" s="691"/>
      <c r="DH29" s="691"/>
      <c r="DI29" s="691"/>
      <c r="DJ29" s="691"/>
      <c r="DK29" s="692"/>
      <c r="DL29" s="668">
        <v>4163815</v>
      </c>
      <c r="DM29" s="691"/>
      <c r="DN29" s="691"/>
      <c r="DO29" s="691"/>
      <c r="DP29" s="691"/>
      <c r="DQ29" s="691"/>
      <c r="DR29" s="691"/>
      <c r="DS29" s="691"/>
      <c r="DT29" s="691"/>
      <c r="DU29" s="691"/>
      <c r="DV29" s="692"/>
      <c r="DW29" s="664">
        <v>24.9</v>
      </c>
      <c r="DX29" s="689"/>
      <c r="DY29" s="689"/>
      <c r="DZ29" s="689"/>
      <c r="EA29" s="689"/>
      <c r="EB29" s="689"/>
      <c r="EC29" s="690"/>
    </row>
    <row r="30" spans="2:133" ht="11.25" customHeight="1" x14ac:dyDescent="0.15">
      <c r="B30" s="656" t="s">
        <v>307</v>
      </c>
      <c r="C30" s="657"/>
      <c r="D30" s="657"/>
      <c r="E30" s="657"/>
      <c r="F30" s="657"/>
      <c r="G30" s="657"/>
      <c r="H30" s="657"/>
      <c r="I30" s="657"/>
      <c r="J30" s="657"/>
      <c r="K30" s="657"/>
      <c r="L30" s="657"/>
      <c r="M30" s="657"/>
      <c r="N30" s="657"/>
      <c r="O30" s="657"/>
      <c r="P30" s="657"/>
      <c r="Q30" s="658"/>
      <c r="R30" s="659">
        <v>5447750</v>
      </c>
      <c r="S30" s="660"/>
      <c r="T30" s="660"/>
      <c r="U30" s="660"/>
      <c r="V30" s="660"/>
      <c r="W30" s="660"/>
      <c r="X30" s="660"/>
      <c r="Y30" s="661"/>
      <c r="Z30" s="662">
        <v>15.7</v>
      </c>
      <c r="AA30" s="662"/>
      <c r="AB30" s="662"/>
      <c r="AC30" s="662"/>
      <c r="AD30" s="663" t="s">
        <v>148</v>
      </c>
      <c r="AE30" s="663"/>
      <c r="AF30" s="663"/>
      <c r="AG30" s="663"/>
      <c r="AH30" s="663"/>
      <c r="AI30" s="663"/>
      <c r="AJ30" s="663"/>
      <c r="AK30" s="663"/>
      <c r="AL30" s="664" t="s">
        <v>148</v>
      </c>
      <c r="AM30" s="665"/>
      <c r="AN30" s="665"/>
      <c r="AO30" s="666"/>
      <c r="AP30" s="641" t="s">
        <v>223</v>
      </c>
      <c r="AQ30" s="642"/>
      <c r="AR30" s="642"/>
      <c r="AS30" s="642"/>
      <c r="AT30" s="642"/>
      <c r="AU30" s="642"/>
      <c r="AV30" s="642"/>
      <c r="AW30" s="642"/>
      <c r="AX30" s="642"/>
      <c r="AY30" s="642"/>
      <c r="AZ30" s="642"/>
      <c r="BA30" s="642"/>
      <c r="BB30" s="642"/>
      <c r="BC30" s="642"/>
      <c r="BD30" s="642"/>
      <c r="BE30" s="642"/>
      <c r="BF30" s="643"/>
      <c r="BG30" s="641" t="s">
        <v>308</v>
      </c>
      <c r="BH30" s="701"/>
      <c r="BI30" s="701"/>
      <c r="BJ30" s="701"/>
      <c r="BK30" s="701"/>
      <c r="BL30" s="701"/>
      <c r="BM30" s="701"/>
      <c r="BN30" s="701"/>
      <c r="BO30" s="701"/>
      <c r="BP30" s="701"/>
      <c r="BQ30" s="702"/>
      <c r="BR30" s="641" t="s">
        <v>309</v>
      </c>
      <c r="BS30" s="701"/>
      <c r="BT30" s="701"/>
      <c r="BU30" s="701"/>
      <c r="BV30" s="701"/>
      <c r="BW30" s="701"/>
      <c r="BX30" s="701"/>
      <c r="BY30" s="701"/>
      <c r="BZ30" s="701"/>
      <c r="CA30" s="701"/>
      <c r="CB30" s="702"/>
      <c r="CD30" s="697"/>
      <c r="CE30" s="698"/>
      <c r="CF30" s="656" t="s">
        <v>310</v>
      </c>
      <c r="CG30" s="657"/>
      <c r="CH30" s="657"/>
      <c r="CI30" s="657"/>
      <c r="CJ30" s="657"/>
      <c r="CK30" s="657"/>
      <c r="CL30" s="657"/>
      <c r="CM30" s="657"/>
      <c r="CN30" s="657"/>
      <c r="CO30" s="657"/>
      <c r="CP30" s="657"/>
      <c r="CQ30" s="658"/>
      <c r="CR30" s="659">
        <v>4448271</v>
      </c>
      <c r="CS30" s="660"/>
      <c r="CT30" s="660"/>
      <c r="CU30" s="660"/>
      <c r="CV30" s="660"/>
      <c r="CW30" s="660"/>
      <c r="CX30" s="660"/>
      <c r="CY30" s="661"/>
      <c r="CZ30" s="664">
        <v>13.3</v>
      </c>
      <c r="DA30" s="689"/>
      <c r="DB30" s="689"/>
      <c r="DC30" s="693"/>
      <c r="DD30" s="668">
        <v>4368329</v>
      </c>
      <c r="DE30" s="660"/>
      <c r="DF30" s="660"/>
      <c r="DG30" s="660"/>
      <c r="DH30" s="660"/>
      <c r="DI30" s="660"/>
      <c r="DJ30" s="660"/>
      <c r="DK30" s="661"/>
      <c r="DL30" s="668">
        <v>4041262</v>
      </c>
      <c r="DM30" s="660"/>
      <c r="DN30" s="660"/>
      <c r="DO30" s="660"/>
      <c r="DP30" s="660"/>
      <c r="DQ30" s="660"/>
      <c r="DR30" s="660"/>
      <c r="DS30" s="660"/>
      <c r="DT30" s="660"/>
      <c r="DU30" s="660"/>
      <c r="DV30" s="661"/>
      <c r="DW30" s="664">
        <v>24.2</v>
      </c>
      <c r="DX30" s="689"/>
      <c r="DY30" s="689"/>
      <c r="DZ30" s="689"/>
      <c r="EA30" s="689"/>
      <c r="EB30" s="689"/>
      <c r="EC30" s="690"/>
    </row>
    <row r="31" spans="2:133" ht="11.25" customHeight="1" x14ac:dyDescent="0.15">
      <c r="B31" s="672" t="s">
        <v>311</v>
      </c>
      <c r="C31" s="673"/>
      <c r="D31" s="673"/>
      <c r="E31" s="673"/>
      <c r="F31" s="673"/>
      <c r="G31" s="673"/>
      <c r="H31" s="673"/>
      <c r="I31" s="673"/>
      <c r="J31" s="673"/>
      <c r="K31" s="673"/>
      <c r="L31" s="673"/>
      <c r="M31" s="673"/>
      <c r="N31" s="673"/>
      <c r="O31" s="673"/>
      <c r="P31" s="673"/>
      <c r="Q31" s="674"/>
      <c r="R31" s="659">
        <v>23850</v>
      </c>
      <c r="S31" s="660"/>
      <c r="T31" s="660"/>
      <c r="U31" s="660"/>
      <c r="V31" s="660"/>
      <c r="W31" s="660"/>
      <c r="X31" s="660"/>
      <c r="Y31" s="661"/>
      <c r="Z31" s="662">
        <v>0.1</v>
      </c>
      <c r="AA31" s="662"/>
      <c r="AB31" s="662"/>
      <c r="AC31" s="662"/>
      <c r="AD31" s="663">
        <v>23850</v>
      </c>
      <c r="AE31" s="663"/>
      <c r="AF31" s="663"/>
      <c r="AG31" s="663"/>
      <c r="AH31" s="663"/>
      <c r="AI31" s="663"/>
      <c r="AJ31" s="663"/>
      <c r="AK31" s="663"/>
      <c r="AL31" s="664">
        <v>0.1</v>
      </c>
      <c r="AM31" s="665"/>
      <c r="AN31" s="665"/>
      <c r="AO31" s="666"/>
      <c r="AP31" s="705" t="s">
        <v>312</v>
      </c>
      <c r="AQ31" s="706"/>
      <c r="AR31" s="706"/>
      <c r="AS31" s="706"/>
      <c r="AT31" s="711" t="s">
        <v>313</v>
      </c>
      <c r="AU31" s="218"/>
      <c r="AV31" s="218"/>
      <c r="AW31" s="218"/>
      <c r="AX31" s="645" t="s">
        <v>189</v>
      </c>
      <c r="AY31" s="646"/>
      <c r="AZ31" s="646"/>
      <c r="BA31" s="646"/>
      <c r="BB31" s="646"/>
      <c r="BC31" s="646"/>
      <c r="BD31" s="646"/>
      <c r="BE31" s="646"/>
      <c r="BF31" s="647"/>
      <c r="BG31" s="715">
        <v>99.3</v>
      </c>
      <c r="BH31" s="703"/>
      <c r="BI31" s="703"/>
      <c r="BJ31" s="703"/>
      <c r="BK31" s="703"/>
      <c r="BL31" s="703"/>
      <c r="BM31" s="654">
        <v>96.2</v>
      </c>
      <c r="BN31" s="703"/>
      <c r="BO31" s="703"/>
      <c r="BP31" s="703"/>
      <c r="BQ31" s="704"/>
      <c r="BR31" s="715">
        <v>99.2</v>
      </c>
      <c r="BS31" s="703"/>
      <c r="BT31" s="703"/>
      <c r="BU31" s="703"/>
      <c r="BV31" s="703"/>
      <c r="BW31" s="703"/>
      <c r="BX31" s="654">
        <v>94.9</v>
      </c>
      <c r="BY31" s="703"/>
      <c r="BZ31" s="703"/>
      <c r="CA31" s="703"/>
      <c r="CB31" s="704"/>
      <c r="CD31" s="697"/>
      <c r="CE31" s="698"/>
      <c r="CF31" s="656" t="s">
        <v>314</v>
      </c>
      <c r="CG31" s="657"/>
      <c r="CH31" s="657"/>
      <c r="CI31" s="657"/>
      <c r="CJ31" s="657"/>
      <c r="CK31" s="657"/>
      <c r="CL31" s="657"/>
      <c r="CM31" s="657"/>
      <c r="CN31" s="657"/>
      <c r="CO31" s="657"/>
      <c r="CP31" s="657"/>
      <c r="CQ31" s="658"/>
      <c r="CR31" s="659">
        <v>132583</v>
      </c>
      <c r="CS31" s="691"/>
      <c r="CT31" s="691"/>
      <c r="CU31" s="691"/>
      <c r="CV31" s="691"/>
      <c r="CW31" s="691"/>
      <c r="CX31" s="691"/>
      <c r="CY31" s="692"/>
      <c r="CZ31" s="664">
        <v>0.4</v>
      </c>
      <c r="DA31" s="689"/>
      <c r="DB31" s="689"/>
      <c r="DC31" s="693"/>
      <c r="DD31" s="668">
        <v>122686</v>
      </c>
      <c r="DE31" s="691"/>
      <c r="DF31" s="691"/>
      <c r="DG31" s="691"/>
      <c r="DH31" s="691"/>
      <c r="DI31" s="691"/>
      <c r="DJ31" s="691"/>
      <c r="DK31" s="692"/>
      <c r="DL31" s="668">
        <v>122553</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15">
      <c r="B32" s="656" t="s">
        <v>315</v>
      </c>
      <c r="C32" s="657"/>
      <c r="D32" s="657"/>
      <c r="E32" s="657"/>
      <c r="F32" s="657"/>
      <c r="G32" s="657"/>
      <c r="H32" s="657"/>
      <c r="I32" s="657"/>
      <c r="J32" s="657"/>
      <c r="K32" s="657"/>
      <c r="L32" s="657"/>
      <c r="M32" s="657"/>
      <c r="N32" s="657"/>
      <c r="O32" s="657"/>
      <c r="P32" s="657"/>
      <c r="Q32" s="658"/>
      <c r="R32" s="659">
        <v>3319536</v>
      </c>
      <c r="S32" s="660"/>
      <c r="T32" s="660"/>
      <c r="U32" s="660"/>
      <c r="V32" s="660"/>
      <c r="W32" s="660"/>
      <c r="X32" s="660"/>
      <c r="Y32" s="661"/>
      <c r="Z32" s="662">
        <v>9.6</v>
      </c>
      <c r="AA32" s="662"/>
      <c r="AB32" s="662"/>
      <c r="AC32" s="662"/>
      <c r="AD32" s="663" t="s">
        <v>235</v>
      </c>
      <c r="AE32" s="663"/>
      <c r="AF32" s="663"/>
      <c r="AG32" s="663"/>
      <c r="AH32" s="663"/>
      <c r="AI32" s="663"/>
      <c r="AJ32" s="663"/>
      <c r="AK32" s="663"/>
      <c r="AL32" s="664" t="s">
        <v>235</v>
      </c>
      <c r="AM32" s="665"/>
      <c r="AN32" s="665"/>
      <c r="AO32" s="666"/>
      <c r="AP32" s="707"/>
      <c r="AQ32" s="708"/>
      <c r="AR32" s="708"/>
      <c r="AS32" s="708"/>
      <c r="AT32" s="712"/>
      <c r="AU32" s="214" t="s">
        <v>316</v>
      </c>
      <c r="AX32" s="656" t="s">
        <v>317</v>
      </c>
      <c r="AY32" s="657"/>
      <c r="AZ32" s="657"/>
      <c r="BA32" s="657"/>
      <c r="BB32" s="657"/>
      <c r="BC32" s="657"/>
      <c r="BD32" s="657"/>
      <c r="BE32" s="657"/>
      <c r="BF32" s="658"/>
      <c r="BG32" s="716">
        <v>99.4</v>
      </c>
      <c r="BH32" s="691"/>
      <c r="BI32" s="691"/>
      <c r="BJ32" s="691"/>
      <c r="BK32" s="691"/>
      <c r="BL32" s="691"/>
      <c r="BM32" s="665">
        <v>97</v>
      </c>
      <c r="BN32" s="691"/>
      <c r="BO32" s="691"/>
      <c r="BP32" s="691"/>
      <c r="BQ32" s="714"/>
      <c r="BR32" s="716">
        <v>99.4</v>
      </c>
      <c r="BS32" s="691"/>
      <c r="BT32" s="691"/>
      <c r="BU32" s="691"/>
      <c r="BV32" s="691"/>
      <c r="BW32" s="691"/>
      <c r="BX32" s="665">
        <v>96.4</v>
      </c>
      <c r="BY32" s="691"/>
      <c r="BZ32" s="691"/>
      <c r="CA32" s="691"/>
      <c r="CB32" s="714"/>
      <c r="CD32" s="699"/>
      <c r="CE32" s="700"/>
      <c r="CF32" s="656" t="s">
        <v>318</v>
      </c>
      <c r="CG32" s="657"/>
      <c r="CH32" s="657"/>
      <c r="CI32" s="657"/>
      <c r="CJ32" s="657"/>
      <c r="CK32" s="657"/>
      <c r="CL32" s="657"/>
      <c r="CM32" s="657"/>
      <c r="CN32" s="657"/>
      <c r="CO32" s="657"/>
      <c r="CP32" s="657"/>
      <c r="CQ32" s="658"/>
      <c r="CR32" s="659">
        <v>239</v>
      </c>
      <c r="CS32" s="660"/>
      <c r="CT32" s="660"/>
      <c r="CU32" s="660"/>
      <c r="CV32" s="660"/>
      <c r="CW32" s="660"/>
      <c r="CX32" s="660"/>
      <c r="CY32" s="661"/>
      <c r="CZ32" s="664">
        <v>0</v>
      </c>
      <c r="DA32" s="689"/>
      <c r="DB32" s="689"/>
      <c r="DC32" s="693"/>
      <c r="DD32" s="668">
        <v>239</v>
      </c>
      <c r="DE32" s="660"/>
      <c r="DF32" s="660"/>
      <c r="DG32" s="660"/>
      <c r="DH32" s="660"/>
      <c r="DI32" s="660"/>
      <c r="DJ32" s="660"/>
      <c r="DK32" s="661"/>
      <c r="DL32" s="668">
        <v>239</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319</v>
      </c>
      <c r="C33" s="657"/>
      <c r="D33" s="657"/>
      <c r="E33" s="657"/>
      <c r="F33" s="657"/>
      <c r="G33" s="657"/>
      <c r="H33" s="657"/>
      <c r="I33" s="657"/>
      <c r="J33" s="657"/>
      <c r="K33" s="657"/>
      <c r="L33" s="657"/>
      <c r="M33" s="657"/>
      <c r="N33" s="657"/>
      <c r="O33" s="657"/>
      <c r="P33" s="657"/>
      <c r="Q33" s="658"/>
      <c r="R33" s="659">
        <v>89581</v>
      </c>
      <c r="S33" s="660"/>
      <c r="T33" s="660"/>
      <c r="U33" s="660"/>
      <c r="V33" s="660"/>
      <c r="W33" s="660"/>
      <c r="X33" s="660"/>
      <c r="Y33" s="661"/>
      <c r="Z33" s="662">
        <v>0.3</v>
      </c>
      <c r="AA33" s="662"/>
      <c r="AB33" s="662"/>
      <c r="AC33" s="662"/>
      <c r="AD33" s="663">
        <v>11458</v>
      </c>
      <c r="AE33" s="663"/>
      <c r="AF33" s="663"/>
      <c r="AG33" s="663"/>
      <c r="AH33" s="663"/>
      <c r="AI33" s="663"/>
      <c r="AJ33" s="663"/>
      <c r="AK33" s="663"/>
      <c r="AL33" s="664">
        <v>0.1</v>
      </c>
      <c r="AM33" s="665"/>
      <c r="AN33" s="665"/>
      <c r="AO33" s="666"/>
      <c r="AP33" s="709"/>
      <c r="AQ33" s="710"/>
      <c r="AR33" s="710"/>
      <c r="AS33" s="710"/>
      <c r="AT33" s="713"/>
      <c r="AU33" s="219"/>
      <c r="AV33" s="219"/>
      <c r="AW33" s="219"/>
      <c r="AX33" s="680" t="s">
        <v>320</v>
      </c>
      <c r="AY33" s="681"/>
      <c r="AZ33" s="681"/>
      <c r="BA33" s="681"/>
      <c r="BB33" s="681"/>
      <c r="BC33" s="681"/>
      <c r="BD33" s="681"/>
      <c r="BE33" s="681"/>
      <c r="BF33" s="682"/>
      <c r="BG33" s="717">
        <v>99</v>
      </c>
      <c r="BH33" s="718"/>
      <c r="BI33" s="718"/>
      <c r="BJ33" s="718"/>
      <c r="BK33" s="718"/>
      <c r="BL33" s="718"/>
      <c r="BM33" s="719">
        <v>94.8</v>
      </c>
      <c r="BN33" s="718"/>
      <c r="BO33" s="718"/>
      <c r="BP33" s="718"/>
      <c r="BQ33" s="720"/>
      <c r="BR33" s="717">
        <v>98.8</v>
      </c>
      <c r="BS33" s="718"/>
      <c r="BT33" s="718"/>
      <c r="BU33" s="718"/>
      <c r="BV33" s="718"/>
      <c r="BW33" s="718"/>
      <c r="BX33" s="719">
        <v>92.5</v>
      </c>
      <c r="BY33" s="718"/>
      <c r="BZ33" s="718"/>
      <c r="CA33" s="718"/>
      <c r="CB33" s="720"/>
      <c r="CD33" s="656" t="s">
        <v>321</v>
      </c>
      <c r="CE33" s="657"/>
      <c r="CF33" s="657"/>
      <c r="CG33" s="657"/>
      <c r="CH33" s="657"/>
      <c r="CI33" s="657"/>
      <c r="CJ33" s="657"/>
      <c r="CK33" s="657"/>
      <c r="CL33" s="657"/>
      <c r="CM33" s="657"/>
      <c r="CN33" s="657"/>
      <c r="CO33" s="657"/>
      <c r="CP33" s="657"/>
      <c r="CQ33" s="658"/>
      <c r="CR33" s="659">
        <v>12934705</v>
      </c>
      <c r="CS33" s="691"/>
      <c r="CT33" s="691"/>
      <c r="CU33" s="691"/>
      <c r="CV33" s="691"/>
      <c r="CW33" s="691"/>
      <c r="CX33" s="691"/>
      <c r="CY33" s="692"/>
      <c r="CZ33" s="664">
        <v>38.6</v>
      </c>
      <c r="DA33" s="689"/>
      <c r="DB33" s="689"/>
      <c r="DC33" s="693"/>
      <c r="DD33" s="668">
        <v>8316528</v>
      </c>
      <c r="DE33" s="691"/>
      <c r="DF33" s="691"/>
      <c r="DG33" s="691"/>
      <c r="DH33" s="691"/>
      <c r="DI33" s="691"/>
      <c r="DJ33" s="691"/>
      <c r="DK33" s="692"/>
      <c r="DL33" s="668">
        <v>5511997</v>
      </c>
      <c r="DM33" s="691"/>
      <c r="DN33" s="691"/>
      <c r="DO33" s="691"/>
      <c r="DP33" s="691"/>
      <c r="DQ33" s="691"/>
      <c r="DR33" s="691"/>
      <c r="DS33" s="691"/>
      <c r="DT33" s="691"/>
      <c r="DU33" s="691"/>
      <c r="DV33" s="692"/>
      <c r="DW33" s="664">
        <v>33</v>
      </c>
      <c r="DX33" s="689"/>
      <c r="DY33" s="689"/>
      <c r="DZ33" s="689"/>
      <c r="EA33" s="689"/>
      <c r="EB33" s="689"/>
      <c r="EC33" s="690"/>
    </row>
    <row r="34" spans="2:133" ht="11.25" customHeight="1" x14ac:dyDescent="0.15">
      <c r="B34" s="656" t="s">
        <v>322</v>
      </c>
      <c r="C34" s="657"/>
      <c r="D34" s="657"/>
      <c r="E34" s="657"/>
      <c r="F34" s="657"/>
      <c r="G34" s="657"/>
      <c r="H34" s="657"/>
      <c r="I34" s="657"/>
      <c r="J34" s="657"/>
      <c r="K34" s="657"/>
      <c r="L34" s="657"/>
      <c r="M34" s="657"/>
      <c r="N34" s="657"/>
      <c r="O34" s="657"/>
      <c r="P34" s="657"/>
      <c r="Q34" s="658"/>
      <c r="R34" s="659">
        <v>662663</v>
      </c>
      <c r="S34" s="660"/>
      <c r="T34" s="660"/>
      <c r="U34" s="660"/>
      <c r="V34" s="660"/>
      <c r="W34" s="660"/>
      <c r="X34" s="660"/>
      <c r="Y34" s="661"/>
      <c r="Z34" s="662">
        <v>1.9</v>
      </c>
      <c r="AA34" s="662"/>
      <c r="AB34" s="662"/>
      <c r="AC34" s="662"/>
      <c r="AD34" s="663" t="s">
        <v>148</v>
      </c>
      <c r="AE34" s="663"/>
      <c r="AF34" s="663"/>
      <c r="AG34" s="663"/>
      <c r="AH34" s="663"/>
      <c r="AI34" s="663"/>
      <c r="AJ34" s="663"/>
      <c r="AK34" s="663"/>
      <c r="AL34" s="664" t="s">
        <v>235</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323</v>
      </c>
      <c r="CE34" s="657"/>
      <c r="CF34" s="657"/>
      <c r="CG34" s="657"/>
      <c r="CH34" s="657"/>
      <c r="CI34" s="657"/>
      <c r="CJ34" s="657"/>
      <c r="CK34" s="657"/>
      <c r="CL34" s="657"/>
      <c r="CM34" s="657"/>
      <c r="CN34" s="657"/>
      <c r="CO34" s="657"/>
      <c r="CP34" s="657"/>
      <c r="CQ34" s="658"/>
      <c r="CR34" s="659">
        <v>4275883</v>
      </c>
      <c r="CS34" s="660"/>
      <c r="CT34" s="660"/>
      <c r="CU34" s="660"/>
      <c r="CV34" s="660"/>
      <c r="CW34" s="660"/>
      <c r="CX34" s="660"/>
      <c r="CY34" s="661"/>
      <c r="CZ34" s="664">
        <v>12.8</v>
      </c>
      <c r="DA34" s="689"/>
      <c r="DB34" s="689"/>
      <c r="DC34" s="693"/>
      <c r="DD34" s="668">
        <v>2874869</v>
      </c>
      <c r="DE34" s="660"/>
      <c r="DF34" s="660"/>
      <c r="DG34" s="660"/>
      <c r="DH34" s="660"/>
      <c r="DI34" s="660"/>
      <c r="DJ34" s="660"/>
      <c r="DK34" s="661"/>
      <c r="DL34" s="668">
        <v>2281818</v>
      </c>
      <c r="DM34" s="660"/>
      <c r="DN34" s="660"/>
      <c r="DO34" s="660"/>
      <c r="DP34" s="660"/>
      <c r="DQ34" s="660"/>
      <c r="DR34" s="660"/>
      <c r="DS34" s="660"/>
      <c r="DT34" s="660"/>
      <c r="DU34" s="660"/>
      <c r="DV34" s="661"/>
      <c r="DW34" s="664">
        <v>13.7</v>
      </c>
      <c r="DX34" s="689"/>
      <c r="DY34" s="689"/>
      <c r="DZ34" s="689"/>
      <c r="EA34" s="689"/>
      <c r="EB34" s="689"/>
      <c r="EC34" s="690"/>
    </row>
    <row r="35" spans="2:133" ht="11.25" customHeight="1" x14ac:dyDescent="0.15">
      <c r="B35" s="656" t="s">
        <v>324</v>
      </c>
      <c r="C35" s="657"/>
      <c r="D35" s="657"/>
      <c r="E35" s="657"/>
      <c r="F35" s="657"/>
      <c r="G35" s="657"/>
      <c r="H35" s="657"/>
      <c r="I35" s="657"/>
      <c r="J35" s="657"/>
      <c r="K35" s="657"/>
      <c r="L35" s="657"/>
      <c r="M35" s="657"/>
      <c r="N35" s="657"/>
      <c r="O35" s="657"/>
      <c r="P35" s="657"/>
      <c r="Q35" s="658"/>
      <c r="R35" s="659">
        <v>550455</v>
      </c>
      <c r="S35" s="660"/>
      <c r="T35" s="660"/>
      <c r="U35" s="660"/>
      <c r="V35" s="660"/>
      <c r="W35" s="660"/>
      <c r="X35" s="660"/>
      <c r="Y35" s="661"/>
      <c r="Z35" s="662">
        <v>1.6</v>
      </c>
      <c r="AA35" s="662"/>
      <c r="AB35" s="662"/>
      <c r="AC35" s="662"/>
      <c r="AD35" s="663" t="s">
        <v>148</v>
      </c>
      <c r="AE35" s="663"/>
      <c r="AF35" s="663"/>
      <c r="AG35" s="663"/>
      <c r="AH35" s="663"/>
      <c r="AI35" s="663"/>
      <c r="AJ35" s="663"/>
      <c r="AK35" s="663"/>
      <c r="AL35" s="664" t="s">
        <v>235</v>
      </c>
      <c r="AM35" s="665"/>
      <c r="AN35" s="665"/>
      <c r="AO35" s="666"/>
      <c r="AP35" s="222"/>
      <c r="AQ35" s="641" t="s">
        <v>325</v>
      </c>
      <c r="AR35" s="642"/>
      <c r="AS35" s="642"/>
      <c r="AT35" s="642"/>
      <c r="AU35" s="642"/>
      <c r="AV35" s="642"/>
      <c r="AW35" s="642"/>
      <c r="AX35" s="642"/>
      <c r="AY35" s="642"/>
      <c r="AZ35" s="642"/>
      <c r="BA35" s="642"/>
      <c r="BB35" s="642"/>
      <c r="BC35" s="642"/>
      <c r="BD35" s="642"/>
      <c r="BE35" s="642"/>
      <c r="BF35" s="643"/>
      <c r="BG35" s="641" t="s">
        <v>326</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327</v>
      </c>
      <c r="CE35" s="657"/>
      <c r="CF35" s="657"/>
      <c r="CG35" s="657"/>
      <c r="CH35" s="657"/>
      <c r="CI35" s="657"/>
      <c r="CJ35" s="657"/>
      <c r="CK35" s="657"/>
      <c r="CL35" s="657"/>
      <c r="CM35" s="657"/>
      <c r="CN35" s="657"/>
      <c r="CO35" s="657"/>
      <c r="CP35" s="657"/>
      <c r="CQ35" s="658"/>
      <c r="CR35" s="659">
        <v>179628</v>
      </c>
      <c r="CS35" s="691"/>
      <c r="CT35" s="691"/>
      <c r="CU35" s="691"/>
      <c r="CV35" s="691"/>
      <c r="CW35" s="691"/>
      <c r="CX35" s="691"/>
      <c r="CY35" s="692"/>
      <c r="CZ35" s="664">
        <v>0.5</v>
      </c>
      <c r="DA35" s="689"/>
      <c r="DB35" s="689"/>
      <c r="DC35" s="693"/>
      <c r="DD35" s="668">
        <v>141195</v>
      </c>
      <c r="DE35" s="691"/>
      <c r="DF35" s="691"/>
      <c r="DG35" s="691"/>
      <c r="DH35" s="691"/>
      <c r="DI35" s="691"/>
      <c r="DJ35" s="691"/>
      <c r="DK35" s="692"/>
      <c r="DL35" s="668">
        <v>141095</v>
      </c>
      <c r="DM35" s="691"/>
      <c r="DN35" s="691"/>
      <c r="DO35" s="691"/>
      <c r="DP35" s="691"/>
      <c r="DQ35" s="691"/>
      <c r="DR35" s="691"/>
      <c r="DS35" s="691"/>
      <c r="DT35" s="691"/>
      <c r="DU35" s="691"/>
      <c r="DV35" s="692"/>
      <c r="DW35" s="664">
        <v>0.8</v>
      </c>
      <c r="DX35" s="689"/>
      <c r="DY35" s="689"/>
      <c r="DZ35" s="689"/>
      <c r="EA35" s="689"/>
      <c r="EB35" s="689"/>
      <c r="EC35" s="690"/>
    </row>
    <row r="36" spans="2:133" ht="11.25" customHeight="1" x14ac:dyDescent="0.15">
      <c r="B36" s="656" t="s">
        <v>328</v>
      </c>
      <c r="C36" s="657"/>
      <c r="D36" s="657"/>
      <c r="E36" s="657"/>
      <c r="F36" s="657"/>
      <c r="G36" s="657"/>
      <c r="H36" s="657"/>
      <c r="I36" s="657"/>
      <c r="J36" s="657"/>
      <c r="K36" s="657"/>
      <c r="L36" s="657"/>
      <c r="M36" s="657"/>
      <c r="N36" s="657"/>
      <c r="O36" s="657"/>
      <c r="P36" s="657"/>
      <c r="Q36" s="658"/>
      <c r="R36" s="659">
        <v>1203966</v>
      </c>
      <c r="S36" s="660"/>
      <c r="T36" s="660"/>
      <c r="U36" s="660"/>
      <c r="V36" s="660"/>
      <c r="W36" s="660"/>
      <c r="X36" s="660"/>
      <c r="Y36" s="661"/>
      <c r="Z36" s="662">
        <v>3.5</v>
      </c>
      <c r="AA36" s="662"/>
      <c r="AB36" s="662"/>
      <c r="AC36" s="662"/>
      <c r="AD36" s="663" t="s">
        <v>235</v>
      </c>
      <c r="AE36" s="663"/>
      <c r="AF36" s="663"/>
      <c r="AG36" s="663"/>
      <c r="AH36" s="663"/>
      <c r="AI36" s="663"/>
      <c r="AJ36" s="663"/>
      <c r="AK36" s="663"/>
      <c r="AL36" s="664" t="s">
        <v>148</v>
      </c>
      <c r="AM36" s="665"/>
      <c r="AN36" s="665"/>
      <c r="AO36" s="666"/>
      <c r="AP36" s="222"/>
      <c r="AQ36" s="725" t="s">
        <v>329</v>
      </c>
      <c r="AR36" s="726"/>
      <c r="AS36" s="726"/>
      <c r="AT36" s="726"/>
      <c r="AU36" s="726"/>
      <c r="AV36" s="726"/>
      <c r="AW36" s="726"/>
      <c r="AX36" s="726"/>
      <c r="AY36" s="727"/>
      <c r="AZ36" s="648">
        <v>3632138</v>
      </c>
      <c r="BA36" s="649"/>
      <c r="BB36" s="649"/>
      <c r="BC36" s="649"/>
      <c r="BD36" s="649"/>
      <c r="BE36" s="649"/>
      <c r="BF36" s="721"/>
      <c r="BG36" s="645" t="s">
        <v>330</v>
      </c>
      <c r="BH36" s="646"/>
      <c r="BI36" s="646"/>
      <c r="BJ36" s="646"/>
      <c r="BK36" s="646"/>
      <c r="BL36" s="646"/>
      <c r="BM36" s="646"/>
      <c r="BN36" s="646"/>
      <c r="BO36" s="646"/>
      <c r="BP36" s="646"/>
      <c r="BQ36" s="646"/>
      <c r="BR36" s="646"/>
      <c r="BS36" s="646"/>
      <c r="BT36" s="646"/>
      <c r="BU36" s="647"/>
      <c r="BV36" s="648">
        <v>82063</v>
      </c>
      <c r="BW36" s="649"/>
      <c r="BX36" s="649"/>
      <c r="BY36" s="649"/>
      <c r="BZ36" s="649"/>
      <c r="CA36" s="649"/>
      <c r="CB36" s="721"/>
      <c r="CD36" s="656" t="s">
        <v>331</v>
      </c>
      <c r="CE36" s="657"/>
      <c r="CF36" s="657"/>
      <c r="CG36" s="657"/>
      <c r="CH36" s="657"/>
      <c r="CI36" s="657"/>
      <c r="CJ36" s="657"/>
      <c r="CK36" s="657"/>
      <c r="CL36" s="657"/>
      <c r="CM36" s="657"/>
      <c r="CN36" s="657"/>
      <c r="CO36" s="657"/>
      <c r="CP36" s="657"/>
      <c r="CQ36" s="658"/>
      <c r="CR36" s="659">
        <v>4734669</v>
      </c>
      <c r="CS36" s="660"/>
      <c r="CT36" s="660"/>
      <c r="CU36" s="660"/>
      <c r="CV36" s="660"/>
      <c r="CW36" s="660"/>
      <c r="CX36" s="660"/>
      <c r="CY36" s="661"/>
      <c r="CZ36" s="664">
        <v>14.1</v>
      </c>
      <c r="DA36" s="689"/>
      <c r="DB36" s="689"/>
      <c r="DC36" s="693"/>
      <c r="DD36" s="668">
        <v>2719903</v>
      </c>
      <c r="DE36" s="660"/>
      <c r="DF36" s="660"/>
      <c r="DG36" s="660"/>
      <c r="DH36" s="660"/>
      <c r="DI36" s="660"/>
      <c r="DJ36" s="660"/>
      <c r="DK36" s="661"/>
      <c r="DL36" s="668">
        <v>1621542</v>
      </c>
      <c r="DM36" s="660"/>
      <c r="DN36" s="660"/>
      <c r="DO36" s="660"/>
      <c r="DP36" s="660"/>
      <c r="DQ36" s="660"/>
      <c r="DR36" s="660"/>
      <c r="DS36" s="660"/>
      <c r="DT36" s="660"/>
      <c r="DU36" s="660"/>
      <c r="DV36" s="661"/>
      <c r="DW36" s="664">
        <v>9.6999999999999993</v>
      </c>
      <c r="DX36" s="689"/>
      <c r="DY36" s="689"/>
      <c r="DZ36" s="689"/>
      <c r="EA36" s="689"/>
      <c r="EB36" s="689"/>
      <c r="EC36" s="690"/>
    </row>
    <row r="37" spans="2:133" ht="11.25" customHeight="1" x14ac:dyDescent="0.15">
      <c r="B37" s="656" t="s">
        <v>332</v>
      </c>
      <c r="C37" s="657"/>
      <c r="D37" s="657"/>
      <c r="E37" s="657"/>
      <c r="F37" s="657"/>
      <c r="G37" s="657"/>
      <c r="H37" s="657"/>
      <c r="I37" s="657"/>
      <c r="J37" s="657"/>
      <c r="K37" s="657"/>
      <c r="L37" s="657"/>
      <c r="M37" s="657"/>
      <c r="N37" s="657"/>
      <c r="O37" s="657"/>
      <c r="P37" s="657"/>
      <c r="Q37" s="658"/>
      <c r="R37" s="659">
        <v>388718</v>
      </c>
      <c r="S37" s="660"/>
      <c r="T37" s="660"/>
      <c r="U37" s="660"/>
      <c r="V37" s="660"/>
      <c r="W37" s="660"/>
      <c r="X37" s="660"/>
      <c r="Y37" s="661"/>
      <c r="Z37" s="662">
        <v>1.1000000000000001</v>
      </c>
      <c r="AA37" s="662"/>
      <c r="AB37" s="662"/>
      <c r="AC37" s="662"/>
      <c r="AD37" s="663">
        <v>7351</v>
      </c>
      <c r="AE37" s="663"/>
      <c r="AF37" s="663"/>
      <c r="AG37" s="663"/>
      <c r="AH37" s="663"/>
      <c r="AI37" s="663"/>
      <c r="AJ37" s="663"/>
      <c r="AK37" s="663"/>
      <c r="AL37" s="664">
        <v>0</v>
      </c>
      <c r="AM37" s="665"/>
      <c r="AN37" s="665"/>
      <c r="AO37" s="666"/>
      <c r="AQ37" s="722" t="s">
        <v>333</v>
      </c>
      <c r="AR37" s="723"/>
      <c r="AS37" s="723"/>
      <c r="AT37" s="723"/>
      <c r="AU37" s="723"/>
      <c r="AV37" s="723"/>
      <c r="AW37" s="723"/>
      <c r="AX37" s="723"/>
      <c r="AY37" s="724"/>
      <c r="AZ37" s="659">
        <v>1201546</v>
      </c>
      <c r="BA37" s="660"/>
      <c r="BB37" s="660"/>
      <c r="BC37" s="660"/>
      <c r="BD37" s="691"/>
      <c r="BE37" s="691"/>
      <c r="BF37" s="714"/>
      <c r="BG37" s="656" t="s">
        <v>334</v>
      </c>
      <c r="BH37" s="657"/>
      <c r="BI37" s="657"/>
      <c r="BJ37" s="657"/>
      <c r="BK37" s="657"/>
      <c r="BL37" s="657"/>
      <c r="BM37" s="657"/>
      <c r="BN37" s="657"/>
      <c r="BO37" s="657"/>
      <c r="BP37" s="657"/>
      <c r="BQ37" s="657"/>
      <c r="BR37" s="657"/>
      <c r="BS37" s="657"/>
      <c r="BT37" s="657"/>
      <c r="BU37" s="658"/>
      <c r="BV37" s="659">
        <v>-10528</v>
      </c>
      <c r="BW37" s="660"/>
      <c r="BX37" s="660"/>
      <c r="BY37" s="660"/>
      <c r="BZ37" s="660"/>
      <c r="CA37" s="660"/>
      <c r="CB37" s="669"/>
      <c r="CD37" s="656" t="s">
        <v>335</v>
      </c>
      <c r="CE37" s="657"/>
      <c r="CF37" s="657"/>
      <c r="CG37" s="657"/>
      <c r="CH37" s="657"/>
      <c r="CI37" s="657"/>
      <c r="CJ37" s="657"/>
      <c r="CK37" s="657"/>
      <c r="CL37" s="657"/>
      <c r="CM37" s="657"/>
      <c r="CN37" s="657"/>
      <c r="CO37" s="657"/>
      <c r="CP37" s="657"/>
      <c r="CQ37" s="658"/>
      <c r="CR37" s="659">
        <v>38691</v>
      </c>
      <c r="CS37" s="691"/>
      <c r="CT37" s="691"/>
      <c r="CU37" s="691"/>
      <c r="CV37" s="691"/>
      <c r="CW37" s="691"/>
      <c r="CX37" s="691"/>
      <c r="CY37" s="692"/>
      <c r="CZ37" s="664">
        <v>0.1</v>
      </c>
      <c r="DA37" s="689"/>
      <c r="DB37" s="689"/>
      <c r="DC37" s="693"/>
      <c r="DD37" s="668">
        <v>38691</v>
      </c>
      <c r="DE37" s="691"/>
      <c r="DF37" s="691"/>
      <c r="DG37" s="691"/>
      <c r="DH37" s="691"/>
      <c r="DI37" s="691"/>
      <c r="DJ37" s="691"/>
      <c r="DK37" s="692"/>
      <c r="DL37" s="668">
        <v>36539</v>
      </c>
      <c r="DM37" s="691"/>
      <c r="DN37" s="691"/>
      <c r="DO37" s="691"/>
      <c r="DP37" s="691"/>
      <c r="DQ37" s="691"/>
      <c r="DR37" s="691"/>
      <c r="DS37" s="691"/>
      <c r="DT37" s="691"/>
      <c r="DU37" s="691"/>
      <c r="DV37" s="692"/>
      <c r="DW37" s="664">
        <v>0.2</v>
      </c>
      <c r="DX37" s="689"/>
      <c r="DY37" s="689"/>
      <c r="DZ37" s="689"/>
      <c r="EA37" s="689"/>
      <c r="EB37" s="689"/>
      <c r="EC37" s="690"/>
    </row>
    <row r="38" spans="2:133" ht="11.25" customHeight="1" x14ac:dyDescent="0.15">
      <c r="B38" s="656" t="s">
        <v>336</v>
      </c>
      <c r="C38" s="657"/>
      <c r="D38" s="657"/>
      <c r="E38" s="657"/>
      <c r="F38" s="657"/>
      <c r="G38" s="657"/>
      <c r="H38" s="657"/>
      <c r="I38" s="657"/>
      <c r="J38" s="657"/>
      <c r="K38" s="657"/>
      <c r="L38" s="657"/>
      <c r="M38" s="657"/>
      <c r="N38" s="657"/>
      <c r="O38" s="657"/>
      <c r="P38" s="657"/>
      <c r="Q38" s="658"/>
      <c r="R38" s="659">
        <v>3574100</v>
      </c>
      <c r="S38" s="660"/>
      <c r="T38" s="660"/>
      <c r="U38" s="660"/>
      <c r="V38" s="660"/>
      <c r="W38" s="660"/>
      <c r="X38" s="660"/>
      <c r="Y38" s="661"/>
      <c r="Z38" s="662">
        <v>10.3</v>
      </c>
      <c r="AA38" s="662"/>
      <c r="AB38" s="662"/>
      <c r="AC38" s="662"/>
      <c r="AD38" s="663" t="s">
        <v>148</v>
      </c>
      <c r="AE38" s="663"/>
      <c r="AF38" s="663"/>
      <c r="AG38" s="663"/>
      <c r="AH38" s="663"/>
      <c r="AI38" s="663"/>
      <c r="AJ38" s="663"/>
      <c r="AK38" s="663"/>
      <c r="AL38" s="664" t="s">
        <v>235</v>
      </c>
      <c r="AM38" s="665"/>
      <c r="AN38" s="665"/>
      <c r="AO38" s="666"/>
      <c r="AQ38" s="722" t="s">
        <v>337</v>
      </c>
      <c r="AR38" s="723"/>
      <c r="AS38" s="723"/>
      <c r="AT38" s="723"/>
      <c r="AU38" s="723"/>
      <c r="AV38" s="723"/>
      <c r="AW38" s="723"/>
      <c r="AX38" s="723"/>
      <c r="AY38" s="724"/>
      <c r="AZ38" s="659">
        <v>124070</v>
      </c>
      <c r="BA38" s="660"/>
      <c r="BB38" s="660"/>
      <c r="BC38" s="660"/>
      <c r="BD38" s="691"/>
      <c r="BE38" s="691"/>
      <c r="BF38" s="714"/>
      <c r="BG38" s="656" t="s">
        <v>338</v>
      </c>
      <c r="BH38" s="657"/>
      <c r="BI38" s="657"/>
      <c r="BJ38" s="657"/>
      <c r="BK38" s="657"/>
      <c r="BL38" s="657"/>
      <c r="BM38" s="657"/>
      <c r="BN38" s="657"/>
      <c r="BO38" s="657"/>
      <c r="BP38" s="657"/>
      <c r="BQ38" s="657"/>
      <c r="BR38" s="657"/>
      <c r="BS38" s="657"/>
      <c r="BT38" s="657"/>
      <c r="BU38" s="658"/>
      <c r="BV38" s="659">
        <v>7133</v>
      </c>
      <c r="BW38" s="660"/>
      <c r="BX38" s="660"/>
      <c r="BY38" s="660"/>
      <c r="BZ38" s="660"/>
      <c r="CA38" s="660"/>
      <c r="CB38" s="669"/>
      <c r="CD38" s="656" t="s">
        <v>339</v>
      </c>
      <c r="CE38" s="657"/>
      <c r="CF38" s="657"/>
      <c r="CG38" s="657"/>
      <c r="CH38" s="657"/>
      <c r="CI38" s="657"/>
      <c r="CJ38" s="657"/>
      <c r="CK38" s="657"/>
      <c r="CL38" s="657"/>
      <c r="CM38" s="657"/>
      <c r="CN38" s="657"/>
      <c r="CO38" s="657"/>
      <c r="CP38" s="657"/>
      <c r="CQ38" s="658"/>
      <c r="CR38" s="659">
        <v>2306522</v>
      </c>
      <c r="CS38" s="660"/>
      <c r="CT38" s="660"/>
      <c r="CU38" s="660"/>
      <c r="CV38" s="660"/>
      <c r="CW38" s="660"/>
      <c r="CX38" s="660"/>
      <c r="CY38" s="661"/>
      <c r="CZ38" s="664">
        <v>6.9</v>
      </c>
      <c r="DA38" s="689"/>
      <c r="DB38" s="689"/>
      <c r="DC38" s="693"/>
      <c r="DD38" s="668">
        <v>1856363</v>
      </c>
      <c r="DE38" s="660"/>
      <c r="DF38" s="660"/>
      <c r="DG38" s="660"/>
      <c r="DH38" s="660"/>
      <c r="DI38" s="660"/>
      <c r="DJ38" s="660"/>
      <c r="DK38" s="661"/>
      <c r="DL38" s="668">
        <v>1467542</v>
      </c>
      <c r="DM38" s="660"/>
      <c r="DN38" s="660"/>
      <c r="DO38" s="660"/>
      <c r="DP38" s="660"/>
      <c r="DQ38" s="660"/>
      <c r="DR38" s="660"/>
      <c r="DS38" s="660"/>
      <c r="DT38" s="660"/>
      <c r="DU38" s="660"/>
      <c r="DV38" s="661"/>
      <c r="DW38" s="664">
        <v>8.8000000000000007</v>
      </c>
      <c r="DX38" s="689"/>
      <c r="DY38" s="689"/>
      <c r="DZ38" s="689"/>
      <c r="EA38" s="689"/>
      <c r="EB38" s="689"/>
      <c r="EC38" s="690"/>
    </row>
    <row r="39" spans="2:133" ht="11.25" customHeight="1" x14ac:dyDescent="0.15">
      <c r="B39" s="656" t="s">
        <v>340</v>
      </c>
      <c r="C39" s="657"/>
      <c r="D39" s="657"/>
      <c r="E39" s="657"/>
      <c r="F39" s="657"/>
      <c r="G39" s="657"/>
      <c r="H39" s="657"/>
      <c r="I39" s="657"/>
      <c r="J39" s="657"/>
      <c r="K39" s="657"/>
      <c r="L39" s="657"/>
      <c r="M39" s="657"/>
      <c r="N39" s="657"/>
      <c r="O39" s="657"/>
      <c r="P39" s="657"/>
      <c r="Q39" s="658"/>
      <c r="R39" s="659" t="s">
        <v>235</v>
      </c>
      <c r="S39" s="660"/>
      <c r="T39" s="660"/>
      <c r="U39" s="660"/>
      <c r="V39" s="660"/>
      <c r="W39" s="660"/>
      <c r="X39" s="660"/>
      <c r="Y39" s="661"/>
      <c r="Z39" s="662" t="s">
        <v>148</v>
      </c>
      <c r="AA39" s="662"/>
      <c r="AB39" s="662"/>
      <c r="AC39" s="662"/>
      <c r="AD39" s="663" t="s">
        <v>235</v>
      </c>
      <c r="AE39" s="663"/>
      <c r="AF39" s="663"/>
      <c r="AG39" s="663"/>
      <c r="AH39" s="663"/>
      <c r="AI39" s="663"/>
      <c r="AJ39" s="663"/>
      <c r="AK39" s="663"/>
      <c r="AL39" s="664" t="s">
        <v>235</v>
      </c>
      <c r="AM39" s="665"/>
      <c r="AN39" s="665"/>
      <c r="AO39" s="666"/>
      <c r="AQ39" s="722" t="s">
        <v>341</v>
      </c>
      <c r="AR39" s="723"/>
      <c r="AS39" s="723"/>
      <c r="AT39" s="723"/>
      <c r="AU39" s="723"/>
      <c r="AV39" s="723"/>
      <c r="AW39" s="723"/>
      <c r="AX39" s="723"/>
      <c r="AY39" s="724"/>
      <c r="AZ39" s="659">
        <v>15907</v>
      </c>
      <c r="BA39" s="660"/>
      <c r="BB39" s="660"/>
      <c r="BC39" s="660"/>
      <c r="BD39" s="691"/>
      <c r="BE39" s="691"/>
      <c r="BF39" s="714"/>
      <c r="BG39" s="656" t="s">
        <v>342</v>
      </c>
      <c r="BH39" s="657"/>
      <c r="BI39" s="657"/>
      <c r="BJ39" s="657"/>
      <c r="BK39" s="657"/>
      <c r="BL39" s="657"/>
      <c r="BM39" s="657"/>
      <c r="BN39" s="657"/>
      <c r="BO39" s="657"/>
      <c r="BP39" s="657"/>
      <c r="BQ39" s="657"/>
      <c r="BR39" s="657"/>
      <c r="BS39" s="657"/>
      <c r="BT39" s="657"/>
      <c r="BU39" s="658"/>
      <c r="BV39" s="659">
        <v>10641</v>
      </c>
      <c r="BW39" s="660"/>
      <c r="BX39" s="660"/>
      <c r="BY39" s="660"/>
      <c r="BZ39" s="660"/>
      <c r="CA39" s="660"/>
      <c r="CB39" s="669"/>
      <c r="CD39" s="656" t="s">
        <v>343</v>
      </c>
      <c r="CE39" s="657"/>
      <c r="CF39" s="657"/>
      <c r="CG39" s="657"/>
      <c r="CH39" s="657"/>
      <c r="CI39" s="657"/>
      <c r="CJ39" s="657"/>
      <c r="CK39" s="657"/>
      <c r="CL39" s="657"/>
      <c r="CM39" s="657"/>
      <c r="CN39" s="657"/>
      <c r="CO39" s="657"/>
      <c r="CP39" s="657"/>
      <c r="CQ39" s="658"/>
      <c r="CR39" s="659">
        <v>1323469</v>
      </c>
      <c r="CS39" s="691"/>
      <c r="CT39" s="691"/>
      <c r="CU39" s="691"/>
      <c r="CV39" s="691"/>
      <c r="CW39" s="691"/>
      <c r="CX39" s="691"/>
      <c r="CY39" s="692"/>
      <c r="CZ39" s="664">
        <v>4</v>
      </c>
      <c r="DA39" s="689"/>
      <c r="DB39" s="689"/>
      <c r="DC39" s="693"/>
      <c r="DD39" s="668">
        <v>625492</v>
      </c>
      <c r="DE39" s="691"/>
      <c r="DF39" s="691"/>
      <c r="DG39" s="691"/>
      <c r="DH39" s="691"/>
      <c r="DI39" s="691"/>
      <c r="DJ39" s="691"/>
      <c r="DK39" s="692"/>
      <c r="DL39" s="668" t="s">
        <v>235</v>
      </c>
      <c r="DM39" s="691"/>
      <c r="DN39" s="691"/>
      <c r="DO39" s="691"/>
      <c r="DP39" s="691"/>
      <c r="DQ39" s="691"/>
      <c r="DR39" s="691"/>
      <c r="DS39" s="691"/>
      <c r="DT39" s="691"/>
      <c r="DU39" s="691"/>
      <c r="DV39" s="692"/>
      <c r="DW39" s="664" t="s">
        <v>148</v>
      </c>
      <c r="DX39" s="689"/>
      <c r="DY39" s="689"/>
      <c r="DZ39" s="689"/>
      <c r="EA39" s="689"/>
      <c r="EB39" s="689"/>
      <c r="EC39" s="690"/>
    </row>
    <row r="40" spans="2:133" ht="11.25" customHeight="1" x14ac:dyDescent="0.15">
      <c r="B40" s="656" t="s">
        <v>344</v>
      </c>
      <c r="C40" s="657"/>
      <c r="D40" s="657"/>
      <c r="E40" s="657"/>
      <c r="F40" s="657"/>
      <c r="G40" s="657"/>
      <c r="H40" s="657"/>
      <c r="I40" s="657"/>
      <c r="J40" s="657"/>
      <c r="K40" s="657"/>
      <c r="L40" s="657"/>
      <c r="M40" s="657"/>
      <c r="N40" s="657"/>
      <c r="O40" s="657"/>
      <c r="P40" s="657"/>
      <c r="Q40" s="658"/>
      <c r="R40" s="659">
        <v>154400</v>
      </c>
      <c r="S40" s="660"/>
      <c r="T40" s="660"/>
      <c r="U40" s="660"/>
      <c r="V40" s="660"/>
      <c r="W40" s="660"/>
      <c r="X40" s="660"/>
      <c r="Y40" s="661"/>
      <c r="Z40" s="662">
        <v>0.4</v>
      </c>
      <c r="AA40" s="662"/>
      <c r="AB40" s="662"/>
      <c r="AC40" s="662"/>
      <c r="AD40" s="663" t="s">
        <v>235</v>
      </c>
      <c r="AE40" s="663"/>
      <c r="AF40" s="663"/>
      <c r="AG40" s="663"/>
      <c r="AH40" s="663"/>
      <c r="AI40" s="663"/>
      <c r="AJ40" s="663"/>
      <c r="AK40" s="663"/>
      <c r="AL40" s="664" t="s">
        <v>235</v>
      </c>
      <c r="AM40" s="665"/>
      <c r="AN40" s="665"/>
      <c r="AO40" s="666"/>
      <c r="AQ40" s="722" t="s">
        <v>345</v>
      </c>
      <c r="AR40" s="723"/>
      <c r="AS40" s="723"/>
      <c r="AT40" s="723"/>
      <c r="AU40" s="723"/>
      <c r="AV40" s="723"/>
      <c r="AW40" s="723"/>
      <c r="AX40" s="723"/>
      <c r="AY40" s="724"/>
      <c r="AZ40" s="659">
        <v>4875</v>
      </c>
      <c r="BA40" s="660"/>
      <c r="BB40" s="660"/>
      <c r="BC40" s="660"/>
      <c r="BD40" s="691"/>
      <c r="BE40" s="691"/>
      <c r="BF40" s="714"/>
      <c r="BG40" s="707" t="s">
        <v>346</v>
      </c>
      <c r="BH40" s="708"/>
      <c r="BI40" s="708"/>
      <c r="BJ40" s="708"/>
      <c r="BK40" s="708"/>
      <c r="BL40" s="223"/>
      <c r="BM40" s="657" t="s">
        <v>347</v>
      </c>
      <c r="BN40" s="657"/>
      <c r="BO40" s="657"/>
      <c r="BP40" s="657"/>
      <c r="BQ40" s="657"/>
      <c r="BR40" s="657"/>
      <c r="BS40" s="657"/>
      <c r="BT40" s="657"/>
      <c r="BU40" s="658"/>
      <c r="BV40" s="659">
        <v>89</v>
      </c>
      <c r="BW40" s="660"/>
      <c r="BX40" s="660"/>
      <c r="BY40" s="660"/>
      <c r="BZ40" s="660"/>
      <c r="CA40" s="660"/>
      <c r="CB40" s="669"/>
      <c r="CD40" s="656" t="s">
        <v>348</v>
      </c>
      <c r="CE40" s="657"/>
      <c r="CF40" s="657"/>
      <c r="CG40" s="657"/>
      <c r="CH40" s="657"/>
      <c r="CI40" s="657"/>
      <c r="CJ40" s="657"/>
      <c r="CK40" s="657"/>
      <c r="CL40" s="657"/>
      <c r="CM40" s="657"/>
      <c r="CN40" s="657"/>
      <c r="CO40" s="657"/>
      <c r="CP40" s="657"/>
      <c r="CQ40" s="658"/>
      <c r="CR40" s="659">
        <v>114534</v>
      </c>
      <c r="CS40" s="660"/>
      <c r="CT40" s="660"/>
      <c r="CU40" s="660"/>
      <c r="CV40" s="660"/>
      <c r="CW40" s="660"/>
      <c r="CX40" s="660"/>
      <c r="CY40" s="661"/>
      <c r="CZ40" s="664">
        <v>0.3</v>
      </c>
      <c r="DA40" s="689"/>
      <c r="DB40" s="689"/>
      <c r="DC40" s="693"/>
      <c r="DD40" s="668">
        <v>98706</v>
      </c>
      <c r="DE40" s="660"/>
      <c r="DF40" s="660"/>
      <c r="DG40" s="660"/>
      <c r="DH40" s="660"/>
      <c r="DI40" s="660"/>
      <c r="DJ40" s="660"/>
      <c r="DK40" s="661"/>
      <c r="DL40" s="668" t="s">
        <v>148</v>
      </c>
      <c r="DM40" s="660"/>
      <c r="DN40" s="660"/>
      <c r="DO40" s="660"/>
      <c r="DP40" s="660"/>
      <c r="DQ40" s="660"/>
      <c r="DR40" s="660"/>
      <c r="DS40" s="660"/>
      <c r="DT40" s="660"/>
      <c r="DU40" s="660"/>
      <c r="DV40" s="661"/>
      <c r="DW40" s="664" t="s">
        <v>235</v>
      </c>
      <c r="DX40" s="689"/>
      <c r="DY40" s="689"/>
      <c r="DZ40" s="689"/>
      <c r="EA40" s="689"/>
      <c r="EB40" s="689"/>
      <c r="EC40" s="690"/>
    </row>
    <row r="41" spans="2:133" ht="11.25" customHeight="1" x14ac:dyDescent="0.15">
      <c r="B41" s="680" t="s">
        <v>349</v>
      </c>
      <c r="C41" s="681"/>
      <c r="D41" s="681"/>
      <c r="E41" s="681"/>
      <c r="F41" s="681"/>
      <c r="G41" s="681"/>
      <c r="H41" s="681"/>
      <c r="I41" s="681"/>
      <c r="J41" s="681"/>
      <c r="K41" s="681"/>
      <c r="L41" s="681"/>
      <c r="M41" s="681"/>
      <c r="N41" s="681"/>
      <c r="O41" s="681"/>
      <c r="P41" s="681"/>
      <c r="Q41" s="682"/>
      <c r="R41" s="731">
        <v>34702522</v>
      </c>
      <c r="S41" s="732"/>
      <c r="T41" s="732"/>
      <c r="U41" s="732"/>
      <c r="V41" s="732"/>
      <c r="W41" s="732"/>
      <c r="X41" s="732"/>
      <c r="Y41" s="736"/>
      <c r="Z41" s="737">
        <v>100</v>
      </c>
      <c r="AA41" s="737"/>
      <c r="AB41" s="737"/>
      <c r="AC41" s="737"/>
      <c r="AD41" s="738">
        <v>16560850</v>
      </c>
      <c r="AE41" s="738"/>
      <c r="AF41" s="738"/>
      <c r="AG41" s="738"/>
      <c r="AH41" s="738"/>
      <c r="AI41" s="738"/>
      <c r="AJ41" s="738"/>
      <c r="AK41" s="738"/>
      <c r="AL41" s="739">
        <v>100</v>
      </c>
      <c r="AM41" s="719"/>
      <c r="AN41" s="719"/>
      <c r="AO41" s="740"/>
      <c r="AQ41" s="722" t="s">
        <v>350</v>
      </c>
      <c r="AR41" s="723"/>
      <c r="AS41" s="723"/>
      <c r="AT41" s="723"/>
      <c r="AU41" s="723"/>
      <c r="AV41" s="723"/>
      <c r="AW41" s="723"/>
      <c r="AX41" s="723"/>
      <c r="AY41" s="724"/>
      <c r="AZ41" s="659">
        <v>614193</v>
      </c>
      <c r="BA41" s="660"/>
      <c r="BB41" s="660"/>
      <c r="BC41" s="660"/>
      <c r="BD41" s="691"/>
      <c r="BE41" s="691"/>
      <c r="BF41" s="714"/>
      <c r="BG41" s="707"/>
      <c r="BH41" s="708"/>
      <c r="BI41" s="708"/>
      <c r="BJ41" s="708"/>
      <c r="BK41" s="708"/>
      <c r="BL41" s="223"/>
      <c r="BM41" s="657" t="s">
        <v>351</v>
      </c>
      <c r="BN41" s="657"/>
      <c r="BO41" s="657"/>
      <c r="BP41" s="657"/>
      <c r="BQ41" s="657"/>
      <c r="BR41" s="657"/>
      <c r="BS41" s="657"/>
      <c r="BT41" s="657"/>
      <c r="BU41" s="658"/>
      <c r="BV41" s="659" t="s">
        <v>235</v>
      </c>
      <c r="BW41" s="660"/>
      <c r="BX41" s="660"/>
      <c r="BY41" s="660"/>
      <c r="BZ41" s="660"/>
      <c r="CA41" s="660"/>
      <c r="CB41" s="669"/>
      <c r="CD41" s="656" t="s">
        <v>352</v>
      </c>
      <c r="CE41" s="657"/>
      <c r="CF41" s="657"/>
      <c r="CG41" s="657"/>
      <c r="CH41" s="657"/>
      <c r="CI41" s="657"/>
      <c r="CJ41" s="657"/>
      <c r="CK41" s="657"/>
      <c r="CL41" s="657"/>
      <c r="CM41" s="657"/>
      <c r="CN41" s="657"/>
      <c r="CO41" s="657"/>
      <c r="CP41" s="657"/>
      <c r="CQ41" s="658"/>
      <c r="CR41" s="659" t="s">
        <v>235</v>
      </c>
      <c r="CS41" s="691"/>
      <c r="CT41" s="691"/>
      <c r="CU41" s="691"/>
      <c r="CV41" s="691"/>
      <c r="CW41" s="691"/>
      <c r="CX41" s="691"/>
      <c r="CY41" s="692"/>
      <c r="CZ41" s="664" t="s">
        <v>148</v>
      </c>
      <c r="DA41" s="689"/>
      <c r="DB41" s="689"/>
      <c r="DC41" s="693"/>
      <c r="DD41" s="668" t="s">
        <v>148</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353</v>
      </c>
      <c r="AR42" s="729"/>
      <c r="AS42" s="729"/>
      <c r="AT42" s="729"/>
      <c r="AU42" s="729"/>
      <c r="AV42" s="729"/>
      <c r="AW42" s="729"/>
      <c r="AX42" s="729"/>
      <c r="AY42" s="730"/>
      <c r="AZ42" s="731">
        <v>1671547</v>
      </c>
      <c r="BA42" s="732"/>
      <c r="BB42" s="732"/>
      <c r="BC42" s="732"/>
      <c r="BD42" s="718"/>
      <c r="BE42" s="718"/>
      <c r="BF42" s="720"/>
      <c r="BG42" s="709"/>
      <c r="BH42" s="710"/>
      <c r="BI42" s="710"/>
      <c r="BJ42" s="710"/>
      <c r="BK42" s="710"/>
      <c r="BL42" s="224"/>
      <c r="BM42" s="681" t="s">
        <v>354</v>
      </c>
      <c r="BN42" s="681"/>
      <c r="BO42" s="681"/>
      <c r="BP42" s="681"/>
      <c r="BQ42" s="681"/>
      <c r="BR42" s="681"/>
      <c r="BS42" s="681"/>
      <c r="BT42" s="681"/>
      <c r="BU42" s="682"/>
      <c r="BV42" s="731">
        <v>348</v>
      </c>
      <c r="BW42" s="732"/>
      <c r="BX42" s="732"/>
      <c r="BY42" s="732"/>
      <c r="BZ42" s="732"/>
      <c r="CA42" s="732"/>
      <c r="CB42" s="741"/>
      <c r="CD42" s="656" t="s">
        <v>355</v>
      </c>
      <c r="CE42" s="657"/>
      <c r="CF42" s="657"/>
      <c r="CG42" s="657"/>
      <c r="CH42" s="657"/>
      <c r="CI42" s="657"/>
      <c r="CJ42" s="657"/>
      <c r="CK42" s="657"/>
      <c r="CL42" s="657"/>
      <c r="CM42" s="657"/>
      <c r="CN42" s="657"/>
      <c r="CO42" s="657"/>
      <c r="CP42" s="657"/>
      <c r="CQ42" s="658"/>
      <c r="CR42" s="659">
        <v>5468886</v>
      </c>
      <c r="CS42" s="691"/>
      <c r="CT42" s="691"/>
      <c r="CU42" s="691"/>
      <c r="CV42" s="691"/>
      <c r="CW42" s="691"/>
      <c r="CX42" s="691"/>
      <c r="CY42" s="692"/>
      <c r="CZ42" s="664">
        <v>16.3</v>
      </c>
      <c r="DA42" s="689"/>
      <c r="DB42" s="689"/>
      <c r="DC42" s="693"/>
      <c r="DD42" s="668">
        <v>894563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356</v>
      </c>
      <c r="CD43" s="656" t="s">
        <v>357</v>
      </c>
      <c r="CE43" s="657"/>
      <c r="CF43" s="657"/>
      <c r="CG43" s="657"/>
      <c r="CH43" s="657"/>
      <c r="CI43" s="657"/>
      <c r="CJ43" s="657"/>
      <c r="CK43" s="657"/>
      <c r="CL43" s="657"/>
      <c r="CM43" s="657"/>
      <c r="CN43" s="657"/>
      <c r="CO43" s="657"/>
      <c r="CP43" s="657"/>
      <c r="CQ43" s="658"/>
      <c r="CR43" s="659">
        <v>105116</v>
      </c>
      <c r="CS43" s="691"/>
      <c r="CT43" s="691"/>
      <c r="CU43" s="691"/>
      <c r="CV43" s="691"/>
      <c r="CW43" s="691"/>
      <c r="CX43" s="691"/>
      <c r="CY43" s="692"/>
      <c r="CZ43" s="664">
        <v>0.3</v>
      </c>
      <c r="DA43" s="689"/>
      <c r="DB43" s="689"/>
      <c r="DC43" s="693"/>
      <c r="DD43" s="668">
        <v>105116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358</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305</v>
      </c>
      <c r="CE44" s="696"/>
      <c r="CF44" s="656" t="s">
        <v>359</v>
      </c>
      <c r="CG44" s="657"/>
      <c r="CH44" s="657"/>
      <c r="CI44" s="657"/>
      <c r="CJ44" s="657"/>
      <c r="CK44" s="657"/>
      <c r="CL44" s="657"/>
      <c r="CM44" s="657"/>
      <c r="CN44" s="657"/>
      <c r="CO44" s="657"/>
      <c r="CP44" s="657"/>
      <c r="CQ44" s="658"/>
      <c r="CR44" s="659">
        <v>5360233</v>
      </c>
      <c r="CS44" s="660"/>
      <c r="CT44" s="660"/>
      <c r="CU44" s="660"/>
      <c r="CV44" s="660"/>
      <c r="CW44" s="660"/>
      <c r="CX44" s="660"/>
      <c r="CY44" s="661"/>
      <c r="CZ44" s="664">
        <v>16</v>
      </c>
      <c r="DA44" s="665"/>
      <c r="DB44" s="665"/>
      <c r="DC44" s="671"/>
      <c r="DD44" s="668">
        <v>862875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360</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361</v>
      </c>
      <c r="CG45" s="657"/>
      <c r="CH45" s="657"/>
      <c r="CI45" s="657"/>
      <c r="CJ45" s="657"/>
      <c r="CK45" s="657"/>
      <c r="CL45" s="657"/>
      <c r="CM45" s="657"/>
      <c r="CN45" s="657"/>
      <c r="CO45" s="657"/>
      <c r="CP45" s="657"/>
      <c r="CQ45" s="658"/>
      <c r="CR45" s="659">
        <v>1821834</v>
      </c>
      <c r="CS45" s="691"/>
      <c r="CT45" s="691"/>
      <c r="CU45" s="691"/>
      <c r="CV45" s="691"/>
      <c r="CW45" s="691"/>
      <c r="CX45" s="691"/>
      <c r="CY45" s="692"/>
      <c r="CZ45" s="664">
        <v>5.4</v>
      </c>
      <c r="DA45" s="689"/>
      <c r="DB45" s="689"/>
      <c r="DC45" s="693"/>
      <c r="DD45" s="668">
        <v>158901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362</v>
      </c>
      <c r="CG46" s="657"/>
      <c r="CH46" s="657"/>
      <c r="CI46" s="657"/>
      <c r="CJ46" s="657"/>
      <c r="CK46" s="657"/>
      <c r="CL46" s="657"/>
      <c r="CM46" s="657"/>
      <c r="CN46" s="657"/>
      <c r="CO46" s="657"/>
      <c r="CP46" s="657"/>
      <c r="CQ46" s="658"/>
      <c r="CR46" s="659">
        <v>3394543</v>
      </c>
      <c r="CS46" s="660"/>
      <c r="CT46" s="660"/>
      <c r="CU46" s="660"/>
      <c r="CV46" s="660"/>
      <c r="CW46" s="660"/>
      <c r="CX46" s="660"/>
      <c r="CY46" s="661"/>
      <c r="CZ46" s="664">
        <v>10.1</v>
      </c>
      <c r="DA46" s="665"/>
      <c r="DB46" s="665"/>
      <c r="DC46" s="671"/>
      <c r="DD46" s="668">
        <v>687748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363</v>
      </c>
      <c r="CG47" s="657"/>
      <c r="CH47" s="657"/>
      <c r="CI47" s="657"/>
      <c r="CJ47" s="657"/>
      <c r="CK47" s="657"/>
      <c r="CL47" s="657"/>
      <c r="CM47" s="657"/>
      <c r="CN47" s="657"/>
      <c r="CO47" s="657"/>
      <c r="CP47" s="657"/>
      <c r="CQ47" s="658"/>
      <c r="CR47" s="659">
        <v>108653</v>
      </c>
      <c r="CS47" s="691"/>
      <c r="CT47" s="691"/>
      <c r="CU47" s="691"/>
      <c r="CV47" s="691"/>
      <c r="CW47" s="691"/>
      <c r="CX47" s="691"/>
      <c r="CY47" s="692"/>
      <c r="CZ47" s="664">
        <v>0.3</v>
      </c>
      <c r="DA47" s="689"/>
      <c r="DB47" s="689"/>
      <c r="DC47" s="693"/>
      <c r="DD47" s="668">
        <v>31688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364</v>
      </c>
      <c r="CG48" s="657"/>
      <c r="CH48" s="657"/>
      <c r="CI48" s="657"/>
      <c r="CJ48" s="657"/>
      <c r="CK48" s="657"/>
      <c r="CL48" s="657"/>
      <c r="CM48" s="657"/>
      <c r="CN48" s="657"/>
      <c r="CO48" s="657"/>
      <c r="CP48" s="657"/>
      <c r="CQ48" s="658"/>
      <c r="CR48" s="659" t="s">
        <v>148</v>
      </c>
      <c r="CS48" s="660"/>
      <c r="CT48" s="660"/>
      <c r="CU48" s="660"/>
      <c r="CV48" s="660"/>
      <c r="CW48" s="660"/>
      <c r="CX48" s="660"/>
      <c r="CY48" s="661"/>
      <c r="CZ48" s="664" t="s">
        <v>235</v>
      </c>
      <c r="DA48" s="665"/>
      <c r="DB48" s="665"/>
      <c r="DC48" s="671"/>
      <c r="DD48" s="668" t="s">
        <v>235</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365</v>
      </c>
      <c r="CE49" s="681"/>
      <c r="CF49" s="681"/>
      <c r="CG49" s="681"/>
      <c r="CH49" s="681"/>
      <c r="CI49" s="681"/>
      <c r="CJ49" s="681"/>
      <c r="CK49" s="681"/>
      <c r="CL49" s="681"/>
      <c r="CM49" s="681"/>
      <c r="CN49" s="681"/>
      <c r="CO49" s="681"/>
      <c r="CP49" s="681"/>
      <c r="CQ49" s="682"/>
      <c r="CR49" s="731">
        <v>33469529</v>
      </c>
      <c r="CS49" s="718"/>
      <c r="CT49" s="718"/>
      <c r="CU49" s="718"/>
      <c r="CV49" s="718"/>
      <c r="CW49" s="718"/>
      <c r="CX49" s="718"/>
      <c r="CY49" s="747"/>
      <c r="CZ49" s="739">
        <v>100</v>
      </c>
      <c r="DA49" s="748"/>
      <c r="DB49" s="748"/>
      <c r="DC49" s="749"/>
      <c r="DD49" s="750">
        <v>20000977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6Eq6+/XU8M5vb601hCwo7gJnv+ZkE3y46gqFtOG/uWajNtTScnDekOmq50RQUC7+HsXIIvqtQuI2mp+XTMFow==" saltValue="B+AUYygJz6SJ1FabvXCy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366</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367</v>
      </c>
      <c r="DK2" s="759"/>
      <c r="DL2" s="759"/>
      <c r="DM2" s="759"/>
      <c r="DN2" s="759"/>
      <c r="DO2" s="760"/>
      <c r="DP2" s="228"/>
      <c r="DQ2" s="758" t="s">
        <v>368</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369</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370</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371</v>
      </c>
      <c r="B5" s="764"/>
      <c r="C5" s="764"/>
      <c r="D5" s="764"/>
      <c r="E5" s="764"/>
      <c r="F5" s="764"/>
      <c r="G5" s="764"/>
      <c r="H5" s="764"/>
      <c r="I5" s="764"/>
      <c r="J5" s="764"/>
      <c r="K5" s="764"/>
      <c r="L5" s="764"/>
      <c r="M5" s="764"/>
      <c r="N5" s="764"/>
      <c r="O5" s="764"/>
      <c r="P5" s="765"/>
      <c r="Q5" s="769" t="s">
        <v>372</v>
      </c>
      <c r="R5" s="770"/>
      <c r="S5" s="770"/>
      <c r="T5" s="770"/>
      <c r="U5" s="771"/>
      <c r="V5" s="769" t="s">
        <v>373</v>
      </c>
      <c r="W5" s="770"/>
      <c r="X5" s="770"/>
      <c r="Y5" s="770"/>
      <c r="Z5" s="771"/>
      <c r="AA5" s="769" t="s">
        <v>374</v>
      </c>
      <c r="AB5" s="770"/>
      <c r="AC5" s="770"/>
      <c r="AD5" s="770"/>
      <c r="AE5" s="770"/>
      <c r="AF5" s="775" t="s">
        <v>375</v>
      </c>
      <c r="AG5" s="770"/>
      <c r="AH5" s="770"/>
      <c r="AI5" s="770"/>
      <c r="AJ5" s="776"/>
      <c r="AK5" s="770" t="s">
        <v>376</v>
      </c>
      <c r="AL5" s="770"/>
      <c r="AM5" s="770"/>
      <c r="AN5" s="770"/>
      <c r="AO5" s="771"/>
      <c r="AP5" s="769" t="s">
        <v>377</v>
      </c>
      <c r="AQ5" s="770"/>
      <c r="AR5" s="770"/>
      <c r="AS5" s="770"/>
      <c r="AT5" s="771"/>
      <c r="AU5" s="769" t="s">
        <v>378</v>
      </c>
      <c r="AV5" s="770"/>
      <c r="AW5" s="770"/>
      <c r="AX5" s="770"/>
      <c r="AY5" s="776"/>
      <c r="AZ5" s="232"/>
      <c r="BA5" s="232"/>
      <c r="BB5" s="232"/>
      <c r="BC5" s="232"/>
      <c r="BD5" s="232"/>
      <c r="BE5" s="233"/>
      <c r="BF5" s="233"/>
      <c r="BG5" s="233"/>
      <c r="BH5" s="233"/>
      <c r="BI5" s="233"/>
      <c r="BJ5" s="233"/>
      <c r="BK5" s="233"/>
      <c r="BL5" s="233"/>
      <c r="BM5" s="233"/>
      <c r="BN5" s="233"/>
      <c r="BO5" s="233"/>
      <c r="BP5" s="233"/>
      <c r="BQ5" s="763" t="s">
        <v>379</v>
      </c>
      <c r="BR5" s="764"/>
      <c r="BS5" s="764"/>
      <c r="BT5" s="764"/>
      <c r="BU5" s="764"/>
      <c r="BV5" s="764"/>
      <c r="BW5" s="764"/>
      <c r="BX5" s="764"/>
      <c r="BY5" s="764"/>
      <c r="BZ5" s="764"/>
      <c r="CA5" s="764"/>
      <c r="CB5" s="764"/>
      <c r="CC5" s="764"/>
      <c r="CD5" s="764"/>
      <c r="CE5" s="764"/>
      <c r="CF5" s="764"/>
      <c r="CG5" s="765"/>
      <c r="CH5" s="769" t="s">
        <v>380</v>
      </c>
      <c r="CI5" s="770"/>
      <c r="CJ5" s="770"/>
      <c r="CK5" s="770"/>
      <c r="CL5" s="771"/>
      <c r="CM5" s="769" t="s">
        <v>381</v>
      </c>
      <c r="CN5" s="770"/>
      <c r="CO5" s="770"/>
      <c r="CP5" s="770"/>
      <c r="CQ5" s="771"/>
      <c r="CR5" s="769" t="s">
        <v>382</v>
      </c>
      <c r="CS5" s="770"/>
      <c r="CT5" s="770"/>
      <c r="CU5" s="770"/>
      <c r="CV5" s="771"/>
      <c r="CW5" s="769" t="s">
        <v>383</v>
      </c>
      <c r="CX5" s="770"/>
      <c r="CY5" s="770"/>
      <c r="CZ5" s="770"/>
      <c r="DA5" s="771"/>
      <c r="DB5" s="769" t="s">
        <v>384</v>
      </c>
      <c r="DC5" s="770"/>
      <c r="DD5" s="770"/>
      <c r="DE5" s="770"/>
      <c r="DF5" s="771"/>
      <c r="DG5" s="799" t="s">
        <v>385</v>
      </c>
      <c r="DH5" s="800"/>
      <c r="DI5" s="800"/>
      <c r="DJ5" s="800"/>
      <c r="DK5" s="801"/>
      <c r="DL5" s="799" t="s">
        <v>386</v>
      </c>
      <c r="DM5" s="800"/>
      <c r="DN5" s="800"/>
      <c r="DO5" s="800"/>
      <c r="DP5" s="801"/>
      <c r="DQ5" s="769" t="s">
        <v>387</v>
      </c>
      <c r="DR5" s="770"/>
      <c r="DS5" s="770"/>
      <c r="DT5" s="770"/>
      <c r="DU5" s="771"/>
      <c r="DV5" s="769" t="s">
        <v>378</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388</v>
      </c>
      <c r="C7" s="786"/>
      <c r="D7" s="786"/>
      <c r="E7" s="786"/>
      <c r="F7" s="786"/>
      <c r="G7" s="786"/>
      <c r="H7" s="786"/>
      <c r="I7" s="786"/>
      <c r="J7" s="786"/>
      <c r="K7" s="786"/>
      <c r="L7" s="786"/>
      <c r="M7" s="786"/>
      <c r="N7" s="786"/>
      <c r="O7" s="786"/>
      <c r="P7" s="787"/>
      <c r="Q7" s="788">
        <v>34692</v>
      </c>
      <c r="R7" s="789"/>
      <c r="S7" s="789"/>
      <c r="T7" s="789"/>
      <c r="U7" s="789"/>
      <c r="V7" s="789">
        <v>33459</v>
      </c>
      <c r="W7" s="789"/>
      <c r="X7" s="789"/>
      <c r="Y7" s="789"/>
      <c r="Z7" s="789"/>
      <c r="AA7" s="789">
        <v>1233</v>
      </c>
      <c r="AB7" s="789"/>
      <c r="AC7" s="789"/>
      <c r="AD7" s="789"/>
      <c r="AE7" s="790"/>
      <c r="AF7" s="791">
        <v>842</v>
      </c>
      <c r="AG7" s="792"/>
      <c r="AH7" s="792"/>
      <c r="AI7" s="792"/>
      <c r="AJ7" s="793"/>
      <c r="AK7" s="794">
        <v>5</v>
      </c>
      <c r="AL7" s="795"/>
      <c r="AM7" s="795"/>
      <c r="AN7" s="795"/>
      <c r="AO7" s="795"/>
      <c r="AP7" s="795">
        <v>37084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590</v>
      </c>
      <c r="BT7" s="783"/>
      <c r="BU7" s="783"/>
      <c r="BV7" s="783"/>
      <c r="BW7" s="783"/>
      <c r="BX7" s="783"/>
      <c r="BY7" s="783"/>
      <c r="BZ7" s="783"/>
      <c r="CA7" s="783"/>
      <c r="CB7" s="783"/>
      <c r="CC7" s="783"/>
      <c r="CD7" s="783"/>
      <c r="CE7" s="783"/>
      <c r="CF7" s="783"/>
      <c r="CG7" s="798"/>
      <c r="CH7" s="779">
        <v>1</v>
      </c>
      <c r="CI7" s="780"/>
      <c r="CJ7" s="780"/>
      <c r="CK7" s="780"/>
      <c r="CL7" s="781"/>
      <c r="CM7" s="779">
        <v>19</v>
      </c>
      <c r="CN7" s="780"/>
      <c r="CO7" s="780"/>
      <c r="CP7" s="780"/>
      <c r="CQ7" s="781"/>
      <c r="CR7" s="779">
        <v>90</v>
      </c>
      <c r="CS7" s="780"/>
      <c r="CT7" s="780"/>
      <c r="CU7" s="780"/>
      <c r="CV7" s="781"/>
      <c r="CW7" s="779" t="s">
        <v>589</v>
      </c>
      <c r="CX7" s="780"/>
      <c r="CY7" s="780"/>
      <c r="CZ7" s="780"/>
      <c r="DA7" s="781"/>
      <c r="DB7" s="779" t="s">
        <v>589</v>
      </c>
      <c r="DC7" s="780"/>
      <c r="DD7" s="780"/>
      <c r="DE7" s="780"/>
      <c r="DF7" s="781"/>
      <c r="DG7" s="779" t="s">
        <v>589</v>
      </c>
      <c r="DH7" s="780"/>
      <c r="DI7" s="780"/>
      <c r="DJ7" s="780"/>
      <c r="DK7" s="781"/>
      <c r="DL7" s="779" t="s">
        <v>589</v>
      </c>
      <c r="DM7" s="780"/>
      <c r="DN7" s="780"/>
      <c r="DO7" s="780"/>
      <c r="DP7" s="781"/>
      <c r="DQ7" s="779" t="s">
        <v>589</v>
      </c>
      <c r="DR7" s="780"/>
      <c r="DS7" s="780"/>
      <c r="DT7" s="780"/>
      <c r="DU7" s="781"/>
      <c r="DV7" s="782"/>
      <c r="DW7" s="783"/>
      <c r="DX7" s="783"/>
      <c r="DY7" s="783"/>
      <c r="DZ7" s="784"/>
      <c r="EA7" s="234"/>
    </row>
    <row r="8" spans="1:131" s="235" customFormat="1" ht="26.25" customHeight="1" x14ac:dyDescent="0.15">
      <c r="A8" s="238">
        <v>2</v>
      </c>
      <c r="B8" s="816" t="s">
        <v>389</v>
      </c>
      <c r="C8" s="817"/>
      <c r="D8" s="817"/>
      <c r="E8" s="817"/>
      <c r="F8" s="817"/>
      <c r="G8" s="817"/>
      <c r="H8" s="817"/>
      <c r="I8" s="817"/>
      <c r="J8" s="817"/>
      <c r="K8" s="817"/>
      <c r="L8" s="817"/>
      <c r="M8" s="817"/>
      <c r="N8" s="817"/>
      <c r="O8" s="817"/>
      <c r="P8" s="818"/>
      <c r="Q8" s="819">
        <v>60</v>
      </c>
      <c r="R8" s="820"/>
      <c r="S8" s="820"/>
      <c r="T8" s="820"/>
      <c r="U8" s="820"/>
      <c r="V8" s="820">
        <v>60</v>
      </c>
      <c r="W8" s="820"/>
      <c r="X8" s="820"/>
      <c r="Y8" s="820"/>
      <c r="Z8" s="820"/>
      <c r="AA8" s="820" t="s">
        <v>589</v>
      </c>
      <c r="AB8" s="820"/>
      <c r="AC8" s="820"/>
      <c r="AD8" s="820"/>
      <c r="AE8" s="821"/>
      <c r="AF8" s="822" t="s">
        <v>148</v>
      </c>
      <c r="AG8" s="823"/>
      <c r="AH8" s="823"/>
      <c r="AI8" s="823"/>
      <c r="AJ8" s="824"/>
      <c r="AK8" s="805">
        <v>31</v>
      </c>
      <c r="AL8" s="806"/>
      <c r="AM8" s="806"/>
      <c r="AN8" s="806"/>
      <c r="AO8" s="806"/>
      <c r="AP8" s="806">
        <v>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591</v>
      </c>
      <c r="BT8" s="810"/>
      <c r="BU8" s="810"/>
      <c r="BV8" s="810"/>
      <c r="BW8" s="810"/>
      <c r="BX8" s="810"/>
      <c r="BY8" s="810"/>
      <c r="BZ8" s="810"/>
      <c r="CA8" s="810"/>
      <c r="CB8" s="810"/>
      <c r="CC8" s="810"/>
      <c r="CD8" s="810"/>
      <c r="CE8" s="810"/>
      <c r="CF8" s="810"/>
      <c r="CG8" s="811"/>
      <c r="CH8" s="812">
        <v>3</v>
      </c>
      <c r="CI8" s="813"/>
      <c r="CJ8" s="813"/>
      <c r="CK8" s="813"/>
      <c r="CL8" s="814"/>
      <c r="CM8" s="812">
        <v>2</v>
      </c>
      <c r="CN8" s="813"/>
      <c r="CO8" s="813"/>
      <c r="CP8" s="813"/>
      <c r="CQ8" s="814"/>
      <c r="CR8" s="812">
        <v>2</v>
      </c>
      <c r="CS8" s="813"/>
      <c r="CT8" s="813"/>
      <c r="CU8" s="813"/>
      <c r="CV8" s="814"/>
      <c r="CW8" s="812">
        <v>7</v>
      </c>
      <c r="CX8" s="813"/>
      <c r="CY8" s="813"/>
      <c r="CZ8" s="813"/>
      <c r="DA8" s="814"/>
      <c r="DB8" s="812" t="s">
        <v>589</v>
      </c>
      <c r="DC8" s="813"/>
      <c r="DD8" s="813"/>
      <c r="DE8" s="813"/>
      <c r="DF8" s="814"/>
      <c r="DG8" s="812" t="s">
        <v>589</v>
      </c>
      <c r="DH8" s="813"/>
      <c r="DI8" s="813"/>
      <c r="DJ8" s="813"/>
      <c r="DK8" s="814"/>
      <c r="DL8" s="812" t="s">
        <v>589</v>
      </c>
      <c r="DM8" s="813"/>
      <c r="DN8" s="813"/>
      <c r="DO8" s="813"/>
      <c r="DP8" s="814"/>
      <c r="DQ8" s="812" t="s">
        <v>589</v>
      </c>
      <c r="DR8" s="813"/>
      <c r="DS8" s="813"/>
      <c r="DT8" s="813"/>
      <c r="DU8" s="814"/>
      <c r="DV8" s="809"/>
      <c r="DW8" s="810"/>
      <c r="DX8" s="810"/>
      <c r="DY8" s="810"/>
      <c r="DZ8" s="815"/>
      <c r="EA8" s="234"/>
    </row>
    <row r="9" spans="1:131" s="235" customFormat="1" ht="26.25" customHeight="1" x14ac:dyDescent="0.15">
      <c r="A9" s="238">
        <v>3</v>
      </c>
      <c r="B9" s="816" t="s">
        <v>390</v>
      </c>
      <c r="C9" s="817"/>
      <c r="D9" s="817"/>
      <c r="E9" s="817"/>
      <c r="F9" s="817"/>
      <c r="G9" s="817"/>
      <c r="H9" s="817"/>
      <c r="I9" s="817"/>
      <c r="J9" s="817"/>
      <c r="K9" s="817"/>
      <c r="L9" s="817"/>
      <c r="M9" s="817"/>
      <c r="N9" s="817"/>
      <c r="O9" s="817"/>
      <c r="P9" s="818"/>
      <c r="Q9" s="819">
        <v>29</v>
      </c>
      <c r="R9" s="820"/>
      <c r="S9" s="820"/>
      <c r="T9" s="820"/>
      <c r="U9" s="820"/>
      <c r="V9" s="820">
        <v>29</v>
      </c>
      <c r="W9" s="820"/>
      <c r="X9" s="820"/>
      <c r="Y9" s="820"/>
      <c r="Z9" s="820"/>
      <c r="AA9" s="820" t="s">
        <v>589</v>
      </c>
      <c r="AB9" s="820"/>
      <c r="AC9" s="820"/>
      <c r="AD9" s="820"/>
      <c r="AE9" s="821"/>
      <c r="AF9" s="822" t="s">
        <v>148</v>
      </c>
      <c r="AG9" s="823"/>
      <c r="AH9" s="823"/>
      <c r="AI9" s="823"/>
      <c r="AJ9" s="824"/>
      <c r="AK9" s="805" t="s">
        <v>589</v>
      </c>
      <c r="AL9" s="806"/>
      <c r="AM9" s="806"/>
      <c r="AN9" s="806"/>
      <c r="AO9" s="806"/>
      <c r="AP9" s="806" t="s">
        <v>589</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592</v>
      </c>
      <c r="BT9" s="810"/>
      <c r="BU9" s="810"/>
      <c r="BV9" s="810"/>
      <c r="BW9" s="810"/>
      <c r="BX9" s="810"/>
      <c r="BY9" s="810"/>
      <c r="BZ9" s="810"/>
      <c r="CA9" s="810"/>
      <c r="CB9" s="810"/>
      <c r="CC9" s="810"/>
      <c r="CD9" s="810"/>
      <c r="CE9" s="810"/>
      <c r="CF9" s="810"/>
      <c r="CG9" s="811"/>
      <c r="CH9" s="812">
        <v>23</v>
      </c>
      <c r="CI9" s="813"/>
      <c r="CJ9" s="813"/>
      <c r="CK9" s="813"/>
      <c r="CL9" s="814"/>
      <c r="CM9" s="812">
        <v>250</v>
      </c>
      <c r="CN9" s="813"/>
      <c r="CO9" s="813"/>
      <c r="CP9" s="813"/>
      <c r="CQ9" s="814"/>
      <c r="CR9" s="812">
        <v>2</v>
      </c>
      <c r="CS9" s="813"/>
      <c r="CT9" s="813"/>
      <c r="CU9" s="813"/>
      <c r="CV9" s="814"/>
      <c r="CW9" s="812">
        <v>403</v>
      </c>
      <c r="CX9" s="813"/>
      <c r="CY9" s="813"/>
      <c r="CZ9" s="813"/>
      <c r="DA9" s="814"/>
      <c r="DB9" s="812" t="s">
        <v>589</v>
      </c>
      <c r="DC9" s="813"/>
      <c r="DD9" s="813"/>
      <c r="DE9" s="813"/>
      <c r="DF9" s="814"/>
      <c r="DG9" s="812" t="s">
        <v>589</v>
      </c>
      <c r="DH9" s="813"/>
      <c r="DI9" s="813"/>
      <c r="DJ9" s="813"/>
      <c r="DK9" s="814"/>
      <c r="DL9" s="812" t="s">
        <v>589</v>
      </c>
      <c r="DM9" s="813"/>
      <c r="DN9" s="813"/>
      <c r="DO9" s="813"/>
      <c r="DP9" s="814"/>
      <c r="DQ9" s="812" t="s">
        <v>589</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t="s">
        <v>594</v>
      </c>
      <c r="BS10" s="809" t="s">
        <v>593</v>
      </c>
      <c r="BT10" s="810"/>
      <c r="BU10" s="810"/>
      <c r="BV10" s="810"/>
      <c r="BW10" s="810"/>
      <c r="BX10" s="810"/>
      <c r="BY10" s="810"/>
      <c r="BZ10" s="810"/>
      <c r="CA10" s="810"/>
      <c r="CB10" s="810"/>
      <c r="CC10" s="810"/>
      <c r="CD10" s="810"/>
      <c r="CE10" s="810"/>
      <c r="CF10" s="810"/>
      <c r="CG10" s="811"/>
      <c r="CH10" s="812">
        <v>305</v>
      </c>
      <c r="CI10" s="813"/>
      <c r="CJ10" s="813"/>
      <c r="CK10" s="813"/>
      <c r="CL10" s="814"/>
      <c r="CM10" s="812">
        <v>30870</v>
      </c>
      <c r="CN10" s="813"/>
      <c r="CO10" s="813"/>
      <c r="CP10" s="813"/>
      <c r="CQ10" s="814"/>
      <c r="CR10" s="812">
        <v>0</v>
      </c>
      <c r="CS10" s="813"/>
      <c r="CT10" s="813"/>
      <c r="CU10" s="813"/>
      <c r="CV10" s="814"/>
      <c r="CW10" s="812" t="s">
        <v>589</v>
      </c>
      <c r="CX10" s="813"/>
      <c r="CY10" s="813"/>
      <c r="CZ10" s="813"/>
      <c r="DA10" s="814"/>
      <c r="DB10" s="812">
        <v>176</v>
      </c>
      <c r="DC10" s="813"/>
      <c r="DD10" s="813"/>
      <c r="DE10" s="813"/>
      <c r="DF10" s="814"/>
      <c r="DG10" s="812" t="s">
        <v>589</v>
      </c>
      <c r="DH10" s="813"/>
      <c r="DI10" s="813"/>
      <c r="DJ10" s="813"/>
      <c r="DK10" s="814"/>
      <c r="DL10" s="812">
        <v>86</v>
      </c>
      <c r="DM10" s="813"/>
      <c r="DN10" s="813"/>
      <c r="DO10" s="813"/>
      <c r="DP10" s="814"/>
      <c r="DQ10" s="812">
        <v>9</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392</v>
      </c>
      <c r="B23" s="825" t="s">
        <v>393</v>
      </c>
      <c r="C23" s="826"/>
      <c r="D23" s="826"/>
      <c r="E23" s="826"/>
      <c r="F23" s="826"/>
      <c r="G23" s="826"/>
      <c r="H23" s="826"/>
      <c r="I23" s="826"/>
      <c r="J23" s="826"/>
      <c r="K23" s="826"/>
      <c r="L23" s="826"/>
      <c r="M23" s="826"/>
      <c r="N23" s="826"/>
      <c r="O23" s="826"/>
      <c r="P23" s="827"/>
      <c r="Q23" s="828">
        <v>34781</v>
      </c>
      <c r="R23" s="829"/>
      <c r="S23" s="829"/>
      <c r="T23" s="829"/>
      <c r="U23" s="829"/>
      <c r="V23" s="829">
        <v>33548</v>
      </c>
      <c r="W23" s="829"/>
      <c r="X23" s="829"/>
      <c r="Y23" s="829"/>
      <c r="Z23" s="829"/>
      <c r="AA23" s="829"/>
      <c r="AB23" s="829"/>
      <c r="AC23" s="829"/>
      <c r="AD23" s="829"/>
      <c r="AE23" s="830"/>
      <c r="AF23" s="831">
        <v>842</v>
      </c>
      <c r="AG23" s="829"/>
      <c r="AH23" s="829"/>
      <c r="AI23" s="829"/>
      <c r="AJ23" s="832"/>
      <c r="AK23" s="833"/>
      <c r="AL23" s="834"/>
      <c r="AM23" s="834"/>
      <c r="AN23" s="834"/>
      <c r="AO23" s="834"/>
      <c r="AP23" s="829">
        <v>37088</v>
      </c>
      <c r="AQ23" s="829"/>
      <c r="AR23" s="829"/>
      <c r="AS23" s="829"/>
      <c r="AT23" s="829"/>
      <c r="AU23" s="845"/>
      <c r="AV23" s="845"/>
      <c r="AW23" s="845"/>
      <c r="AX23" s="845"/>
      <c r="AY23" s="846"/>
      <c r="AZ23" s="847" t="s">
        <v>148</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371</v>
      </c>
      <c r="B26" s="764"/>
      <c r="C26" s="764"/>
      <c r="D26" s="764"/>
      <c r="E26" s="764"/>
      <c r="F26" s="764"/>
      <c r="G26" s="764"/>
      <c r="H26" s="764"/>
      <c r="I26" s="764"/>
      <c r="J26" s="764"/>
      <c r="K26" s="764"/>
      <c r="L26" s="764"/>
      <c r="M26" s="764"/>
      <c r="N26" s="764"/>
      <c r="O26" s="764"/>
      <c r="P26" s="765"/>
      <c r="Q26" s="769" t="s">
        <v>396</v>
      </c>
      <c r="R26" s="770"/>
      <c r="S26" s="770"/>
      <c r="T26" s="770"/>
      <c r="U26" s="771"/>
      <c r="V26" s="769" t="s">
        <v>397</v>
      </c>
      <c r="W26" s="770"/>
      <c r="X26" s="770"/>
      <c r="Y26" s="770"/>
      <c r="Z26" s="771"/>
      <c r="AA26" s="769" t="s">
        <v>398</v>
      </c>
      <c r="AB26" s="770"/>
      <c r="AC26" s="770"/>
      <c r="AD26" s="770"/>
      <c r="AE26" s="770"/>
      <c r="AF26" s="850" t="s">
        <v>399</v>
      </c>
      <c r="AG26" s="851"/>
      <c r="AH26" s="851"/>
      <c r="AI26" s="851"/>
      <c r="AJ26" s="852"/>
      <c r="AK26" s="770" t="s">
        <v>400</v>
      </c>
      <c r="AL26" s="770"/>
      <c r="AM26" s="770"/>
      <c r="AN26" s="770"/>
      <c r="AO26" s="771"/>
      <c r="AP26" s="769" t="s">
        <v>401</v>
      </c>
      <c r="AQ26" s="770"/>
      <c r="AR26" s="770"/>
      <c r="AS26" s="770"/>
      <c r="AT26" s="771"/>
      <c r="AU26" s="769" t="s">
        <v>402</v>
      </c>
      <c r="AV26" s="770"/>
      <c r="AW26" s="770"/>
      <c r="AX26" s="770"/>
      <c r="AY26" s="771"/>
      <c r="AZ26" s="769" t="s">
        <v>403</v>
      </c>
      <c r="BA26" s="770"/>
      <c r="BB26" s="770"/>
      <c r="BC26" s="770"/>
      <c r="BD26" s="771"/>
      <c r="BE26" s="769" t="s">
        <v>378</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404</v>
      </c>
      <c r="C28" s="786"/>
      <c r="D28" s="786"/>
      <c r="E28" s="786"/>
      <c r="F28" s="786"/>
      <c r="G28" s="786"/>
      <c r="H28" s="786"/>
      <c r="I28" s="786"/>
      <c r="J28" s="786"/>
      <c r="K28" s="786"/>
      <c r="L28" s="786"/>
      <c r="M28" s="786"/>
      <c r="N28" s="786"/>
      <c r="O28" s="786"/>
      <c r="P28" s="787"/>
      <c r="Q28" s="858">
        <v>5269</v>
      </c>
      <c r="R28" s="859"/>
      <c r="S28" s="859"/>
      <c r="T28" s="859"/>
      <c r="U28" s="859"/>
      <c r="V28" s="859">
        <v>5187</v>
      </c>
      <c r="W28" s="859"/>
      <c r="X28" s="859"/>
      <c r="Y28" s="859"/>
      <c r="Z28" s="859"/>
      <c r="AA28" s="859">
        <v>82</v>
      </c>
      <c r="AB28" s="859"/>
      <c r="AC28" s="859"/>
      <c r="AD28" s="859"/>
      <c r="AE28" s="860"/>
      <c r="AF28" s="861">
        <v>82</v>
      </c>
      <c r="AG28" s="859"/>
      <c r="AH28" s="859"/>
      <c r="AI28" s="859"/>
      <c r="AJ28" s="862"/>
      <c r="AK28" s="863">
        <v>420</v>
      </c>
      <c r="AL28" s="864"/>
      <c r="AM28" s="864"/>
      <c r="AN28" s="864"/>
      <c r="AO28" s="864"/>
      <c r="AP28" s="864" t="s">
        <v>589</v>
      </c>
      <c r="AQ28" s="864"/>
      <c r="AR28" s="864"/>
      <c r="AS28" s="864"/>
      <c r="AT28" s="864"/>
      <c r="AU28" s="864" t="s">
        <v>589</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405</v>
      </c>
      <c r="C29" s="817"/>
      <c r="D29" s="817"/>
      <c r="E29" s="817"/>
      <c r="F29" s="817"/>
      <c r="G29" s="817"/>
      <c r="H29" s="817"/>
      <c r="I29" s="817"/>
      <c r="J29" s="817"/>
      <c r="K29" s="817"/>
      <c r="L29" s="817"/>
      <c r="M29" s="817"/>
      <c r="N29" s="817"/>
      <c r="O29" s="817"/>
      <c r="P29" s="818"/>
      <c r="Q29" s="819">
        <v>372</v>
      </c>
      <c r="R29" s="820"/>
      <c r="S29" s="820"/>
      <c r="T29" s="820"/>
      <c r="U29" s="820"/>
      <c r="V29" s="820">
        <v>372</v>
      </c>
      <c r="W29" s="820"/>
      <c r="X29" s="820"/>
      <c r="Y29" s="820"/>
      <c r="Z29" s="820"/>
      <c r="AA29" s="820" t="s">
        <v>589</v>
      </c>
      <c r="AB29" s="820"/>
      <c r="AC29" s="820"/>
      <c r="AD29" s="820"/>
      <c r="AE29" s="821"/>
      <c r="AF29" s="822" t="s">
        <v>406</v>
      </c>
      <c r="AG29" s="823"/>
      <c r="AH29" s="823"/>
      <c r="AI29" s="823"/>
      <c r="AJ29" s="824"/>
      <c r="AK29" s="870">
        <v>175</v>
      </c>
      <c r="AL29" s="866"/>
      <c r="AM29" s="866"/>
      <c r="AN29" s="866"/>
      <c r="AO29" s="866"/>
      <c r="AP29" s="866">
        <v>66</v>
      </c>
      <c r="AQ29" s="866"/>
      <c r="AR29" s="866"/>
      <c r="AS29" s="866"/>
      <c r="AT29" s="866"/>
      <c r="AU29" s="866">
        <v>24</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407</v>
      </c>
      <c r="C30" s="817"/>
      <c r="D30" s="817"/>
      <c r="E30" s="817"/>
      <c r="F30" s="817"/>
      <c r="G30" s="817"/>
      <c r="H30" s="817"/>
      <c r="I30" s="817"/>
      <c r="J30" s="817"/>
      <c r="K30" s="817"/>
      <c r="L30" s="817"/>
      <c r="M30" s="817"/>
      <c r="N30" s="817"/>
      <c r="O30" s="817"/>
      <c r="P30" s="818"/>
      <c r="Q30" s="819">
        <v>6033</v>
      </c>
      <c r="R30" s="820"/>
      <c r="S30" s="820"/>
      <c r="T30" s="820"/>
      <c r="U30" s="820"/>
      <c r="V30" s="820">
        <v>5929</v>
      </c>
      <c r="W30" s="820"/>
      <c r="X30" s="820"/>
      <c r="Y30" s="820"/>
      <c r="Z30" s="820"/>
      <c r="AA30" s="820">
        <v>104</v>
      </c>
      <c r="AB30" s="820"/>
      <c r="AC30" s="820"/>
      <c r="AD30" s="820"/>
      <c r="AE30" s="821"/>
      <c r="AF30" s="822">
        <v>104</v>
      </c>
      <c r="AG30" s="823"/>
      <c r="AH30" s="823"/>
      <c r="AI30" s="823"/>
      <c r="AJ30" s="824"/>
      <c r="AK30" s="870">
        <v>965</v>
      </c>
      <c r="AL30" s="866"/>
      <c r="AM30" s="866"/>
      <c r="AN30" s="866"/>
      <c r="AO30" s="866"/>
      <c r="AP30" s="866">
        <v>2</v>
      </c>
      <c r="AQ30" s="866"/>
      <c r="AR30" s="866"/>
      <c r="AS30" s="866"/>
      <c r="AT30" s="866"/>
      <c r="AU30" s="866">
        <v>1</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408</v>
      </c>
      <c r="C31" s="817"/>
      <c r="D31" s="817"/>
      <c r="E31" s="817"/>
      <c r="F31" s="817"/>
      <c r="G31" s="817"/>
      <c r="H31" s="817"/>
      <c r="I31" s="817"/>
      <c r="J31" s="817"/>
      <c r="K31" s="817"/>
      <c r="L31" s="817"/>
      <c r="M31" s="817"/>
      <c r="N31" s="817"/>
      <c r="O31" s="817"/>
      <c r="P31" s="818"/>
      <c r="Q31" s="819">
        <v>35</v>
      </c>
      <c r="R31" s="820"/>
      <c r="S31" s="820"/>
      <c r="T31" s="820"/>
      <c r="U31" s="820"/>
      <c r="V31" s="820">
        <v>35</v>
      </c>
      <c r="W31" s="820"/>
      <c r="X31" s="820"/>
      <c r="Y31" s="820"/>
      <c r="Z31" s="820"/>
      <c r="AA31" s="820" t="s">
        <v>589</v>
      </c>
      <c r="AB31" s="820"/>
      <c r="AC31" s="820"/>
      <c r="AD31" s="820"/>
      <c r="AE31" s="821"/>
      <c r="AF31" s="822" t="s">
        <v>409</v>
      </c>
      <c r="AG31" s="823"/>
      <c r="AH31" s="823"/>
      <c r="AI31" s="823"/>
      <c r="AJ31" s="824"/>
      <c r="AK31" s="870">
        <v>1</v>
      </c>
      <c r="AL31" s="866"/>
      <c r="AM31" s="866"/>
      <c r="AN31" s="866"/>
      <c r="AO31" s="866"/>
      <c r="AP31" s="866" t="s">
        <v>589</v>
      </c>
      <c r="AQ31" s="866"/>
      <c r="AR31" s="866"/>
      <c r="AS31" s="866"/>
      <c r="AT31" s="866"/>
      <c r="AU31" s="866" t="s">
        <v>589</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410</v>
      </c>
      <c r="C32" s="817"/>
      <c r="D32" s="817"/>
      <c r="E32" s="817"/>
      <c r="F32" s="817"/>
      <c r="G32" s="817"/>
      <c r="H32" s="817"/>
      <c r="I32" s="817"/>
      <c r="J32" s="817"/>
      <c r="K32" s="817"/>
      <c r="L32" s="817"/>
      <c r="M32" s="817"/>
      <c r="N32" s="817"/>
      <c r="O32" s="817"/>
      <c r="P32" s="818"/>
      <c r="Q32" s="819">
        <v>560</v>
      </c>
      <c r="R32" s="820"/>
      <c r="S32" s="820"/>
      <c r="T32" s="820"/>
      <c r="U32" s="820"/>
      <c r="V32" s="820">
        <v>554</v>
      </c>
      <c r="W32" s="820"/>
      <c r="X32" s="820"/>
      <c r="Y32" s="820"/>
      <c r="Z32" s="820"/>
      <c r="AA32" s="820">
        <v>6</v>
      </c>
      <c r="AB32" s="820"/>
      <c r="AC32" s="820"/>
      <c r="AD32" s="820"/>
      <c r="AE32" s="821"/>
      <c r="AF32" s="822">
        <v>6</v>
      </c>
      <c r="AG32" s="823"/>
      <c r="AH32" s="823"/>
      <c r="AI32" s="823"/>
      <c r="AJ32" s="824"/>
      <c r="AK32" s="870">
        <v>218</v>
      </c>
      <c r="AL32" s="866"/>
      <c r="AM32" s="866"/>
      <c r="AN32" s="866"/>
      <c r="AO32" s="866"/>
      <c r="AP32" s="866" t="s">
        <v>589</v>
      </c>
      <c r="AQ32" s="866"/>
      <c r="AR32" s="866"/>
      <c r="AS32" s="866"/>
      <c r="AT32" s="866"/>
      <c r="AU32" s="866" t="s">
        <v>589</v>
      </c>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411</v>
      </c>
      <c r="C33" s="817"/>
      <c r="D33" s="817"/>
      <c r="E33" s="817"/>
      <c r="F33" s="817"/>
      <c r="G33" s="817"/>
      <c r="H33" s="817"/>
      <c r="I33" s="817"/>
      <c r="J33" s="817"/>
      <c r="K33" s="817"/>
      <c r="L33" s="817"/>
      <c r="M33" s="817"/>
      <c r="N33" s="817"/>
      <c r="O33" s="817"/>
      <c r="P33" s="818"/>
      <c r="Q33" s="819">
        <v>1025</v>
      </c>
      <c r="R33" s="820"/>
      <c r="S33" s="820"/>
      <c r="T33" s="820"/>
      <c r="U33" s="820"/>
      <c r="V33" s="820">
        <v>978</v>
      </c>
      <c r="W33" s="820"/>
      <c r="X33" s="820"/>
      <c r="Y33" s="820"/>
      <c r="Z33" s="820"/>
      <c r="AA33" s="820">
        <v>47</v>
      </c>
      <c r="AB33" s="820"/>
      <c r="AC33" s="820"/>
      <c r="AD33" s="820"/>
      <c r="AE33" s="821"/>
      <c r="AF33" s="822">
        <v>967</v>
      </c>
      <c r="AG33" s="823"/>
      <c r="AH33" s="823"/>
      <c r="AI33" s="823"/>
      <c r="AJ33" s="824"/>
      <c r="AK33" s="870">
        <v>22</v>
      </c>
      <c r="AL33" s="866"/>
      <c r="AM33" s="866"/>
      <c r="AN33" s="866"/>
      <c r="AO33" s="866"/>
      <c r="AP33" s="866">
        <v>2756</v>
      </c>
      <c r="AQ33" s="866"/>
      <c r="AR33" s="866"/>
      <c r="AS33" s="866"/>
      <c r="AT33" s="866"/>
      <c r="AU33" s="866">
        <v>1259</v>
      </c>
      <c r="AV33" s="866"/>
      <c r="AW33" s="866"/>
      <c r="AX33" s="866"/>
      <c r="AY33" s="866"/>
      <c r="AZ33" s="867"/>
      <c r="BA33" s="867"/>
      <c r="BB33" s="867"/>
      <c r="BC33" s="867"/>
      <c r="BD33" s="867"/>
      <c r="BE33" s="868" t="s">
        <v>412</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413</v>
      </c>
      <c r="C34" s="817"/>
      <c r="D34" s="817"/>
      <c r="E34" s="817"/>
      <c r="F34" s="817"/>
      <c r="G34" s="817"/>
      <c r="H34" s="817"/>
      <c r="I34" s="817"/>
      <c r="J34" s="817"/>
      <c r="K34" s="817"/>
      <c r="L34" s="817"/>
      <c r="M34" s="817"/>
      <c r="N34" s="817"/>
      <c r="O34" s="817"/>
      <c r="P34" s="818"/>
      <c r="Q34" s="819">
        <v>6</v>
      </c>
      <c r="R34" s="820"/>
      <c r="S34" s="820"/>
      <c r="T34" s="820"/>
      <c r="U34" s="820"/>
      <c r="V34" s="820">
        <v>6</v>
      </c>
      <c r="W34" s="820"/>
      <c r="X34" s="820"/>
      <c r="Y34" s="820"/>
      <c r="Z34" s="820"/>
      <c r="AA34" s="820" t="s">
        <v>589</v>
      </c>
      <c r="AB34" s="820"/>
      <c r="AC34" s="820"/>
      <c r="AD34" s="820"/>
      <c r="AE34" s="821"/>
      <c r="AF34" s="822" t="s">
        <v>406</v>
      </c>
      <c r="AG34" s="823"/>
      <c r="AH34" s="823"/>
      <c r="AI34" s="823"/>
      <c r="AJ34" s="824"/>
      <c r="AK34" s="870">
        <v>5</v>
      </c>
      <c r="AL34" s="866"/>
      <c r="AM34" s="866"/>
      <c r="AN34" s="866"/>
      <c r="AO34" s="866"/>
      <c r="AP34" s="866">
        <v>24</v>
      </c>
      <c r="AQ34" s="866"/>
      <c r="AR34" s="866"/>
      <c r="AS34" s="866"/>
      <c r="AT34" s="866"/>
      <c r="AU34" s="866">
        <v>20</v>
      </c>
      <c r="AV34" s="866"/>
      <c r="AW34" s="866"/>
      <c r="AX34" s="866"/>
      <c r="AY34" s="866"/>
      <c r="AZ34" s="867"/>
      <c r="BA34" s="867"/>
      <c r="BB34" s="867"/>
      <c r="BC34" s="867"/>
      <c r="BD34" s="867"/>
      <c r="BE34" s="868" t="s">
        <v>414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415</v>
      </c>
      <c r="C35" s="817"/>
      <c r="D35" s="817"/>
      <c r="E35" s="817"/>
      <c r="F35" s="817"/>
      <c r="G35" s="817"/>
      <c r="H35" s="817"/>
      <c r="I35" s="817"/>
      <c r="J35" s="817"/>
      <c r="K35" s="817"/>
      <c r="L35" s="817"/>
      <c r="M35" s="817"/>
      <c r="N35" s="817"/>
      <c r="O35" s="817"/>
      <c r="P35" s="818"/>
      <c r="Q35" s="819">
        <v>19</v>
      </c>
      <c r="R35" s="820"/>
      <c r="S35" s="820"/>
      <c r="T35" s="820"/>
      <c r="U35" s="820"/>
      <c r="V35" s="820">
        <v>19</v>
      </c>
      <c r="W35" s="820"/>
      <c r="X35" s="820"/>
      <c r="Y35" s="820"/>
      <c r="Z35" s="820"/>
      <c r="AA35" s="820" t="s">
        <v>589</v>
      </c>
      <c r="AB35" s="820"/>
      <c r="AC35" s="820"/>
      <c r="AD35" s="820"/>
      <c r="AE35" s="821"/>
      <c r="AF35" s="822" t="s">
        <v>416</v>
      </c>
      <c r="AG35" s="823"/>
      <c r="AH35" s="823"/>
      <c r="AI35" s="823"/>
      <c r="AJ35" s="824"/>
      <c r="AK35" s="870">
        <v>16</v>
      </c>
      <c r="AL35" s="866"/>
      <c r="AM35" s="866"/>
      <c r="AN35" s="866"/>
      <c r="AO35" s="866"/>
      <c r="AP35" s="866">
        <v>25</v>
      </c>
      <c r="AQ35" s="866"/>
      <c r="AR35" s="866"/>
      <c r="AS35" s="866"/>
      <c r="AT35" s="866"/>
      <c r="AU35" s="866">
        <v>22</v>
      </c>
      <c r="AV35" s="866"/>
      <c r="AW35" s="866"/>
      <c r="AX35" s="866"/>
      <c r="AY35" s="866"/>
      <c r="AZ35" s="867"/>
      <c r="BA35" s="867"/>
      <c r="BB35" s="867"/>
      <c r="BC35" s="867"/>
      <c r="BD35" s="867"/>
      <c r="BE35" s="868" t="s">
        <v>417</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418</v>
      </c>
      <c r="C36" s="817"/>
      <c r="D36" s="817"/>
      <c r="E36" s="817"/>
      <c r="F36" s="817"/>
      <c r="G36" s="817"/>
      <c r="H36" s="817"/>
      <c r="I36" s="817"/>
      <c r="J36" s="817"/>
      <c r="K36" s="817"/>
      <c r="L36" s="817"/>
      <c r="M36" s="817"/>
      <c r="N36" s="817"/>
      <c r="O36" s="817"/>
      <c r="P36" s="818"/>
      <c r="Q36" s="819">
        <v>18</v>
      </c>
      <c r="R36" s="820"/>
      <c r="S36" s="820"/>
      <c r="T36" s="820"/>
      <c r="U36" s="820"/>
      <c r="V36" s="820">
        <v>18</v>
      </c>
      <c r="W36" s="820"/>
      <c r="X36" s="820"/>
      <c r="Y36" s="820"/>
      <c r="Z36" s="820"/>
      <c r="AA36" s="820" t="s">
        <v>589</v>
      </c>
      <c r="AB36" s="820"/>
      <c r="AC36" s="820"/>
      <c r="AD36" s="820"/>
      <c r="AE36" s="821"/>
      <c r="AF36" s="822" t="s">
        <v>409</v>
      </c>
      <c r="AG36" s="823"/>
      <c r="AH36" s="823"/>
      <c r="AI36" s="823"/>
      <c r="AJ36" s="824"/>
      <c r="AK36" s="870">
        <v>5</v>
      </c>
      <c r="AL36" s="866"/>
      <c r="AM36" s="866"/>
      <c r="AN36" s="866"/>
      <c r="AO36" s="866"/>
      <c r="AP36" s="866" t="s">
        <v>589</v>
      </c>
      <c r="AQ36" s="866"/>
      <c r="AR36" s="866"/>
      <c r="AS36" s="866"/>
      <c r="AT36" s="866"/>
      <c r="AU36" s="866" t="s">
        <v>589</v>
      </c>
      <c r="AV36" s="866"/>
      <c r="AW36" s="866"/>
      <c r="AX36" s="866"/>
      <c r="AY36" s="866"/>
      <c r="AZ36" s="867"/>
      <c r="BA36" s="867"/>
      <c r="BB36" s="867"/>
      <c r="BC36" s="867"/>
      <c r="BD36" s="867"/>
      <c r="BE36" s="868" t="s">
        <v>414</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392</v>
      </c>
      <c r="B63" s="825" t="s">
        <v>420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1159</v>
      </c>
      <c r="AG63" s="880"/>
      <c r="AH63" s="880"/>
      <c r="AI63" s="880"/>
      <c r="AJ63" s="881"/>
      <c r="AK63" s="882"/>
      <c r="AL63" s="877"/>
      <c r="AM63" s="877"/>
      <c r="AN63" s="877"/>
      <c r="AO63" s="877"/>
      <c r="AP63" s="880">
        <v>2873</v>
      </c>
      <c r="AQ63" s="880"/>
      <c r="AR63" s="880"/>
      <c r="AS63" s="880"/>
      <c r="AT63" s="880"/>
      <c r="AU63" s="880">
        <v>1326</v>
      </c>
      <c r="AV63" s="880"/>
      <c r="AW63" s="880"/>
      <c r="AX63" s="880"/>
      <c r="AY63" s="880"/>
      <c r="AZ63" s="884"/>
      <c r="BA63" s="884"/>
      <c r="BB63" s="884"/>
      <c r="BC63" s="884"/>
      <c r="BD63" s="884"/>
      <c r="BE63" s="885"/>
      <c r="BF63" s="885"/>
      <c r="BG63" s="885"/>
      <c r="BH63" s="885"/>
      <c r="BI63" s="886"/>
      <c r="BJ63" s="887" t="s">
        <v>421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423</v>
      </c>
      <c r="B66" s="764"/>
      <c r="C66" s="764"/>
      <c r="D66" s="764"/>
      <c r="E66" s="764"/>
      <c r="F66" s="764"/>
      <c r="G66" s="764"/>
      <c r="H66" s="764"/>
      <c r="I66" s="764"/>
      <c r="J66" s="764"/>
      <c r="K66" s="764"/>
      <c r="L66" s="764"/>
      <c r="M66" s="764"/>
      <c r="N66" s="764"/>
      <c r="O66" s="764"/>
      <c r="P66" s="765"/>
      <c r="Q66" s="769" t="s">
        <v>424</v>
      </c>
      <c r="R66" s="770"/>
      <c r="S66" s="770"/>
      <c r="T66" s="770"/>
      <c r="U66" s="771"/>
      <c r="V66" s="769" t="s">
        <v>425</v>
      </c>
      <c r="W66" s="770"/>
      <c r="X66" s="770"/>
      <c r="Y66" s="770"/>
      <c r="Z66" s="771"/>
      <c r="AA66" s="769" t="s">
        <v>426</v>
      </c>
      <c r="AB66" s="770"/>
      <c r="AC66" s="770"/>
      <c r="AD66" s="770"/>
      <c r="AE66" s="771"/>
      <c r="AF66" s="890" t="s">
        <v>427</v>
      </c>
      <c r="AG66" s="851"/>
      <c r="AH66" s="851"/>
      <c r="AI66" s="851"/>
      <c r="AJ66" s="891"/>
      <c r="AK66" s="769" t="s">
        <v>428</v>
      </c>
      <c r="AL66" s="764"/>
      <c r="AM66" s="764"/>
      <c r="AN66" s="764"/>
      <c r="AO66" s="765"/>
      <c r="AP66" s="769" t="s">
        <v>429</v>
      </c>
      <c r="AQ66" s="770"/>
      <c r="AR66" s="770"/>
      <c r="AS66" s="770"/>
      <c r="AT66" s="771"/>
      <c r="AU66" s="769" t="s">
        <v>430</v>
      </c>
      <c r="AV66" s="770"/>
      <c r="AW66" s="770"/>
      <c r="AX66" s="770"/>
      <c r="AY66" s="771"/>
      <c r="AZ66" s="769" t="s">
        <v>378</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595</v>
      </c>
      <c r="C68" s="906"/>
      <c r="D68" s="906"/>
      <c r="E68" s="906"/>
      <c r="F68" s="906"/>
      <c r="G68" s="906"/>
      <c r="H68" s="906"/>
      <c r="I68" s="906"/>
      <c r="J68" s="906"/>
      <c r="K68" s="906"/>
      <c r="L68" s="906"/>
      <c r="M68" s="906"/>
      <c r="N68" s="906"/>
      <c r="O68" s="906"/>
      <c r="P68" s="907"/>
      <c r="Q68" s="908">
        <v>7346</v>
      </c>
      <c r="R68" s="902"/>
      <c r="S68" s="902"/>
      <c r="T68" s="902"/>
      <c r="U68" s="902"/>
      <c r="V68" s="902">
        <v>6753</v>
      </c>
      <c r="W68" s="902"/>
      <c r="X68" s="902"/>
      <c r="Y68" s="902"/>
      <c r="Z68" s="902"/>
      <c r="AA68" s="902">
        <v>593</v>
      </c>
      <c r="AB68" s="902"/>
      <c r="AC68" s="902"/>
      <c r="AD68" s="902"/>
      <c r="AE68" s="902"/>
      <c r="AF68" s="902">
        <v>3760</v>
      </c>
      <c r="AG68" s="902"/>
      <c r="AH68" s="902"/>
      <c r="AI68" s="902"/>
      <c r="AJ68" s="902"/>
      <c r="AK68" s="902" t="s">
        <v>604</v>
      </c>
      <c r="AL68" s="902"/>
      <c r="AM68" s="902"/>
      <c r="AN68" s="902"/>
      <c r="AO68" s="902"/>
      <c r="AP68" s="902">
        <v>4751</v>
      </c>
      <c r="AQ68" s="902"/>
      <c r="AR68" s="902"/>
      <c r="AS68" s="902"/>
      <c r="AT68" s="902"/>
      <c r="AU68" s="902">
        <v>1678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596</v>
      </c>
      <c r="C69" s="910"/>
      <c r="D69" s="910"/>
      <c r="E69" s="910"/>
      <c r="F69" s="910"/>
      <c r="G69" s="910"/>
      <c r="H69" s="910"/>
      <c r="I69" s="910"/>
      <c r="J69" s="910"/>
      <c r="K69" s="910"/>
      <c r="L69" s="910"/>
      <c r="M69" s="910"/>
      <c r="N69" s="910"/>
      <c r="O69" s="910"/>
      <c r="P69" s="911"/>
      <c r="Q69" s="912">
        <v>6797</v>
      </c>
      <c r="R69" s="866"/>
      <c r="S69" s="866"/>
      <c r="T69" s="866"/>
      <c r="U69" s="866"/>
      <c r="V69" s="866">
        <v>6048</v>
      </c>
      <c r="W69" s="866"/>
      <c r="X69" s="866"/>
      <c r="Y69" s="866"/>
      <c r="Z69" s="866"/>
      <c r="AA69" s="866">
        <v>749</v>
      </c>
      <c r="AB69" s="866"/>
      <c r="AC69" s="866"/>
      <c r="AD69" s="866"/>
      <c r="AE69" s="866"/>
      <c r="AF69" s="866">
        <v>749</v>
      </c>
      <c r="AG69" s="866"/>
      <c r="AH69" s="866"/>
      <c r="AI69" s="866"/>
      <c r="AJ69" s="866"/>
      <c r="AK69" s="866">
        <v>1022</v>
      </c>
      <c r="AL69" s="866"/>
      <c r="AM69" s="866"/>
      <c r="AN69" s="866"/>
      <c r="AO69" s="866"/>
      <c r="AP69" s="866" t="s">
        <v>604</v>
      </c>
      <c r="AQ69" s="866"/>
      <c r="AR69" s="866"/>
      <c r="AS69" s="866"/>
      <c r="AT69" s="866"/>
      <c r="AU69" s="866" t="s">
        <v>604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597</v>
      </c>
      <c r="C70" s="910"/>
      <c r="D70" s="910"/>
      <c r="E70" s="910"/>
      <c r="F70" s="910"/>
      <c r="G70" s="910"/>
      <c r="H70" s="910"/>
      <c r="I70" s="910"/>
      <c r="J70" s="910"/>
      <c r="K70" s="910"/>
      <c r="L70" s="910"/>
      <c r="M70" s="910"/>
      <c r="N70" s="910"/>
      <c r="O70" s="910"/>
      <c r="P70" s="911"/>
      <c r="Q70" s="912">
        <v>41</v>
      </c>
      <c r="R70" s="866"/>
      <c r="S70" s="866"/>
      <c r="T70" s="866"/>
      <c r="U70" s="866"/>
      <c r="V70" s="866">
        <v>34</v>
      </c>
      <c r="W70" s="866"/>
      <c r="X70" s="866"/>
      <c r="Y70" s="866"/>
      <c r="Z70" s="866"/>
      <c r="AA70" s="866">
        <v>7</v>
      </c>
      <c r="AB70" s="866"/>
      <c r="AC70" s="866"/>
      <c r="AD70" s="866"/>
      <c r="AE70" s="866"/>
      <c r="AF70" s="866">
        <v>7</v>
      </c>
      <c r="AG70" s="866"/>
      <c r="AH70" s="866"/>
      <c r="AI70" s="866"/>
      <c r="AJ70" s="866"/>
      <c r="AK70" s="866" t="s">
        <v>604</v>
      </c>
      <c r="AL70" s="866"/>
      <c r="AM70" s="866"/>
      <c r="AN70" s="866"/>
      <c r="AO70" s="866"/>
      <c r="AP70" s="866" t="s">
        <v>604</v>
      </c>
      <c r="AQ70" s="866"/>
      <c r="AR70" s="866"/>
      <c r="AS70" s="866"/>
      <c r="AT70" s="866"/>
      <c r="AU70" s="866" t="s">
        <v>604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598</v>
      </c>
      <c r="C71" s="910"/>
      <c r="D71" s="910"/>
      <c r="E71" s="910"/>
      <c r="F71" s="910"/>
      <c r="G71" s="910"/>
      <c r="H71" s="910"/>
      <c r="I71" s="910"/>
      <c r="J71" s="910"/>
      <c r="K71" s="910"/>
      <c r="L71" s="910"/>
      <c r="M71" s="910"/>
      <c r="N71" s="910"/>
      <c r="O71" s="910"/>
      <c r="P71" s="911"/>
      <c r="Q71" s="912">
        <v>12</v>
      </c>
      <c r="R71" s="866"/>
      <c r="S71" s="866"/>
      <c r="T71" s="866"/>
      <c r="U71" s="866"/>
      <c r="V71" s="866">
        <v>9</v>
      </c>
      <c r="W71" s="866"/>
      <c r="X71" s="866"/>
      <c r="Y71" s="866"/>
      <c r="Z71" s="866"/>
      <c r="AA71" s="866">
        <v>3</v>
      </c>
      <c r="AB71" s="866"/>
      <c r="AC71" s="866"/>
      <c r="AD71" s="866"/>
      <c r="AE71" s="866"/>
      <c r="AF71" s="866">
        <v>3</v>
      </c>
      <c r="AG71" s="866"/>
      <c r="AH71" s="866"/>
      <c r="AI71" s="866"/>
      <c r="AJ71" s="866"/>
      <c r="AK71" s="866" t="s">
        <v>604</v>
      </c>
      <c r="AL71" s="866"/>
      <c r="AM71" s="866"/>
      <c r="AN71" s="866"/>
      <c r="AO71" s="866"/>
      <c r="AP71" s="866" t="s">
        <v>604</v>
      </c>
      <c r="AQ71" s="866"/>
      <c r="AR71" s="866"/>
      <c r="AS71" s="866"/>
      <c r="AT71" s="866"/>
      <c r="AU71" s="866" t="s">
        <v>604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599</v>
      </c>
      <c r="C72" s="910"/>
      <c r="D72" s="910"/>
      <c r="E72" s="910"/>
      <c r="F72" s="910"/>
      <c r="G72" s="910"/>
      <c r="H72" s="910"/>
      <c r="I72" s="910"/>
      <c r="J72" s="910"/>
      <c r="K72" s="910"/>
      <c r="L72" s="910"/>
      <c r="M72" s="910"/>
      <c r="N72" s="910"/>
      <c r="O72" s="910"/>
      <c r="P72" s="911"/>
      <c r="Q72" s="912">
        <v>3</v>
      </c>
      <c r="R72" s="866"/>
      <c r="S72" s="866"/>
      <c r="T72" s="866"/>
      <c r="U72" s="866"/>
      <c r="V72" s="866">
        <v>1</v>
      </c>
      <c r="W72" s="866"/>
      <c r="X72" s="866"/>
      <c r="Y72" s="866"/>
      <c r="Z72" s="866"/>
      <c r="AA72" s="866">
        <v>2</v>
      </c>
      <c r="AB72" s="866"/>
      <c r="AC72" s="866"/>
      <c r="AD72" s="866"/>
      <c r="AE72" s="866"/>
      <c r="AF72" s="866">
        <v>2</v>
      </c>
      <c r="AG72" s="866"/>
      <c r="AH72" s="866"/>
      <c r="AI72" s="866"/>
      <c r="AJ72" s="866"/>
      <c r="AK72" s="866" t="s">
        <v>604</v>
      </c>
      <c r="AL72" s="866"/>
      <c r="AM72" s="866"/>
      <c r="AN72" s="866"/>
      <c r="AO72" s="866"/>
      <c r="AP72" s="866" t="s">
        <v>604</v>
      </c>
      <c r="AQ72" s="866"/>
      <c r="AR72" s="866"/>
      <c r="AS72" s="866"/>
      <c r="AT72" s="866"/>
      <c r="AU72" s="866" t="s">
        <v>604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600</v>
      </c>
      <c r="C73" s="910"/>
      <c r="D73" s="910"/>
      <c r="E73" s="910"/>
      <c r="F73" s="910"/>
      <c r="G73" s="910"/>
      <c r="H73" s="910"/>
      <c r="I73" s="910"/>
      <c r="J73" s="910"/>
      <c r="K73" s="910"/>
      <c r="L73" s="910"/>
      <c r="M73" s="910"/>
      <c r="N73" s="910"/>
      <c r="O73" s="910"/>
      <c r="P73" s="911"/>
      <c r="Q73" s="912">
        <v>6</v>
      </c>
      <c r="R73" s="866"/>
      <c r="S73" s="866"/>
      <c r="T73" s="866"/>
      <c r="U73" s="866"/>
      <c r="V73" s="866">
        <v>2</v>
      </c>
      <c r="W73" s="866"/>
      <c r="X73" s="866"/>
      <c r="Y73" s="866"/>
      <c r="Z73" s="866"/>
      <c r="AA73" s="866">
        <v>4</v>
      </c>
      <c r="AB73" s="866"/>
      <c r="AC73" s="866"/>
      <c r="AD73" s="866"/>
      <c r="AE73" s="866"/>
      <c r="AF73" s="866">
        <v>4</v>
      </c>
      <c r="AG73" s="866"/>
      <c r="AH73" s="866"/>
      <c r="AI73" s="866"/>
      <c r="AJ73" s="866"/>
      <c r="AK73" s="866" t="s">
        <v>604</v>
      </c>
      <c r="AL73" s="866"/>
      <c r="AM73" s="866"/>
      <c r="AN73" s="866"/>
      <c r="AO73" s="866"/>
      <c r="AP73" s="866" t="s">
        <v>604</v>
      </c>
      <c r="AQ73" s="866"/>
      <c r="AR73" s="866"/>
      <c r="AS73" s="866"/>
      <c r="AT73" s="866"/>
      <c r="AU73" s="866" t="s">
        <v>604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601</v>
      </c>
      <c r="C74" s="910"/>
      <c r="D74" s="910"/>
      <c r="E74" s="910"/>
      <c r="F74" s="910"/>
      <c r="G74" s="910"/>
      <c r="H74" s="910"/>
      <c r="I74" s="910"/>
      <c r="J74" s="910"/>
      <c r="K74" s="910"/>
      <c r="L74" s="910"/>
      <c r="M74" s="910"/>
      <c r="N74" s="910"/>
      <c r="O74" s="910"/>
      <c r="P74" s="911"/>
      <c r="Q74" s="912">
        <v>32</v>
      </c>
      <c r="R74" s="866"/>
      <c r="S74" s="866"/>
      <c r="T74" s="866"/>
      <c r="U74" s="866"/>
      <c r="V74" s="866">
        <v>27</v>
      </c>
      <c r="W74" s="866"/>
      <c r="X74" s="866"/>
      <c r="Y74" s="866"/>
      <c r="Z74" s="866"/>
      <c r="AA74" s="866">
        <v>5</v>
      </c>
      <c r="AB74" s="866"/>
      <c r="AC74" s="866"/>
      <c r="AD74" s="866"/>
      <c r="AE74" s="866"/>
      <c r="AF74" s="866">
        <v>5</v>
      </c>
      <c r="AG74" s="866"/>
      <c r="AH74" s="866"/>
      <c r="AI74" s="866"/>
      <c r="AJ74" s="866"/>
      <c r="AK74" s="866" t="s">
        <v>604</v>
      </c>
      <c r="AL74" s="866"/>
      <c r="AM74" s="866"/>
      <c r="AN74" s="866"/>
      <c r="AO74" s="866"/>
      <c r="AP74" s="866" t="s">
        <v>604</v>
      </c>
      <c r="AQ74" s="866"/>
      <c r="AR74" s="866"/>
      <c r="AS74" s="866"/>
      <c r="AT74" s="866"/>
      <c r="AU74" s="866" t="s">
        <v>604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602</v>
      </c>
      <c r="C75" s="910"/>
      <c r="D75" s="910"/>
      <c r="E75" s="910"/>
      <c r="F75" s="910"/>
      <c r="G75" s="910"/>
      <c r="H75" s="910"/>
      <c r="I75" s="910"/>
      <c r="J75" s="910"/>
      <c r="K75" s="910"/>
      <c r="L75" s="910"/>
      <c r="M75" s="910"/>
      <c r="N75" s="910"/>
      <c r="O75" s="910"/>
      <c r="P75" s="911"/>
      <c r="Q75" s="913">
        <v>284</v>
      </c>
      <c r="R75" s="914"/>
      <c r="S75" s="914"/>
      <c r="T75" s="914"/>
      <c r="U75" s="870"/>
      <c r="V75" s="915">
        <v>269</v>
      </c>
      <c r="W75" s="914"/>
      <c r="X75" s="914"/>
      <c r="Y75" s="914"/>
      <c r="Z75" s="870"/>
      <c r="AA75" s="915">
        <v>15</v>
      </c>
      <c r="AB75" s="914"/>
      <c r="AC75" s="914"/>
      <c r="AD75" s="914"/>
      <c r="AE75" s="870"/>
      <c r="AF75" s="915">
        <v>15</v>
      </c>
      <c r="AG75" s="914"/>
      <c r="AH75" s="914"/>
      <c r="AI75" s="914"/>
      <c r="AJ75" s="870"/>
      <c r="AK75" s="915">
        <v>31</v>
      </c>
      <c r="AL75" s="914"/>
      <c r="AM75" s="914"/>
      <c r="AN75" s="914"/>
      <c r="AO75" s="870"/>
      <c r="AP75" s="915" t="s">
        <v>604</v>
      </c>
      <c r="AQ75" s="914"/>
      <c r="AR75" s="914"/>
      <c r="AS75" s="914"/>
      <c r="AT75" s="870"/>
      <c r="AU75" s="915" t="s">
        <v>604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603</v>
      </c>
      <c r="C76" s="910"/>
      <c r="D76" s="910"/>
      <c r="E76" s="910"/>
      <c r="F76" s="910"/>
      <c r="G76" s="910"/>
      <c r="H76" s="910"/>
      <c r="I76" s="910"/>
      <c r="J76" s="910"/>
      <c r="K76" s="910"/>
      <c r="L76" s="910"/>
      <c r="M76" s="910"/>
      <c r="N76" s="910"/>
      <c r="O76" s="910"/>
      <c r="P76" s="911"/>
      <c r="Q76" s="913">
        <v>230610</v>
      </c>
      <c r="R76" s="914"/>
      <c r="S76" s="914"/>
      <c r="T76" s="914"/>
      <c r="U76" s="870"/>
      <c r="V76" s="915">
        <v>226088</v>
      </c>
      <c r="W76" s="914"/>
      <c r="X76" s="914"/>
      <c r="Y76" s="914"/>
      <c r="Z76" s="870"/>
      <c r="AA76" s="915">
        <v>4522</v>
      </c>
      <c r="AB76" s="914"/>
      <c r="AC76" s="914"/>
      <c r="AD76" s="914"/>
      <c r="AE76" s="870"/>
      <c r="AF76" s="915">
        <v>4522</v>
      </c>
      <c r="AG76" s="914"/>
      <c r="AH76" s="914"/>
      <c r="AI76" s="914"/>
      <c r="AJ76" s="870"/>
      <c r="AK76" s="915">
        <v>41</v>
      </c>
      <c r="AL76" s="914"/>
      <c r="AM76" s="914"/>
      <c r="AN76" s="914"/>
      <c r="AO76" s="870"/>
      <c r="AP76" s="915" t="s">
        <v>604</v>
      </c>
      <c r="AQ76" s="914"/>
      <c r="AR76" s="914"/>
      <c r="AS76" s="914"/>
      <c r="AT76" s="870"/>
      <c r="AU76" s="915" t="s">
        <v>604</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392</v>
      </c>
      <c r="B88" s="825" t="s">
        <v>431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9067</v>
      </c>
      <c r="AG88" s="880"/>
      <c r="AH88" s="880"/>
      <c r="AI88" s="880"/>
      <c r="AJ88" s="880"/>
      <c r="AK88" s="877"/>
      <c r="AL88" s="877"/>
      <c r="AM88" s="877"/>
      <c r="AN88" s="877"/>
      <c r="AO88" s="877"/>
      <c r="AP88" s="880">
        <v>4751</v>
      </c>
      <c r="AQ88" s="880"/>
      <c r="AR88" s="880"/>
      <c r="AS88" s="880"/>
      <c r="AT88" s="880"/>
      <c r="AU88" s="880">
        <v>1678</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825" t="s">
        <v>432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v>176</v>
      </c>
      <c r="DC102" s="888"/>
      <c r="DD102" s="888"/>
      <c r="DE102" s="888"/>
      <c r="DF102" s="927"/>
      <c r="DG102" s="926"/>
      <c r="DH102" s="888"/>
      <c r="DI102" s="888"/>
      <c r="DJ102" s="888"/>
      <c r="DK102" s="927"/>
      <c r="DL102" s="926">
        <v>86</v>
      </c>
      <c r="DM102" s="888"/>
      <c r="DN102" s="888"/>
      <c r="DO102" s="888"/>
      <c r="DP102" s="927"/>
      <c r="DQ102" s="926">
        <v>9</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440</v>
      </c>
      <c r="AB109" s="929"/>
      <c r="AC109" s="929"/>
      <c r="AD109" s="929"/>
      <c r="AE109" s="930"/>
      <c r="AF109" s="928" t="s">
        <v>441</v>
      </c>
      <c r="AG109" s="929"/>
      <c r="AH109" s="929"/>
      <c r="AI109" s="929"/>
      <c r="AJ109" s="930"/>
      <c r="AK109" s="928" t="s">
        <v>308</v>
      </c>
      <c r="AL109" s="929"/>
      <c r="AM109" s="929"/>
      <c r="AN109" s="929"/>
      <c r="AO109" s="930"/>
      <c r="AP109" s="928" t="s">
        <v>442</v>
      </c>
      <c r="AQ109" s="929"/>
      <c r="AR109" s="929"/>
      <c r="AS109" s="929"/>
      <c r="AT109" s="931"/>
      <c r="AU109" s="948" t="s">
        <v>439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440</v>
      </c>
      <c r="BR109" s="929"/>
      <c r="BS109" s="929"/>
      <c r="BT109" s="929"/>
      <c r="BU109" s="930"/>
      <c r="BV109" s="928" t="s">
        <v>441</v>
      </c>
      <c r="BW109" s="929"/>
      <c r="BX109" s="929"/>
      <c r="BY109" s="929"/>
      <c r="BZ109" s="930"/>
      <c r="CA109" s="928" t="s">
        <v>308</v>
      </c>
      <c r="CB109" s="929"/>
      <c r="CC109" s="929"/>
      <c r="CD109" s="929"/>
      <c r="CE109" s="930"/>
      <c r="CF109" s="949" t="s">
        <v>442</v>
      </c>
      <c r="CG109" s="949"/>
      <c r="CH109" s="949"/>
      <c r="CI109" s="949"/>
      <c r="CJ109" s="949"/>
      <c r="CK109" s="928" t="s">
        <v>443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440</v>
      </c>
      <c r="DH109" s="929"/>
      <c r="DI109" s="929"/>
      <c r="DJ109" s="929"/>
      <c r="DK109" s="930"/>
      <c r="DL109" s="928" t="s">
        <v>441</v>
      </c>
      <c r="DM109" s="929"/>
      <c r="DN109" s="929"/>
      <c r="DO109" s="929"/>
      <c r="DP109" s="930"/>
      <c r="DQ109" s="928" t="s">
        <v>308</v>
      </c>
      <c r="DR109" s="929"/>
      <c r="DS109" s="929"/>
      <c r="DT109" s="929"/>
      <c r="DU109" s="930"/>
      <c r="DV109" s="928" t="s">
        <v>442</v>
      </c>
      <c r="DW109" s="929"/>
      <c r="DX109" s="929"/>
      <c r="DY109" s="929"/>
      <c r="DZ109" s="931"/>
    </row>
    <row r="110" spans="1:131" s="230" customFormat="1" ht="26.25" customHeight="1" x14ac:dyDescent="0.15">
      <c r="A110" s="932" t="s">
        <v>444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3805697</v>
      </c>
      <c r="AB110" s="936"/>
      <c r="AC110" s="936"/>
      <c r="AD110" s="936"/>
      <c r="AE110" s="937"/>
      <c r="AF110" s="938">
        <v>3911269</v>
      </c>
      <c r="AG110" s="936"/>
      <c r="AH110" s="936"/>
      <c r="AI110" s="936"/>
      <c r="AJ110" s="937"/>
      <c r="AK110" s="938">
        <v>4253654</v>
      </c>
      <c r="AL110" s="936"/>
      <c r="AM110" s="936"/>
      <c r="AN110" s="936"/>
      <c r="AO110" s="937"/>
      <c r="AP110" s="939">
        <v>32.200000000000003</v>
      </c>
      <c r="AQ110" s="940"/>
      <c r="AR110" s="940"/>
      <c r="AS110" s="940"/>
      <c r="AT110" s="941"/>
      <c r="AU110" s="942" t="s">
        <v>75</v>
      </c>
      <c r="AV110" s="943"/>
      <c r="AW110" s="943"/>
      <c r="AX110" s="943"/>
      <c r="AY110" s="943"/>
      <c r="AZ110" s="965" t="s">
        <v>445</v>
      </c>
      <c r="BA110" s="933"/>
      <c r="BB110" s="933"/>
      <c r="BC110" s="933"/>
      <c r="BD110" s="933"/>
      <c r="BE110" s="933"/>
      <c r="BF110" s="933"/>
      <c r="BG110" s="933"/>
      <c r="BH110" s="933"/>
      <c r="BI110" s="933"/>
      <c r="BJ110" s="933"/>
      <c r="BK110" s="933"/>
      <c r="BL110" s="933"/>
      <c r="BM110" s="933"/>
      <c r="BN110" s="933"/>
      <c r="BO110" s="933"/>
      <c r="BP110" s="934"/>
      <c r="BQ110" s="966">
        <v>38490198</v>
      </c>
      <c r="BR110" s="967"/>
      <c r="BS110" s="967"/>
      <c r="BT110" s="967"/>
      <c r="BU110" s="967"/>
      <c r="BV110" s="967">
        <v>37962115</v>
      </c>
      <c r="BW110" s="967"/>
      <c r="BX110" s="967"/>
      <c r="BY110" s="967"/>
      <c r="BZ110" s="967"/>
      <c r="CA110" s="967">
        <v>37087944</v>
      </c>
      <c r="CB110" s="967"/>
      <c r="CC110" s="967"/>
      <c r="CD110" s="967"/>
      <c r="CE110" s="967"/>
      <c r="CF110" s="980">
        <v>280.60000000000002</v>
      </c>
      <c r="CG110" s="981"/>
      <c r="CH110" s="981"/>
      <c r="CI110" s="981"/>
      <c r="CJ110" s="981"/>
      <c r="CK110" s="982" t="s">
        <v>446</v>
      </c>
      <c r="CL110" s="983"/>
      <c r="CM110" s="965" t="s">
        <v>447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148</v>
      </c>
      <c r="DH110" s="967"/>
      <c r="DI110" s="967"/>
      <c r="DJ110" s="967"/>
      <c r="DK110" s="967"/>
      <c r="DL110" s="967" t="s">
        <v>148</v>
      </c>
      <c r="DM110" s="967"/>
      <c r="DN110" s="967"/>
      <c r="DO110" s="967"/>
      <c r="DP110" s="967"/>
      <c r="DQ110" s="967" t="s">
        <v>148</v>
      </c>
      <c r="DR110" s="967"/>
      <c r="DS110" s="967"/>
      <c r="DT110" s="967"/>
      <c r="DU110" s="967"/>
      <c r="DV110" s="968" t="s">
        <v>148</v>
      </c>
      <c r="DW110" s="968"/>
      <c r="DX110" s="968"/>
      <c r="DY110" s="968"/>
      <c r="DZ110" s="969"/>
    </row>
    <row r="111" spans="1:131" s="230" customFormat="1" ht="26.25" customHeight="1" x14ac:dyDescent="0.15">
      <c r="A111" s="970" t="s">
        <v>448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148</v>
      </c>
      <c r="AB111" s="974"/>
      <c r="AC111" s="974"/>
      <c r="AD111" s="974"/>
      <c r="AE111" s="975"/>
      <c r="AF111" s="976" t="s">
        <v>148</v>
      </c>
      <c r="AG111" s="974"/>
      <c r="AH111" s="974"/>
      <c r="AI111" s="974"/>
      <c r="AJ111" s="975"/>
      <c r="AK111" s="976" t="s">
        <v>148</v>
      </c>
      <c r="AL111" s="974"/>
      <c r="AM111" s="974"/>
      <c r="AN111" s="974"/>
      <c r="AO111" s="975"/>
      <c r="AP111" s="977" t="s">
        <v>148</v>
      </c>
      <c r="AQ111" s="978"/>
      <c r="AR111" s="978"/>
      <c r="AS111" s="978"/>
      <c r="AT111" s="979"/>
      <c r="AU111" s="944"/>
      <c r="AV111" s="945"/>
      <c r="AW111" s="945"/>
      <c r="AX111" s="945"/>
      <c r="AY111" s="945"/>
      <c r="AZ111" s="958" t="s">
        <v>449</v>
      </c>
      <c r="BA111" s="959"/>
      <c r="BB111" s="959"/>
      <c r="BC111" s="959"/>
      <c r="BD111" s="959"/>
      <c r="BE111" s="959"/>
      <c r="BF111" s="959"/>
      <c r="BG111" s="959"/>
      <c r="BH111" s="959"/>
      <c r="BI111" s="959"/>
      <c r="BJ111" s="959"/>
      <c r="BK111" s="959"/>
      <c r="BL111" s="959"/>
      <c r="BM111" s="959"/>
      <c r="BN111" s="959"/>
      <c r="BO111" s="959"/>
      <c r="BP111" s="960"/>
      <c r="BQ111" s="961">
        <v>54959</v>
      </c>
      <c r="BR111" s="962"/>
      <c r="BS111" s="962"/>
      <c r="BT111" s="962"/>
      <c r="BU111" s="962"/>
      <c r="BV111" s="962">
        <v>37547</v>
      </c>
      <c r="BW111" s="962"/>
      <c r="BX111" s="962"/>
      <c r="BY111" s="962"/>
      <c r="BZ111" s="962"/>
      <c r="CA111" s="962">
        <v>23382</v>
      </c>
      <c r="CB111" s="962"/>
      <c r="CC111" s="962"/>
      <c r="CD111" s="962"/>
      <c r="CE111" s="962"/>
      <c r="CF111" s="956">
        <v>0.2</v>
      </c>
      <c r="CG111" s="957"/>
      <c r="CH111" s="957"/>
      <c r="CI111" s="957"/>
      <c r="CJ111" s="957"/>
      <c r="CK111" s="984"/>
      <c r="CL111" s="985"/>
      <c r="CM111" s="958" t="s">
        <v>450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148</v>
      </c>
      <c r="DH111" s="962"/>
      <c r="DI111" s="962"/>
      <c r="DJ111" s="962"/>
      <c r="DK111" s="962"/>
      <c r="DL111" s="962" t="s">
        <v>148</v>
      </c>
      <c r="DM111" s="962"/>
      <c r="DN111" s="962"/>
      <c r="DO111" s="962"/>
      <c r="DP111" s="962"/>
      <c r="DQ111" s="962" t="s">
        <v>148</v>
      </c>
      <c r="DR111" s="962"/>
      <c r="DS111" s="962"/>
      <c r="DT111" s="962"/>
      <c r="DU111" s="962"/>
      <c r="DV111" s="963" t="s">
        <v>148</v>
      </c>
      <c r="DW111" s="963"/>
      <c r="DX111" s="963"/>
      <c r="DY111" s="963"/>
      <c r="DZ111" s="964"/>
    </row>
    <row r="112" spans="1:131" s="230" customFormat="1" ht="26.25" customHeight="1" x14ac:dyDescent="0.15">
      <c r="A112" s="988" t="s">
        <v>451</v>
      </c>
      <c r="B112" s="989"/>
      <c r="C112" s="959" t="s">
        <v>452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453</v>
      </c>
      <c r="AB112" s="995"/>
      <c r="AC112" s="995"/>
      <c r="AD112" s="995"/>
      <c r="AE112" s="996"/>
      <c r="AF112" s="997" t="s">
        <v>453</v>
      </c>
      <c r="AG112" s="995"/>
      <c r="AH112" s="995"/>
      <c r="AI112" s="995"/>
      <c r="AJ112" s="996"/>
      <c r="AK112" s="997" t="s">
        <v>453</v>
      </c>
      <c r="AL112" s="995"/>
      <c r="AM112" s="995"/>
      <c r="AN112" s="995"/>
      <c r="AO112" s="996"/>
      <c r="AP112" s="998" t="s">
        <v>453</v>
      </c>
      <c r="AQ112" s="999"/>
      <c r="AR112" s="999"/>
      <c r="AS112" s="999"/>
      <c r="AT112" s="1000"/>
      <c r="AU112" s="944"/>
      <c r="AV112" s="945"/>
      <c r="AW112" s="945"/>
      <c r="AX112" s="945"/>
      <c r="AY112" s="945"/>
      <c r="AZ112" s="958" t="s">
        <v>454</v>
      </c>
      <c r="BA112" s="959"/>
      <c r="BB112" s="959"/>
      <c r="BC112" s="959"/>
      <c r="BD112" s="959"/>
      <c r="BE112" s="959"/>
      <c r="BF112" s="959"/>
      <c r="BG112" s="959"/>
      <c r="BH112" s="959"/>
      <c r="BI112" s="959"/>
      <c r="BJ112" s="959"/>
      <c r="BK112" s="959"/>
      <c r="BL112" s="959"/>
      <c r="BM112" s="959"/>
      <c r="BN112" s="959"/>
      <c r="BO112" s="959"/>
      <c r="BP112" s="960"/>
      <c r="BQ112" s="961">
        <v>1572778</v>
      </c>
      <c r="BR112" s="962"/>
      <c r="BS112" s="962"/>
      <c r="BT112" s="962"/>
      <c r="BU112" s="962"/>
      <c r="BV112" s="962">
        <v>1522296</v>
      </c>
      <c r="BW112" s="962"/>
      <c r="BX112" s="962"/>
      <c r="BY112" s="962"/>
      <c r="BZ112" s="962"/>
      <c r="CA112" s="962">
        <v>1325501</v>
      </c>
      <c r="CB112" s="962"/>
      <c r="CC112" s="962"/>
      <c r="CD112" s="962"/>
      <c r="CE112" s="962"/>
      <c r="CF112" s="956">
        <v>10</v>
      </c>
      <c r="CG112" s="957"/>
      <c r="CH112" s="957"/>
      <c r="CI112" s="957"/>
      <c r="CJ112" s="957"/>
      <c r="CK112" s="984"/>
      <c r="CL112" s="985"/>
      <c r="CM112" s="958" t="s">
        <v>455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453</v>
      </c>
      <c r="DH112" s="962"/>
      <c r="DI112" s="962"/>
      <c r="DJ112" s="962"/>
      <c r="DK112" s="962"/>
      <c r="DL112" s="962" t="s">
        <v>453</v>
      </c>
      <c r="DM112" s="962"/>
      <c r="DN112" s="962"/>
      <c r="DO112" s="962"/>
      <c r="DP112" s="962"/>
      <c r="DQ112" s="962" t="s">
        <v>453</v>
      </c>
      <c r="DR112" s="962"/>
      <c r="DS112" s="962"/>
      <c r="DT112" s="962"/>
      <c r="DU112" s="962"/>
      <c r="DV112" s="963" t="s">
        <v>453</v>
      </c>
      <c r="DW112" s="963"/>
      <c r="DX112" s="963"/>
      <c r="DY112" s="963"/>
      <c r="DZ112" s="964"/>
    </row>
    <row r="113" spans="1:130" s="230" customFormat="1" ht="26.25" customHeight="1" x14ac:dyDescent="0.15">
      <c r="A113" s="990"/>
      <c r="B113" s="991"/>
      <c r="C113" s="959" t="s">
        <v>456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392496</v>
      </c>
      <c r="AB113" s="974"/>
      <c r="AC113" s="974"/>
      <c r="AD113" s="974"/>
      <c r="AE113" s="975"/>
      <c r="AF113" s="976">
        <v>131866</v>
      </c>
      <c r="AG113" s="974"/>
      <c r="AH113" s="974"/>
      <c r="AI113" s="974"/>
      <c r="AJ113" s="975"/>
      <c r="AK113" s="976">
        <v>124912</v>
      </c>
      <c r="AL113" s="974"/>
      <c r="AM113" s="974"/>
      <c r="AN113" s="974"/>
      <c r="AO113" s="975"/>
      <c r="AP113" s="977">
        <v>0.9</v>
      </c>
      <c r="AQ113" s="978"/>
      <c r="AR113" s="978"/>
      <c r="AS113" s="978"/>
      <c r="AT113" s="979"/>
      <c r="AU113" s="944"/>
      <c r="AV113" s="945"/>
      <c r="AW113" s="945"/>
      <c r="AX113" s="945"/>
      <c r="AY113" s="945"/>
      <c r="AZ113" s="958" t="s">
        <v>457</v>
      </c>
      <c r="BA113" s="959"/>
      <c r="BB113" s="959"/>
      <c r="BC113" s="959"/>
      <c r="BD113" s="959"/>
      <c r="BE113" s="959"/>
      <c r="BF113" s="959"/>
      <c r="BG113" s="959"/>
      <c r="BH113" s="959"/>
      <c r="BI113" s="959"/>
      <c r="BJ113" s="959"/>
      <c r="BK113" s="959"/>
      <c r="BL113" s="959"/>
      <c r="BM113" s="959"/>
      <c r="BN113" s="959"/>
      <c r="BO113" s="959"/>
      <c r="BP113" s="960"/>
      <c r="BQ113" s="961">
        <v>2112284</v>
      </c>
      <c r="BR113" s="962"/>
      <c r="BS113" s="962"/>
      <c r="BT113" s="962"/>
      <c r="BU113" s="962"/>
      <c r="BV113" s="962">
        <v>1886136</v>
      </c>
      <c r="BW113" s="962"/>
      <c r="BX113" s="962"/>
      <c r="BY113" s="962"/>
      <c r="BZ113" s="962"/>
      <c r="CA113" s="962">
        <v>1678474</v>
      </c>
      <c r="CB113" s="962"/>
      <c r="CC113" s="962"/>
      <c r="CD113" s="962"/>
      <c r="CE113" s="962"/>
      <c r="CF113" s="956">
        <v>12.7</v>
      </c>
      <c r="CG113" s="957"/>
      <c r="CH113" s="957"/>
      <c r="CI113" s="957"/>
      <c r="CJ113" s="957"/>
      <c r="CK113" s="984"/>
      <c r="CL113" s="985"/>
      <c r="CM113" s="958" t="s">
        <v>458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453</v>
      </c>
      <c r="DH113" s="995"/>
      <c r="DI113" s="995"/>
      <c r="DJ113" s="995"/>
      <c r="DK113" s="996"/>
      <c r="DL113" s="997" t="s">
        <v>453</v>
      </c>
      <c r="DM113" s="995"/>
      <c r="DN113" s="995"/>
      <c r="DO113" s="995"/>
      <c r="DP113" s="996"/>
      <c r="DQ113" s="997" t="s">
        <v>453</v>
      </c>
      <c r="DR113" s="995"/>
      <c r="DS113" s="995"/>
      <c r="DT113" s="995"/>
      <c r="DU113" s="996"/>
      <c r="DV113" s="998" t="s">
        <v>453</v>
      </c>
      <c r="DW113" s="999"/>
      <c r="DX113" s="999"/>
      <c r="DY113" s="999"/>
      <c r="DZ113" s="1000"/>
    </row>
    <row r="114" spans="1:130" s="230" customFormat="1" ht="26.25" customHeight="1" x14ac:dyDescent="0.15">
      <c r="A114" s="990"/>
      <c r="B114" s="991"/>
      <c r="C114" s="959" t="s">
        <v>459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309160</v>
      </c>
      <c r="AB114" s="995"/>
      <c r="AC114" s="995"/>
      <c r="AD114" s="995"/>
      <c r="AE114" s="996"/>
      <c r="AF114" s="997">
        <v>284221</v>
      </c>
      <c r="AG114" s="995"/>
      <c r="AH114" s="995"/>
      <c r="AI114" s="995"/>
      <c r="AJ114" s="996"/>
      <c r="AK114" s="997">
        <v>282546</v>
      </c>
      <c r="AL114" s="995"/>
      <c r="AM114" s="995"/>
      <c r="AN114" s="995"/>
      <c r="AO114" s="996"/>
      <c r="AP114" s="998">
        <v>2.1</v>
      </c>
      <c r="AQ114" s="999"/>
      <c r="AR114" s="999"/>
      <c r="AS114" s="999"/>
      <c r="AT114" s="1000"/>
      <c r="AU114" s="944"/>
      <c r="AV114" s="945"/>
      <c r="AW114" s="945"/>
      <c r="AX114" s="945"/>
      <c r="AY114" s="945"/>
      <c r="AZ114" s="958" t="s">
        <v>460</v>
      </c>
      <c r="BA114" s="959"/>
      <c r="BB114" s="959"/>
      <c r="BC114" s="959"/>
      <c r="BD114" s="959"/>
      <c r="BE114" s="959"/>
      <c r="BF114" s="959"/>
      <c r="BG114" s="959"/>
      <c r="BH114" s="959"/>
      <c r="BI114" s="959"/>
      <c r="BJ114" s="959"/>
      <c r="BK114" s="959"/>
      <c r="BL114" s="959"/>
      <c r="BM114" s="959"/>
      <c r="BN114" s="959"/>
      <c r="BO114" s="959"/>
      <c r="BP114" s="960"/>
      <c r="BQ114" s="961">
        <v>2488961</v>
      </c>
      <c r="BR114" s="962"/>
      <c r="BS114" s="962"/>
      <c r="BT114" s="962"/>
      <c r="BU114" s="962"/>
      <c r="BV114" s="962">
        <v>2563748</v>
      </c>
      <c r="BW114" s="962"/>
      <c r="BX114" s="962"/>
      <c r="BY114" s="962"/>
      <c r="BZ114" s="962"/>
      <c r="CA114" s="962">
        <v>2494102</v>
      </c>
      <c r="CB114" s="962"/>
      <c r="CC114" s="962"/>
      <c r="CD114" s="962"/>
      <c r="CE114" s="962"/>
      <c r="CF114" s="956">
        <v>18.899999999999999</v>
      </c>
      <c r="CG114" s="957"/>
      <c r="CH114" s="957"/>
      <c r="CI114" s="957"/>
      <c r="CJ114" s="957"/>
      <c r="CK114" s="984"/>
      <c r="CL114" s="985"/>
      <c r="CM114" s="958" t="s">
        <v>461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453</v>
      </c>
      <c r="DH114" s="995"/>
      <c r="DI114" s="995"/>
      <c r="DJ114" s="995"/>
      <c r="DK114" s="996"/>
      <c r="DL114" s="997" t="s">
        <v>453</v>
      </c>
      <c r="DM114" s="995"/>
      <c r="DN114" s="995"/>
      <c r="DO114" s="995"/>
      <c r="DP114" s="996"/>
      <c r="DQ114" s="997" t="s">
        <v>453</v>
      </c>
      <c r="DR114" s="995"/>
      <c r="DS114" s="995"/>
      <c r="DT114" s="995"/>
      <c r="DU114" s="996"/>
      <c r="DV114" s="998" t="s">
        <v>148</v>
      </c>
      <c r="DW114" s="999"/>
      <c r="DX114" s="999"/>
      <c r="DY114" s="999"/>
      <c r="DZ114" s="1000"/>
    </row>
    <row r="115" spans="1:130" s="230" customFormat="1" ht="26.25" customHeight="1" x14ac:dyDescent="0.15">
      <c r="A115" s="990"/>
      <c r="B115" s="991"/>
      <c r="C115" s="959" t="s">
        <v>462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29451</v>
      </c>
      <c r="AB115" s="974"/>
      <c r="AC115" s="974"/>
      <c r="AD115" s="974"/>
      <c r="AE115" s="975"/>
      <c r="AF115" s="976">
        <v>28436</v>
      </c>
      <c r="AG115" s="974"/>
      <c r="AH115" s="974"/>
      <c r="AI115" s="974"/>
      <c r="AJ115" s="975"/>
      <c r="AK115" s="976">
        <v>25189</v>
      </c>
      <c r="AL115" s="974"/>
      <c r="AM115" s="974"/>
      <c r="AN115" s="974"/>
      <c r="AO115" s="975"/>
      <c r="AP115" s="977">
        <v>0.2</v>
      </c>
      <c r="AQ115" s="978"/>
      <c r="AR115" s="978"/>
      <c r="AS115" s="978"/>
      <c r="AT115" s="979"/>
      <c r="AU115" s="944"/>
      <c r="AV115" s="945"/>
      <c r="AW115" s="945"/>
      <c r="AX115" s="945"/>
      <c r="AY115" s="945"/>
      <c r="AZ115" s="958" t="s">
        <v>463</v>
      </c>
      <c r="BA115" s="959"/>
      <c r="BB115" s="959"/>
      <c r="BC115" s="959"/>
      <c r="BD115" s="959"/>
      <c r="BE115" s="959"/>
      <c r="BF115" s="959"/>
      <c r="BG115" s="959"/>
      <c r="BH115" s="959"/>
      <c r="BI115" s="959"/>
      <c r="BJ115" s="959"/>
      <c r="BK115" s="959"/>
      <c r="BL115" s="959"/>
      <c r="BM115" s="959"/>
      <c r="BN115" s="959"/>
      <c r="BO115" s="959"/>
      <c r="BP115" s="960"/>
      <c r="BQ115" s="961">
        <v>10220</v>
      </c>
      <c r="BR115" s="962"/>
      <c r="BS115" s="962"/>
      <c r="BT115" s="962"/>
      <c r="BU115" s="962"/>
      <c r="BV115" s="962">
        <v>9411</v>
      </c>
      <c r="BW115" s="962"/>
      <c r="BX115" s="962"/>
      <c r="BY115" s="962"/>
      <c r="BZ115" s="962"/>
      <c r="CA115" s="962">
        <v>8592</v>
      </c>
      <c r="CB115" s="962"/>
      <c r="CC115" s="962"/>
      <c r="CD115" s="962"/>
      <c r="CE115" s="962"/>
      <c r="CF115" s="956">
        <v>0.1</v>
      </c>
      <c r="CG115" s="957"/>
      <c r="CH115" s="957"/>
      <c r="CI115" s="957"/>
      <c r="CJ115" s="957"/>
      <c r="CK115" s="984"/>
      <c r="CL115" s="985"/>
      <c r="CM115" s="958" t="s">
        <v>464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453</v>
      </c>
      <c r="DH115" s="995"/>
      <c r="DI115" s="995"/>
      <c r="DJ115" s="995"/>
      <c r="DK115" s="996"/>
      <c r="DL115" s="997" t="s">
        <v>453</v>
      </c>
      <c r="DM115" s="995"/>
      <c r="DN115" s="995"/>
      <c r="DO115" s="995"/>
      <c r="DP115" s="996"/>
      <c r="DQ115" s="997" t="s">
        <v>453</v>
      </c>
      <c r="DR115" s="995"/>
      <c r="DS115" s="995"/>
      <c r="DT115" s="995"/>
      <c r="DU115" s="996"/>
      <c r="DV115" s="998" t="s">
        <v>453</v>
      </c>
      <c r="DW115" s="999"/>
      <c r="DX115" s="999"/>
      <c r="DY115" s="999"/>
      <c r="DZ115" s="1000"/>
    </row>
    <row r="116" spans="1:130" s="230" customFormat="1" ht="26.25" customHeight="1" x14ac:dyDescent="0.15">
      <c r="A116" s="992"/>
      <c r="B116" s="993"/>
      <c r="C116" s="1001" t="s">
        <v>465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112</v>
      </c>
      <c r="AB116" s="995"/>
      <c r="AC116" s="995"/>
      <c r="AD116" s="995"/>
      <c r="AE116" s="996"/>
      <c r="AF116" s="997">
        <v>22</v>
      </c>
      <c r="AG116" s="995"/>
      <c r="AH116" s="995"/>
      <c r="AI116" s="995"/>
      <c r="AJ116" s="996"/>
      <c r="AK116" s="997">
        <v>239</v>
      </c>
      <c r="AL116" s="995"/>
      <c r="AM116" s="995"/>
      <c r="AN116" s="995"/>
      <c r="AO116" s="996"/>
      <c r="AP116" s="998">
        <v>0</v>
      </c>
      <c r="AQ116" s="999"/>
      <c r="AR116" s="999"/>
      <c r="AS116" s="999"/>
      <c r="AT116" s="1000"/>
      <c r="AU116" s="944"/>
      <c r="AV116" s="945"/>
      <c r="AW116" s="945"/>
      <c r="AX116" s="945"/>
      <c r="AY116" s="945"/>
      <c r="AZ116" s="1003" t="s">
        <v>466</v>
      </c>
      <c r="BA116" s="1004"/>
      <c r="BB116" s="1004"/>
      <c r="BC116" s="1004"/>
      <c r="BD116" s="1004"/>
      <c r="BE116" s="1004"/>
      <c r="BF116" s="1004"/>
      <c r="BG116" s="1004"/>
      <c r="BH116" s="1004"/>
      <c r="BI116" s="1004"/>
      <c r="BJ116" s="1004"/>
      <c r="BK116" s="1004"/>
      <c r="BL116" s="1004"/>
      <c r="BM116" s="1004"/>
      <c r="BN116" s="1004"/>
      <c r="BO116" s="1004"/>
      <c r="BP116" s="1005"/>
      <c r="BQ116" s="961" t="s">
        <v>453</v>
      </c>
      <c r="BR116" s="962"/>
      <c r="BS116" s="962"/>
      <c r="BT116" s="962"/>
      <c r="BU116" s="962"/>
      <c r="BV116" s="962" t="s">
        <v>453</v>
      </c>
      <c r="BW116" s="962"/>
      <c r="BX116" s="962"/>
      <c r="BY116" s="962"/>
      <c r="BZ116" s="962"/>
      <c r="CA116" s="962" t="s">
        <v>453</v>
      </c>
      <c r="CB116" s="962"/>
      <c r="CC116" s="962"/>
      <c r="CD116" s="962"/>
      <c r="CE116" s="962"/>
      <c r="CF116" s="956" t="s">
        <v>453</v>
      </c>
      <c r="CG116" s="957"/>
      <c r="CH116" s="957"/>
      <c r="CI116" s="957"/>
      <c r="CJ116" s="957"/>
      <c r="CK116" s="984"/>
      <c r="CL116" s="985"/>
      <c r="CM116" s="958" t="s">
        <v>467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453</v>
      </c>
      <c r="DH116" s="995"/>
      <c r="DI116" s="995"/>
      <c r="DJ116" s="995"/>
      <c r="DK116" s="996"/>
      <c r="DL116" s="997" t="s">
        <v>453</v>
      </c>
      <c r="DM116" s="995"/>
      <c r="DN116" s="995"/>
      <c r="DO116" s="995"/>
      <c r="DP116" s="996"/>
      <c r="DQ116" s="997" t="s">
        <v>453</v>
      </c>
      <c r="DR116" s="995"/>
      <c r="DS116" s="995"/>
      <c r="DT116" s="995"/>
      <c r="DU116" s="996"/>
      <c r="DV116" s="998" t="s">
        <v>453</v>
      </c>
      <c r="DW116" s="999"/>
      <c r="DX116" s="999"/>
      <c r="DY116" s="999"/>
      <c r="DZ116" s="1000"/>
    </row>
    <row r="117" spans="1:130" s="230" customFormat="1" ht="26.25" customHeight="1" x14ac:dyDescent="0.15">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468</v>
      </c>
      <c r="Z117" s="930"/>
      <c r="AA117" s="1014">
        <v>4536916</v>
      </c>
      <c r="AB117" s="1015"/>
      <c r="AC117" s="1015"/>
      <c r="AD117" s="1015"/>
      <c r="AE117" s="1016"/>
      <c r="AF117" s="1017">
        <v>4355814</v>
      </c>
      <c r="AG117" s="1015"/>
      <c r="AH117" s="1015"/>
      <c r="AI117" s="1015"/>
      <c r="AJ117" s="1016"/>
      <c r="AK117" s="1017">
        <v>4686540</v>
      </c>
      <c r="AL117" s="1015"/>
      <c r="AM117" s="1015"/>
      <c r="AN117" s="1015"/>
      <c r="AO117" s="1016"/>
      <c r="AP117" s="1018"/>
      <c r="AQ117" s="1019"/>
      <c r="AR117" s="1019"/>
      <c r="AS117" s="1019"/>
      <c r="AT117" s="1020"/>
      <c r="AU117" s="944"/>
      <c r="AV117" s="945"/>
      <c r="AW117" s="945"/>
      <c r="AX117" s="945"/>
      <c r="AY117" s="945"/>
      <c r="AZ117" s="1010" t="s">
        <v>469</v>
      </c>
      <c r="BA117" s="1011"/>
      <c r="BB117" s="1011"/>
      <c r="BC117" s="1011"/>
      <c r="BD117" s="1011"/>
      <c r="BE117" s="1011"/>
      <c r="BF117" s="1011"/>
      <c r="BG117" s="1011"/>
      <c r="BH117" s="1011"/>
      <c r="BI117" s="1011"/>
      <c r="BJ117" s="1011"/>
      <c r="BK117" s="1011"/>
      <c r="BL117" s="1011"/>
      <c r="BM117" s="1011"/>
      <c r="BN117" s="1011"/>
      <c r="BO117" s="1011"/>
      <c r="BP117" s="1012"/>
      <c r="BQ117" s="961" t="s">
        <v>148</v>
      </c>
      <c r="BR117" s="962"/>
      <c r="BS117" s="962"/>
      <c r="BT117" s="962"/>
      <c r="BU117" s="962"/>
      <c r="BV117" s="962" t="s">
        <v>148</v>
      </c>
      <c r="BW117" s="962"/>
      <c r="BX117" s="962"/>
      <c r="BY117" s="962"/>
      <c r="BZ117" s="962"/>
      <c r="CA117" s="962" t="s">
        <v>148</v>
      </c>
      <c r="CB117" s="962"/>
      <c r="CC117" s="962"/>
      <c r="CD117" s="962"/>
      <c r="CE117" s="962"/>
      <c r="CF117" s="956" t="s">
        <v>148</v>
      </c>
      <c r="CG117" s="957"/>
      <c r="CH117" s="957"/>
      <c r="CI117" s="957"/>
      <c r="CJ117" s="957"/>
      <c r="CK117" s="984"/>
      <c r="CL117" s="985"/>
      <c r="CM117" s="958" t="s">
        <v>470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148</v>
      </c>
      <c r="DH117" s="995"/>
      <c r="DI117" s="995"/>
      <c r="DJ117" s="995"/>
      <c r="DK117" s="996"/>
      <c r="DL117" s="997" t="s">
        <v>148</v>
      </c>
      <c r="DM117" s="995"/>
      <c r="DN117" s="995"/>
      <c r="DO117" s="995"/>
      <c r="DP117" s="996"/>
      <c r="DQ117" s="997" t="s">
        <v>148</v>
      </c>
      <c r="DR117" s="995"/>
      <c r="DS117" s="995"/>
      <c r="DT117" s="995"/>
      <c r="DU117" s="996"/>
      <c r="DV117" s="998" t="s">
        <v>148</v>
      </c>
      <c r="DW117" s="999"/>
      <c r="DX117" s="999"/>
      <c r="DY117" s="999"/>
      <c r="DZ117" s="1000"/>
    </row>
    <row r="118" spans="1:130" s="230" customFormat="1" ht="26.25" customHeight="1" x14ac:dyDescent="0.15">
      <c r="A118" s="948" t="s">
        <v>443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440</v>
      </c>
      <c r="AB118" s="929"/>
      <c r="AC118" s="929"/>
      <c r="AD118" s="929"/>
      <c r="AE118" s="930"/>
      <c r="AF118" s="928" t="s">
        <v>441</v>
      </c>
      <c r="AG118" s="929"/>
      <c r="AH118" s="929"/>
      <c r="AI118" s="929"/>
      <c r="AJ118" s="930"/>
      <c r="AK118" s="928" t="s">
        <v>308</v>
      </c>
      <c r="AL118" s="929"/>
      <c r="AM118" s="929"/>
      <c r="AN118" s="929"/>
      <c r="AO118" s="930"/>
      <c r="AP118" s="1006" t="s">
        <v>442</v>
      </c>
      <c r="AQ118" s="1007"/>
      <c r="AR118" s="1007"/>
      <c r="AS118" s="1007"/>
      <c r="AT118" s="1008"/>
      <c r="AU118" s="944"/>
      <c r="AV118" s="945"/>
      <c r="AW118" s="945"/>
      <c r="AX118" s="945"/>
      <c r="AY118" s="945"/>
      <c r="AZ118" s="1009" t="s">
        <v>471</v>
      </c>
      <c r="BA118" s="1001"/>
      <c r="BB118" s="1001"/>
      <c r="BC118" s="1001"/>
      <c r="BD118" s="1001"/>
      <c r="BE118" s="1001"/>
      <c r="BF118" s="1001"/>
      <c r="BG118" s="1001"/>
      <c r="BH118" s="1001"/>
      <c r="BI118" s="1001"/>
      <c r="BJ118" s="1001"/>
      <c r="BK118" s="1001"/>
      <c r="BL118" s="1001"/>
      <c r="BM118" s="1001"/>
      <c r="BN118" s="1001"/>
      <c r="BO118" s="1001"/>
      <c r="BP118" s="1002"/>
      <c r="BQ118" s="1035" t="s">
        <v>148</v>
      </c>
      <c r="BR118" s="1036"/>
      <c r="BS118" s="1036"/>
      <c r="BT118" s="1036"/>
      <c r="BU118" s="1036"/>
      <c r="BV118" s="1036" t="s">
        <v>148</v>
      </c>
      <c r="BW118" s="1036"/>
      <c r="BX118" s="1036"/>
      <c r="BY118" s="1036"/>
      <c r="BZ118" s="1036"/>
      <c r="CA118" s="1036" t="s">
        <v>148</v>
      </c>
      <c r="CB118" s="1036"/>
      <c r="CC118" s="1036"/>
      <c r="CD118" s="1036"/>
      <c r="CE118" s="1036"/>
      <c r="CF118" s="956" t="s">
        <v>148</v>
      </c>
      <c r="CG118" s="957"/>
      <c r="CH118" s="957"/>
      <c r="CI118" s="957"/>
      <c r="CJ118" s="957"/>
      <c r="CK118" s="984"/>
      <c r="CL118" s="985"/>
      <c r="CM118" s="958" t="s">
        <v>472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148</v>
      </c>
      <c r="DH118" s="995"/>
      <c r="DI118" s="995"/>
      <c r="DJ118" s="995"/>
      <c r="DK118" s="996"/>
      <c r="DL118" s="997" t="s">
        <v>148</v>
      </c>
      <c r="DM118" s="995"/>
      <c r="DN118" s="995"/>
      <c r="DO118" s="995"/>
      <c r="DP118" s="996"/>
      <c r="DQ118" s="997" t="s">
        <v>148</v>
      </c>
      <c r="DR118" s="995"/>
      <c r="DS118" s="995"/>
      <c r="DT118" s="995"/>
      <c r="DU118" s="996"/>
      <c r="DV118" s="998" t="s">
        <v>148</v>
      </c>
      <c r="DW118" s="999"/>
      <c r="DX118" s="999"/>
      <c r="DY118" s="999"/>
      <c r="DZ118" s="1000"/>
    </row>
    <row r="119" spans="1:130" s="230" customFormat="1" ht="26.25" customHeight="1" x14ac:dyDescent="0.15">
      <c r="A119" s="1092" t="s">
        <v>446</v>
      </c>
      <c r="B119" s="983"/>
      <c r="C119" s="965" t="s">
        <v>447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148</v>
      </c>
      <c r="AB119" s="936"/>
      <c r="AC119" s="936"/>
      <c r="AD119" s="936"/>
      <c r="AE119" s="937"/>
      <c r="AF119" s="938" t="s">
        <v>148</v>
      </c>
      <c r="AG119" s="936"/>
      <c r="AH119" s="936"/>
      <c r="AI119" s="936"/>
      <c r="AJ119" s="937"/>
      <c r="AK119" s="938" t="s">
        <v>148</v>
      </c>
      <c r="AL119" s="936"/>
      <c r="AM119" s="936"/>
      <c r="AN119" s="936"/>
      <c r="AO119" s="937"/>
      <c r="AP119" s="939" t="s">
        <v>453</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473</v>
      </c>
      <c r="BP119" s="1041"/>
      <c r="BQ119" s="1035">
        <v>44729400</v>
      </c>
      <c r="BR119" s="1036"/>
      <c r="BS119" s="1036"/>
      <c r="BT119" s="1036"/>
      <c r="BU119" s="1036"/>
      <c r="BV119" s="1036">
        <v>43981253</v>
      </c>
      <c r="BW119" s="1036"/>
      <c r="BX119" s="1036"/>
      <c r="BY119" s="1036"/>
      <c r="BZ119" s="1036"/>
      <c r="CA119" s="1036">
        <v>42617995</v>
      </c>
      <c r="CB119" s="1036"/>
      <c r="CC119" s="1036"/>
      <c r="CD119" s="1036"/>
      <c r="CE119" s="1036"/>
      <c r="CF119" s="1037"/>
      <c r="CG119" s="1038"/>
      <c r="CH119" s="1038"/>
      <c r="CI119" s="1038"/>
      <c r="CJ119" s="1039"/>
      <c r="CK119" s="986"/>
      <c r="CL119" s="987"/>
      <c r="CM119" s="1009" t="s">
        <v>474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54959</v>
      </c>
      <c r="DH119" s="1022"/>
      <c r="DI119" s="1022"/>
      <c r="DJ119" s="1022"/>
      <c r="DK119" s="1023"/>
      <c r="DL119" s="1021">
        <v>37547</v>
      </c>
      <c r="DM119" s="1022"/>
      <c r="DN119" s="1022"/>
      <c r="DO119" s="1022"/>
      <c r="DP119" s="1023"/>
      <c r="DQ119" s="1021">
        <v>23382</v>
      </c>
      <c r="DR119" s="1022"/>
      <c r="DS119" s="1022"/>
      <c r="DT119" s="1022"/>
      <c r="DU119" s="1023"/>
      <c r="DV119" s="1024">
        <v>0.2</v>
      </c>
      <c r="DW119" s="1025"/>
      <c r="DX119" s="1025"/>
      <c r="DY119" s="1025"/>
      <c r="DZ119" s="1026"/>
    </row>
    <row r="120" spans="1:130" s="230" customFormat="1" ht="26.25" customHeight="1" x14ac:dyDescent="0.15">
      <c r="A120" s="1093"/>
      <c r="B120" s="985"/>
      <c r="C120" s="958" t="s">
        <v>450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148</v>
      </c>
      <c r="AB120" s="995"/>
      <c r="AC120" s="995"/>
      <c r="AD120" s="995"/>
      <c r="AE120" s="996"/>
      <c r="AF120" s="997" t="s">
        <v>148</v>
      </c>
      <c r="AG120" s="995"/>
      <c r="AH120" s="995"/>
      <c r="AI120" s="995"/>
      <c r="AJ120" s="996"/>
      <c r="AK120" s="997" t="s">
        <v>148</v>
      </c>
      <c r="AL120" s="995"/>
      <c r="AM120" s="995"/>
      <c r="AN120" s="995"/>
      <c r="AO120" s="996"/>
      <c r="AP120" s="998" t="s">
        <v>453</v>
      </c>
      <c r="AQ120" s="999"/>
      <c r="AR120" s="999"/>
      <c r="AS120" s="999"/>
      <c r="AT120" s="1000"/>
      <c r="AU120" s="1027" t="s">
        <v>475</v>
      </c>
      <c r="AV120" s="1028"/>
      <c r="AW120" s="1028"/>
      <c r="AX120" s="1028"/>
      <c r="AY120" s="1029"/>
      <c r="AZ120" s="965" t="s">
        <v>476</v>
      </c>
      <c r="BA120" s="933"/>
      <c r="BB120" s="933"/>
      <c r="BC120" s="933"/>
      <c r="BD120" s="933"/>
      <c r="BE120" s="933"/>
      <c r="BF120" s="933"/>
      <c r="BG120" s="933"/>
      <c r="BH120" s="933"/>
      <c r="BI120" s="933"/>
      <c r="BJ120" s="933"/>
      <c r="BK120" s="933"/>
      <c r="BL120" s="933"/>
      <c r="BM120" s="933"/>
      <c r="BN120" s="933"/>
      <c r="BO120" s="933"/>
      <c r="BP120" s="934"/>
      <c r="BQ120" s="966">
        <v>11399199</v>
      </c>
      <c r="BR120" s="967"/>
      <c r="BS120" s="967"/>
      <c r="BT120" s="967"/>
      <c r="BU120" s="967"/>
      <c r="BV120" s="967">
        <v>13180119</v>
      </c>
      <c r="BW120" s="967"/>
      <c r="BX120" s="967"/>
      <c r="BY120" s="967"/>
      <c r="BZ120" s="967"/>
      <c r="CA120" s="967">
        <v>13979080</v>
      </c>
      <c r="CB120" s="967"/>
      <c r="CC120" s="967"/>
      <c r="CD120" s="967"/>
      <c r="CE120" s="967"/>
      <c r="CF120" s="980">
        <v>105.8</v>
      </c>
      <c r="CG120" s="981"/>
      <c r="CH120" s="981"/>
      <c r="CI120" s="981"/>
      <c r="CJ120" s="981"/>
      <c r="CK120" s="1042" t="s">
        <v>477</v>
      </c>
      <c r="CL120" s="1043"/>
      <c r="CM120" s="1043"/>
      <c r="CN120" s="1043"/>
      <c r="CO120" s="1044"/>
      <c r="CP120" s="1050" t="s">
        <v>478</v>
      </c>
      <c r="CQ120" s="1051"/>
      <c r="CR120" s="1051"/>
      <c r="CS120" s="1051"/>
      <c r="CT120" s="1051"/>
      <c r="CU120" s="1051"/>
      <c r="CV120" s="1051"/>
      <c r="CW120" s="1051"/>
      <c r="CX120" s="1051"/>
      <c r="CY120" s="1051"/>
      <c r="CZ120" s="1051"/>
      <c r="DA120" s="1051"/>
      <c r="DB120" s="1051"/>
      <c r="DC120" s="1051"/>
      <c r="DD120" s="1051"/>
      <c r="DE120" s="1051"/>
      <c r="DF120" s="1052"/>
      <c r="DG120" s="966">
        <v>1454342</v>
      </c>
      <c r="DH120" s="967"/>
      <c r="DI120" s="967"/>
      <c r="DJ120" s="967"/>
      <c r="DK120" s="967"/>
      <c r="DL120" s="967">
        <v>1434917</v>
      </c>
      <c r="DM120" s="967"/>
      <c r="DN120" s="967"/>
      <c r="DO120" s="967"/>
      <c r="DP120" s="967"/>
      <c r="DQ120" s="967">
        <v>1259418</v>
      </c>
      <c r="DR120" s="967"/>
      <c r="DS120" s="967"/>
      <c r="DT120" s="967"/>
      <c r="DU120" s="967"/>
      <c r="DV120" s="968">
        <v>9.5</v>
      </c>
      <c r="DW120" s="968"/>
      <c r="DX120" s="968"/>
      <c r="DY120" s="968"/>
      <c r="DZ120" s="969"/>
    </row>
    <row r="121" spans="1:130" s="230" customFormat="1" ht="26.25" customHeight="1" x14ac:dyDescent="0.15">
      <c r="A121" s="1093"/>
      <c r="B121" s="985"/>
      <c r="C121" s="1010" t="s">
        <v>479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148</v>
      </c>
      <c r="AB121" s="995"/>
      <c r="AC121" s="995"/>
      <c r="AD121" s="995"/>
      <c r="AE121" s="996"/>
      <c r="AF121" s="997" t="s">
        <v>148</v>
      </c>
      <c r="AG121" s="995"/>
      <c r="AH121" s="995"/>
      <c r="AI121" s="995"/>
      <c r="AJ121" s="996"/>
      <c r="AK121" s="997" t="s">
        <v>148</v>
      </c>
      <c r="AL121" s="995"/>
      <c r="AM121" s="995"/>
      <c r="AN121" s="995"/>
      <c r="AO121" s="996"/>
      <c r="AP121" s="998" t="s">
        <v>148</v>
      </c>
      <c r="AQ121" s="999"/>
      <c r="AR121" s="999"/>
      <c r="AS121" s="999"/>
      <c r="AT121" s="1000"/>
      <c r="AU121" s="1030"/>
      <c r="AV121" s="1031"/>
      <c r="AW121" s="1031"/>
      <c r="AX121" s="1031"/>
      <c r="AY121" s="1032"/>
      <c r="AZ121" s="958" t="s">
        <v>480</v>
      </c>
      <c r="BA121" s="959"/>
      <c r="BB121" s="959"/>
      <c r="BC121" s="959"/>
      <c r="BD121" s="959"/>
      <c r="BE121" s="959"/>
      <c r="BF121" s="959"/>
      <c r="BG121" s="959"/>
      <c r="BH121" s="959"/>
      <c r="BI121" s="959"/>
      <c r="BJ121" s="959"/>
      <c r="BK121" s="959"/>
      <c r="BL121" s="959"/>
      <c r="BM121" s="959"/>
      <c r="BN121" s="959"/>
      <c r="BO121" s="959"/>
      <c r="BP121" s="960"/>
      <c r="BQ121" s="961">
        <v>1836356</v>
      </c>
      <c r="BR121" s="962"/>
      <c r="BS121" s="962"/>
      <c r="BT121" s="962"/>
      <c r="BU121" s="962"/>
      <c r="BV121" s="962">
        <v>1835678</v>
      </c>
      <c r="BW121" s="962"/>
      <c r="BX121" s="962"/>
      <c r="BY121" s="962"/>
      <c r="BZ121" s="962"/>
      <c r="CA121" s="962">
        <v>1771984</v>
      </c>
      <c r="CB121" s="962"/>
      <c r="CC121" s="962"/>
      <c r="CD121" s="962"/>
      <c r="CE121" s="962"/>
      <c r="CF121" s="956">
        <v>13.4</v>
      </c>
      <c r="CG121" s="957"/>
      <c r="CH121" s="957"/>
      <c r="CI121" s="957"/>
      <c r="CJ121" s="957"/>
      <c r="CK121" s="1045"/>
      <c r="CL121" s="1046"/>
      <c r="CM121" s="1046"/>
      <c r="CN121" s="1046"/>
      <c r="CO121" s="1047"/>
      <c r="CP121" s="1055" t="s">
        <v>481</v>
      </c>
      <c r="CQ121" s="1056"/>
      <c r="CR121" s="1056"/>
      <c r="CS121" s="1056"/>
      <c r="CT121" s="1056"/>
      <c r="CU121" s="1056"/>
      <c r="CV121" s="1056"/>
      <c r="CW121" s="1056"/>
      <c r="CX121" s="1056"/>
      <c r="CY121" s="1056"/>
      <c r="CZ121" s="1056"/>
      <c r="DA121" s="1056"/>
      <c r="DB121" s="1056"/>
      <c r="DC121" s="1056"/>
      <c r="DD121" s="1056"/>
      <c r="DE121" s="1056"/>
      <c r="DF121" s="1057"/>
      <c r="DG121" s="961">
        <v>33988</v>
      </c>
      <c r="DH121" s="962"/>
      <c r="DI121" s="962"/>
      <c r="DJ121" s="962"/>
      <c r="DK121" s="962"/>
      <c r="DL121" s="962">
        <v>30603</v>
      </c>
      <c r="DM121" s="962"/>
      <c r="DN121" s="962"/>
      <c r="DO121" s="962"/>
      <c r="DP121" s="962"/>
      <c r="DQ121" s="962">
        <v>23538</v>
      </c>
      <c r="DR121" s="962"/>
      <c r="DS121" s="962"/>
      <c r="DT121" s="962"/>
      <c r="DU121" s="962"/>
      <c r="DV121" s="963">
        <v>0.2</v>
      </c>
      <c r="DW121" s="963"/>
      <c r="DX121" s="963"/>
      <c r="DY121" s="963"/>
      <c r="DZ121" s="964"/>
    </row>
    <row r="122" spans="1:130" s="230" customFormat="1" ht="26.25" customHeight="1" x14ac:dyDescent="0.15">
      <c r="A122" s="1093"/>
      <c r="B122" s="985"/>
      <c r="C122" s="958" t="s">
        <v>461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148</v>
      </c>
      <c r="AB122" s="995"/>
      <c r="AC122" s="995"/>
      <c r="AD122" s="995"/>
      <c r="AE122" s="996"/>
      <c r="AF122" s="997" t="s">
        <v>148</v>
      </c>
      <c r="AG122" s="995"/>
      <c r="AH122" s="995"/>
      <c r="AI122" s="995"/>
      <c r="AJ122" s="996"/>
      <c r="AK122" s="997" t="s">
        <v>148</v>
      </c>
      <c r="AL122" s="995"/>
      <c r="AM122" s="995"/>
      <c r="AN122" s="995"/>
      <c r="AO122" s="996"/>
      <c r="AP122" s="998" t="s">
        <v>148</v>
      </c>
      <c r="AQ122" s="999"/>
      <c r="AR122" s="999"/>
      <c r="AS122" s="999"/>
      <c r="AT122" s="1000"/>
      <c r="AU122" s="1030"/>
      <c r="AV122" s="1031"/>
      <c r="AW122" s="1031"/>
      <c r="AX122" s="1031"/>
      <c r="AY122" s="1032"/>
      <c r="AZ122" s="1009" t="s">
        <v>482</v>
      </c>
      <c r="BA122" s="1001"/>
      <c r="BB122" s="1001"/>
      <c r="BC122" s="1001"/>
      <c r="BD122" s="1001"/>
      <c r="BE122" s="1001"/>
      <c r="BF122" s="1001"/>
      <c r="BG122" s="1001"/>
      <c r="BH122" s="1001"/>
      <c r="BI122" s="1001"/>
      <c r="BJ122" s="1001"/>
      <c r="BK122" s="1001"/>
      <c r="BL122" s="1001"/>
      <c r="BM122" s="1001"/>
      <c r="BN122" s="1001"/>
      <c r="BO122" s="1001"/>
      <c r="BP122" s="1002"/>
      <c r="BQ122" s="1035">
        <v>29818897</v>
      </c>
      <c r="BR122" s="1036"/>
      <c r="BS122" s="1036"/>
      <c r="BT122" s="1036"/>
      <c r="BU122" s="1036"/>
      <c r="BV122" s="1036">
        <v>29324147</v>
      </c>
      <c r="BW122" s="1036"/>
      <c r="BX122" s="1036"/>
      <c r="BY122" s="1036"/>
      <c r="BZ122" s="1036"/>
      <c r="CA122" s="1036">
        <v>28577533</v>
      </c>
      <c r="CB122" s="1036"/>
      <c r="CC122" s="1036"/>
      <c r="CD122" s="1036"/>
      <c r="CE122" s="1036"/>
      <c r="CF122" s="1053">
        <v>216.2</v>
      </c>
      <c r="CG122" s="1054"/>
      <c r="CH122" s="1054"/>
      <c r="CI122" s="1054"/>
      <c r="CJ122" s="1054"/>
      <c r="CK122" s="1045"/>
      <c r="CL122" s="1046"/>
      <c r="CM122" s="1046"/>
      <c r="CN122" s="1046"/>
      <c r="CO122" s="1047"/>
      <c r="CP122" s="1055" t="s">
        <v>483</v>
      </c>
      <c r="CQ122" s="1056"/>
      <c r="CR122" s="1056"/>
      <c r="CS122" s="1056"/>
      <c r="CT122" s="1056"/>
      <c r="CU122" s="1056"/>
      <c r="CV122" s="1056"/>
      <c r="CW122" s="1056"/>
      <c r="CX122" s="1056"/>
      <c r="CY122" s="1056"/>
      <c r="CZ122" s="1056"/>
      <c r="DA122" s="1056"/>
      <c r="DB122" s="1056"/>
      <c r="DC122" s="1056"/>
      <c r="DD122" s="1056"/>
      <c r="DE122" s="1056"/>
      <c r="DF122" s="1057"/>
      <c r="DG122" s="961">
        <v>50862</v>
      </c>
      <c r="DH122" s="962"/>
      <c r="DI122" s="962"/>
      <c r="DJ122" s="962"/>
      <c r="DK122" s="962"/>
      <c r="DL122" s="962">
        <v>33563</v>
      </c>
      <c r="DM122" s="962"/>
      <c r="DN122" s="962"/>
      <c r="DO122" s="962"/>
      <c r="DP122" s="962"/>
      <c r="DQ122" s="962">
        <v>22231</v>
      </c>
      <c r="DR122" s="962"/>
      <c r="DS122" s="962"/>
      <c r="DT122" s="962"/>
      <c r="DU122" s="962"/>
      <c r="DV122" s="963">
        <v>0.2</v>
      </c>
      <c r="DW122" s="963"/>
      <c r="DX122" s="963"/>
      <c r="DY122" s="963"/>
      <c r="DZ122" s="964"/>
    </row>
    <row r="123" spans="1:130" s="230" customFormat="1" ht="26.25" customHeight="1" x14ac:dyDescent="0.15">
      <c r="A123" s="1093"/>
      <c r="B123" s="985"/>
      <c r="C123" s="958" t="s">
        <v>467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148</v>
      </c>
      <c r="AB123" s="995"/>
      <c r="AC123" s="995"/>
      <c r="AD123" s="995"/>
      <c r="AE123" s="996"/>
      <c r="AF123" s="997" t="s">
        <v>453</v>
      </c>
      <c r="AG123" s="995"/>
      <c r="AH123" s="995"/>
      <c r="AI123" s="995"/>
      <c r="AJ123" s="996"/>
      <c r="AK123" s="997" t="s">
        <v>148</v>
      </c>
      <c r="AL123" s="995"/>
      <c r="AM123" s="995"/>
      <c r="AN123" s="995"/>
      <c r="AO123" s="996"/>
      <c r="AP123" s="998" t="s">
        <v>453</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484</v>
      </c>
      <c r="BP123" s="1041"/>
      <c r="BQ123" s="1099">
        <v>43054452</v>
      </c>
      <c r="BR123" s="1100"/>
      <c r="BS123" s="1100"/>
      <c r="BT123" s="1100"/>
      <c r="BU123" s="1100"/>
      <c r="BV123" s="1100">
        <v>44339944</v>
      </c>
      <c r="BW123" s="1100"/>
      <c r="BX123" s="1100"/>
      <c r="BY123" s="1100"/>
      <c r="BZ123" s="1100"/>
      <c r="CA123" s="1100">
        <v>44328597</v>
      </c>
      <c r="CB123" s="1100"/>
      <c r="CC123" s="1100"/>
      <c r="CD123" s="1100"/>
      <c r="CE123" s="1100"/>
      <c r="CF123" s="1037"/>
      <c r="CG123" s="1038"/>
      <c r="CH123" s="1038"/>
      <c r="CI123" s="1038"/>
      <c r="CJ123" s="1039"/>
      <c r="CK123" s="1045"/>
      <c r="CL123" s="1046"/>
      <c r="CM123" s="1046"/>
      <c r="CN123" s="1046"/>
      <c r="CO123" s="1047"/>
      <c r="CP123" s="1055" t="s">
        <v>485</v>
      </c>
      <c r="CQ123" s="1056"/>
      <c r="CR123" s="1056"/>
      <c r="CS123" s="1056"/>
      <c r="CT123" s="1056"/>
      <c r="CU123" s="1056"/>
      <c r="CV123" s="1056"/>
      <c r="CW123" s="1056"/>
      <c r="CX123" s="1056"/>
      <c r="CY123" s="1056"/>
      <c r="CZ123" s="1056"/>
      <c r="DA123" s="1056"/>
      <c r="DB123" s="1056"/>
      <c r="DC123" s="1056"/>
      <c r="DD123" s="1056"/>
      <c r="DE123" s="1056"/>
      <c r="DF123" s="1057"/>
      <c r="DG123" s="994">
        <v>24624</v>
      </c>
      <c r="DH123" s="995"/>
      <c r="DI123" s="995"/>
      <c r="DJ123" s="995"/>
      <c r="DK123" s="996"/>
      <c r="DL123" s="997">
        <v>22439</v>
      </c>
      <c r="DM123" s="995"/>
      <c r="DN123" s="995"/>
      <c r="DO123" s="995"/>
      <c r="DP123" s="996"/>
      <c r="DQ123" s="997">
        <v>19940</v>
      </c>
      <c r="DR123" s="995"/>
      <c r="DS123" s="995"/>
      <c r="DT123" s="995"/>
      <c r="DU123" s="996"/>
      <c r="DV123" s="998">
        <v>0.2</v>
      </c>
      <c r="DW123" s="999"/>
      <c r="DX123" s="999"/>
      <c r="DY123" s="999"/>
      <c r="DZ123" s="1000"/>
    </row>
    <row r="124" spans="1:130" s="230" customFormat="1" ht="26.25" customHeight="1" thickBot="1" x14ac:dyDescent="0.2">
      <c r="A124" s="1093"/>
      <c r="B124" s="985"/>
      <c r="C124" s="958" t="s">
        <v>470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148</v>
      </c>
      <c r="AB124" s="995"/>
      <c r="AC124" s="995"/>
      <c r="AD124" s="995"/>
      <c r="AE124" s="996"/>
      <c r="AF124" s="997" t="s">
        <v>148</v>
      </c>
      <c r="AG124" s="995"/>
      <c r="AH124" s="995"/>
      <c r="AI124" s="995"/>
      <c r="AJ124" s="996"/>
      <c r="AK124" s="997" t="s">
        <v>148</v>
      </c>
      <c r="AL124" s="995"/>
      <c r="AM124" s="995"/>
      <c r="AN124" s="995"/>
      <c r="AO124" s="996"/>
      <c r="AP124" s="998" t="s">
        <v>148</v>
      </c>
      <c r="AQ124" s="999"/>
      <c r="AR124" s="999"/>
      <c r="AS124" s="999"/>
      <c r="AT124" s="1000"/>
      <c r="AU124" s="1095" t="s">
        <v>486</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12.8</v>
      </c>
      <c r="BR124" s="1063"/>
      <c r="BS124" s="1063"/>
      <c r="BT124" s="1063"/>
      <c r="BU124" s="1063"/>
      <c r="BV124" s="1063" t="s">
        <v>148</v>
      </c>
      <c r="BW124" s="1063"/>
      <c r="BX124" s="1063"/>
      <c r="BY124" s="1063"/>
      <c r="BZ124" s="1063"/>
      <c r="CA124" s="1063" t="s">
        <v>148</v>
      </c>
      <c r="CB124" s="1063"/>
      <c r="CC124" s="1063"/>
      <c r="CD124" s="1063"/>
      <c r="CE124" s="1063"/>
      <c r="CF124" s="1064"/>
      <c r="CG124" s="1065"/>
      <c r="CH124" s="1065"/>
      <c r="CI124" s="1065"/>
      <c r="CJ124" s="1066"/>
      <c r="CK124" s="1048"/>
      <c r="CL124" s="1048"/>
      <c r="CM124" s="1048"/>
      <c r="CN124" s="1048"/>
      <c r="CO124" s="1049"/>
      <c r="CP124" s="1055" t="s">
        <v>487</v>
      </c>
      <c r="CQ124" s="1056"/>
      <c r="CR124" s="1056"/>
      <c r="CS124" s="1056"/>
      <c r="CT124" s="1056"/>
      <c r="CU124" s="1056"/>
      <c r="CV124" s="1056"/>
      <c r="CW124" s="1056"/>
      <c r="CX124" s="1056"/>
      <c r="CY124" s="1056"/>
      <c r="CZ124" s="1056"/>
      <c r="DA124" s="1056"/>
      <c r="DB124" s="1056"/>
      <c r="DC124" s="1056"/>
      <c r="DD124" s="1056"/>
      <c r="DE124" s="1056"/>
      <c r="DF124" s="1057"/>
      <c r="DG124" s="1040">
        <v>8962</v>
      </c>
      <c r="DH124" s="1022"/>
      <c r="DI124" s="1022"/>
      <c r="DJ124" s="1022"/>
      <c r="DK124" s="1023"/>
      <c r="DL124" s="1021">
        <v>774</v>
      </c>
      <c r="DM124" s="1022"/>
      <c r="DN124" s="1022"/>
      <c r="DO124" s="1022"/>
      <c r="DP124" s="1023"/>
      <c r="DQ124" s="1021">
        <v>374</v>
      </c>
      <c r="DR124" s="1022"/>
      <c r="DS124" s="1022"/>
      <c r="DT124" s="1022"/>
      <c r="DU124" s="1023"/>
      <c r="DV124" s="1024">
        <v>0</v>
      </c>
      <c r="DW124" s="1025"/>
      <c r="DX124" s="1025"/>
      <c r="DY124" s="1025"/>
      <c r="DZ124" s="1026"/>
    </row>
    <row r="125" spans="1:130" s="230" customFormat="1" ht="26.25" customHeight="1" x14ac:dyDescent="0.15">
      <c r="A125" s="1093"/>
      <c r="B125" s="985"/>
      <c r="C125" s="958" t="s">
        <v>472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453</v>
      </c>
      <c r="AB125" s="995"/>
      <c r="AC125" s="995"/>
      <c r="AD125" s="995"/>
      <c r="AE125" s="996"/>
      <c r="AF125" s="997" t="s">
        <v>148</v>
      </c>
      <c r="AG125" s="995"/>
      <c r="AH125" s="995"/>
      <c r="AI125" s="995"/>
      <c r="AJ125" s="996"/>
      <c r="AK125" s="997" t="s">
        <v>148</v>
      </c>
      <c r="AL125" s="995"/>
      <c r="AM125" s="995"/>
      <c r="AN125" s="995"/>
      <c r="AO125" s="996"/>
      <c r="AP125" s="998" t="s">
        <v>148</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488</v>
      </c>
      <c r="CL125" s="1043"/>
      <c r="CM125" s="1043"/>
      <c r="CN125" s="1043"/>
      <c r="CO125" s="1044"/>
      <c r="CP125" s="965" t="s">
        <v>489</v>
      </c>
      <c r="CQ125" s="933"/>
      <c r="CR125" s="933"/>
      <c r="CS125" s="933"/>
      <c r="CT125" s="933"/>
      <c r="CU125" s="933"/>
      <c r="CV125" s="933"/>
      <c r="CW125" s="933"/>
      <c r="CX125" s="933"/>
      <c r="CY125" s="933"/>
      <c r="CZ125" s="933"/>
      <c r="DA125" s="933"/>
      <c r="DB125" s="933"/>
      <c r="DC125" s="933"/>
      <c r="DD125" s="933"/>
      <c r="DE125" s="933"/>
      <c r="DF125" s="934"/>
      <c r="DG125" s="966" t="s">
        <v>148</v>
      </c>
      <c r="DH125" s="967"/>
      <c r="DI125" s="967"/>
      <c r="DJ125" s="967"/>
      <c r="DK125" s="967"/>
      <c r="DL125" s="967" t="s">
        <v>148</v>
      </c>
      <c r="DM125" s="967"/>
      <c r="DN125" s="967"/>
      <c r="DO125" s="967"/>
      <c r="DP125" s="967"/>
      <c r="DQ125" s="967" t="s">
        <v>148</v>
      </c>
      <c r="DR125" s="967"/>
      <c r="DS125" s="967"/>
      <c r="DT125" s="967"/>
      <c r="DU125" s="967"/>
      <c r="DV125" s="968" t="s">
        <v>148</v>
      </c>
      <c r="DW125" s="968"/>
      <c r="DX125" s="968"/>
      <c r="DY125" s="968"/>
      <c r="DZ125" s="969"/>
    </row>
    <row r="126" spans="1:130" s="230" customFormat="1" ht="26.25" customHeight="1" thickBot="1" x14ac:dyDescent="0.2">
      <c r="A126" s="1093"/>
      <c r="B126" s="985"/>
      <c r="C126" s="958" t="s">
        <v>474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20699</v>
      </c>
      <c r="AB126" s="995"/>
      <c r="AC126" s="995"/>
      <c r="AD126" s="995"/>
      <c r="AE126" s="996"/>
      <c r="AF126" s="997">
        <v>20699</v>
      </c>
      <c r="AG126" s="995"/>
      <c r="AH126" s="995"/>
      <c r="AI126" s="995"/>
      <c r="AJ126" s="996"/>
      <c r="AK126" s="997">
        <v>16839</v>
      </c>
      <c r="AL126" s="995"/>
      <c r="AM126" s="995"/>
      <c r="AN126" s="995"/>
      <c r="AO126" s="996"/>
      <c r="AP126" s="998">
        <v>0.1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490</v>
      </c>
      <c r="CQ126" s="959"/>
      <c r="CR126" s="959"/>
      <c r="CS126" s="959"/>
      <c r="CT126" s="959"/>
      <c r="CU126" s="959"/>
      <c r="CV126" s="959"/>
      <c r="CW126" s="959"/>
      <c r="CX126" s="959"/>
      <c r="CY126" s="959"/>
      <c r="CZ126" s="959"/>
      <c r="DA126" s="959"/>
      <c r="DB126" s="959"/>
      <c r="DC126" s="959"/>
      <c r="DD126" s="959"/>
      <c r="DE126" s="959"/>
      <c r="DF126" s="960"/>
      <c r="DG126" s="961" t="s">
        <v>453</v>
      </c>
      <c r="DH126" s="962"/>
      <c r="DI126" s="962"/>
      <c r="DJ126" s="962"/>
      <c r="DK126" s="962"/>
      <c r="DL126" s="962" t="s">
        <v>148</v>
      </c>
      <c r="DM126" s="962"/>
      <c r="DN126" s="962"/>
      <c r="DO126" s="962"/>
      <c r="DP126" s="962"/>
      <c r="DQ126" s="962" t="s">
        <v>148</v>
      </c>
      <c r="DR126" s="962"/>
      <c r="DS126" s="962"/>
      <c r="DT126" s="962"/>
      <c r="DU126" s="962"/>
      <c r="DV126" s="963" t="s">
        <v>148</v>
      </c>
      <c r="DW126" s="963"/>
      <c r="DX126" s="963"/>
      <c r="DY126" s="963"/>
      <c r="DZ126" s="964"/>
    </row>
    <row r="127" spans="1:130" s="230" customFormat="1" ht="26.25" customHeight="1" x14ac:dyDescent="0.15">
      <c r="A127" s="1094"/>
      <c r="B127" s="987"/>
      <c r="C127" s="1009" t="s">
        <v>491</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8752</v>
      </c>
      <c r="AB127" s="995"/>
      <c r="AC127" s="995"/>
      <c r="AD127" s="995"/>
      <c r="AE127" s="996"/>
      <c r="AF127" s="997">
        <v>7737</v>
      </c>
      <c r="AG127" s="995"/>
      <c r="AH127" s="995"/>
      <c r="AI127" s="995"/>
      <c r="AJ127" s="996"/>
      <c r="AK127" s="997">
        <v>8350</v>
      </c>
      <c r="AL127" s="995"/>
      <c r="AM127" s="995"/>
      <c r="AN127" s="995"/>
      <c r="AO127" s="996"/>
      <c r="AP127" s="998">
        <v>0.1</v>
      </c>
      <c r="AQ127" s="999"/>
      <c r="AR127" s="999"/>
      <c r="AS127" s="999"/>
      <c r="AT127" s="1000"/>
      <c r="AU127" s="232"/>
      <c r="AV127" s="232"/>
      <c r="AW127" s="232"/>
      <c r="AX127" s="1067" t="s">
        <v>492</v>
      </c>
      <c r="AY127" s="1068"/>
      <c r="AZ127" s="1068"/>
      <c r="BA127" s="1068"/>
      <c r="BB127" s="1068"/>
      <c r="BC127" s="1068"/>
      <c r="BD127" s="1068"/>
      <c r="BE127" s="1069"/>
      <c r="BF127" s="1070" t="s">
        <v>493</v>
      </c>
      <c r="BG127" s="1068"/>
      <c r="BH127" s="1068"/>
      <c r="BI127" s="1068"/>
      <c r="BJ127" s="1068"/>
      <c r="BK127" s="1068"/>
      <c r="BL127" s="1069"/>
      <c r="BM127" s="1070" t="s">
        <v>494</v>
      </c>
      <c r="BN127" s="1068"/>
      <c r="BO127" s="1068"/>
      <c r="BP127" s="1068"/>
      <c r="BQ127" s="1068"/>
      <c r="BR127" s="1068"/>
      <c r="BS127" s="1069"/>
      <c r="BT127" s="1070" t="s">
        <v>495</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496</v>
      </c>
      <c r="CQ127" s="959"/>
      <c r="CR127" s="959"/>
      <c r="CS127" s="959"/>
      <c r="CT127" s="959"/>
      <c r="CU127" s="959"/>
      <c r="CV127" s="959"/>
      <c r="CW127" s="959"/>
      <c r="CX127" s="959"/>
      <c r="CY127" s="959"/>
      <c r="CZ127" s="959"/>
      <c r="DA127" s="959"/>
      <c r="DB127" s="959"/>
      <c r="DC127" s="959"/>
      <c r="DD127" s="959"/>
      <c r="DE127" s="959"/>
      <c r="DF127" s="960"/>
      <c r="DG127" s="961" t="s">
        <v>453</v>
      </c>
      <c r="DH127" s="962"/>
      <c r="DI127" s="962"/>
      <c r="DJ127" s="962"/>
      <c r="DK127" s="962"/>
      <c r="DL127" s="962" t="s">
        <v>148</v>
      </c>
      <c r="DM127" s="962"/>
      <c r="DN127" s="962"/>
      <c r="DO127" s="962"/>
      <c r="DP127" s="962"/>
      <c r="DQ127" s="962" t="s">
        <v>148</v>
      </c>
      <c r="DR127" s="962"/>
      <c r="DS127" s="962"/>
      <c r="DT127" s="962"/>
      <c r="DU127" s="962"/>
      <c r="DV127" s="963" t="s">
        <v>148</v>
      </c>
      <c r="DW127" s="963"/>
      <c r="DX127" s="963"/>
      <c r="DY127" s="963"/>
      <c r="DZ127" s="964"/>
    </row>
    <row r="128" spans="1:130" s="230" customFormat="1" ht="26.25" customHeight="1" thickBot="1" x14ac:dyDescent="0.2">
      <c r="A128" s="1077" t="s">
        <v>497</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498</v>
      </c>
      <c r="X128" s="1079"/>
      <c r="Y128" s="1079"/>
      <c r="Z128" s="1080"/>
      <c r="AA128" s="1081">
        <v>219634</v>
      </c>
      <c r="AB128" s="1082"/>
      <c r="AC128" s="1082"/>
      <c r="AD128" s="1082"/>
      <c r="AE128" s="1083"/>
      <c r="AF128" s="1084">
        <v>192437</v>
      </c>
      <c r="AG128" s="1082"/>
      <c r="AH128" s="1082"/>
      <c r="AI128" s="1082"/>
      <c r="AJ128" s="1083"/>
      <c r="AK128" s="1084">
        <v>219900</v>
      </c>
      <c r="AL128" s="1082"/>
      <c r="AM128" s="1082"/>
      <c r="AN128" s="1082"/>
      <c r="AO128" s="1083"/>
      <c r="AP128" s="1085"/>
      <c r="AQ128" s="1086"/>
      <c r="AR128" s="1086"/>
      <c r="AS128" s="1086"/>
      <c r="AT128" s="1087"/>
      <c r="AU128" s="232"/>
      <c r="AV128" s="232"/>
      <c r="AW128" s="232"/>
      <c r="AX128" s="932" t="s">
        <v>499</v>
      </c>
      <c r="AY128" s="933"/>
      <c r="AZ128" s="933"/>
      <c r="BA128" s="933"/>
      <c r="BB128" s="933"/>
      <c r="BC128" s="933"/>
      <c r="BD128" s="933"/>
      <c r="BE128" s="934"/>
      <c r="BF128" s="1088" t="s">
        <v>148</v>
      </c>
      <c r="BG128" s="1089"/>
      <c r="BH128" s="1089"/>
      <c r="BI128" s="1089"/>
      <c r="BJ128" s="1089"/>
      <c r="BK128" s="1089"/>
      <c r="BL128" s="1090"/>
      <c r="BM128" s="1088">
        <v>12.67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500</v>
      </c>
      <c r="CQ128" s="762"/>
      <c r="CR128" s="762"/>
      <c r="CS128" s="762"/>
      <c r="CT128" s="762"/>
      <c r="CU128" s="762"/>
      <c r="CV128" s="762"/>
      <c r="CW128" s="762"/>
      <c r="CX128" s="762"/>
      <c r="CY128" s="762"/>
      <c r="CZ128" s="762"/>
      <c r="DA128" s="762"/>
      <c r="DB128" s="762"/>
      <c r="DC128" s="762"/>
      <c r="DD128" s="762"/>
      <c r="DE128" s="762"/>
      <c r="DF128" s="1072"/>
      <c r="DG128" s="1073">
        <v>10220</v>
      </c>
      <c r="DH128" s="1074"/>
      <c r="DI128" s="1074"/>
      <c r="DJ128" s="1074"/>
      <c r="DK128" s="1074"/>
      <c r="DL128" s="1074">
        <v>9411</v>
      </c>
      <c r="DM128" s="1074"/>
      <c r="DN128" s="1074"/>
      <c r="DO128" s="1074"/>
      <c r="DP128" s="1074"/>
      <c r="DQ128" s="1074">
        <v>8592</v>
      </c>
      <c r="DR128" s="1074"/>
      <c r="DS128" s="1074"/>
      <c r="DT128" s="1074"/>
      <c r="DU128" s="1074"/>
      <c r="DV128" s="1075">
        <v>0.1</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501</v>
      </c>
      <c r="X129" s="1107"/>
      <c r="Y129" s="1107"/>
      <c r="Z129" s="1108"/>
      <c r="AA129" s="994">
        <v>16184892</v>
      </c>
      <c r="AB129" s="995"/>
      <c r="AC129" s="995"/>
      <c r="AD129" s="995"/>
      <c r="AE129" s="996"/>
      <c r="AF129" s="997">
        <v>16805782</v>
      </c>
      <c r="AG129" s="995"/>
      <c r="AH129" s="995"/>
      <c r="AI129" s="995"/>
      <c r="AJ129" s="996"/>
      <c r="AK129" s="997">
        <v>16546061</v>
      </c>
      <c r="AL129" s="995"/>
      <c r="AM129" s="995"/>
      <c r="AN129" s="995"/>
      <c r="AO129" s="996"/>
      <c r="AP129" s="1109"/>
      <c r="AQ129" s="1110"/>
      <c r="AR129" s="1110"/>
      <c r="AS129" s="1110"/>
      <c r="AT129" s="1111"/>
      <c r="AU129" s="233"/>
      <c r="AV129" s="233"/>
      <c r="AW129" s="233"/>
      <c r="AX129" s="1101" t="s">
        <v>502</v>
      </c>
      <c r="AY129" s="959"/>
      <c r="AZ129" s="959"/>
      <c r="BA129" s="959"/>
      <c r="BB129" s="959"/>
      <c r="BC129" s="959"/>
      <c r="BD129" s="959"/>
      <c r="BE129" s="960"/>
      <c r="BF129" s="1102" t="s">
        <v>148</v>
      </c>
      <c r="BG129" s="1103"/>
      <c r="BH129" s="1103"/>
      <c r="BI129" s="1103"/>
      <c r="BJ129" s="1103"/>
      <c r="BK129" s="1103"/>
      <c r="BL129" s="1104"/>
      <c r="BM129" s="1102">
        <v>17.670000000000002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503</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504</v>
      </c>
      <c r="X130" s="1107"/>
      <c r="Y130" s="1107"/>
      <c r="Z130" s="1108"/>
      <c r="AA130" s="994">
        <v>3179004</v>
      </c>
      <c r="AB130" s="995"/>
      <c r="AC130" s="995"/>
      <c r="AD130" s="995"/>
      <c r="AE130" s="996"/>
      <c r="AF130" s="997">
        <v>3097735</v>
      </c>
      <c r="AG130" s="995"/>
      <c r="AH130" s="995"/>
      <c r="AI130" s="995"/>
      <c r="AJ130" s="996"/>
      <c r="AK130" s="997">
        <v>3327667</v>
      </c>
      <c r="AL130" s="995"/>
      <c r="AM130" s="995"/>
      <c r="AN130" s="995"/>
      <c r="AO130" s="996"/>
      <c r="AP130" s="1109"/>
      <c r="AQ130" s="1110"/>
      <c r="AR130" s="1110"/>
      <c r="AS130" s="1110"/>
      <c r="AT130" s="1111"/>
      <c r="AU130" s="233"/>
      <c r="AV130" s="233"/>
      <c r="AW130" s="233"/>
      <c r="AX130" s="1101" t="s">
        <v>505</v>
      </c>
      <c r="AY130" s="959"/>
      <c r="AZ130" s="959"/>
      <c r="BA130" s="959"/>
      <c r="BB130" s="959"/>
      <c r="BC130" s="959"/>
      <c r="BD130" s="959"/>
      <c r="BE130" s="960"/>
      <c r="BF130" s="1137">
        <v>8.3000000000000007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506</v>
      </c>
      <c r="X131" s="1144"/>
      <c r="Y131" s="1144"/>
      <c r="Z131" s="1145"/>
      <c r="AA131" s="1040">
        <v>13005888</v>
      </c>
      <c r="AB131" s="1022"/>
      <c r="AC131" s="1022"/>
      <c r="AD131" s="1022"/>
      <c r="AE131" s="1023"/>
      <c r="AF131" s="1021">
        <v>13708047</v>
      </c>
      <c r="AG131" s="1022"/>
      <c r="AH131" s="1022"/>
      <c r="AI131" s="1022"/>
      <c r="AJ131" s="1023"/>
      <c r="AK131" s="1021">
        <v>13218394</v>
      </c>
      <c r="AL131" s="1022"/>
      <c r="AM131" s="1022"/>
      <c r="AN131" s="1022"/>
      <c r="AO131" s="1023"/>
      <c r="AP131" s="1146"/>
      <c r="AQ131" s="1147"/>
      <c r="AR131" s="1147"/>
      <c r="AS131" s="1147"/>
      <c r="AT131" s="1148"/>
      <c r="AU131" s="233"/>
      <c r="AV131" s="233"/>
      <c r="AW131" s="233"/>
      <c r="AX131" s="1119" t="s">
        <v>507</v>
      </c>
      <c r="AY131" s="762"/>
      <c r="AZ131" s="762"/>
      <c r="BA131" s="762"/>
      <c r="BB131" s="762"/>
      <c r="BC131" s="762"/>
      <c r="BD131" s="762"/>
      <c r="BE131" s="1072"/>
      <c r="BF131" s="1120" t="s">
        <v>508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510</v>
      </c>
      <c r="W132" s="1130"/>
      <c r="X132" s="1130"/>
      <c r="Y132" s="1130"/>
      <c r="Z132" s="1131"/>
      <c r="AA132" s="1132">
        <v>8.7520206229999999</v>
      </c>
      <c r="AB132" s="1133"/>
      <c r="AC132" s="1133"/>
      <c r="AD132" s="1133"/>
      <c r="AE132" s="1134"/>
      <c r="AF132" s="1135">
        <v>7.7738426199999999</v>
      </c>
      <c r="AG132" s="1133"/>
      <c r="AH132" s="1133"/>
      <c r="AI132" s="1133"/>
      <c r="AJ132" s="1134"/>
      <c r="AK132" s="1135">
        <v>8.6165762650000008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511</v>
      </c>
      <c r="W133" s="1113"/>
      <c r="X133" s="1113"/>
      <c r="Y133" s="1113"/>
      <c r="Z133" s="1114"/>
      <c r="AA133" s="1115">
        <v>6.7</v>
      </c>
      <c r="AB133" s="1116"/>
      <c r="AC133" s="1116"/>
      <c r="AD133" s="1116"/>
      <c r="AE133" s="1117"/>
      <c r="AF133" s="1115">
        <v>7.5</v>
      </c>
      <c r="AG133" s="1116"/>
      <c r="AH133" s="1116"/>
      <c r="AI133" s="1116"/>
      <c r="AJ133" s="1117"/>
      <c r="AK133" s="1115">
        <v>8.3000000000000007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n6dPiIFA4kPZmFnd3cKfvzcWjyQszRnbjKWQ7+E0iY1PIx/yx0sE/FvoDDb2CkFdngY7gRRkHB5sy8zTC4niA==" saltValue="2RVtiHU/vGJc2foZLgtY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D1F4B-677C-4FC1-8934-9D6FE9C9B1CE}">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4iHstx/YGwvEpTdWWadUuz+1nIsWi5AjtAsiDMNWsG5Coh4UQX8nFlroGjKYKE9SkkLRkxEKIVFTHdcOcBKYg==" saltValue="OKcGWa/VTRDG5lY/bdeI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Obw1FyK096KbhXY+cIn5HUOEqfY/5Qj+nBvkNzazRv1UqV/lfe2cbVBSu6hexAp8QZUd6LPD+OUTH3DHvemAw==" saltValue="q+Ou54DgruR9snw7PUtkn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515</v>
      </c>
      <c r="AP7" s="272"/>
      <c r="AQ7" s="273" t="s">
        <v>516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517</v>
      </c>
      <c r="AQ8" s="279" t="s">
        <v>518</v>
      </c>
      <c r="AR8" s="280" t="s">
        <v>519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520</v>
      </c>
      <c r="AL9" s="1153"/>
      <c r="AM9" s="1153"/>
      <c r="AN9" s="1154"/>
      <c r="AO9" s="281">
        <v>4797244</v>
      </c>
      <c r="AP9" s="281">
        <v>136966</v>
      </c>
      <c r="AQ9" s="282">
        <v>105319</v>
      </c>
      <c r="AR9" s="283">
        <v>30</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521</v>
      </c>
      <c r="AL10" s="1153"/>
      <c r="AM10" s="1153"/>
      <c r="AN10" s="1154"/>
      <c r="AO10" s="284">
        <v>30996</v>
      </c>
      <c r="AP10" s="284">
        <v>885</v>
      </c>
      <c r="AQ10" s="285">
        <v>9860</v>
      </c>
      <c r="AR10" s="286">
        <v>-91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522</v>
      </c>
      <c r="AL11" s="1153"/>
      <c r="AM11" s="1153"/>
      <c r="AN11" s="1154"/>
      <c r="AO11" s="284">
        <v>80297</v>
      </c>
      <c r="AP11" s="284">
        <v>2293</v>
      </c>
      <c r="AQ11" s="285">
        <v>1656</v>
      </c>
      <c r="AR11" s="286">
        <v>38.5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523</v>
      </c>
      <c r="AL12" s="1153"/>
      <c r="AM12" s="1153"/>
      <c r="AN12" s="1154"/>
      <c r="AO12" s="284" t="s">
        <v>524</v>
      </c>
      <c r="AP12" s="284" t="s">
        <v>524</v>
      </c>
      <c r="AQ12" s="285">
        <v>3</v>
      </c>
      <c r="AR12" s="286" t="s">
        <v>524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525</v>
      </c>
      <c r="AL13" s="1153"/>
      <c r="AM13" s="1153"/>
      <c r="AN13" s="1154"/>
      <c r="AO13" s="284">
        <v>221065</v>
      </c>
      <c r="AP13" s="284">
        <v>6312</v>
      </c>
      <c r="AQ13" s="285">
        <v>4056</v>
      </c>
      <c r="AR13" s="286">
        <v>55.6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526</v>
      </c>
      <c r="AL14" s="1153"/>
      <c r="AM14" s="1153"/>
      <c r="AN14" s="1154"/>
      <c r="AO14" s="284">
        <v>105116</v>
      </c>
      <c r="AP14" s="284">
        <v>3001</v>
      </c>
      <c r="AQ14" s="285">
        <v>2339</v>
      </c>
      <c r="AR14" s="286">
        <v>28.3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527</v>
      </c>
      <c r="AL15" s="1156"/>
      <c r="AM15" s="1156"/>
      <c r="AN15" s="1157"/>
      <c r="AO15" s="284">
        <v>-287829</v>
      </c>
      <c r="AP15" s="284">
        <v>-8218</v>
      </c>
      <c r="AQ15" s="285">
        <v>-7717</v>
      </c>
      <c r="AR15" s="286">
        <v>6.5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4946889</v>
      </c>
      <c r="AP16" s="284">
        <v>141239</v>
      </c>
      <c r="AQ16" s="285">
        <v>115515</v>
      </c>
      <c r="AR16" s="286">
        <v>22.3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532</v>
      </c>
      <c r="AL21" s="1159"/>
      <c r="AM21" s="1159"/>
      <c r="AN21" s="1160"/>
      <c r="AO21" s="297">
        <v>14.05</v>
      </c>
      <c r="AP21" s="298">
        <v>10.69</v>
      </c>
      <c r="AQ21" s="299">
        <v>3.36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533</v>
      </c>
      <c r="AL22" s="1159"/>
      <c r="AM22" s="1159"/>
      <c r="AN22" s="1160"/>
      <c r="AO22" s="302">
        <v>96.8</v>
      </c>
      <c r="AP22" s="303">
        <v>97.4</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534</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515</v>
      </c>
      <c r="AP30" s="272"/>
      <c r="AQ30" s="273" t="s">
        <v>516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517</v>
      </c>
      <c r="AQ31" s="279" t="s">
        <v>518</v>
      </c>
      <c r="AR31" s="280" t="s">
        <v>519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537</v>
      </c>
      <c r="AL32" s="1167"/>
      <c r="AM32" s="1167"/>
      <c r="AN32" s="1168"/>
      <c r="AO32" s="312">
        <v>4253654</v>
      </c>
      <c r="AP32" s="312">
        <v>121446</v>
      </c>
      <c r="AQ32" s="313">
        <v>74824</v>
      </c>
      <c r="AR32" s="314">
        <v>62.3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538</v>
      </c>
      <c r="AL33" s="1167"/>
      <c r="AM33" s="1167"/>
      <c r="AN33" s="1168"/>
      <c r="AO33" s="312" t="s">
        <v>524</v>
      </c>
      <c r="AP33" s="312" t="s">
        <v>524</v>
      </c>
      <c r="AQ33" s="313" t="s">
        <v>524</v>
      </c>
      <c r="AR33" s="314" t="s">
        <v>524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539</v>
      </c>
      <c r="AL34" s="1167"/>
      <c r="AM34" s="1167"/>
      <c r="AN34" s="1168"/>
      <c r="AO34" s="312" t="s">
        <v>524</v>
      </c>
      <c r="AP34" s="312" t="s">
        <v>524</v>
      </c>
      <c r="AQ34" s="313">
        <v>1</v>
      </c>
      <c r="AR34" s="314" t="s">
        <v>524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540</v>
      </c>
      <c r="AL35" s="1167"/>
      <c r="AM35" s="1167"/>
      <c r="AN35" s="1168"/>
      <c r="AO35" s="312">
        <v>124912</v>
      </c>
      <c r="AP35" s="312">
        <v>3566</v>
      </c>
      <c r="AQ35" s="313">
        <v>17427</v>
      </c>
      <c r="AR35" s="314">
        <v>-79.5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541</v>
      </c>
      <c r="AL36" s="1167"/>
      <c r="AM36" s="1167"/>
      <c r="AN36" s="1168"/>
      <c r="AO36" s="312">
        <v>282546</v>
      </c>
      <c r="AP36" s="312">
        <v>8067</v>
      </c>
      <c r="AQ36" s="313">
        <v>2447</v>
      </c>
      <c r="AR36" s="314">
        <v>229.7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542</v>
      </c>
      <c r="AL37" s="1167"/>
      <c r="AM37" s="1167"/>
      <c r="AN37" s="1168"/>
      <c r="AO37" s="312">
        <v>25189</v>
      </c>
      <c r="AP37" s="312">
        <v>719</v>
      </c>
      <c r="AQ37" s="313">
        <v>591</v>
      </c>
      <c r="AR37" s="314">
        <v>21.7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543</v>
      </c>
      <c r="AL38" s="1170"/>
      <c r="AM38" s="1170"/>
      <c r="AN38" s="1171"/>
      <c r="AO38" s="315">
        <v>239</v>
      </c>
      <c r="AP38" s="315">
        <v>7</v>
      </c>
      <c r="AQ38" s="316">
        <v>2</v>
      </c>
      <c r="AR38" s="304">
        <v>250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544</v>
      </c>
      <c r="AL39" s="1170"/>
      <c r="AM39" s="1170"/>
      <c r="AN39" s="1171"/>
      <c r="AO39" s="312">
        <v>-219900</v>
      </c>
      <c r="AP39" s="312">
        <v>-6278</v>
      </c>
      <c r="AQ39" s="313">
        <v>-3618</v>
      </c>
      <c r="AR39" s="314">
        <v>73.5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545</v>
      </c>
      <c r="AL40" s="1167"/>
      <c r="AM40" s="1167"/>
      <c r="AN40" s="1168"/>
      <c r="AO40" s="312">
        <v>-3327667</v>
      </c>
      <c r="AP40" s="312">
        <v>-95008</v>
      </c>
      <c r="AQ40" s="313">
        <v>-63812</v>
      </c>
      <c r="AR40" s="314">
        <v>48.9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300</v>
      </c>
      <c r="AL41" s="1173"/>
      <c r="AM41" s="1173"/>
      <c r="AN41" s="1174"/>
      <c r="AO41" s="312">
        <v>1138973</v>
      </c>
      <c r="AP41" s="312">
        <v>32519</v>
      </c>
      <c r="AQ41" s="313">
        <v>27863</v>
      </c>
      <c r="AR41" s="314">
        <v>16.7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515</v>
      </c>
      <c r="AN49" s="1163" t="s">
        <v>549</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550</v>
      </c>
      <c r="AO50" s="329" t="s">
        <v>551</v>
      </c>
      <c r="AP50" s="330" t="s">
        <v>552</v>
      </c>
      <c r="AQ50" s="331" t="s">
        <v>553</v>
      </c>
      <c r="AR50" s="332" t="s">
        <v>554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6740410</v>
      </c>
      <c r="AN51" s="334">
        <v>181721</v>
      </c>
      <c r="AO51" s="335">
        <v>41.1</v>
      </c>
      <c r="AP51" s="336">
        <v>85173</v>
      </c>
      <c r="AQ51" s="337">
        <v>-4.3</v>
      </c>
      <c r="AR51" s="338">
        <v>45.4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2506104</v>
      </c>
      <c r="AN52" s="342">
        <v>67565</v>
      </c>
      <c r="AO52" s="343">
        <v>-6.9</v>
      </c>
      <c r="AP52" s="344">
        <v>43913</v>
      </c>
      <c r="AQ52" s="345">
        <v>-3.4</v>
      </c>
      <c r="AR52" s="346">
        <v>-3.5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9786921</v>
      </c>
      <c r="AN53" s="334">
        <v>266645</v>
      </c>
      <c r="AO53" s="335">
        <v>46.7</v>
      </c>
      <c r="AP53" s="336">
        <v>94081</v>
      </c>
      <c r="AQ53" s="337">
        <v>10.5</v>
      </c>
      <c r="AR53" s="338">
        <v>36.200000000000003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5593563</v>
      </c>
      <c r="AN54" s="342">
        <v>152397</v>
      </c>
      <c r="AO54" s="343">
        <v>125.6</v>
      </c>
      <c r="AP54" s="344">
        <v>48949</v>
      </c>
      <c r="AQ54" s="345">
        <v>11.5</v>
      </c>
      <c r="AR54" s="346">
        <v>114.1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4461224</v>
      </c>
      <c r="AN55" s="334">
        <v>122939</v>
      </c>
      <c r="AO55" s="335">
        <v>-53.9</v>
      </c>
      <c r="AP55" s="336">
        <v>92632</v>
      </c>
      <c r="AQ55" s="337">
        <v>-1.5</v>
      </c>
      <c r="AR55" s="338">
        <v>-52.4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2597948</v>
      </c>
      <c r="AN56" s="342">
        <v>71592</v>
      </c>
      <c r="AO56" s="343">
        <v>-53</v>
      </c>
      <c r="AP56" s="344">
        <v>47978</v>
      </c>
      <c r="AQ56" s="345">
        <v>-2</v>
      </c>
      <c r="AR56" s="346">
        <v>-51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5235129</v>
      </c>
      <c r="AN57" s="334">
        <v>147149</v>
      </c>
      <c r="AO57" s="335">
        <v>19.7</v>
      </c>
      <c r="AP57" s="336">
        <v>96469</v>
      </c>
      <c r="AQ57" s="337">
        <v>4.0999999999999996</v>
      </c>
      <c r="AR57" s="338">
        <v>15.6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3398173</v>
      </c>
      <c r="AN58" s="342">
        <v>95516</v>
      </c>
      <c r="AO58" s="343">
        <v>33.4</v>
      </c>
      <c r="AP58" s="344">
        <v>49775</v>
      </c>
      <c r="AQ58" s="345">
        <v>3.7</v>
      </c>
      <c r="AR58" s="346">
        <v>29.7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5360233</v>
      </c>
      <c r="AN59" s="334">
        <v>153040</v>
      </c>
      <c r="AO59" s="335">
        <v>4</v>
      </c>
      <c r="AP59" s="336">
        <v>85743</v>
      </c>
      <c r="AQ59" s="337">
        <v>-11.1</v>
      </c>
      <c r="AR59" s="338">
        <v>15.1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3394543</v>
      </c>
      <c r="AN60" s="342">
        <v>96918</v>
      </c>
      <c r="AO60" s="343">
        <v>1.5</v>
      </c>
      <c r="AP60" s="344">
        <v>45231</v>
      </c>
      <c r="AQ60" s="345">
        <v>-9.1</v>
      </c>
      <c r="AR60" s="346">
        <v>10.6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6316783</v>
      </c>
      <c r="AN61" s="349">
        <v>174299</v>
      </c>
      <c r="AO61" s="350">
        <v>11.5</v>
      </c>
      <c r="AP61" s="351">
        <v>90820</v>
      </c>
      <c r="AQ61" s="352">
        <v>-0.5</v>
      </c>
      <c r="AR61" s="338">
        <v>12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3498066</v>
      </c>
      <c r="AN62" s="342">
        <v>96798</v>
      </c>
      <c r="AO62" s="343">
        <v>20.100000000000001</v>
      </c>
      <c r="AP62" s="344">
        <v>47169</v>
      </c>
      <c r="AQ62" s="345">
        <v>0.1</v>
      </c>
      <c r="AR62" s="346">
        <v>20</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YKimOveTn716XRBbDa3NpdpNXZrTab11A1EIGwC1fH0tJuiSTdJ08eEgqJz9wIf4pkbOqgD6VFMuMl4i/obvA==" saltValue="NGMyRmB7Ac/1MAwvP/eL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563</v>
      </c>
    </row>
    <row r="121" spans="125:125" ht="13.5" hidden="1" customHeight="1" x14ac:dyDescent="0.15">
      <c r="DU121" s="259"/>
    </row>
  </sheetData>
  <sheetProtection algorithmName="SHA-512" hashValue="3VxaD9P4kD3hfZx6G5QOkQJ7sT8hWDIz+9tnqmDwy8UU9sYsGzcdrno4c4n4DZBdb30zGVDaGOnDoAstRSQdrg==" saltValue="PF0uA7LVEe8MkKlZ4Lrq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564</v>
      </c>
    </row>
  </sheetData>
  <sheetProtection algorithmName="SHA-512" hashValue="6OeZmfpyKVNSZZpszPKkQ8Kw5cvyHmMfJXgkQmKXyvy9xOCuR6/vDQDKkVMhRVrqXwJAl3wdodBzNzDIDpRDLw==" saltValue="XbB8yQsC008lCr2zGUG+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75" t="s">
        <v>3</v>
      </c>
      <c r="D47" s="1175"/>
      <c r="E47" s="1176"/>
      <c r="F47" s="11">
        <v>29.24</v>
      </c>
      <c r="G47" s="12">
        <v>26.43</v>
      </c>
      <c r="H47" s="12">
        <v>22.87</v>
      </c>
      <c r="I47" s="12">
        <v>22.71</v>
      </c>
      <c r="J47" s="13">
        <v>23.29</v>
      </c>
    </row>
    <row r="48" spans="2:10" ht="57.75" customHeight="1" x14ac:dyDescent="0.15">
      <c r="B48" s="14"/>
      <c r="C48" s="1177" t="s">
        <v>4</v>
      </c>
      <c r="D48" s="1177"/>
      <c r="E48" s="1178"/>
      <c r="F48" s="15">
        <v>3.79</v>
      </c>
      <c r="G48" s="16">
        <v>3.93</v>
      </c>
      <c r="H48" s="16">
        <v>8.4</v>
      </c>
      <c r="I48" s="16">
        <v>4.21</v>
      </c>
      <c r="J48" s="17">
        <v>5.09</v>
      </c>
    </row>
    <row r="49" spans="2:10" ht="57.75" customHeight="1" thickBot="1" x14ac:dyDescent="0.2">
      <c r="B49" s="18"/>
      <c r="C49" s="1179" t="s">
        <v>5</v>
      </c>
      <c r="D49" s="1179"/>
      <c r="E49" s="1180"/>
      <c r="F49" s="19" t="s">
        <v>570</v>
      </c>
      <c r="G49" s="20" t="s">
        <v>571</v>
      </c>
      <c r="H49" s="20">
        <v>1.06</v>
      </c>
      <c r="I49" s="20" t="s">
        <v>572</v>
      </c>
      <c r="J49" s="21">
        <v>2.99</v>
      </c>
    </row>
    <row r="50" spans="2:10" x14ac:dyDescent="0.15"/>
  </sheetData>
  <sheetProtection algorithmName="SHA-512" hashValue="M9Lnay+sF8QjxRB9hzPDnogtlwqbj+z6eypcvAD+UV/fRjy4CCNtyfyEUyQhc1WxsDZUY+HtGK2m2qm6fw2M5Q==" saltValue="C1A5IEMfzZV88TkHLxY9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2024-03-18T23:35:39Z</cp:lastPrinted>
  <dcterms:created xsi:type="dcterms:W3CDTF">2024-02-05T03:34:53Z</dcterms:created>
  <dcterms:modified xsi:type="dcterms:W3CDTF">2024-09-19T12:33:52Z</dcterms:modified>
  <cp:category/>
</cp:coreProperties>
</file>