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08FBE6C3-AB82-46D5-B415-7348BB5F2E81}" xr6:coauthVersionLast="47" xr6:coauthVersionMax="47" xr10:uidLastSave="{00000000-0000-0000-0000-000000000000}"/>
  <bookViews>
    <workbookView xWindow="1275" yWindow="-120" windowWidth="27645" windowHeight="16440" tabRatio="924"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AM36" i="10" s="1"/>
  <c r="BE34" i="10" l="1"/>
  <c r="BE35" i="10" s="1"/>
  <c r="BW34" i="10" l="1"/>
  <c r="BW35" i="10" s="1"/>
  <c r="BW36" i="10" s="1"/>
  <c r="BW37" i="10" s="1"/>
  <c r="BW38" i="10" s="1"/>
  <c r="BW39" i="10" s="1"/>
  <c r="BW40" i="10" s="1"/>
  <c r="BW41" i="10" s="1"/>
  <c r="CO34" i="10" l="1"/>
  <c r="CO35" i="10" s="1"/>
  <c r="CO36" i="10" s="1"/>
  <c r="CO37" i="10" s="1"/>
  <c r="CO38" i="10" s="1"/>
  <c r="CO39" i="10" s="1"/>
</calcChain>
</file>

<file path=xl/sharedStrings.xml><?xml version="1.0" encoding="utf-8"?>
<sst xmlns="http://schemas.openxmlformats.org/spreadsheetml/2006/main" count="1124" uniqueCount="614">
  <si>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</si>
  <si>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</si>
  <si>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</si>
  <si>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</si>
  <si>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</si>
  <si>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</si>
  <si>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</si>
  <si>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</si>
  <si>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</si>
  <si>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</si>
  <si>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</si>
  <si>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</si>
  <si>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</si>
  <si>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</si>
  <si>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</si>
  <si>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</si>
  <si>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</si>
  <si>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</si>
  <si>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</si>
  <si>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</si>
  <si>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</si>
  <si>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</si>
  <si>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</si>
  <si>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</si>
  <si>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</si>
  <si>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</si>
  <si>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</si>
  <si>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</si>
  <si>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</si>
  <si>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</si>
  <si>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</si>
  <si>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</si>
  <si>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</si>
  <si>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</si>
  <si>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</si>
  <si>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</si>
  <si>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</si>
  <si>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</si>
  <si>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</si>
  <si>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</si>
  <si>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</si>
  <si>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</si>
  <si>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</si>
  <si>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</si>
  <si>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</si>
  <si>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</si>
  <si>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</si>
  <si>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</si>
  <si>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</si>
  <si>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</si>
  <si>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</si>
  <si>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</si>
  <si>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</si>
  <si>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</si>
  <si>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</si>
  <si>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</si>
  <si>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</si>
  <si>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</si>
  <si>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</si>
  <si>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</si>
  <si>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</si>
  <si>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</si>
  <si>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</si>
  <si>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</si>
  <si>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</si>
  <si>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</si>
  <si>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</si>
  <si>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</si>
  <si>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</si>
  <si>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</si>
  <si>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</si>
  <si>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</si>
  <si>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</si>
  <si>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</si>
  <si>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</si>
  <si>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</si>
  <si>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</si>
  <si>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</si>
  <si>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</si>
  <si>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</si>
  <si>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</si>
  <si>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</si>
  <si>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</si>
  <si>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</si>
  <si>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</si>
  <si>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</si>
  <si>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</si>
  <si>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</si>
  <si>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</si>
  <si>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</si>
  <si>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</si>
  <si>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</si>
  <si>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</si>
  <si>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</si>
  <si>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</si>
  <si>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</si>
  <si>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</si>
  <si>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</si>
  <si>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</si>
  <si>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</si>
  <si>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西海市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</si>
  <si>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</si>
  <si>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</si>
  <si>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</si>
  <si>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</si>
  <si>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</si>
  <si>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</si>
  <si>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</si>
  <si>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</si>
  <si>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</si>
  <si>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</si>
  <si>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</si>
  <si>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</si>
  <si>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</si>
  <si>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</si>
  <si>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</si>
  <si>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</si>
  <si>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</si>
  <si>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</si>
  <si>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</si>
  <si>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</si>
  <si>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</si>
  <si>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</si>
  <si>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</si>
  <si>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</si>
  <si>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</si>
  <si>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</si>
  <si>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</si>
  <si>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</si>
  <si>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</si>
  <si>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</si>
  <si>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</si>
  <si>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</si>
  <si>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</si>
  <si>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</si>
  <si>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</si>
  <si>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</si>
  <si>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</si>
  <si>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</si>
  <si>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</si>
  <si>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</si>
  <si>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</si>
  <si>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</si>
  <si>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</si>
  <si>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</si>
  <si>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</si>
  <si>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</si>
  <si>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</si>
  <si>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</si>
  <si>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</si>
  <si>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</si>
  <si>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</si>
  <si>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</si>
  <si>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</si>
  <si>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</si>
  <si>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</si>
  <si>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</si>
  <si>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</si>
  <si>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</si>
  <si>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</si>
  <si>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</si>
  <si>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</si>
  <si>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</si>
  <si>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</si>
  <si>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</si>
  <si>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</si>
  <si>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</si>
  <si>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</si>
  <si>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</si>
  <si>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</si>
  <si>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</si>
  <si>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</si>
  <si>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</si>
  <si>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</si>
  <si>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</si>
  <si>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</si>
  <si>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</si>
  <si>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</si>
  <si>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</si>
  <si>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</si>
  <si>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</si>
  <si>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</si>
  <si>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</si>
  <si>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</si>
  <si>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</si>
  <si>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</si>
  <si>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</si>
  <si>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</si>
  <si>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</si>
  <si>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</si>
  <si>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</si>
  <si>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</si>
  <si>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</si>
  <si>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</si>
  <si>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</si>
  <si>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</si>
  <si>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</si>
  <si>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</si>
  <si>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</si>
  <si>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</si>
  <si>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</si>
  <si>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</si>
  <si>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</si>
  <si>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</si>
  <si>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</si>
  <si>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</si>
  <si>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</si>
  <si>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</si>
  <si>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</si>
  <si>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</si>
  <si>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</si>
  <si>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</si>
  <si>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</si>
  <si>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</si>
  <si>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</si>
  <si>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</si>
  <si>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</si>
  <si>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</si>
  <si>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</si>
  <si>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長崎県西海市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</si>
  <si>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</si>
  <si>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</si>
  <si>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</si>
  <si>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</si>
  <si>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</si>
  <si>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</si>
  <si>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</si>
  <si>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</si>
  <si>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</si>
  <si>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</si>
  <si>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</si>
  <si>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</si>
  <si>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</si>
  <si>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</si>
  <si>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</si>
  <si>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</si>
  <si>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</si>
  <si>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</si>
  <si>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</si>
  <si>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</si>
  <si>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</si>
  <si>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</si>
  <si>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</si>
  <si>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</si>
  <si>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</si>
  <si>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</si>
  <si>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</si>
  <si>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</si>
  <si>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</si>
  <si>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</si>
  <si>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</si>
  <si>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</si>
  <si>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</si>
  <si>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</si>
  <si>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</si>
  <si>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</si>
  <si>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</si>
  <si>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</si>
  <si>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</si>
  <si>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</si>
  <si>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</si>
  <si>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</si>
  <si>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</si>
  <si>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</si>
  <si>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</si>
  <si>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</si>
  <si>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</si>
  <si>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</si>
  <si>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</si>
  <si>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</si>
  <si>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</si>
  <si>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</si>
  <si>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</si>
  <si>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</si>
  <si>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</si>
  <si>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</si>
  <si>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</si>
  <si>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</si>
  <si>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</si>
  <si>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</si>
  <si>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</si>
  <si>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</si>
  <si>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</si>
  <si>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</si>
  <si>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</si>
  <si>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</si>
  <si>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</si>
  <si>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</si>
  <si>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</si>
  <si>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</si>
  <si>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</si>
  <si>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</si>
  <si>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</si>
  <si>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</si>
  <si>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</si>
  <si>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</si>
  <si>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</si>
  <si>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</si>
  <si>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</si>
  <si>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</si>
  <si>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</si>
  <si>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</si>
  <si>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</si>
  <si>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</si>
  <si>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</si>
  <si>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</si>
  <si>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</si>
  <si>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</si>
  <si>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</si>
  <si>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</si>
  <si>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</si>
  <si>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</si>
  <si>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</si>
  <si>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</si>
  <si>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</si>
  <si>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</si>
  <si>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</si>
  <si>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</si>
  <si>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</si>
  <si>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</si>
  <si>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</si>
  <si>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</si>
  <si>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</si>
  <si>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</si>
  <si>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</si>
  <si>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</si>
  <si>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</si>
  <si>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</si>
  <si>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</si>
  <si>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</si>
  <si>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</si>
  <si>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</si>
  <si>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</si>
  <si>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</si>
  <si>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</si>
  <si>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</si>
  <si>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</si>
  <si>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</si>
  <si>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</si>
  <si>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</si>
  <si>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</si>
  <si>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</si>
  <si>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</si>
  <si>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</si>
  <si>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</si>
  <si>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</si>
  <si>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</si>
  <si>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</si>
  <si>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</si>
  <si>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</si>
  <si>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</si>
  <si>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</si>
  <si>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</si>
  <si>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</si>
  <si>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</si>
  <si>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</si>
  <si>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</si>
  <si>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</si>
  <si>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</si>
  <si>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</si>
  <si>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</si>
  <si>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</si>
  <si>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</si>
  <si>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</si>
  <si>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</si>
  <si>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</si>
  <si>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</si>
  <si>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</si>
  <si>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</si>
  <si>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</si>
  <si>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</si>
  <si>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</si>
  <si>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長崎県西海市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</si>
  <si>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</si>
  <si>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</si>
  <si>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</si>
  <si>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</si>
  <si>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</si>
  <si>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</si>
  <si>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</si>
  <si>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</si>
  <si>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</si>
  <si>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</si>
  <si>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</si>
  <si>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</si>
  <si>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</si>
  <si>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</si>
  <si>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</si>
  <si>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</si>
  <si>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</si>
  <si>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</si>
  <si>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</si>
  <si>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</si>
  <si>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</si>
  <si>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</si>
  <si>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</si>
  <si>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</si>
  <si>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</si>
  <si>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</si>
  <si>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</si>
  <si>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</si>
  <si>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</si>
  <si>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</si>
  <si>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</si>
  <si>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</si>
  <si>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</si>
  <si>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</si>
  <si>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</si>
  <si>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</si>
  <si>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</si>
  <si>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</si>
  <si>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</si>
  <si>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法適用企業</t>
    <phoneticPr fontId="5"/>
  </si>
  <si>
    <t>下水道事業会計</t>
    <phoneticPr fontId="5"/>
  </si>
  <si>
    <t>交通船特別会計</t>
    <phoneticPr fontId="5"/>
  </si>
  <si>
    <t>法非適用企業</t>
    <phoneticPr fontId="5"/>
  </si>
  <si>
    <t>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</si>
  <si>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</si>
  <si>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</si>
  <si>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</si>
  <si>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</si>
  <si>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</si>
  <si>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</si>
  <si>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</si>
  <si>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</si>
  <si>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</si>
  <si>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</si>
  <si>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</si>
  <si>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</si>
  <si>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</si>
  <si>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</si>
  <si>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</si>
  <si>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</si>
  <si>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</si>
  <si>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</si>
  <si>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</si>
  <si>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</si>
  <si>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</si>
  <si>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</si>
  <si>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</si>
  <si>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</si>
  <si>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</si>
  <si>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</si>
  <si>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</si>
  <si>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</si>
  <si>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</si>
  <si>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</si>
  <si>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</si>
  <si>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</si>
  <si>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</si>
  <si>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</si>
  <si>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</si>
  <si>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</si>
  <si>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</si>
  <si>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</si>
  <si>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</si>
  <si>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</si>
  <si>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</si>
  <si>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</si>
  <si>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</si>
  <si>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</si>
  <si>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</si>
  <si>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</si>
  <si>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</si>
  <si>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</si>
  <si>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</si>
  <si>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</si>
  <si>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</si>
  <si>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</si>
  <si>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</si>
  <si>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</si>
  <si>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</si>
  <si>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</si>
  <si>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</si>
  <si>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</si>
  <si>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工業団地整備事業特別会計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</si>
  <si>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</si>
  <si>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</si>
  <si>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</si>
  <si>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</si>
  <si>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</si>
  <si>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</si>
  <si>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</si>
  <si>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</si>
  <si>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</si>
  <si>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</si>
  <si>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</si>
  <si>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</si>
  <si>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</si>
  <si>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</si>
  <si>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</si>
  <si>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</si>
  <si>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</si>
  <si>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</si>
  <si>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</si>
  <si>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</si>
  <si>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</si>
  <si>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</si>
  <si>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</si>
  <si>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</si>
  <si>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</si>
  <si>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</si>
  <si>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</si>
  <si>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</si>
  <si>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</si>
  <si>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</si>
  <si>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</si>
  <si>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</si>
  <si>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</si>
  <si>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</si>
  <si>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</si>
  <si>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</si>
  <si>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</si>
  <si>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</si>
  <si>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</si>
  <si>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</si>
  <si>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</si>
  <si>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</si>
  <si>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</si>
  <si>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</si>
  <si>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</si>
  <si>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</si>
  <si>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</si>
  <si>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</si>
  <si>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</si>
  <si>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</si>
  <si>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</si>
  <si>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</si>
  <si>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</si>
  <si>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</si>
  <si>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</si>
  <si>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</si>
  <si>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</si>
  <si>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</si>
  <si>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</si>
  <si>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</si>
  <si>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</si>
  <si>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</si>
  <si>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</si>
  <si>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</si>
  <si>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</si>
  <si>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</si>
  <si>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</si>
  <si>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</si>
  <si>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</si>
  <si>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</si>
  <si>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</si>
  <si>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</si>
  <si>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</si>
  <si>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</si>
  <si>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</si>
  <si>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</si>
  <si>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</si>
  <si>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</si>
  <si>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</si>
  <si>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</si>
  <si>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</si>
  <si>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</si>
  <si>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</si>
  <si>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</si>
  <si>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</si>
  <si>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</si>
  <si>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</si>
  <si>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</si>
  <si>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</si>
  <si>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下水道事業会計</t>
  </si>
  <si>
    <t>工業用水道事業会計</t>
  </si>
  <si>
    <t>介護保険特別会計</t>
  </si>
  <si>
    <t>国民健康保険特別会計</t>
  </si>
  <si>
    <t>交通船特別会計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</si>
  <si>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</si>
  <si>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</si>
  <si>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</si>
  <si>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</si>
  <si>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</si>
  <si>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</si>
  <si>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</si>
  <si>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</si>
  <si>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</si>
  <si>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</si>
  <si>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長崎県林業公社</t>
    <rPh sb="0" eb="3">
      <t>ナガサキケン</t>
    </rPh>
    <rPh sb="3" eb="7">
      <t>リンギョウコウシャ</t>
    </rPh>
    <phoneticPr fontId="2"/>
  </si>
  <si>
    <t>地域振興基金</t>
    <rPh sb="0" eb="6">
      <t>チイキシンコウキキン</t>
    </rPh>
    <phoneticPr fontId="5"/>
  </si>
  <si>
    <t>合併市町村振興基金</t>
  </si>
  <si>
    <t>社会福祉基金</t>
  </si>
  <si>
    <t>ふるさと西海応援寄附金基金</t>
    <rPh sb="8" eb="10">
      <t>キフ</t>
    </rPh>
    <phoneticPr fontId="5"/>
  </si>
  <si>
    <t>子ども夢基金</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</si>
  <si>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</si>
  <si>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</si>
  <si>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</si>
  <si>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長崎県市町村総合事務組合（公平委員会事業特別会計）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</si>
  <si>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</si>
  <si>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</si>
  <si>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</si>
  <si>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</si>
  <si>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t>
    <phoneticPr fontId="2"/>
  </si>
  <si>
    <t>-</t>
    <phoneticPr fontId="2"/>
  </si>
  <si>
    <t>○</t>
    <phoneticPr fontId="2"/>
  </si>
  <si>
    <t>株式会社　大島町中央商店街振興公社</t>
    <rPh sb="0" eb="4">
      <t>カブシキガイシャ</t>
    </rPh>
    <rPh sb="5" eb="7">
      <t>オオシマ</t>
    </rPh>
    <rPh sb="7" eb="8">
      <t>チョウ</t>
    </rPh>
    <rPh sb="8" eb="10">
      <t>チュウオウ</t>
    </rPh>
    <rPh sb="10" eb="13">
      <t>ショウテンガイ</t>
    </rPh>
    <rPh sb="13" eb="17">
      <t>シンコウコウシャ</t>
    </rPh>
    <phoneticPr fontId="2"/>
  </si>
  <si>
    <t>株式会社　西海クリエイティブカンパニー</t>
    <rPh sb="0" eb="4">
      <t>カブシキガイシャ</t>
    </rPh>
    <rPh sb="5" eb="7">
      <t>サイカイ</t>
    </rPh>
    <phoneticPr fontId="2"/>
  </si>
  <si>
    <t>一般財団法人　西海市農業振興公社</t>
    <rPh sb="0" eb="6">
      <t>イッパンザイダンホウジン</t>
    </rPh>
    <rPh sb="7" eb="10">
      <t>サイカイシ</t>
    </rPh>
    <rPh sb="10" eb="12">
      <t>ノウギョウ</t>
    </rPh>
    <rPh sb="12" eb="16">
      <t>シンコウコウシャ</t>
    </rPh>
    <phoneticPr fontId="2"/>
  </si>
  <si>
    <t>崎戸商船　株式会社</t>
    <rPh sb="0" eb="4">
      <t>サキトショウセン</t>
    </rPh>
    <rPh sb="5" eb="9">
      <t>カブシキガイシャ</t>
    </rPh>
    <phoneticPr fontId="2"/>
  </si>
  <si>
    <t>大島酒造　株式会社</t>
    <rPh sb="0" eb="4">
      <t>オオシマシュゾウ</t>
    </rPh>
    <rPh sb="5" eb="9">
      <t>カブシキガイシャ</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</si>
  <si>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</si>
  <si>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</si>
  <si>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</si>
  <si>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当市の将来負担比率は、充当可能財源等が将来負担額を上回ったことから比率なしとなっており、有形固定資産減価償却率は類似団体平均値を下回っている。
　有形固定資産減価償却率の上昇を抑制するためには老朽化した公共施設の集約化・複合化、除却に取り組む必要があり、地方債の発行に伴い将来負担比率は一定上昇することが見込まれる。
　今後、老朽化した施設の更新等による財政負担が懸念されることから、公共施設等総合管理計画に基づいて老朽化した公共施設の集約化・複合化や除却に努める。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</si>
  <si>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</si>
  <si>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</si>
  <si>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</si>
  <si>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</si>
  <si>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</si>
  <si>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</si>
  <si>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当市の将来負担比率は、充当可能財源等が将来負担額を上回ったことから比率なしとなっており、実質公債費比率は継続的に実施してきた地方債繰上償還の効果により、類似団体平均値を下回っている。
　今後は、これまでの大型事業の元金償還の開始や繰上償還していた事業の交付税措置終了、工業団地関連の繰出金の増加により、実質公債費比率の上昇が見込まれることから、新規地方債発行額の抑制などに努める。</t>
    <rPh sb="124" eb="126">
      <t>ジギョウ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</si>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</sst>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21" xfId="3" quotePrefix="1"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B771374-EF1E-4626-8B8A-3992E8EF650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83774</c:v>
                </c:pt>
                <c:pt idx="1">
                  <c:v>132981</c:v>
                </c:pt>
                <c:pt idx="2">
                  <c:v>128523</c:v>
                </c:pt>
                <c:pt idx="3">
                  <c:v>92919</c:v>
                </c:pt>
                <c:pt idx="4">
                  <c:v>103663</c:v>
                </c:pt>
              </c:numCache>
            </c:numRef>
          </c:val>
          <c:smooth val="0"/>
          <c:extLst>
            <c:ext xmlns:c16="http://schemas.microsoft.com/office/drawing/2014/chart" uri="{C3380CC4-5D6E-409C-BE32-E72D297353CC}">
              <c16:uniqueId val="{00000000-04A5-4F82-B26A-389D64E561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99143</c:v>
                </c:pt>
                <c:pt idx="1">
                  <c:v>134971</c:v>
                </c:pt>
                <c:pt idx="2">
                  <c:v>139912</c:v>
                </c:pt>
                <c:pt idx="3">
                  <c:v>90102</c:v>
                </c:pt>
                <c:pt idx="4">
                  <c:v>81114</c:v>
                </c:pt>
              </c:numCache>
            </c:numRef>
          </c:val>
          <c:smooth val="0"/>
          <c:extLst>
            <c:ext xmlns:c16="http://schemas.microsoft.com/office/drawing/2014/chart" uri="{C3380CC4-5D6E-409C-BE32-E72D297353CC}">
              <c16:uniqueId val="{00000001-04A5-4F82-B26A-389D64E561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7.01</c:v>
                </c:pt>
                <c:pt idx="1">
                  <c:v>8.52</c:v>
                </c:pt>
                <c:pt idx="2">
                  <c:v>6.79</c:v>
                </c:pt>
                <c:pt idx="3">
                  <c:v>9.5399999999999991</c:v>
                </c:pt>
                <c:pt idx="4">
                  <c:v>8.73</c:v>
                </c:pt>
              </c:numCache>
            </c:numRef>
          </c:val>
          <c:extLst>
            <c:ext xmlns:c16="http://schemas.microsoft.com/office/drawing/2014/chart" uri="{C3380CC4-5D6E-409C-BE32-E72D297353CC}">
              <c16:uniqueId val="{00000000-7BA2-45E3-8B9A-E8A0861BB1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24.64</c:v>
                </c:pt>
                <c:pt idx="1">
                  <c:v>24.18</c:v>
                </c:pt>
                <c:pt idx="2">
                  <c:v>26.25</c:v>
                </c:pt>
                <c:pt idx="3">
                  <c:v>23.72</c:v>
                </c:pt>
                <c:pt idx="4">
                  <c:v>26.47</c:v>
                </c:pt>
              </c:numCache>
            </c:numRef>
          </c:val>
          <c:extLst>
            <c:ext xmlns:c16="http://schemas.microsoft.com/office/drawing/2014/chart" uri="{C3380CC4-5D6E-409C-BE32-E72D297353CC}">
              <c16:uniqueId val="{00000001-7BA2-45E3-8B9A-E8A0861BB1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9.85</c:v>
                </c:pt>
                <c:pt idx="1">
                  <c:v>8.9700000000000006</c:v>
                </c:pt>
                <c:pt idx="2">
                  <c:v>8.75</c:v>
                </c:pt>
                <c:pt idx="3">
                  <c:v>7.86</c:v>
                </c:pt>
                <c:pt idx="4">
                  <c:v>1.03</c:v>
                </c:pt>
              </c:numCache>
            </c:numRef>
          </c:val>
          <c:smooth val="0"/>
          <c:extLst>
            <c:ext xmlns:c16="http://schemas.microsoft.com/office/drawing/2014/chart" uri="{C3380CC4-5D6E-409C-BE32-E72D297353CC}">
              <c16:uniqueId val="{00000002-7BA2-45E3-8B9A-E8A0861BB1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0.28999999999999998</c:v>
                </c:pt>
                <c:pt idx="2">
                  <c:v>#N/A</c:v>
                </c:pt>
                <c:pt idx="3">
                  <c:v>1.83</c:v>
                </c:pt>
                <c:pt idx="4">
                  <c:v>#N/A</c:v>
                </c:pt>
                <c:pt idx="5">
                  <c:v>0</c:v>
                </c:pt>
                <c:pt idx="6">
                  <c:v>#N/A</c:v>
                </c:pt>
                <c:pt idx="7">
                  <c:v>0</c:v>
                </c:pt>
                <c:pt idx="8">
                  <c:v>#N/A</c:v>
                </c:pt>
                <c:pt idx="9">
                  <c:v>0</c:v>
                </c:pt>
              </c:numCache>
            </c:numRef>
          </c:val>
          <c:extLst>
            <c:ext xmlns:c16="http://schemas.microsoft.com/office/drawing/2014/chart" uri="{C3380CC4-5D6E-409C-BE32-E72D297353CC}">
              <c16:uniqueId val="{00000000-8395-49DC-8709-71B50416F8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95-49DC-8709-71B50416F84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0.03</c:v>
                </c:pt>
              </c:numCache>
            </c:numRef>
          </c:val>
          <c:extLst>
            <c:ext xmlns:c16="http://schemas.microsoft.com/office/drawing/2014/chart" uri="{C3380CC4-5D6E-409C-BE32-E72D297353CC}">
              <c16:uniqueId val="{00000002-8395-49DC-8709-71B50416F84F}"/>
            </c:ext>
          </c:extLst>
        </c:ser>
        <c:ser>
          <c:idx val="3"/>
          <c:order val="3"/>
          <c:tx>
            <c:strRef>
              <c:f>データシート!$A$30</c:f>
              <c:strCache>
                <c:ptCount val="1"/>
                <c:pt idx="0">
                  <c:v>交通船特別会計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0.08</c:v>
                </c:pt>
                <c:pt idx="4">
                  <c:v>#N/A</c:v>
                </c:pt>
                <c:pt idx="5">
                  <c:v>0.02</c:v>
                </c:pt>
                <c:pt idx="6">
                  <c:v>#N/A</c:v>
                </c:pt>
                <c:pt idx="7">
                  <c:v>0.04</c:v>
                </c:pt>
                <c:pt idx="8">
                  <c:v>#N/A</c:v>
                </c:pt>
                <c:pt idx="9">
                  <c:v>0.06</c:v>
                </c:pt>
              </c:numCache>
            </c:numRef>
          </c:val>
          <c:extLst>
            <c:ext xmlns:c16="http://schemas.microsoft.com/office/drawing/2014/chart" uri="{C3380CC4-5D6E-409C-BE32-E72D297353CC}">
              <c16:uniqueId val="{00000003-8395-49DC-8709-71B50416F84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1.39</c:v>
                </c:pt>
                <c:pt idx="2">
                  <c:v>#N/A</c:v>
                </c:pt>
                <c:pt idx="3">
                  <c:v>1.17</c:v>
                </c:pt>
                <c:pt idx="4">
                  <c:v>#N/A</c:v>
                </c:pt>
                <c:pt idx="5">
                  <c:v>1.1000000000000001</c:v>
                </c:pt>
                <c:pt idx="6">
                  <c:v>#N/A</c:v>
                </c:pt>
                <c:pt idx="7">
                  <c:v>0.73</c:v>
                </c:pt>
                <c:pt idx="8">
                  <c:v>#N/A</c:v>
                </c:pt>
                <c:pt idx="9">
                  <c:v>1.1299999999999999</c:v>
                </c:pt>
              </c:numCache>
            </c:numRef>
          </c:val>
          <c:extLst>
            <c:ext xmlns:c16="http://schemas.microsoft.com/office/drawing/2014/chart" uri="{C3380CC4-5D6E-409C-BE32-E72D297353CC}">
              <c16:uniqueId val="{00000004-8395-49DC-8709-71B50416F84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0.77</c:v>
                </c:pt>
                <c:pt idx="2">
                  <c:v>#N/A</c:v>
                </c:pt>
                <c:pt idx="3">
                  <c:v>0.53</c:v>
                </c:pt>
                <c:pt idx="4">
                  <c:v>#N/A</c:v>
                </c:pt>
                <c:pt idx="5">
                  <c:v>0.72</c:v>
                </c:pt>
                <c:pt idx="6">
                  <c:v>#N/A</c:v>
                </c:pt>
                <c:pt idx="7">
                  <c:v>0.84</c:v>
                </c:pt>
                <c:pt idx="8">
                  <c:v>#N/A</c:v>
                </c:pt>
                <c:pt idx="9">
                  <c:v>1.21</c:v>
                </c:pt>
              </c:numCache>
            </c:numRef>
          </c:val>
          <c:extLst>
            <c:ext xmlns:c16="http://schemas.microsoft.com/office/drawing/2014/chart" uri="{C3380CC4-5D6E-409C-BE32-E72D297353CC}">
              <c16:uniqueId val="{00000005-8395-49DC-8709-71B50416F84F}"/>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2.46</c:v>
                </c:pt>
                <c:pt idx="2">
                  <c:v>#N/A</c:v>
                </c:pt>
                <c:pt idx="3">
                  <c:v>2.33</c:v>
                </c:pt>
                <c:pt idx="4">
                  <c:v>#N/A</c:v>
                </c:pt>
                <c:pt idx="5">
                  <c:v>2.19</c:v>
                </c:pt>
                <c:pt idx="6">
                  <c:v>#N/A</c:v>
                </c:pt>
                <c:pt idx="7">
                  <c:v>2.2599999999999998</c:v>
                </c:pt>
                <c:pt idx="8">
                  <c:v>#N/A</c:v>
                </c:pt>
                <c:pt idx="9">
                  <c:v>2.29</c:v>
                </c:pt>
              </c:numCache>
            </c:numRef>
          </c:val>
          <c:extLst>
            <c:ext xmlns:c16="http://schemas.microsoft.com/office/drawing/2014/chart" uri="{C3380CC4-5D6E-409C-BE32-E72D297353CC}">
              <c16:uniqueId val="{00000006-8395-49DC-8709-71B50416F84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1.82</c:v>
                </c:pt>
                <c:pt idx="6">
                  <c:v>#N/A</c:v>
                </c:pt>
                <c:pt idx="7">
                  <c:v>2.77</c:v>
                </c:pt>
                <c:pt idx="8">
                  <c:v>#N/A</c:v>
                </c:pt>
                <c:pt idx="9">
                  <c:v>4.87</c:v>
                </c:pt>
              </c:numCache>
            </c:numRef>
          </c:val>
          <c:extLst>
            <c:ext xmlns:c16="http://schemas.microsoft.com/office/drawing/2014/chart" uri="{C3380CC4-5D6E-409C-BE32-E72D297353CC}">
              <c16:uniqueId val="{00000007-8395-49DC-8709-71B50416F84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6.92</c:v>
                </c:pt>
                <c:pt idx="2">
                  <c:v>#N/A</c:v>
                </c:pt>
                <c:pt idx="3">
                  <c:v>8.16</c:v>
                </c:pt>
                <c:pt idx="4">
                  <c:v>#N/A</c:v>
                </c:pt>
                <c:pt idx="5">
                  <c:v>6.78</c:v>
                </c:pt>
                <c:pt idx="6">
                  <c:v>#N/A</c:v>
                </c:pt>
                <c:pt idx="7">
                  <c:v>9.5399999999999991</c:v>
                </c:pt>
                <c:pt idx="8">
                  <c:v>#N/A</c:v>
                </c:pt>
                <c:pt idx="9">
                  <c:v>8.73</c:v>
                </c:pt>
              </c:numCache>
            </c:numRef>
          </c:val>
          <c:extLst>
            <c:ext xmlns:c16="http://schemas.microsoft.com/office/drawing/2014/chart" uri="{C3380CC4-5D6E-409C-BE32-E72D297353CC}">
              <c16:uniqueId val="{00000008-8395-49DC-8709-71B50416F84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8.3000000000000007</c:v>
                </c:pt>
                <c:pt idx="2">
                  <c:v>#N/A</c:v>
                </c:pt>
                <c:pt idx="3">
                  <c:v>9.26</c:v>
                </c:pt>
                <c:pt idx="4">
                  <c:v>#N/A</c:v>
                </c:pt>
                <c:pt idx="5">
                  <c:v>9.66</c:v>
                </c:pt>
                <c:pt idx="6">
                  <c:v>#N/A</c:v>
                </c:pt>
                <c:pt idx="7">
                  <c:v>10.27</c:v>
                </c:pt>
                <c:pt idx="8">
                  <c:v>#N/A</c:v>
                </c:pt>
                <c:pt idx="9">
                  <c:v>10.83</c:v>
                </c:pt>
              </c:numCache>
            </c:numRef>
          </c:val>
          <c:extLst>
            <c:ext xmlns:c16="http://schemas.microsoft.com/office/drawing/2014/chart" uri="{C3380CC4-5D6E-409C-BE32-E72D297353CC}">
              <c16:uniqueId val="{00000009-8395-49DC-8709-71B50416F8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3013</c:v>
                </c:pt>
                <c:pt idx="5">
                  <c:v>3008</c:v>
                </c:pt>
                <c:pt idx="8">
                  <c:v>3002</c:v>
                </c:pt>
                <c:pt idx="11">
                  <c:v>2700</c:v>
                </c:pt>
                <c:pt idx="14">
                  <c:v>2767</c:v>
                </c:pt>
              </c:numCache>
            </c:numRef>
          </c:val>
          <c:extLst>
            <c:ext xmlns:c16="http://schemas.microsoft.com/office/drawing/2014/chart" uri="{C3380CC4-5D6E-409C-BE32-E72D297353CC}">
              <c16:uniqueId val="{00000000-DE49-4C1D-87A8-38EAA0B4C2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1-DE49-4C1D-87A8-38EAA0B4C2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E49-4C1D-87A8-38EAA0B4C2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49-4C1D-87A8-38EAA0B4C2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720</c:v>
                </c:pt>
                <c:pt idx="3">
                  <c:v>723</c:v>
                </c:pt>
                <c:pt idx="6">
                  <c:v>730</c:v>
                </c:pt>
                <c:pt idx="9">
                  <c:v>718</c:v>
                </c:pt>
                <c:pt idx="12">
                  <c:v>682</c:v>
                </c:pt>
              </c:numCache>
            </c:numRef>
          </c:val>
          <c:extLst>
            <c:ext xmlns:c16="http://schemas.microsoft.com/office/drawing/2014/chart" uri="{C3380CC4-5D6E-409C-BE32-E72D297353CC}">
              <c16:uniqueId val="{00000004-DE49-4C1D-87A8-38EAA0B4C2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49-4C1D-87A8-38EAA0B4C2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49-4C1D-87A8-38EAA0B4C2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2032</c:v>
                </c:pt>
                <c:pt idx="3">
                  <c:v>2005</c:v>
                </c:pt>
                <c:pt idx="6">
                  <c:v>1995</c:v>
                </c:pt>
                <c:pt idx="9">
                  <c:v>2006</c:v>
                </c:pt>
                <c:pt idx="12">
                  <c:v>2076</c:v>
                </c:pt>
              </c:numCache>
            </c:numRef>
          </c:val>
          <c:extLst>
            <c:ext xmlns:c16="http://schemas.microsoft.com/office/drawing/2014/chart" uri="{C3380CC4-5D6E-409C-BE32-E72D297353CC}">
              <c16:uniqueId val="{00000007-DE49-4C1D-87A8-38EAA0B4C2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-261</c:v>
                </c:pt>
                <c:pt idx="2">
                  <c:v>#N/A</c:v>
                </c:pt>
                <c:pt idx="3">
                  <c:v>#N/A</c:v>
                </c:pt>
                <c:pt idx="4">
                  <c:v>-280</c:v>
                </c:pt>
                <c:pt idx="5">
                  <c:v>#N/A</c:v>
                </c:pt>
                <c:pt idx="6">
                  <c:v>#N/A</c:v>
                </c:pt>
                <c:pt idx="7">
                  <c:v>-276</c:v>
                </c:pt>
                <c:pt idx="8">
                  <c:v>#N/A</c:v>
                </c:pt>
                <c:pt idx="9">
                  <c:v>#N/A</c:v>
                </c:pt>
                <c:pt idx="10">
                  <c:v>25</c:v>
                </c:pt>
                <c:pt idx="11">
                  <c:v>#N/A</c:v>
                </c:pt>
                <c:pt idx="12">
                  <c:v>#N/A</c:v>
                </c:pt>
                <c:pt idx="13">
                  <c:v>-8</c:v>
                </c:pt>
                <c:pt idx="14">
                  <c:v>#N/A</c:v>
                </c:pt>
              </c:numCache>
            </c:numRef>
          </c:val>
          <c:smooth val="0"/>
          <c:extLst>
            <c:ext xmlns:c16="http://schemas.microsoft.com/office/drawing/2014/chart" uri="{C3380CC4-5D6E-409C-BE32-E72D297353CC}">
              <c16:uniqueId val="{00000008-DE49-4C1D-87A8-38EAA0B4C2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25052</c:v>
                </c:pt>
                <c:pt idx="5">
                  <c:v>24724</c:v>
                </c:pt>
                <c:pt idx="8">
                  <c:v>24235</c:v>
                </c:pt>
                <c:pt idx="11">
                  <c:v>23472</c:v>
                </c:pt>
                <c:pt idx="14">
                  <c:v>22201</c:v>
                </c:pt>
              </c:numCache>
            </c:numRef>
          </c:val>
          <c:extLst>
            <c:ext xmlns:c16="http://schemas.microsoft.com/office/drawing/2014/chart" uri="{C3380CC4-5D6E-409C-BE32-E72D297353CC}">
              <c16:uniqueId val="{00000000-68A1-4955-8AF1-8B0FA7595B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894</c:v>
                </c:pt>
                <c:pt idx="5">
                  <c:v>882</c:v>
                </c:pt>
                <c:pt idx="8">
                  <c:v>965</c:v>
                </c:pt>
                <c:pt idx="11">
                  <c:v>1010</c:v>
                </c:pt>
                <c:pt idx="14">
                  <c:v>951</c:v>
                </c:pt>
              </c:numCache>
            </c:numRef>
          </c:val>
          <c:extLst>
            <c:ext xmlns:c16="http://schemas.microsoft.com/office/drawing/2014/chart" uri="{C3380CC4-5D6E-409C-BE32-E72D297353CC}">
              <c16:uniqueId val="{00000001-68A1-4955-8AF1-8B0FA7595B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13714</c:v>
                </c:pt>
                <c:pt idx="5">
                  <c:v>13454</c:v>
                </c:pt>
                <c:pt idx="8">
                  <c:v>13612</c:v>
                </c:pt>
                <c:pt idx="11">
                  <c:v>14331</c:v>
                </c:pt>
                <c:pt idx="14">
                  <c:v>15251</c:v>
                </c:pt>
              </c:numCache>
            </c:numRef>
          </c:val>
          <c:extLst>
            <c:ext xmlns:c16="http://schemas.microsoft.com/office/drawing/2014/chart" uri="{C3380CC4-5D6E-409C-BE32-E72D297353CC}">
              <c16:uniqueId val="{00000002-68A1-4955-8AF1-8B0FA7595B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A1-4955-8AF1-8B0FA7595B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A1-4955-8AF1-8B0FA7595B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15</c:v>
                </c:pt>
                <c:pt idx="3">
                  <c:v>14</c:v>
                </c:pt>
                <c:pt idx="6">
                  <c:v>13</c:v>
                </c:pt>
                <c:pt idx="9">
                  <c:v>12</c:v>
                </c:pt>
                <c:pt idx="12">
                  <c:v>11</c:v>
                </c:pt>
              </c:numCache>
            </c:numRef>
          </c:val>
          <c:extLst>
            <c:ext xmlns:c16="http://schemas.microsoft.com/office/drawing/2014/chart" uri="{C3380CC4-5D6E-409C-BE32-E72D297353CC}">
              <c16:uniqueId val="{00000005-68A1-4955-8AF1-8B0FA7595B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3434</c:v>
                </c:pt>
                <c:pt idx="3">
                  <c:v>3485</c:v>
                </c:pt>
                <c:pt idx="6">
                  <c:v>3437</c:v>
                </c:pt>
                <c:pt idx="9">
                  <c:v>3375</c:v>
                </c:pt>
                <c:pt idx="12">
                  <c:v>3351</c:v>
                </c:pt>
              </c:numCache>
            </c:numRef>
          </c:val>
          <c:extLst>
            <c:ext xmlns:c16="http://schemas.microsoft.com/office/drawing/2014/chart" uri="{C3380CC4-5D6E-409C-BE32-E72D297353CC}">
              <c16:uniqueId val="{00000006-68A1-4955-8AF1-8B0FA7595B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8A1-4955-8AF1-8B0FA7595B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6928</c:v>
                </c:pt>
                <c:pt idx="3">
                  <c:v>7793</c:v>
                </c:pt>
                <c:pt idx="6">
                  <c:v>8897</c:v>
                </c:pt>
                <c:pt idx="9">
                  <c:v>9289</c:v>
                </c:pt>
                <c:pt idx="12">
                  <c:v>9198</c:v>
                </c:pt>
              </c:numCache>
            </c:numRef>
          </c:val>
          <c:extLst>
            <c:ext xmlns:c16="http://schemas.microsoft.com/office/drawing/2014/chart" uri="{C3380CC4-5D6E-409C-BE32-E72D297353CC}">
              <c16:uniqueId val="{00000008-68A1-4955-8AF1-8B0FA7595B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9-68A1-4955-8AF1-8B0FA7595B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19947</c:v>
                </c:pt>
                <c:pt idx="3">
                  <c:v>20292</c:v>
                </c:pt>
                <c:pt idx="6">
                  <c:v>20616</c:v>
                </c:pt>
                <c:pt idx="9">
                  <c:v>19802</c:v>
                </c:pt>
                <c:pt idx="12">
                  <c:v>19719</c:v>
                </c:pt>
              </c:numCache>
            </c:numRef>
          </c:val>
          <c:extLst>
            <c:ext xmlns:c16="http://schemas.microsoft.com/office/drawing/2014/chart" uri="{C3380CC4-5D6E-409C-BE32-E72D297353CC}">
              <c16:uniqueId val="{0000000A-68A1-4955-8AF1-8B0FA7595B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A1-4955-8AF1-8B0FA7595B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3262</c:v>
                </c:pt>
                <c:pt idx="1">
                  <c:v>2938</c:v>
                </c:pt>
                <c:pt idx="2">
                  <c:v>3192</c:v>
                </c:pt>
              </c:numCache>
            </c:numRef>
          </c:val>
          <c:extLst>
            <c:ext xmlns:c16="http://schemas.microsoft.com/office/drawing/2014/chart" uri="{C3380CC4-5D6E-409C-BE32-E72D297353CC}">
              <c16:uniqueId val="{00000000-C32E-44DE-975D-19A5FA1834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295</c:v>
                </c:pt>
                <c:pt idx="1">
                  <c:v>1037</c:v>
                </c:pt>
                <c:pt idx="2">
                  <c:v>1037</c:v>
                </c:pt>
              </c:numCache>
            </c:numRef>
          </c:val>
          <c:extLst>
            <c:ext xmlns:c16="http://schemas.microsoft.com/office/drawing/2014/chart" uri="{C3380CC4-5D6E-409C-BE32-E72D297353CC}">
              <c16:uniqueId val="{00000001-C32E-44DE-975D-19A5FA1834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12191</c:v>
                </c:pt>
                <c:pt idx="1">
                  <c:v>12457</c:v>
                </c:pt>
                <c:pt idx="2">
                  <c:v>13100</c:v>
                </c:pt>
              </c:numCache>
            </c:numRef>
          </c:val>
          <c:extLst>
            <c:ext xmlns:c16="http://schemas.microsoft.com/office/drawing/2014/chart" uri="{C3380CC4-5D6E-409C-BE32-E72D297353CC}">
              <c16:uniqueId val="{00000002-C32E-44DE-975D-19A5FA1834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{E2695852-17B3-4DA4-B32A-FA0C077ED625}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470-4789-BA38-DC6DC239B1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{1D4EED07-388D-443E-A621-1BFB0FFA7E6E}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70-4789-BA38-DC6DC239B1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{380C47E6-7AC5-43CD-BFC0-7B65876E60D9}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70-4789-BA38-DC6DC239B1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{F848C779-EDA1-4095-AF6E-B243E6C3DE8B}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70-4789-BA38-DC6DC239B1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{83C6928B-60D7-4FB0-8A8C-8ACC0538DEBB}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70-4789-BA38-DC6DC239B13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{97370645-EADA-4C35-8AB2-1FFAB08F37EB}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470-4789-BA38-DC6DC239B13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{C75EE3DB-B8EC-4713-9D76-F2BD184EBFBB}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470-4789-BA38-DC6DC239B13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{DDA69855-B30F-4667-A5AD-A1726157FA8B}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470-4789-BA38-DC6DC239B13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{D38D5FBB-EBDB-4605-B246-91A5C29510BF}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470-4789-BA38-DC6DC239B1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54.9</c:v>
                </c:pt>
                <c:pt idx="8">
                  <c:v>56.5</c:v>
                </c:pt>
                <c:pt idx="16">
                  <c:v>58</c:v>
                </c:pt>
                <c:pt idx="24">
                  <c:v>59.6</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470-4789-BA38-DC6DC239B1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{A623D055-E991-4223-A810-B29B2948D95F}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470-4789-BA38-DC6DC239B1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{DC912E28-5395-4145-A57A-24481411F41D}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70-4789-BA38-DC6DC239B1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{12B11EC0-79AC-4AA2-9C39-CAF61162A5BC}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70-4789-BA38-DC6DC239B1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{307FC1A1-1DB9-454C-B2EF-4C4D3E3F2E90}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70-4789-BA38-DC6DC239B1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{E1972C33-CD2D-4906-9A49-FCA799D86BC9}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70-4789-BA38-DC6DC239B13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{710D8449-A65D-4CC2-8C1B-560D164EDEAE}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470-4789-BA38-DC6DC239B13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{8E8B0533-8832-4FDB-8B80-F1E57F1AA8FE}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470-4789-BA38-DC6DC239B13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{8C1E5B82-FC49-40E2-9B03-5A09C8A97599}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470-4789-BA38-DC6DC239B13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{3F2E6336-341C-42A6-A9C0-93996CCFCE19}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470-4789-BA38-DC6DC239B1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58.5</c:v>
                </c:pt>
                <c:pt idx="16">
                  <c:v>58.9</c:v>
                </c:pt>
                <c:pt idx="24">
                  <c:v>61.5</c:v>
                </c:pt>
                <c:pt idx="32">
                  <c:v>62.3</c:v>
                </c:pt>
              </c:numCache>
            </c:numRef>
          </c:xVal>
          <c:yVal>
            <c:numRef>
              <c:f>公会計指標分析・財政指標組合せ分析表!$BP$55:$DC$55</c:f>
              <c:numCache>
                <c:formatCode>#,##0.0;"▲ "#,##0.0</c:formatCode>
                <c:ptCount val="40"/>
                <c:pt idx="0">
                  <c:v>15.3</c:v>
                </c:pt>
                <c:pt idx="8">
                  <c:v>14.9</c:v>
                </c:pt>
                <c:pt idx="16">
                  <c:v>14.5</c:v>
                </c:pt>
                <c:pt idx="24">
                  <c:v>13.3</c:v>
                </c:pt>
                <c:pt idx="32">
                  <c:v>5.4</c:v>
                </c:pt>
              </c:numCache>
            </c:numRef>
          </c:yVal>
          <c:smooth val="0"/>
          <c:extLst>
            <c:ext xmlns:c16="http://schemas.microsoft.com/office/drawing/2014/chart" uri="{C3380CC4-5D6E-409C-BE32-E72D297353CC}">
              <c16:uniqueId val="{00000013-8470-4789-BA38-DC6DC239B132}"/>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
          <c:min val="3"/>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{445AA9E3-1541-4506-8506-FAC80AA9E4FE}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ED0-4666-A6FE-074F37C14B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{160F8741-FC07-4970-974B-9F4458C94D12}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D0-4666-A6FE-074F37C14B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{42778C59-373A-4186-9478-2AA7997A9A18}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D0-4666-A6FE-074F37C14B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{32454D95-EBEE-4E8D-B11B-DD9FB268C1CF}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D0-4666-A6FE-074F37C14B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{DD789320-A8AD-4677-9C7B-6CFD7266A79B}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D0-4666-A6FE-074F37C14B9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{50D78DB1-1F27-421C-98B7-088B313FF1F6}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ED0-4666-A6FE-074F37C14B9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{60B122AF-7B1C-42D9-863E-7CA86E355E28}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ED0-4666-A6FE-074F37C14B9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{EC44F257-91F3-4C76-ABB4-BB2971669264}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ED0-4666-A6FE-074F37C14B9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{6224C44E-7FD7-466D-83A8-7A16309D6D71}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ED0-4666-A6FE-074F37C14B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-2.1</c:v>
                </c:pt>
                <c:pt idx="16">
                  <c:v>-2.8</c:v>
                </c:pt>
                <c:pt idx="24">
                  <c:v>-1.8</c:v>
                </c:pt>
                <c:pt idx="32">
                  <c:v>-0.9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ED0-4666-A6FE-074F37C14B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7.790222253883216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{B87B0246-3E2E-4E38-B4C8-BDCA1329CC06}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ED0-4666-A6FE-074F37C14B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{08F08A60-9A88-434B-A215-6500EDCDFD9A}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D0-4666-A6FE-074F37C14B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{844B86A2-2FEA-4007-9162-664D4069B04C}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D0-4666-A6FE-074F37C14B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{53F1C24A-5461-4E3A-9286-BE656F55FADE}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D0-4666-A6FE-074F37C14B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{A7DA685C-B601-4EA8-ADD1-0CDC2B5A9A61}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D0-4666-A6FE-074F37C14B98}"/>
                </c:ext>
              </c:extLst>
            </c:dLbl>
            <c:dLbl>
              <c:idx val="8"/>
              <c:layout>
                <c:manualLayout>
                  <c:x val="0"/>
                  <c:y val="-7.7902222538832949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{A1427CC2-ACF6-46DE-9EC5-674F1626D45C}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ED0-4666-A6FE-074F37C14B9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{8CA2F2BE-3593-46E8-9353-E2A44B0EB815}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ED0-4666-A6FE-074F37C14B9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{F20A9805-C85C-47B2-8F8C-AAD1D991C08D}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ED0-4666-A6FE-074F37C14B9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{146D4C91-4A51-448D-84C9-1D4FEEF8C0DC}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ED0-4666-A6FE-074F37C14B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8.4</c:v>
                </c:pt>
                <c:pt idx="24">
                  <c:v>8.4</c:v>
                </c:pt>
                <c:pt idx="32">
                  <c:v>8.4</c:v>
                </c:pt>
              </c:numCache>
            </c:numRef>
          </c:xVal>
          <c:yVal>
            <c:numRef>
              <c:f>公会計指標分析・財政指標組合せ分析表!$BP$77:$DC$77</c:f>
              <c:numCache>
                <c:formatCode>#,##0.0;"▲ "#,##0.0</c:formatCode>
                <c:ptCount val="40"/>
                <c:pt idx="0">
                  <c:v>15.3</c:v>
                </c:pt>
                <c:pt idx="8">
                  <c:v>14.9</c:v>
                </c:pt>
                <c:pt idx="16">
                  <c:v>14.5</c:v>
                </c:pt>
                <c:pt idx="24">
                  <c:v>13.3</c:v>
                </c:pt>
                <c:pt idx="32">
                  <c:v>5.4</c:v>
                </c:pt>
              </c:numCache>
            </c:numRef>
          </c:yVal>
          <c:smooth val="0"/>
          <c:extLst>
            <c:ext xmlns:c16="http://schemas.microsoft.com/office/drawing/2014/chart" uri="{C3380CC4-5D6E-409C-BE32-E72D297353CC}">
              <c16:uniqueId val="{00000013-3ED0-4666-A6FE-074F37C14B98}"/>
            </c:ext>
          </c:extLst>
        </c:ser>
        <c:dLbls>
          <c:showLegendKey val="0"/>
          <c:showVal val="1"/>
          <c:showCatName val="0"/>
          <c:showSerName val="0"/>
          <c:showPercent val="0"/>
          <c:showBubbleSize val="0"/>
        </c:dLbls>
        <c:axId val="84219776"/>
        <c:axId val="84234240"/>
      </c:scatterChart>
      <c:valAx>
        <c:axId val="84219776"/>
        <c:scaling>
          <c:orientation val="maxMin"/>
          <c:max val="8.6"/>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
          <c:min val="3"/>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算入公債費等については、</a:t>
          </a:r>
          <a:r>
            <a:rPr kumimoji="1" lang="en-US" altLang="ja-JP" sz="1300">
              <a:latin typeface="ＭＳ ゴシック" pitchFamily="49" charset="-128"/>
              <a:ea typeface="ＭＳ ゴシック" pitchFamily="49" charset="-128"/>
            </a:rPr>
            <a:t>H29</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の過疎債の元金償還開始による災害復旧費等に係る基準財政需要額の増加等により</a:t>
          </a:r>
          <a:r>
            <a:rPr kumimoji="1" lang="en-US" altLang="ja-JP" sz="1300">
              <a:latin typeface="ＭＳ ゴシック" pitchFamily="49" charset="-128"/>
              <a:ea typeface="ＭＳ ゴシック" pitchFamily="49" charset="-128"/>
            </a:rPr>
            <a:t>6,791</a:t>
          </a:r>
          <a:r>
            <a:rPr kumimoji="1" lang="ja-JP" altLang="en-US" sz="1300">
              <a:latin typeface="ＭＳ ゴシック" pitchFamily="49" charset="-128"/>
              <a:ea typeface="ＭＳ ゴシック" pitchFamily="49" charset="-128"/>
            </a:rPr>
            <a:t>万円増となり、Ｒ</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年度実質公債費比率（単年度）は△</a:t>
          </a:r>
          <a:r>
            <a:rPr kumimoji="1" lang="en-US" altLang="ja-JP" sz="1300">
              <a:latin typeface="ＭＳ ゴシック" pitchFamily="49" charset="-128"/>
              <a:ea typeface="ＭＳ ゴシック" pitchFamily="49" charset="-128"/>
            </a:rPr>
            <a:t>0.09</a:t>
          </a:r>
          <a:r>
            <a:rPr kumimoji="1" lang="ja-JP" altLang="en-US" sz="1300">
              <a:latin typeface="ＭＳ ゴシック" pitchFamily="49" charset="-128"/>
              <a:ea typeface="ＭＳ ゴシック" pitchFamily="49" charset="-128"/>
            </a:rPr>
            <a:t>％となった。</a:t>
          </a:r>
        </a:p>
        <a:p>
          <a:r>
            <a:rPr kumimoji="1" lang="ja-JP" altLang="en-US" sz="1300">
              <a:latin typeface="ＭＳ ゴシック" pitchFamily="49" charset="-128"/>
              <a:ea typeface="ＭＳ ゴシック" pitchFamily="49" charset="-128"/>
            </a:rPr>
            <a:t>　今後も新規地方債の発行抑制や計画的な起債元金の繰上償還などに努める。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一般会計等では満期一括償還地方債を利用していない。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一般会計等に係る地方債の現在高は、新規発行した地方債</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4,920</a:t>
          </a:r>
          <a:r>
            <a:rPr kumimoji="1" lang="ja-JP" altLang="en-US" sz="1300">
              <a:latin typeface="ＭＳ ゴシック" pitchFamily="49" charset="-128"/>
              <a:ea typeface="ＭＳ ゴシック" pitchFamily="49" charset="-128"/>
            </a:rPr>
            <a:t>万円よりも元金償還</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3,136</a:t>
          </a:r>
          <a:r>
            <a:rPr kumimoji="1" lang="ja-JP" altLang="en-US" sz="1300">
              <a:latin typeface="ＭＳ ゴシック" pitchFamily="49" charset="-128"/>
              <a:ea typeface="ＭＳ ゴシック" pitchFamily="49" charset="-128"/>
            </a:rPr>
            <a:t>万円が上回ったことにより前年度比</a:t>
          </a:r>
          <a:r>
            <a:rPr kumimoji="1" lang="en-US" altLang="ja-JP" sz="1300">
              <a:latin typeface="ＭＳ ゴシック" pitchFamily="49" charset="-128"/>
              <a:ea typeface="ＭＳ ゴシック" pitchFamily="49" charset="-128"/>
            </a:rPr>
            <a:t>8,216</a:t>
          </a:r>
          <a:r>
            <a:rPr kumimoji="1" lang="ja-JP" altLang="en-US" sz="1300">
              <a:latin typeface="ＭＳ ゴシック" pitchFamily="49" charset="-128"/>
              <a:ea typeface="ＭＳ ゴシック" pitchFamily="49" charset="-128"/>
            </a:rPr>
            <a:t>万円の減となっている。公営企業債等繰入見込額も、下水道事業において新規発行した地方債</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4,220</a:t>
          </a:r>
          <a:r>
            <a:rPr kumimoji="1" lang="ja-JP" altLang="en-US" sz="1300">
              <a:latin typeface="ＭＳ ゴシック" pitchFamily="49" charset="-128"/>
              <a:ea typeface="ＭＳ ゴシック" pitchFamily="49" charset="-128"/>
            </a:rPr>
            <a:t>万円よりも元金償還</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9,754</a:t>
          </a:r>
          <a:r>
            <a:rPr kumimoji="1" lang="ja-JP" altLang="en-US" sz="1300">
              <a:latin typeface="ＭＳ ゴシック" pitchFamily="49" charset="-128"/>
              <a:ea typeface="ＭＳ ゴシック" pitchFamily="49" charset="-128"/>
            </a:rPr>
            <a:t>万円が上回ったこと等により前年度比</a:t>
          </a:r>
          <a:r>
            <a:rPr kumimoji="1" lang="en-US" altLang="ja-JP" sz="1300">
              <a:latin typeface="ＭＳ ゴシック" pitchFamily="49" charset="-128"/>
              <a:ea typeface="ＭＳ ゴシック" pitchFamily="49" charset="-128"/>
            </a:rPr>
            <a:t>9,117</a:t>
          </a:r>
          <a:r>
            <a:rPr kumimoji="1" lang="ja-JP" altLang="en-US" sz="1300">
              <a:latin typeface="ＭＳ ゴシック" pitchFamily="49" charset="-128"/>
              <a:ea typeface="ＭＳ ゴシック" pitchFamily="49" charset="-128"/>
            </a:rPr>
            <a:t>万円の減となっている。</a:t>
          </a:r>
        </a:p>
        <a:p>
          <a:r>
            <a:rPr kumimoji="1" lang="ja-JP" altLang="en-US" sz="1300">
              <a:latin typeface="ＭＳ ゴシック" pitchFamily="49" charset="-128"/>
              <a:ea typeface="ＭＳ ゴシック" pitchFamily="49" charset="-128"/>
            </a:rPr>
            <a:t>　充当可能基金は、庁舎建設整備基金の創設（</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億円）や財政調整基金、ふるさと応援寄附金基金等の増により前年度比</a:t>
          </a:r>
          <a:r>
            <a:rPr kumimoji="1" lang="en-US" altLang="ja-JP" sz="1300">
              <a:latin typeface="ＭＳ ゴシック" pitchFamily="49" charset="-128"/>
              <a:ea typeface="ＭＳ ゴシック" pitchFamily="49" charset="-128"/>
            </a:rPr>
            <a:t>9</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1,923</a:t>
          </a:r>
          <a:r>
            <a:rPr kumimoji="1" lang="ja-JP" altLang="en-US" sz="1300">
              <a:latin typeface="ＭＳ ゴシック" pitchFamily="49" charset="-128"/>
              <a:ea typeface="ＭＳ ゴシック" pitchFamily="49" charset="-128"/>
            </a:rPr>
            <a:t>万円の増となっている。</a:t>
          </a:r>
        </a:p>
        <a:p>
          <a:r>
            <a:rPr kumimoji="1" lang="ja-JP" altLang="en-US" sz="1300">
              <a:latin typeface="ＭＳ ゴシック" pitchFamily="49" charset="-128"/>
              <a:ea typeface="ＭＳ ゴシック" pitchFamily="49" charset="-128"/>
            </a:rPr>
            <a:t>　基準財政需要額算入見込額は、合併特例債償還費や臨時財政対策債償還費の減等により前年度比</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7,148</a:t>
          </a:r>
          <a:r>
            <a:rPr kumimoji="1" lang="ja-JP" altLang="en-US" sz="1300">
              <a:latin typeface="ＭＳ ゴシック" pitchFamily="49" charset="-128"/>
              <a:ea typeface="ＭＳ ゴシック" pitchFamily="49" charset="-128"/>
            </a:rPr>
            <a:t>万円の減となっている。</a:t>
          </a:r>
        </a:p>
        <a:p>
          <a:r>
            <a:rPr kumimoji="1" lang="ja-JP" altLang="en-US" sz="1300">
              <a:latin typeface="ＭＳ ゴシック" pitchFamily="49" charset="-128"/>
              <a:ea typeface="ＭＳ ゴシック" pitchFamily="49" charset="-128"/>
            </a:rPr>
            <a:t>　前年度と同様に充当可能財源等が将来負担額を上回ったため、将来負担比率の分子は▲</a:t>
          </a:r>
          <a:r>
            <a:rPr kumimoji="1" lang="en-US" altLang="ja-JP" sz="1300">
              <a:latin typeface="ＭＳ ゴシック" pitchFamily="49" charset="-128"/>
              <a:ea typeface="ＭＳ ゴシック" pitchFamily="49" charset="-128"/>
            </a:rPr>
            <a:t>61</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2,254</a:t>
          </a:r>
          <a:r>
            <a:rPr kumimoji="1" lang="ja-JP" altLang="en-US" sz="1300">
              <a:latin typeface="ＭＳ ゴシック" pitchFamily="49" charset="-128"/>
              <a:ea typeface="ＭＳ ゴシック" pitchFamily="49" charset="-128"/>
            </a:rPr>
            <a:t>万円となった。今後は新規の地方債発行の抑制を図る必要がある。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長崎県西海市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財政調整基金においては、財源調整のための取崩し額より積立額が大きく、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千円の増、減債基金においては、利息相当分の積み立てにより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千円の増、その他特定目的基金においてはふるさと西海応援寄附金基金の積立て等により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財政調整基金は、人口減少に伴う税収等の減少、公共施設の維持管理費等の増加に備えるため、一定水準（標準財政規模の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％）の基金額を維持するよう調整していく。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減債基金は、公債費抑制のための繰上償還や今後開始される大型事業の元金償還に対応するため、積立て及び取崩しを行う。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その他特定目的基金は、長期的な債券運用などにより積立てを推進し、必要に応じて事業の財源として取崩しを行っていく。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地域振興基金：地域の振興・発展に資する事業の財源とする。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合併市町村振興基金：地域住民の連帯の強化及び地域の振興に資する事業の財源とする。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社会福祉基金：社会福祉の推進を図る事業の財源とする。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ふるさと西海応援寄附金基金：市の活性化に資する事業の財源とする。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子ども夢基金：子どもたちのふるさとを思う気持ちを醸成し、将来への夢を抱き育む事業の財源とする。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ふるさと西海応援寄附金基金：ふるさと納税の積立て等により、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長期的な債券運用などにより積立てを推進し、必要に応じて事業の財源として取崩しを行っていく。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地方財政法に基づく前年度繰越金の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千円を積み立てたが、財源調整により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人口減少に伴う税収等の減少、公共施設の維持管理費等の増加に備えるため、一定水準（標準財政規模の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％）以上の基金額を維持するよう調整していく。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利息額相当分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千円を積み立てたものの、基金残高に大きな変動はなく、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公債費抑制のための繰上償還や今後開始される大型事業の元金償還に対応するため、積立て及び取崩しを行う。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6427864-67EC-432A-9511-E28E207AA4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6DB7367-99DB-4FA8-92E7-7992092388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342C2B8-7BB3-42B9-B70A-6FF3D5F957D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65D7F9B-FAE8-44CB-B780-816275CC6DC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A16379A-D7F1-4082-A6B5-F6702D82B11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58AF3E4-460C-4720-9279-AE3D4D40B6F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4CE4533-4765-4D61-8151-145AA60F252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C6330D5-6AC1-4957-9D9C-2065F07DB5E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A2CF6A3-EE0B-4069-8121-823172F2100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6625249-B1C8-439E-BE36-409CA35ABBE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D8DFC88-3653-4E64-B76B-C4E959A8511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26BEE1B-1DA2-4F1D-9F48-740FB2B998F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957850A-4DA3-4BBB-AC25-DB83737C591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26FAAA0-6456-4C13-A709-C73AF5CE105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01A30A8-DE6E-4707-8CAA-F24407ED933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7B1CB4C-226F-4996-B0F6-FC4E1BC2FBC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758CAAA-3C31-49F4-AB7C-65AA8A23F08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2CB21FE-117A-4002-A4D4-1E8769811FF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6104BBF-0590-4690-A025-923EED217B1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9222EF6-B5C8-41E8-ADAD-50E2017E075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2B0A274-3E7E-4056-8526-F9B975CBD50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1AB7CF3-0CE7-46A2-8A7C-3242F418418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25,747
25,459
241.60
24,417,795
23,056,090
1,053,199
12,059,917
19,719,363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9B7D1A8-4F37-4427-9D2D-BA3802D3A64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2CA1FA5-3D0E-4CF1-AC83-820F4B2502D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92F89C2-BE3C-4DC2-BD14-29AF6A27624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951EC89-7ECB-45B3-B4C0-9633D0CA17C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6DA560B-CBB6-4FD9-8315-2EAA82FF4F6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AA93223-E98E-4A4B-860E-32305B97AD8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AB4DD50-CDCD-4095-8862-0876DD578F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6A98D2C-6D53-47D1-B40F-3ACEB09C4B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DF9E576-2154-4ED8-94F9-63BA7F3D7A5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5BCD5C8-21C8-4CAF-BFCB-3CE9465CCCC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0962E28-BABC-46DF-AB50-15C631CD22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32F5427-EF53-42D8-AC78-BA10D6A3917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321C390-14D5-4D83-A032-D5B5E195E21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9863CEA-60CD-4B2A-BECA-E1FB58413DA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AA566FF-8946-4269-828F-AEFEDEB0624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917DC23-9D1D-4FB8-8D03-908C69F76DF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2982A8A-CAA1-4528-A030-8E0153D5BCB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5E28440-81A1-4AA8-BE00-682DA204BC4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BC62E72-C555-4FB2-A873-C5C96B53FDC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F85F589-6484-4078-8630-75A7410E747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6D60130E-D22C-46D0-9805-6B137B6F7B2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DB20B744-EB10-4B35-ACC6-8974E9D59F4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10FB7E-2873-4FE8-8577-CDF806D8DFA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A7C4FC1-4924-4CF4-9F34-B19D9F8803F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6541CB5-A708-4A1E-B0FB-8210032A585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3154D76-5E9A-45D0-A12D-997BE5138F2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FB7123C-930A-4DD0-A617-30395C77283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5BBC0C5-C017-41E5-9090-6CAF9593115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437B719-3FD0-4498-BE3A-7F8B0C7AD10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1F740FC-3DBF-44FB-8EE3-57791F671C0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6E47811-1345-49E2-AF7C-794DD8BEE83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1072CFE-F8C3-45D8-A3B1-667A337BD8F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633BC79-6FF9-4FB7-A840-7F5DE3EC552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E47181F-6AB5-43B6-9579-569F6C71978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DC034C6-7C11-444D-91DE-506D36BF10A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本市の有形固定資産減価償却率は年々上昇傾向にはあるものの、類似団体平均値と比較すると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合併による公共施設保有数が多く、また耐用年数が残り少ない施設もあるため、今後老朽化が進むと類似団体平均値を上回ることが想定される。当比率の上昇を抑制するため、公共施設等総合管理計画に基づいて老朽化した公共施設の集約化・複合化や除却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EAD59FE-80D6-4B6E-AAA3-3BA15D7D26D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C621EB9-69BD-42BF-8B8E-DC9B641A731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0E4BC31-C032-403E-9001-5D1776B5499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43C6836-3E9D-434A-8521-8A261D1EE63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4B6394B8-31A1-4231-8684-D4A68F63F29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0A525FF-E3BF-4AC6-8095-EA97C0F905C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37C0EDC-3EF8-4B6A-9629-A15066DC209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F936B1F4-F100-410C-8EAB-64DBA2475D0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C590E40A-216B-4DC8-AA4E-2D4B3039AA0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7FE2218C-B11F-4284-96FE-0314DCA2174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D18282F7-83AD-4AD6-B99A-9BC3035C2A4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1EBEC28-B5E7-4A5A-9A98-7EC6589E14A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677375FE-B8DC-4F4A-91D5-683B0626D06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BC652D13-A566-4E99-858A-9DA87220D7E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109601</xdr:rowOff>
    </xdr:to>
    <xdr:cxnSp macro="">
      <xdr:nvCxnSpPr>
        <xdr:cNvPr id="73" name="直線コネクタ 72">
          <a:extLst>
            <a:ext uri="{FF2B5EF4-FFF2-40B4-BE49-F238E27FC236}">
              <a16:creationId xmlns:a16="http://schemas.microsoft.com/office/drawing/2014/main" id="{0078ECCF-2C29-4874-98EF-E4B4F3D2ED0B}"/>
            </a:ext>
          </a:extLst>
        </xdr:cNvPr>
        <xdr:cNvCxnSpPr/>
      </xdr:nvCxnSpPr>
      <xdr:spPr>
        <a:xfrm flipV="1">
          <a:off x="4760595" y="5566156"/>
          <a:ext cx="127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4" name="有形固定資産減価償却率最小値テキスト">
          <a:extLst>
            <a:ext uri="{FF2B5EF4-FFF2-40B4-BE49-F238E27FC236}">
              <a16:creationId xmlns:a16="http://schemas.microsoft.com/office/drawing/2014/main" id="{A0F585A1-F5BB-4F74-94C3-7E055253D924}"/>
            </a:ext>
          </a:extLst>
        </xdr:cNvPr>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5" name="直線コネクタ 74">
          <a:extLst>
            <a:ext uri="{FF2B5EF4-FFF2-40B4-BE49-F238E27FC236}">
              <a16:creationId xmlns:a16="http://schemas.microsoft.com/office/drawing/2014/main" id="{E0C23A2B-8C31-4845-9AEA-5A292C8A3DC7}"/>
            </a:ext>
          </a:extLst>
        </xdr:cNvPr>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76" name="有形固定資産減価償却率最大値テキスト">
          <a:extLst>
            <a:ext uri="{FF2B5EF4-FFF2-40B4-BE49-F238E27FC236}">
              <a16:creationId xmlns:a16="http://schemas.microsoft.com/office/drawing/2014/main" id="{79D3EBED-EC6D-4EE9-96C8-7B423C23B0CA}"/>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77" name="直線コネクタ 76">
          <a:extLst>
            <a:ext uri="{FF2B5EF4-FFF2-40B4-BE49-F238E27FC236}">
              <a16:creationId xmlns:a16="http://schemas.microsoft.com/office/drawing/2014/main" id="{A700E49D-93BD-4528-A530-48056EF6F033}"/>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17416</xdr:rowOff>
    </xdr:from>
    <xdr:ext cx="405111" cy="259045"/>
    <xdr:sp macro="" textlink="">
      <xdr:nvSpPr>
        <xdr:cNvPr id="78" name="有形固定資産減価償却率平均値テキスト">
          <a:extLst>
            <a:ext uri="{FF2B5EF4-FFF2-40B4-BE49-F238E27FC236}">
              <a16:creationId xmlns:a16="http://schemas.microsoft.com/office/drawing/2014/main" id="{ADAF6EAD-C9D3-48F7-8F99-FD3C3C88726A}"/>
            </a:ext>
          </a:extLst>
        </xdr:cNvPr>
        <xdr:cNvSpPr txBox="1"/>
      </xdr:nvSpPr>
      <xdr:spPr>
        <a:xfrm>
          <a:off x="4813300" y="6275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38989</xdr:rowOff>
    </xdr:from>
    <xdr:to>
      <xdr:col>23</xdr:col>
      <xdr:colOff>136525</xdr:colOff>
      <xdr:row>32</xdr:row>
      <xdr:rowOff>140589</xdr:rowOff>
    </xdr:to>
    <xdr:sp macro="" textlink="">
      <xdr:nvSpPr>
        <xdr:cNvPr id="79" name="フローチャート: 判断 78">
          <a:extLst>
            <a:ext uri="{FF2B5EF4-FFF2-40B4-BE49-F238E27FC236}">
              <a16:creationId xmlns:a16="http://schemas.microsoft.com/office/drawing/2014/main" id="{8FFCFB8D-CC73-48EC-B11C-6AC2378DB07B}"/>
            </a:ext>
          </a:extLst>
        </xdr:cNvPr>
        <xdr:cNvSpPr/>
      </xdr:nvSpPr>
      <xdr:spPr>
        <a:xfrm>
          <a:off x="47117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4445</xdr:rowOff>
    </xdr:from>
    <xdr:to>
      <xdr:col>19</xdr:col>
      <xdr:colOff>187325</xdr:colOff>
      <xdr:row>32</xdr:row>
      <xdr:rowOff>106045</xdr:rowOff>
    </xdr:to>
    <xdr:sp macro="" textlink="">
      <xdr:nvSpPr>
        <xdr:cNvPr id="80" name="フローチャート: 判断 79">
          <a:extLst>
            <a:ext uri="{FF2B5EF4-FFF2-40B4-BE49-F238E27FC236}">
              <a16:creationId xmlns:a16="http://schemas.microsoft.com/office/drawing/2014/main" id="{354CC421-9200-4D6B-9715-549176EAAB4D}"/>
            </a:ext>
          </a:extLst>
        </xdr:cNvPr>
        <xdr:cNvSpPr/>
      </xdr:nvSpPr>
      <xdr:spPr>
        <a:xfrm>
          <a:off x="400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1" name="フローチャート: 判断 80">
          <a:extLst>
            <a:ext uri="{FF2B5EF4-FFF2-40B4-BE49-F238E27FC236}">
              <a16:creationId xmlns:a16="http://schemas.microsoft.com/office/drawing/2014/main" id="{4F86FB0E-5759-4F66-B079-0648BBC8440B}"/>
            </a:ext>
          </a:extLst>
        </xdr:cNvPr>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82" name="フローチャート: 判断 81">
          <a:extLst>
            <a:ext uri="{FF2B5EF4-FFF2-40B4-BE49-F238E27FC236}">
              <a16:creationId xmlns:a16="http://schemas.microsoft.com/office/drawing/2014/main" id="{FD6E3731-DC64-4849-80B8-004DE01FCA84}"/>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3175</xdr:rowOff>
    </xdr:from>
    <xdr:to>
      <xdr:col>7</xdr:col>
      <xdr:colOff>187325</xdr:colOff>
      <xdr:row>31</xdr:row>
      <xdr:rowOff>104775</xdr:rowOff>
    </xdr:to>
    <xdr:sp macro="" textlink="">
      <xdr:nvSpPr>
        <xdr:cNvPr id="83" name="フローチャート: 判断 82">
          <a:extLst>
            <a:ext uri="{FF2B5EF4-FFF2-40B4-BE49-F238E27FC236}">
              <a16:creationId xmlns:a16="http://schemas.microsoft.com/office/drawing/2014/main" id="{B8298551-2754-4D6B-B0F8-67EDADF3148D}"/>
            </a:ext>
          </a:extLst>
        </xdr:cNvPr>
        <xdr:cNvSpPr/>
      </xdr:nvSpPr>
      <xdr:spPr>
        <a:xfrm>
          <a:off x="1714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0750EA4-EE01-455F-9A37-743082CA380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2C6A36C-93E3-43E6-A402-E0E757651A3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9F4EEEB-4C58-4A82-BD5B-17DD5373CCE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746E653-BE3C-4541-BFD7-3F65913DC90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FF2AAC8-A43C-4119-8C6C-34B684E1F15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162941</xdr:rowOff>
    </xdr:from>
    <xdr:to>
      <xdr:col>23</xdr:col>
      <xdr:colOff>136525</xdr:colOff>
      <xdr:row>32</xdr:row>
      <xdr:rowOff>93091</xdr:rowOff>
    </xdr:to>
    <xdr:sp macro="" textlink="">
      <xdr:nvSpPr>
        <xdr:cNvPr id="89" name="楕円 88">
          <a:extLst>
            <a:ext uri="{FF2B5EF4-FFF2-40B4-BE49-F238E27FC236}">
              <a16:creationId xmlns:a16="http://schemas.microsoft.com/office/drawing/2014/main" id="{1F51BB15-C29B-427F-9A80-08AB6DA09153}"/>
            </a:ext>
          </a:extLst>
        </xdr:cNvPr>
        <xdr:cNvSpPr/>
      </xdr:nvSpPr>
      <xdr:spPr>
        <a:xfrm>
          <a:off x="4711700" y="62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14368</xdr:rowOff>
    </xdr:from>
    <xdr:ext cx="405111" cy="259045"/>
    <xdr:sp macro="" textlink="">
      <xdr:nvSpPr>
        <xdr:cNvPr id="90" name="有形固定資産減価償却率該当値テキスト">
          <a:extLst>
            <a:ext uri="{FF2B5EF4-FFF2-40B4-BE49-F238E27FC236}">
              <a16:creationId xmlns:a16="http://schemas.microsoft.com/office/drawing/2014/main" id="{EF7AE69B-C2EF-411D-80BC-DF1EAD1DA887}"/>
            </a:ext>
          </a:extLst>
        </xdr:cNvPr>
        <xdr:cNvSpPr txBox="1"/>
      </xdr:nvSpPr>
      <xdr:spPr>
        <a:xfrm>
          <a:off x="4813300" y="61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93853</xdr:rowOff>
    </xdr:from>
    <xdr:to>
      <xdr:col>19</xdr:col>
      <xdr:colOff>187325</xdr:colOff>
      <xdr:row>32</xdr:row>
      <xdr:rowOff>24003</xdr:rowOff>
    </xdr:to>
    <xdr:sp macro="" textlink="">
      <xdr:nvSpPr>
        <xdr:cNvPr id="91" name="楕円 90">
          <a:extLst>
            <a:ext uri="{FF2B5EF4-FFF2-40B4-BE49-F238E27FC236}">
              <a16:creationId xmlns:a16="http://schemas.microsoft.com/office/drawing/2014/main" id="{F7FC154F-FC97-4432-B870-58804D1062C6}"/>
            </a:ext>
          </a:extLst>
        </xdr:cNvPr>
        <xdr:cNvSpPr/>
      </xdr:nvSpPr>
      <xdr:spPr>
        <a:xfrm>
          <a:off x="40005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144653</xdr:rowOff>
    </xdr:from>
    <xdr:to>
      <xdr:col>23</xdr:col>
      <xdr:colOff>85725</xdr:colOff>
      <xdr:row>32</xdr:row>
      <xdr:rowOff>42291</xdr:rowOff>
    </xdr:to>
    <xdr:cxnSp macro="">
      <xdr:nvCxnSpPr>
        <xdr:cNvPr id="92" name="直線コネクタ 91">
          <a:extLst>
            <a:ext uri="{FF2B5EF4-FFF2-40B4-BE49-F238E27FC236}">
              <a16:creationId xmlns:a16="http://schemas.microsoft.com/office/drawing/2014/main" id="{ECDA0004-19E1-4768-B1AF-2065F73B5F06}"/>
            </a:ext>
          </a:extLst>
        </xdr:cNvPr>
        <xdr:cNvCxnSpPr/>
      </xdr:nvCxnSpPr>
      <xdr:spPr>
        <a:xfrm>
          <a:off x="4051300" y="6231128"/>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93" name="楕円 92">
          <a:extLst>
            <a:ext uri="{FF2B5EF4-FFF2-40B4-BE49-F238E27FC236}">
              <a16:creationId xmlns:a16="http://schemas.microsoft.com/office/drawing/2014/main" id="{AD330DAB-1E69-46B2-BE39-34F38935459A}"/>
            </a:ext>
          </a:extLst>
        </xdr:cNvPr>
        <xdr:cNvSpPr/>
      </xdr:nvSpPr>
      <xdr:spPr>
        <a:xfrm>
          <a:off x="3238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144653</xdr:rowOff>
    </xdr:to>
    <xdr:cxnSp macro="">
      <xdr:nvCxnSpPr>
        <xdr:cNvPr id="94" name="直線コネクタ 93">
          <a:extLst>
            <a:ext uri="{FF2B5EF4-FFF2-40B4-BE49-F238E27FC236}">
              <a16:creationId xmlns:a16="http://schemas.microsoft.com/office/drawing/2014/main" id="{C17E54A8-8D82-4541-BD10-4A62D3684AFA}"/>
            </a:ext>
          </a:extLst>
        </xdr:cNvPr>
        <xdr:cNvCxnSpPr/>
      </xdr:nvCxnSpPr>
      <xdr:spPr>
        <a:xfrm>
          <a:off x="3289300" y="6162040"/>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95" name="楕円 94">
          <a:extLst>
            <a:ext uri="{FF2B5EF4-FFF2-40B4-BE49-F238E27FC236}">
              <a16:creationId xmlns:a16="http://schemas.microsoft.com/office/drawing/2014/main" id="{B1692A62-6B37-411B-B652-B068999BC7A0}"/>
            </a:ext>
          </a:extLst>
        </xdr:cNvPr>
        <xdr:cNvSpPr/>
      </xdr:nvSpPr>
      <xdr:spPr>
        <a:xfrm>
          <a:off x="2476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75565</xdr:rowOff>
    </xdr:to>
    <xdr:cxnSp macro="">
      <xdr:nvCxnSpPr>
        <xdr:cNvPr id="96" name="直線コネクタ 95">
          <a:extLst>
            <a:ext uri="{FF2B5EF4-FFF2-40B4-BE49-F238E27FC236}">
              <a16:creationId xmlns:a16="http://schemas.microsoft.com/office/drawing/2014/main" id="{6EF8F9B4-C4AE-4FDE-9530-E9D2B6851E6E}"/>
            </a:ext>
          </a:extLst>
        </xdr:cNvPr>
        <xdr:cNvCxnSpPr/>
      </xdr:nvCxnSpPr>
      <xdr:spPr>
        <a:xfrm>
          <a:off x="2527300" y="609727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62357</xdr:rowOff>
    </xdr:from>
    <xdr:to>
      <xdr:col>7</xdr:col>
      <xdr:colOff>187325</xdr:colOff>
      <xdr:row>30</xdr:row>
      <xdr:rowOff>163957</xdr:rowOff>
    </xdr:to>
    <xdr:sp macro="" textlink="">
      <xdr:nvSpPr>
        <xdr:cNvPr id="97" name="楕円 96">
          <a:extLst>
            <a:ext uri="{FF2B5EF4-FFF2-40B4-BE49-F238E27FC236}">
              <a16:creationId xmlns:a16="http://schemas.microsoft.com/office/drawing/2014/main" id="{1302FA82-F82B-4A9D-B919-0EB6B0A9F770}"/>
            </a:ext>
          </a:extLst>
        </xdr:cNvPr>
        <xdr:cNvSpPr/>
      </xdr:nvSpPr>
      <xdr:spPr>
        <a:xfrm>
          <a:off x="1714500" y="5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113157</xdr:rowOff>
    </xdr:from>
    <xdr:to>
      <xdr:col>11</xdr:col>
      <xdr:colOff>136525</xdr:colOff>
      <xdr:row>31</xdr:row>
      <xdr:rowOff>10795</xdr:rowOff>
    </xdr:to>
    <xdr:cxnSp macro="">
      <xdr:nvCxnSpPr>
        <xdr:cNvPr id="98" name="直線コネクタ 97">
          <a:extLst>
            <a:ext uri="{FF2B5EF4-FFF2-40B4-BE49-F238E27FC236}">
              <a16:creationId xmlns:a16="http://schemas.microsoft.com/office/drawing/2014/main" id="{74A7A18C-7FE5-4806-AABA-72E92473A3B0}"/>
            </a:ext>
          </a:extLst>
        </xdr:cNvPr>
        <xdr:cNvCxnSpPr/>
      </xdr:nvCxnSpPr>
      <xdr:spPr>
        <a:xfrm>
          <a:off x="1765300" y="6028182"/>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97172</xdr:rowOff>
    </xdr:from>
    <xdr:ext cx="405111" cy="259045"/>
    <xdr:sp macro="" textlink="">
      <xdr:nvSpPr>
        <xdr:cNvPr id="99" name="n_1aveValue有形固定資産減価償却率">
          <a:extLst>
            <a:ext uri="{FF2B5EF4-FFF2-40B4-BE49-F238E27FC236}">
              <a16:creationId xmlns:a16="http://schemas.microsoft.com/office/drawing/2014/main" id="{9592D37C-D3C2-457D-887F-FBED87A71F1F}"/>
            </a:ext>
          </a:extLst>
        </xdr:cNvPr>
        <xdr:cNvSpPr txBox="1"/>
      </xdr:nvSpPr>
      <xdr:spPr>
        <a:xfrm>
          <a:off x="38360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100" name="n_2aveValue有形固定資産減価償却率">
          <a:extLst>
            <a:ext uri="{FF2B5EF4-FFF2-40B4-BE49-F238E27FC236}">
              <a16:creationId xmlns:a16="http://schemas.microsoft.com/office/drawing/2014/main" id="{9EF6B2DD-AC9D-44C7-9BFA-1991DB35C2D2}"/>
            </a:ext>
          </a:extLst>
        </xdr:cNvPr>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101" name="n_3aveValue有形固定資産減価償却率">
          <a:extLst>
            <a:ext uri="{FF2B5EF4-FFF2-40B4-BE49-F238E27FC236}">
              <a16:creationId xmlns:a16="http://schemas.microsoft.com/office/drawing/2014/main" id="{DCB42605-B01A-4342-BBDF-BD70AEE61DD5}"/>
            </a:ext>
          </a:extLst>
        </xdr:cNvPr>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95902</xdr:rowOff>
    </xdr:from>
    <xdr:ext cx="405111" cy="259045"/>
    <xdr:sp macro="" textlink="">
      <xdr:nvSpPr>
        <xdr:cNvPr id="102" name="n_4aveValue有形固定資産減価償却率">
          <a:extLst>
            <a:ext uri="{FF2B5EF4-FFF2-40B4-BE49-F238E27FC236}">
              <a16:creationId xmlns:a16="http://schemas.microsoft.com/office/drawing/2014/main" id="{E8DEE73D-1CBA-4F21-9E38-F777B9731E4F}"/>
            </a:ext>
          </a:extLst>
        </xdr:cNvPr>
        <xdr:cNvSpPr txBox="1"/>
      </xdr:nvSpPr>
      <xdr:spPr>
        <a:xfrm>
          <a:off x="1562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40530</xdr:rowOff>
    </xdr:from>
    <xdr:ext cx="405111" cy="259045"/>
    <xdr:sp macro="" textlink="">
      <xdr:nvSpPr>
        <xdr:cNvPr id="103" name="n_1mainValue有形固定資産減価償却率">
          <a:extLst>
            <a:ext uri="{FF2B5EF4-FFF2-40B4-BE49-F238E27FC236}">
              <a16:creationId xmlns:a16="http://schemas.microsoft.com/office/drawing/2014/main" id="{802695EB-309A-4001-A9D4-4919884DF04F}"/>
            </a:ext>
          </a:extLst>
        </xdr:cNvPr>
        <xdr:cNvSpPr txBox="1"/>
      </xdr:nvSpPr>
      <xdr:spPr>
        <a:xfrm>
          <a:off x="3836044" y="5955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142892</xdr:rowOff>
    </xdr:from>
    <xdr:ext cx="405111" cy="259045"/>
    <xdr:sp macro="" textlink="">
      <xdr:nvSpPr>
        <xdr:cNvPr id="104" name="n_2mainValue有形固定資産減価償却率">
          <a:extLst>
            <a:ext uri="{FF2B5EF4-FFF2-40B4-BE49-F238E27FC236}">
              <a16:creationId xmlns:a16="http://schemas.microsoft.com/office/drawing/2014/main" id="{1E428537-5D87-47F0-B972-65292CC13E7D}"/>
            </a:ext>
          </a:extLst>
        </xdr:cNvPr>
        <xdr:cNvSpPr txBox="1"/>
      </xdr:nvSpPr>
      <xdr:spPr>
        <a:xfrm>
          <a:off x="3086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105" name="n_3mainValue有形固定資産減価償却率">
          <a:extLst>
            <a:ext uri="{FF2B5EF4-FFF2-40B4-BE49-F238E27FC236}">
              <a16:creationId xmlns:a16="http://schemas.microsoft.com/office/drawing/2014/main" id="{CACF1F8D-68C0-477C-93E5-3FDAEC884D62}"/>
            </a:ext>
          </a:extLst>
        </xdr:cNvPr>
        <xdr:cNvSpPr txBox="1"/>
      </xdr:nvSpPr>
      <xdr:spPr>
        <a:xfrm>
          <a:off x="2324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9034</xdr:rowOff>
    </xdr:from>
    <xdr:ext cx="405111" cy="259045"/>
    <xdr:sp macro="" textlink="">
      <xdr:nvSpPr>
        <xdr:cNvPr id="106" name="n_4mainValue有形固定資産減価償却率">
          <a:extLst>
            <a:ext uri="{FF2B5EF4-FFF2-40B4-BE49-F238E27FC236}">
              <a16:creationId xmlns:a16="http://schemas.microsoft.com/office/drawing/2014/main" id="{33F8506D-FCB5-4FB6-84AC-652D1B8CF1D2}"/>
            </a:ext>
          </a:extLst>
        </xdr:cNvPr>
        <xdr:cNvSpPr txBox="1"/>
      </xdr:nvSpPr>
      <xdr:spPr>
        <a:xfrm>
          <a:off x="1562744" y="575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0A256FF-6C86-47CA-9558-98BEA745D6E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895CD1E-11E5-4991-88DB-6D448A2B1A5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9B03CC92-4C9F-4679-8538-9B0B6F99A65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4B5BB9B-FB25-47C6-9F8C-249E4BAAD01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9F2166F-8545-4A78-A7BB-E4B460717F7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F20F517D-F754-47C8-83E3-B0FD8A81D1B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67E84914-B27A-4567-89A1-21F75FE5CCC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68D4AA5-B5BB-4C5F-9266-06C52B3DF3D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310517A-F98C-4D68-B901-1BF0E5C5BE4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9A55EF0-C90C-42FA-AB13-2E4A4C3FE87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4BAED6B8-47AE-4A41-9F14-BF04887424F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5AA1DDE-AB99-4646-A583-F673FF00A63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28CDDED-6195-495F-B3AA-C6967D1ABAC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364.9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％となっている。要因としては、分母の減割合が大きく、特に経常一般財源（歳入）のうち、普通交付税や臨財債発行可能額が減少している。類似団体平均値と比較すると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159.5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も、新規の地方債発行抑制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債務の減少に努める。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492AA82-021B-4ADF-9EAD-0A337A6B022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981A1BA-7C26-4170-90F6-8D7A215606B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D8DD679-CF14-4B97-B48C-C894C50D522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EC4CE08C-2A91-470F-AE2E-CCD0236CBAF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9A93D6CF-EF97-4CF8-A6F0-A0DE2CA7AA0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6E41A727-AEDB-411E-9D7F-68855072E10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D086FCF7-3BD0-4C28-A45B-E0D63840121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13CD463F-D8A3-4D3D-9882-415B5F28323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DE0A105F-4633-4A09-8AC8-3970C1EBE7A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41667598-4468-475B-AFFF-7711D263BAC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9FE5B195-E9D1-4523-84E2-21C019606DA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16EC883-615C-45AB-879C-EA3062851D0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06DB9F82-AFDF-49EF-8F88-5E807E2DDB3B}"/>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2134F33E-9418-4705-AB90-D64905AC2D9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C0D8D609-D7BF-4EEA-8129-E33FC7C90566}"/>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544FD172-7A1B-4DDC-BD26-0978D399D6F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105389</xdr:rowOff>
    </xdr:from>
    <xdr:to>
      <xdr:col>76</xdr:col>
      <xdr:colOff>21589</xdr:colOff>
      <xdr:row>35</xdr:row>
      <xdr:rowOff>2921</xdr:rowOff>
    </xdr:to>
    <xdr:cxnSp macro="">
      <xdr:nvCxnSpPr>
        <xdr:cNvPr id="136" name="直線コネクタ 135">
          <a:extLst>
            <a:ext uri="{FF2B5EF4-FFF2-40B4-BE49-F238E27FC236}">
              <a16:creationId xmlns:a16="http://schemas.microsoft.com/office/drawing/2014/main" id="{4E319DB2-3346-4572-BE63-7F21D1E7A1E2}"/>
            </a:ext>
          </a:extLst>
        </xdr:cNvPr>
        <xdr:cNvCxnSpPr/>
      </xdr:nvCxnSpPr>
      <xdr:spPr>
        <a:xfrm flipV="1">
          <a:off x="14793595" y="5506064"/>
          <a:ext cx="1269" cy="1269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6748</xdr:rowOff>
    </xdr:from>
    <xdr:ext cx="560923" cy="259045"/>
    <xdr:sp macro="" textlink="">
      <xdr:nvSpPr>
        <xdr:cNvPr id="137" name="債務償還比率最小値テキスト">
          <a:extLst>
            <a:ext uri="{FF2B5EF4-FFF2-40B4-BE49-F238E27FC236}">
              <a16:creationId xmlns:a16="http://schemas.microsoft.com/office/drawing/2014/main" id="{B36507E4-17BB-4840-AEFC-2AFA9B627EFF}"/>
            </a:ext>
          </a:extLst>
        </xdr:cNvPr>
        <xdr:cNvSpPr txBox="1"/>
      </xdr:nvSpPr>
      <xdr:spPr>
        <a:xfrm>
          <a:off x="14846300" y="67790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2921</xdr:rowOff>
    </xdr:from>
    <xdr:to>
      <xdr:col>76</xdr:col>
      <xdr:colOff>111125</xdr:colOff>
      <xdr:row>35</xdr:row>
      <xdr:rowOff>2921</xdr:rowOff>
    </xdr:to>
    <xdr:cxnSp macro="">
      <xdr:nvCxnSpPr>
        <xdr:cNvPr id="138" name="直線コネクタ 137">
          <a:extLst>
            <a:ext uri="{FF2B5EF4-FFF2-40B4-BE49-F238E27FC236}">
              <a16:creationId xmlns:a16="http://schemas.microsoft.com/office/drawing/2014/main" id="{33B560B9-124B-4523-8095-EB7E674D113C}"/>
            </a:ext>
          </a:extLst>
        </xdr:cNvPr>
        <xdr:cNvCxnSpPr/>
      </xdr:nvCxnSpPr>
      <xdr:spPr>
        <a:xfrm>
          <a:off x="14706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52066</xdr:rowOff>
    </xdr:from>
    <xdr:ext cx="469744" cy="259045"/>
    <xdr:sp macro="" textlink="">
      <xdr:nvSpPr>
        <xdr:cNvPr id="139" name="債務償還比率最大値テキスト">
          <a:extLst>
            <a:ext uri="{FF2B5EF4-FFF2-40B4-BE49-F238E27FC236}">
              <a16:creationId xmlns:a16="http://schemas.microsoft.com/office/drawing/2014/main" id="{1A287CF2-C6F4-4805-BB34-970543C5613E}"/>
            </a:ext>
          </a:extLst>
        </xdr:cNvPr>
        <xdr:cNvSpPr txBox="1"/>
      </xdr:nvSpPr>
      <xdr:spPr>
        <a:xfrm>
          <a:off x="14846300" y="528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105389</xdr:rowOff>
    </xdr:from>
    <xdr:to>
      <xdr:col>76</xdr:col>
      <xdr:colOff>111125</xdr:colOff>
      <xdr:row>27</xdr:row>
      <xdr:rowOff>105389</xdr:rowOff>
    </xdr:to>
    <xdr:cxnSp macro="">
      <xdr:nvCxnSpPr>
        <xdr:cNvPr id="140" name="直線コネクタ 139">
          <a:extLst>
            <a:ext uri="{FF2B5EF4-FFF2-40B4-BE49-F238E27FC236}">
              <a16:creationId xmlns:a16="http://schemas.microsoft.com/office/drawing/2014/main" id="{5B801C55-EBD2-47C5-8DAE-B3CB7BCF0633}"/>
            </a:ext>
          </a:extLst>
        </xdr:cNvPr>
        <xdr:cNvCxnSpPr/>
      </xdr:nvCxnSpPr>
      <xdr:spPr>
        <a:xfrm>
          <a:off x="14706600" y="550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80535</xdr:rowOff>
    </xdr:from>
    <xdr:ext cx="469744" cy="259045"/>
    <xdr:sp macro="" textlink="">
      <xdr:nvSpPr>
        <xdr:cNvPr id="141" name="債務償還比率平均値テキスト">
          <a:extLst>
            <a:ext uri="{FF2B5EF4-FFF2-40B4-BE49-F238E27FC236}">
              <a16:creationId xmlns:a16="http://schemas.microsoft.com/office/drawing/2014/main" id="{C76D340F-50B9-4D59-BECA-BCC96D5BBD61}"/>
            </a:ext>
          </a:extLst>
        </xdr:cNvPr>
        <xdr:cNvSpPr txBox="1"/>
      </xdr:nvSpPr>
      <xdr:spPr>
        <a:xfrm>
          <a:off x="14846300" y="58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102108</xdr:rowOff>
    </xdr:from>
    <xdr:to>
      <xdr:col>76</xdr:col>
      <xdr:colOff>73025</xdr:colOff>
      <xdr:row>30</xdr:row>
      <xdr:rowOff>32258</xdr:rowOff>
    </xdr:to>
    <xdr:sp macro="" textlink="">
      <xdr:nvSpPr>
        <xdr:cNvPr id="142" name="フローチャート: 判断 141">
          <a:extLst>
            <a:ext uri="{FF2B5EF4-FFF2-40B4-BE49-F238E27FC236}">
              <a16:creationId xmlns:a16="http://schemas.microsoft.com/office/drawing/2014/main" id="{59470646-8D8D-4B87-A038-D4EBE22DE832}"/>
            </a:ext>
          </a:extLst>
        </xdr:cNvPr>
        <xdr:cNvSpPr/>
      </xdr:nvSpPr>
      <xdr:spPr>
        <a:xfrm>
          <a:off x="147447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48133</xdr:rowOff>
    </xdr:from>
    <xdr:to>
      <xdr:col>72</xdr:col>
      <xdr:colOff>123825</xdr:colOff>
      <xdr:row>29</xdr:row>
      <xdr:rowOff>149733</xdr:rowOff>
    </xdr:to>
    <xdr:sp macro="" textlink="">
      <xdr:nvSpPr>
        <xdr:cNvPr id="143" name="フローチャート: 判断 142">
          <a:extLst>
            <a:ext uri="{FF2B5EF4-FFF2-40B4-BE49-F238E27FC236}">
              <a16:creationId xmlns:a16="http://schemas.microsoft.com/office/drawing/2014/main" id="{332A0204-C38E-439B-9ADF-9FB034FF8435}"/>
            </a:ext>
          </a:extLst>
        </xdr:cNvPr>
        <xdr:cNvSpPr/>
      </xdr:nvSpPr>
      <xdr:spPr>
        <a:xfrm>
          <a:off x="14033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30872</xdr:rowOff>
    </xdr:from>
    <xdr:to>
      <xdr:col>68</xdr:col>
      <xdr:colOff>123825</xdr:colOff>
      <xdr:row>30</xdr:row>
      <xdr:rowOff>132472</xdr:rowOff>
    </xdr:to>
    <xdr:sp macro="" textlink="">
      <xdr:nvSpPr>
        <xdr:cNvPr id="144" name="フローチャート: 判断 143">
          <a:extLst>
            <a:ext uri="{FF2B5EF4-FFF2-40B4-BE49-F238E27FC236}">
              <a16:creationId xmlns:a16="http://schemas.microsoft.com/office/drawing/2014/main" id="{35B37C89-1ABA-4D49-99E9-71FB5718A95F}"/>
            </a:ext>
          </a:extLst>
        </xdr:cNvPr>
        <xdr:cNvSpPr/>
      </xdr:nvSpPr>
      <xdr:spPr>
        <a:xfrm>
          <a:off x="13271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79809</xdr:rowOff>
    </xdr:from>
    <xdr:to>
      <xdr:col>64</xdr:col>
      <xdr:colOff>123825</xdr:colOff>
      <xdr:row>31</xdr:row>
      <xdr:rowOff>9959</xdr:rowOff>
    </xdr:to>
    <xdr:sp macro="" textlink="">
      <xdr:nvSpPr>
        <xdr:cNvPr id="145" name="フローチャート: 判断 144">
          <a:extLst>
            <a:ext uri="{FF2B5EF4-FFF2-40B4-BE49-F238E27FC236}">
              <a16:creationId xmlns:a16="http://schemas.microsoft.com/office/drawing/2014/main" id="{7515F4D1-F76D-4714-B26F-95340C0CD0E6}"/>
            </a:ext>
          </a:extLst>
        </xdr:cNvPr>
        <xdr:cNvSpPr/>
      </xdr:nvSpPr>
      <xdr:spPr>
        <a:xfrm>
          <a:off x="12509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40227</xdr:rowOff>
    </xdr:from>
    <xdr:to>
      <xdr:col>60</xdr:col>
      <xdr:colOff>123825</xdr:colOff>
      <xdr:row>30</xdr:row>
      <xdr:rowOff>141827</xdr:rowOff>
    </xdr:to>
    <xdr:sp macro="" textlink="">
      <xdr:nvSpPr>
        <xdr:cNvPr id="146" name="フローチャート: 判断 145">
          <a:extLst>
            <a:ext uri="{FF2B5EF4-FFF2-40B4-BE49-F238E27FC236}">
              <a16:creationId xmlns:a16="http://schemas.microsoft.com/office/drawing/2014/main" id="{018A8B08-88DF-4D36-9181-B84049C5B972}"/>
            </a:ext>
          </a:extLst>
        </xdr:cNvPr>
        <xdr:cNvSpPr/>
      </xdr:nvSpPr>
      <xdr:spPr>
        <a:xfrm>
          <a:off x="11747500" y="595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7EB5A8B-FF51-45AB-98CE-B2799FE3627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980939B-A2EF-47A4-B092-CD8E8759EBE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CF06AF1-B9EC-4AD3-B02F-D55EEE31807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533340C-185C-4437-A54C-98DE901CC28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86A7C0E-905A-4407-9AC4-B8091C6F23D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158041</xdr:rowOff>
    </xdr:from>
    <xdr:to>
      <xdr:col>76</xdr:col>
      <xdr:colOff>73025</xdr:colOff>
      <xdr:row>28</xdr:row>
      <xdr:rowOff>88191</xdr:rowOff>
    </xdr:to>
    <xdr:sp macro="" textlink="">
      <xdr:nvSpPr>
        <xdr:cNvPr id="152" name="楕円 151">
          <a:extLst>
            <a:ext uri="{FF2B5EF4-FFF2-40B4-BE49-F238E27FC236}">
              <a16:creationId xmlns:a16="http://schemas.microsoft.com/office/drawing/2014/main" id="{613EEE6F-4031-4602-AB0A-CE7B0BB5C7C7}"/>
            </a:ext>
          </a:extLst>
        </xdr:cNvPr>
        <xdr:cNvSpPr/>
      </xdr:nvSpPr>
      <xdr:spPr>
        <a:xfrm>
          <a:off x="14744700" y="555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72968</xdr:rowOff>
    </xdr:from>
    <xdr:ext cx="469744" cy="259045"/>
    <xdr:sp macro="" textlink="">
      <xdr:nvSpPr>
        <xdr:cNvPr id="153" name="債務償還比率該当値テキスト">
          <a:extLst>
            <a:ext uri="{FF2B5EF4-FFF2-40B4-BE49-F238E27FC236}">
              <a16:creationId xmlns:a16="http://schemas.microsoft.com/office/drawing/2014/main" id="{3B65958C-E69A-4299-982C-8E8C9791FCE3}"/>
            </a:ext>
          </a:extLst>
        </xdr:cNvPr>
        <xdr:cNvSpPr txBox="1"/>
      </xdr:nvSpPr>
      <xdr:spPr>
        <a:xfrm>
          <a:off x="14846300" y="547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150125</xdr:rowOff>
    </xdr:from>
    <xdr:to>
      <xdr:col>72</xdr:col>
      <xdr:colOff>123825</xdr:colOff>
      <xdr:row>28</xdr:row>
      <xdr:rowOff>80275</xdr:rowOff>
    </xdr:to>
    <xdr:sp macro="" textlink="">
      <xdr:nvSpPr>
        <xdr:cNvPr id="154" name="楕円 153">
          <a:extLst>
            <a:ext uri="{FF2B5EF4-FFF2-40B4-BE49-F238E27FC236}">
              <a16:creationId xmlns:a16="http://schemas.microsoft.com/office/drawing/2014/main" id="{D3C09EC2-C01B-4988-B8C9-4BEA11DD1265}"/>
            </a:ext>
          </a:extLst>
        </xdr:cNvPr>
        <xdr:cNvSpPr/>
      </xdr:nvSpPr>
      <xdr:spPr>
        <a:xfrm>
          <a:off x="14033500" y="55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29475</xdr:rowOff>
    </xdr:from>
    <xdr:to>
      <xdr:col>76</xdr:col>
      <xdr:colOff>22225</xdr:colOff>
      <xdr:row>28</xdr:row>
      <xdr:rowOff>37391</xdr:rowOff>
    </xdr:to>
    <xdr:cxnSp macro="">
      <xdr:nvCxnSpPr>
        <xdr:cNvPr id="155" name="直線コネクタ 154">
          <a:extLst>
            <a:ext uri="{FF2B5EF4-FFF2-40B4-BE49-F238E27FC236}">
              <a16:creationId xmlns:a16="http://schemas.microsoft.com/office/drawing/2014/main" id="{26FC24C3-2D7D-4619-95DB-3A290A840629}"/>
            </a:ext>
          </a:extLst>
        </xdr:cNvPr>
        <xdr:cNvCxnSpPr/>
      </xdr:nvCxnSpPr>
      <xdr:spPr>
        <a:xfrm>
          <a:off x="14084300" y="5601600"/>
          <a:ext cx="71120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44344</xdr:rowOff>
    </xdr:from>
    <xdr:to>
      <xdr:col>68</xdr:col>
      <xdr:colOff>123825</xdr:colOff>
      <xdr:row>28</xdr:row>
      <xdr:rowOff>145944</xdr:rowOff>
    </xdr:to>
    <xdr:sp macro="" textlink="">
      <xdr:nvSpPr>
        <xdr:cNvPr id="156" name="楕円 155">
          <a:extLst>
            <a:ext uri="{FF2B5EF4-FFF2-40B4-BE49-F238E27FC236}">
              <a16:creationId xmlns:a16="http://schemas.microsoft.com/office/drawing/2014/main" id="{2D023B08-F89E-4742-8E61-E028E064E779}"/>
            </a:ext>
          </a:extLst>
        </xdr:cNvPr>
        <xdr:cNvSpPr/>
      </xdr:nvSpPr>
      <xdr:spPr>
        <a:xfrm>
          <a:off x="13271500" y="561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29475</xdr:rowOff>
    </xdr:from>
    <xdr:to>
      <xdr:col>72</xdr:col>
      <xdr:colOff>73025</xdr:colOff>
      <xdr:row>28</xdr:row>
      <xdr:rowOff>95144</xdr:rowOff>
    </xdr:to>
    <xdr:cxnSp macro="">
      <xdr:nvCxnSpPr>
        <xdr:cNvPr id="157" name="直線コネクタ 156">
          <a:extLst>
            <a:ext uri="{FF2B5EF4-FFF2-40B4-BE49-F238E27FC236}">
              <a16:creationId xmlns:a16="http://schemas.microsoft.com/office/drawing/2014/main" id="{9411413C-15F2-4935-8244-E048D472611B}"/>
            </a:ext>
          </a:extLst>
        </xdr:cNvPr>
        <xdr:cNvCxnSpPr/>
      </xdr:nvCxnSpPr>
      <xdr:spPr>
        <a:xfrm flipV="1">
          <a:off x="13322300" y="5601600"/>
          <a:ext cx="762000" cy="6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78168</xdr:rowOff>
    </xdr:from>
    <xdr:to>
      <xdr:col>64</xdr:col>
      <xdr:colOff>123825</xdr:colOff>
      <xdr:row>29</xdr:row>
      <xdr:rowOff>8318</xdr:rowOff>
    </xdr:to>
    <xdr:sp macro="" textlink="">
      <xdr:nvSpPr>
        <xdr:cNvPr id="158" name="楕円 157">
          <a:extLst>
            <a:ext uri="{FF2B5EF4-FFF2-40B4-BE49-F238E27FC236}">
              <a16:creationId xmlns:a16="http://schemas.microsoft.com/office/drawing/2014/main" id="{57608F82-84C3-4086-9EC9-32EB9DDEC8C9}"/>
            </a:ext>
          </a:extLst>
        </xdr:cNvPr>
        <xdr:cNvSpPr/>
      </xdr:nvSpPr>
      <xdr:spPr>
        <a:xfrm>
          <a:off x="12509500" y="565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95144</xdr:rowOff>
    </xdr:from>
    <xdr:to>
      <xdr:col>68</xdr:col>
      <xdr:colOff>73025</xdr:colOff>
      <xdr:row>28</xdr:row>
      <xdr:rowOff>128968</xdr:rowOff>
    </xdr:to>
    <xdr:cxnSp macro="">
      <xdr:nvCxnSpPr>
        <xdr:cNvPr id="159" name="直線コネクタ 158">
          <a:extLst>
            <a:ext uri="{FF2B5EF4-FFF2-40B4-BE49-F238E27FC236}">
              <a16:creationId xmlns:a16="http://schemas.microsoft.com/office/drawing/2014/main" id="{356D1BE4-D41F-4783-8C3B-53FF6871DC05}"/>
            </a:ext>
          </a:extLst>
        </xdr:cNvPr>
        <xdr:cNvCxnSpPr/>
      </xdr:nvCxnSpPr>
      <xdr:spPr>
        <a:xfrm flipV="1">
          <a:off x="12560300" y="5667269"/>
          <a:ext cx="7620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119179</xdr:rowOff>
    </xdr:from>
    <xdr:to>
      <xdr:col>60</xdr:col>
      <xdr:colOff>123825</xdr:colOff>
      <xdr:row>28</xdr:row>
      <xdr:rowOff>49329</xdr:rowOff>
    </xdr:to>
    <xdr:sp macro="" textlink="">
      <xdr:nvSpPr>
        <xdr:cNvPr id="160" name="楕円 159">
          <a:extLst>
            <a:ext uri="{FF2B5EF4-FFF2-40B4-BE49-F238E27FC236}">
              <a16:creationId xmlns:a16="http://schemas.microsoft.com/office/drawing/2014/main" id="{857CDF7E-2D00-4739-9894-ECBE4E996805}"/>
            </a:ext>
          </a:extLst>
        </xdr:cNvPr>
        <xdr:cNvSpPr/>
      </xdr:nvSpPr>
      <xdr:spPr>
        <a:xfrm>
          <a:off x="11747500" y="55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169979</xdr:rowOff>
    </xdr:from>
    <xdr:to>
      <xdr:col>64</xdr:col>
      <xdr:colOff>73025</xdr:colOff>
      <xdr:row>28</xdr:row>
      <xdr:rowOff>128968</xdr:rowOff>
    </xdr:to>
    <xdr:cxnSp macro="">
      <xdr:nvCxnSpPr>
        <xdr:cNvPr id="161" name="直線コネクタ 160">
          <a:extLst>
            <a:ext uri="{FF2B5EF4-FFF2-40B4-BE49-F238E27FC236}">
              <a16:creationId xmlns:a16="http://schemas.microsoft.com/office/drawing/2014/main" id="{CDE86292-1707-4D77-8F9F-0903991A31B1}"/>
            </a:ext>
          </a:extLst>
        </xdr:cNvPr>
        <xdr:cNvCxnSpPr/>
      </xdr:nvCxnSpPr>
      <xdr:spPr>
        <a:xfrm>
          <a:off x="11798300" y="5570654"/>
          <a:ext cx="762000" cy="13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140860</xdr:rowOff>
    </xdr:from>
    <xdr:ext cx="469744" cy="259045"/>
    <xdr:sp macro="" textlink="">
      <xdr:nvSpPr>
        <xdr:cNvPr id="162" name="n_1aveValue債務償還比率">
          <a:extLst>
            <a:ext uri="{FF2B5EF4-FFF2-40B4-BE49-F238E27FC236}">
              <a16:creationId xmlns:a16="http://schemas.microsoft.com/office/drawing/2014/main" id="{204E625A-36A2-402D-9A5F-86A6605CEFA2}"/>
            </a:ext>
          </a:extLst>
        </xdr:cNvPr>
        <xdr:cNvSpPr txBox="1"/>
      </xdr:nvSpPr>
      <xdr:spPr>
        <a:xfrm>
          <a:off x="13836727"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123599</xdr:rowOff>
    </xdr:from>
    <xdr:ext cx="469744" cy="259045"/>
    <xdr:sp macro="" textlink="">
      <xdr:nvSpPr>
        <xdr:cNvPr id="163" name="n_2aveValue債務償還比率">
          <a:extLst>
            <a:ext uri="{FF2B5EF4-FFF2-40B4-BE49-F238E27FC236}">
              <a16:creationId xmlns:a16="http://schemas.microsoft.com/office/drawing/2014/main" id="{4A9DA415-F0FC-4C73-8C3F-03B83D533DE4}"/>
            </a:ext>
          </a:extLst>
        </xdr:cNvPr>
        <xdr:cNvSpPr txBox="1"/>
      </xdr:nvSpPr>
      <xdr:spPr>
        <a:xfrm>
          <a:off x="13087427" y="60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1086</xdr:rowOff>
    </xdr:from>
    <xdr:ext cx="469744" cy="259045"/>
    <xdr:sp macro="" textlink="">
      <xdr:nvSpPr>
        <xdr:cNvPr id="164" name="n_3aveValue債務償還比率">
          <a:extLst>
            <a:ext uri="{FF2B5EF4-FFF2-40B4-BE49-F238E27FC236}">
              <a16:creationId xmlns:a16="http://schemas.microsoft.com/office/drawing/2014/main" id="{CDE1FEE7-D2C0-4E23-93F9-D1928129638A}"/>
            </a:ext>
          </a:extLst>
        </xdr:cNvPr>
        <xdr:cNvSpPr txBox="1"/>
      </xdr:nvSpPr>
      <xdr:spPr>
        <a:xfrm>
          <a:off x="12325427" y="608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132954</xdr:rowOff>
    </xdr:from>
    <xdr:ext cx="469744" cy="259045"/>
    <xdr:sp macro="" textlink="">
      <xdr:nvSpPr>
        <xdr:cNvPr id="165" name="n_4aveValue債務償還比率">
          <a:extLst>
            <a:ext uri="{FF2B5EF4-FFF2-40B4-BE49-F238E27FC236}">
              <a16:creationId xmlns:a16="http://schemas.microsoft.com/office/drawing/2014/main" id="{1E5DAD7B-8E5B-47FD-9C4E-3290A4F98519}"/>
            </a:ext>
          </a:extLst>
        </xdr:cNvPr>
        <xdr:cNvSpPr txBox="1"/>
      </xdr:nvSpPr>
      <xdr:spPr>
        <a:xfrm>
          <a:off x="11563427" y="604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96802</xdr:rowOff>
    </xdr:from>
    <xdr:ext cx="469744" cy="259045"/>
    <xdr:sp macro="" textlink="">
      <xdr:nvSpPr>
        <xdr:cNvPr id="166" name="n_1mainValue債務償還比率">
          <a:extLst>
            <a:ext uri="{FF2B5EF4-FFF2-40B4-BE49-F238E27FC236}">
              <a16:creationId xmlns:a16="http://schemas.microsoft.com/office/drawing/2014/main" id="{90094EC5-F354-4A0A-959C-B0FD46F05E71}"/>
            </a:ext>
          </a:extLst>
        </xdr:cNvPr>
        <xdr:cNvSpPr txBox="1"/>
      </xdr:nvSpPr>
      <xdr:spPr>
        <a:xfrm>
          <a:off x="13836727" y="532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162471</xdr:rowOff>
    </xdr:from>
    <xdr:ext cx="469744" cy="259045"/>
    <xdr:sp macro="" textlink="">
      <xdr:nvSpPr>
        <xdr:cNvPr id="167" name="n_2mainValue債務償還比率">
          <a:extLst>
            <a:ext uri="{FF2B5EF4-FFF2-40B4-BE49-F238E27FC236}">
              <a16:creationId xmlns:a16="http://schemas.microsoft.com/office/drawing/2014/main" id="{7000936C-FF2B-4136-ADC3-92D6BA99BA3E}"/>
            </a:ext>
          </a:extLst>
        </xdr:cNvPr>
        <xdr:cNvSpPr txBox="1"/>
      </xdr:nvSpPr>
      <xdr:spPr>
        <a:xfrm>
          <a:off x="13087427" y="539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24845</xdr:rowOff>
    </xdr:from>
    <xdr:ext cx="469744" cy="259045"/>
    <xdr:sp macro="" textlink="">
      <xdr:nvSpPr>
        <xdr:cNvPr id="168" name="n_3mainValue債務償還比率">
          <a:extLst>
            <a:ext uri="{FF2B5EF4-FFF2-40B4-BE49-F238E27FC236}">
              <a16:creationId xmlns:a16="http://schemas.microsoft.com/office/drawing/2014/main" id="{89C5E3A8-6DA5-4E09-9825-0E81D43BCDB6}"/>
            </a:ext>
          </a:extLst>
        </xdr:cNvPr>
        <xdr:cNvSpPr txBox="1"/>
      </xdr:nvSpPr>
      <xdr:spPr>
        <a:xfrm>
          <a:off x="12325427" y="542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65856</xdr:rowOff>
    </xdr:from>
    <xdr:ext cx="469744" cy="259045"/>
    <xdr:sp macro="" textlink="">
      <xdr:nvSpPr>
        <xdr:cNvPr id="169" name="n_4mainValue債務償還比率">
          <a:extLst>
            <a:ext uri="{FF2B5EF4-FFF2-40B4-BE49-F238E27FC236}">
              <a16:creationId xmlns:a16="http://schemas.microsoft.com/office/drawing/2014/main" id="{BFBD0EC9-DB2B-4FE7-B545-6685F4B83965}"/>
            </a:ext>
          </a:extLst>
        </xdr:cNvPr>
        <xdr:cNvSpPr txBox="1"/>
      </xdr:nvSpPr>
      <xdr:spPr>
        <a:xfrm>
          <a:off x="11563427" y="529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89BB2BA1-464B-4783-8B03-0217978C39C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5101F74E-D3F5-432F-B1B1-A868B07A054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B39FE801-84A5-42C0-92A0-F9F80E87F57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D9FCDA2B-1903-47D2-8005-12D6CD98D4B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58529628-1D53-4E12-B5ED-6F6691806D8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9E3E227A-BA1A-4391-99CC-84C908EB669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3FAD2D-DECC-4053-BFDC-98D0F68C5ED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451734-47AC-4B62-8D90-C62CDD05DC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8793F0-90C8-42EC-B217-2262A3C8D6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A6C54C-3224-4080-AC4F-793754BBE8B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AE3319-C5C3-4A54-99C7-13E6152BA6C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C2009D0-7FCB-43CE-8370-FBDB78307A9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54DEF5-0EC5-446C-8E25-CDB42CBC07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AB3B81-CC27-4738-80E1-AA9954995F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8A3A64-0C7A-473A-ACBE-6C193A1395F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D9BBC3-E93B-46E9-B7F2-161A09D881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25,747
25,459
241.60
24,417,795
23,056,090
1,053,199
12,059,917
19,719,363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4DA25D-9BEF-44FD-9C73-D4FDA6C1766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E5162A-D055-43B1-A653-89B5807CEF7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FBEFE50-8720-42D8-8952-CD66CC5476D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D5F3C0-DE95-4C75-A65F-1F88AF0BC81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88DE84-8FDA-4E9A-8D09-048C07A0BE2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FA33DF9-6CD9-49E5-BDC1-C8C9DCB3354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2BF4A9-4133-485C-9A15-4EF72E0BD3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E97992-65C7-4D37-ADA2-B8E4399E21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EF4B75-AEC6-42F2-85EA-A4F8E8EDD96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A1178E-10F3-48CC-8147-E52CE1F4F5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1D3C7C-4450-4A02-AF49-FB4CB22B01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3E6D69-7A63-4D19-A84C-909BB68AA51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D348F8-A919-4AB7-A0F1-9B2F2F27DA9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51659B-D8D2-4612-AB24-AF672C0F17A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45CDC5-ED96-4D1F-9953-427A9F6E4A3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7AF6CD-2ED2-41FD-98E6-AEF07BAF9E1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71A4A5-2B5D-465A-83BC-BBE2A2B49A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4536EC-B1B6-46F4-A8C3-1C28EDF268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F891884-DB72-403C-89A7-62E0248B433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A5D148B-D4EA-42B8-A723-9621060B82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44C227-9269-404F-BAB8-B427CDD1920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BFA2EC-88D5-4C28-8787-D532E605DC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CA4C5E8-4160-4566-8B53-2DECB5AF0E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1403FC5-7059-43ED-910B-F2BA54221F8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7109D1-1482-4BE5-85F0-B19B5E42064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156B465-6CC9-4B1C-A4C6-84CC650E1C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89484D-DAA2-46C0-86CF-8AE21CE8AB1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C840B7-1A5C-40DD-BA3B-842698A85A3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FF95E5-0A43-447B-8A8C-E2FBE879AC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7BDF97-68A2-44F5-987F-9264566C973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1DFEDBC-CC23-458D-923F-F1AAA2BB9CA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5BF1B89C-D75F-4C2C-B41B-9A429C6F77CA}"/>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CBBF8F3-8B5B-43DA-8D65-AB9DAC3CD58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6ACF4A82-589E-4664-9C42-FFEB479067F1}"/>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54B9886-E539-4FDB-B5F3-3AE61FBAB93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3A92806-30FC-49A1-85E4-B7E0725E664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1E26B9F-21F4-4410-9D31-E7AEA74D8B1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95C686E-4BD0-496D-B309-6F4942E8E53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356A3A2-35E9-4C77-9165-9987ADFF5F9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C7285EB-D971-42B1-A6C7-87ACF854770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01F8BA2-8D77-4414-B498-B52445D093A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C4EA3FD-BE26-48BD-B5C1-497197E781B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2F5C6FE-8A5C-455C-A732-843C089C7A1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56BE37E3-C292-4C6D-8A8F-19A84E71D1C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A9E2D1B-36CF-485C-BBA3-05E9A3374A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xdr:rowOff>
    </xdr:from>
    <xdr:to>
      <xdr:col>24</xdr:col>
      <xdr:colOff>62865</xdr:colOff>
      <xdr:row>40</xdr:row>
      <xdr:rowOff>102870</xdr:rowOff>
    </xdr:to>
    <xdr:cxnSp macro="">
      <xdr:nvCxnSpPr>
        <xdr:cNvPr id="57" name="直線コネクタ 56">
          <a:extLst>
            <a:ext uri="{FF2B5EF4-FFF2-40B4-BE49-F238E27FC236}">
              <a16:creationId xmlns:a16="http://schemas.microsoft.com/office/drawing/2014/main" id="{7D1DF1E1-2DFD-4714-87EB-2A8CD631C170}"/>
            </a:ext>
          </a:extLst>
        </xdr:cNvPr>
        <xdr:cNvCxnSpPr/>
      </xdr:nvCxnSpPr>
      <xdr:spPr>
        <a:xfrm flipV="1">
          <a:off x="4634865" y="583311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43BB5FED-FD7C-45B6-99A4-3753D006A8DD}"/>
            </a:ext>
          </a:extLst>
        </xdr:cNvPr>
        <xdr:cNvSpPr txBox="1"/>
      </xdr:nvSpPr>
      <xdr:spPr>
        <a:xfrm>
          <a:off x="467360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102870</xdr:rowOff>
    </xdr:from>
    <xdr:to>
      <xdr:col>24</xdr:col>
      <xdr:colOff>152400</xdr:colOff>
      <xdr:row>40</xdr:row>
      <xdr:rowOff>102870</xdr:rowOff>
    </xdr:to>
    <xdr:cxnSp macro="">
      <xdr:nvCxnSpPr>
        <xdr:cNvPr id="59" name="直線コネクタ 58">
          <a:extLst>
            <a:ext uri="{FF2B5EF4-FFF2-40B4-BE49-F238E27FC236}">
              <a16:creationId xmlns:a16="http://schemas.microsoft.com/office/drawing/2014/main" id="{FF88B6BC-B030-4354-AB5E-E1EB1E1F25A8}"/>
            </a:ext>
          </a:extLst>
        </xdr:cNvPr>
        <xdr:cNvCxnSpPr/>
      </xdr:nvCxnSpPr>
      <xdr:spPr>
        <a:xfrm>
          <a:off x="4546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121937</xdr:rowOff>
    </xdr:from>
    <xdr:ext cx="405111" cy="259045"/>
    <xdr:sp macro="" textlink="">
      <xdr:nvSpPr>
        <xdr:cNvPr id="60" name="【道路】&#10;有形固定資産減価償却率最大値テキスト">
          <a:extLst>
            <a:ext uri="{FF2B5EF4-FFF2-40B4-BE49-F238E27FC236}">
              <a16:creationId xmlns:a16="http://schemas.microsoft.com/office/drawing/2014/main" id="{BE3E3EA5-7D6A-4EFB-B8DB-8918DB3BE859}"/>
            </a:ext>
          </a:extLst>
        </xdr:cNvPr>
        <xdr:cNvSpPr txBox="1"/>
      </xdr:nvSpPr>
      <xdr:spPr>
        <a:xfrm>
          <a:off x="4673600" y="560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3810</xdr:rowOff>
    </xdr:from>
    <xdr:to>
      <xdr:col>24</xdr:col>
      <xdr:colOff>152400</xdr:colOff>
      <xdr:row>34</xdr:row>
      <xdr:rowOff>3810</xdr:rowOff>
    </xdr:to>
    <xdr:cxnSp macro="">
      <xdr:nvCxnSpPr>
        <xdr:cNvPr id="61" name="直線コネクタ 60">
          <a:extLst>
            <a:ext uri="{FF2B5EF4-FFF2-40B4-BE49-F238E27FC236}">
              <a16:creationId xmlns:a16="http://schemas.microsoft.com/office/drawing/2014/main" id="{FF04E4B1-AEE8-4925-A03A-26F3D2EF86BA}"/>
            </a:ext>
          </a:extLst>
        </xdr:cNvPr>
        <xdr:cNvCxnSpPr/>
      </xdr:nvCxnSpPr>
      <xdr:spPr>
        <a:xfrm>
          <a:off x="4546600" y="583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6397D955-C149-428F-A5DD-229DD1F5CC04}"/>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15318824-043C-4B5D-A7A1-AB435214EDFD}"/>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a:extLst>
            <a:ext uri="{FF2B5EF4-FFF2-40B4-BE49-F238E27FC236}">
              <a16:creationId xmlns:a16="http://schemas.microsoft.com/office/drawing/2014/main" id="{213B5F24-A525-405E-A662-2F78047A7F60}"/>
            </a:ext>
          </a:extLst>
        </xdr:cNvPr>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2FF3D582-953C-449B-84C3-14553E7A3ACB}"/>
            </a:ext>
          </a:extLst>
        </xdr:cNvPr>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6" name="フローチャート: 判断 65">
          <a:extLst>
            <a:ext uri="{FF2B5EF4-FFF2-40B4-BE49-F238E27FC236}">
              <a16:creationId xmlns:a16="http://schemas.microsoft.com/office/drawing/2014/main" id="{5A12B0CE-A957-492A-AD91-536A463E54A4}"/>
            </a:ext>
          </a:extLst>
        </xdr:cNvPr>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97790</xdr:rowOff>
    </xdr:from>
    <xdr:to>
      <xdr:col>6</xdr:col>
      <xdr:colOff>38100</xdr:colOff>
      <xdr:row>37</xdr:row>
      <xdr:rowOff>27940</xdr:rowOff>
    </xdr:to>
    <xdr:sp macro="" textlink="">
      <xdr:nvSpPr>
        <xdr:cNvPr id="67" name="フローチャート: 判断 66">
          <a:extLst>
            <a:ext uri="{FF2B5EF4-FFF2-40B4-BE49-F238E27FC236}">
              <a16:creationId xmlns:a16="http://schemas.microsoft.com/office/drawing/2014/main" id="{9707FB0C-F22D-496E-8749-A4DCED88F637}"/>
            </a:ext>
          </a:extLst>
        </xdr:cNvPr>
        <xdr:cNvSpPr/>
      </xdr:nvSpPr>
      <xdr:spPr>
        <a:xfrm>
          <a:off x="1079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A571845-80A1-40A0-9000-5D6CBFC50FA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8E1A2D-D2A5-49D0-A715-8EF0191DB1C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19741DF-AF77-4B7B-A3B7-A3AAA0FA50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8717259-8C72-42CE-9D08-94922C879ED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5DAC91C-D3C2-4E71-80BF-2CFC0BBEFE1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73" name="楕円 72">
          <a:extLst>
            <a:ext uri="{FF2B5EF4-FFF2-40B4-BE49-F238E27FC236}">
              <a16:creationId xmlns:a16="http://schemas.microsoft.com/office/drawing/2014/main" id="{519BF814-8F55-43A6-B647-BE8AC694D1E9}"/>
            </a:ext>
          </a:extLst>
        </xdr:cNvPr>
        <xdr:cNvSpPr/>
      </xdr:nvSpPr>
      <xdr:spPr>
        <a:xfrm>
          <a:off x="4584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97807</xdr:rowOff>
    </xdr:from>
    <xdr:ext cx="405111" cy="259045"/>
    <xdr:sp macro="" textlink="">
      <xdr:nvSpPr>
        <xdr:cNvPr id="74" name="【道路】&#10;有形固定資産減価償却率該当値テキスト">
          <a:extLst>
            <a:ext uri="{FF2B5EF4-FFF2-40B4-BE49-F238E27FC236}">
              <a16:creationId xmlns:a16="http://schemas.microsoft.com/office/drawing/2014/main" id="{DA2CD34C-73EC-4904-A313-B26482050ED7}"/>
            </a:ext>
          </a:extLst>
        </xdr:cNvPr>
        <xdr:cNvSpPr txBox="1"/>
      </xdr:nvSpPr>
      <xdr:spPr>
        <a:xfrm>
          <a:off x="4673600"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17780</xdr:rowOff>
    </xdr:from>
    <xdr:to>
      <xdr:col>20</xdr:col>
      <xdr:colOff>38100</xdr:colOff>
      <xdr:row>36</xdr:row>
      <xdr:rowOff>119380</xdr:rowOff>
    </xdr:to>
    <xdr:sp macro="" textlink="">
      <xdr:nvSpPr>
        <xdr:cNvPr id="75" name="楕円 74">
          <a:extLst>
            <a:ext uri="{FF2B5EF4-FFF2-40B4-BE49-F238E27FC236}">
              <a16:creationId xmlns:a16="http://schemas.microsoft.com/office/drawing/2014/main" id="{283B73A7-C058-4C29-A00B-211008CDFC89}"/>
            </a:ext>
          </a:extLst>
        </xdr:cNvPr>
        <xdr:cNvSpPr/>
      </xdr:nvSpPr>
      <xdr:spPr>
        <a:xfrm>
          <a:off x="3746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68580</xdr:rowOff>
    </xdr:from>
    <xdr:to>
      <xdr:col>24</xdr:col>
      <xdr:colOff>63500</xdr:colOff>
      <xdr:row>37</xdr:row>
      <xdr:rowOff>125730</xdr:rowOff>
    </xdr:to>
    <xdr:cxnSp macro="">
      <xdr:nvCxnSpPr>
        <xdr:cNvPr id="76" name="直線コネクタ 75">
          <a:extLst>
            <a:ext uri="{FF2B5EF4-FFF2-40B4-BE49-F238E27FC236}">
              <a16:creationId xmlns:a16="http://schemas.microsoft.com/office/drawing/2014/main" id="{85C37E10-B62C-46C1-8B5F-967361139041}"/>
            </a:ext>
          </a:extLst>
        </xdr:cNvPr>
        <xdr:cNvCxnSpPr/>
      </xdr:nvCxnSpPr>
      <xdr:spPr>
        <a:xfrm>
          <a:off x="3797300" y="62407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120650</xdr:rowOff>
    </xdr:from>
    <xdr:to>
      <xdr:col>15</xdr:col>
      <xdr:colOff>101600</xdr:colOff>
      <xdr:row>36</xdr:row>
      <xdr:rowOff>50800</xdr:rowOff>
    </xdr:to>
    <xdr:sp macro="" textlink="">
      <xdr:nvSpPr>
        <xdr:cNvPr id="77" name="楕円 76">
          <a:extLst>
            <a:ext uri="{FF2B5EF4-FFF2-40B4-BE49-F238E27FC236}">
              <a16:creationId xmlns:a16="http://schemas.microsoft.com/office/drawing/2014/main" id="{D4C000B1-8479-4552-9479-2FFB94EE0791}"/>
            </a:ext>
          </a:extLst>
        </xdr:cNvPr>
        <xdr:cNvSpPr/>
      </xdr:nvSpPr>
      <xdr:spPr>
        <a:xfrm>
          <a:off x="2857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0</xdr:rowOff>
    </xdr:from>
    <xdr:to>
      <xdr:col>19</xdr:col>
      <xdr:colOff>177800</xdr:colOff>
      <xdr:row>36</xdr:row>
      <xdr:rowOff>68580</xdr:rowOff>
    </xdr:to>
    <xdr:cxnSp macro="">
      <xdr:nvCxnSpPr>
        <xdr:cNvPr id="78" name="直線コネクタ 77">
          <a:extLst>
            <a:ext uri="{FF2B5EF4-FFF2-40B4-BE49-F238E27FC236}">
              <a16:creationId xmlns:a16="http://schemas.microsoft.com/office/drawing/2014/main" id="{E6630498-7BFC-4FBC-B6C2-121AB5911632}"/>
            </a:ext>
          </a:extLst>
        </xdr:cNvPr>
        <xdr:cNvCxnSpPr/>
      </xdr:nvCxnSpPr>
      <xdr:spPr>
        <a:xfrm>
          <a:off x="2908300" y="6172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48260</xdr:rowOff>
    </xdr:from>
    <xdr:to>
      <xdr:col>10</xdr:col>
      <xdr:colOff>165100</xdr:colOff>
      <xdr:row>35</xdr:row>
      <xdr:rowOff>149860</xdr:rowOff>
    </xdr:to>
    <xdr:sp macro="" textlink="">
      <xdr:nvSpPr>
        <xdr:cNvPr id="79" name="楕円 78">
          <a:extLst>
            <a:ext uri="{FF2B5EF4-FFF2-40B4-BE49-F238E27FC236}">
              <a16:creationId xmlns:a16="http://schemas.microsoft.com/office/drawing/2014/main" id="{9232FC29-1D25-417F-9245-0277305D6C45}"/>
            </a:ext>
          </a:extLst>
        </xdr:cNvPr>
        <xdr:cNvSpPr/>
      </xdr:nvSpPr>
      <xdr:spPr>
        <a:xfrm>
          <a:off x="1968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99060</xdr:rowOff>
    </xdr:from>
    <xdr:to>
      <xdr:col>15</xdr:col>
      <xdr:colOff>50800</xdr:colOff>
      <xdr:row>36</xdr:row>
      <xdr:rowOff>0</xdr:rowOff>
    </xdr:to>
    <xdr:cxnSp macro="">
      <xdr:nvCxnSpPr>
        <xdr:cNvPr id="80" name="直線コネクタ 79">
          <a:extLst>
            <a:ext uri="{FF2B5EF4-FFF2-40B4-BE49-F238E27FC236}">
              <a16:creationId xmlns:a16="http://schemas.microsoft.com/office/drawing/2014/main" id="{DC104713-815F-4FF0-B7AF-8AF9B40182FF}"/>
            </a:ext>
          </a:extLst>
        </xdr:cNvPr>
        <xdr:cNvCxnSpPr/>
      </xdr:nvCxnSpPr>
      <xdr:spPr>
        <a:xfrm>
          <a:off x="2019300" y="60998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147320</xdr:rowOff>
    </xdr:from>
    <xdr:to>
      <xdr:col>6</xdr:col>
      <xdr:colOff>38100</xdr:colOff>
      <xdr:row>35</xdr:row>
      <xdr:rowOff>77470</xdr:rowOff>
    </xdr:to>
    <xdr:sp macro="" textlink="">
      <xdr:nvSpPr>
        <xdr:cNvPr id="81" name="楕円 80">
          <a:extLst>
            <a:ext uri="{FF2B5EF4-FFF2-40B4-BE49-F238E27FC236}">
              <a16:creationId xmlns:a16="http://schemas.microsoft.com/office/drawing/2014/main" id="{252A264E-4D25-4EA6-B254-C6E60673C049}"/>
            </a:ext>
          </a:extLst>
        </xdr:cNvPr>
        <xdr:cNvSpPr/>
      </xdr:nvSpPr>
      <xdr:spPr>
        <a:xfrm>
          <a:off x="1079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26670</xdr:rowOff>
    </xdr:from>
    <xdr:to>
      <xdr:col>10</xdr:col>
      <xdr:colOff>114300</xdr:colOff>
      <xdr:row>35</xdr:row>
      <xdr:rowOff>99060</xdr:rowOff>
    </xdr:to>
    <xdr:cxnSp macro="">
      <xdr:nvCxnSpPr>
        <xdr:cNvPr id="82" name="直線コネクタ 81">
          <a:extLst>
            <a:ext uri="{FF2B5EF4-FFF2-40B4-BE49-F238E27FC236}">
              <a16:creationId xmlns:a16="http://schemas.microsoft.com/office/drawing/2014/main" id="{5F8420CB-982F-47D4-8463-4976B06FEFF2}"/>
            </a:ext>
          </a:extLst>
        </xdr:cNvPr>
        <xdr:cNvCxnSpPr/>
      </xdr:nvCxnSpPr>
      <xdr:spPr>
        <a:xfrm>
          <a:off x="1130300" y="60274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41927</xdr:rowOff>
    </xdr:from>
    <xdr:ext cx="405111" cy="259045"/>
    <xdr:sp macro="" textlink="">
      <xdr:nvSpPr>
        <xdr:cNvPr id="83" name="n_1aveValue【道路】&#10;有形固定資産減価償却率">
          <a:extLst>
            <a:ext uri="{FF2B5EF4-FFF2-40B4-BE49-F238E27FC236}">
              <a16:creationId xmlns:a16="http://schemas.microsoft.com/office/drawing/2014/main" id="{DC2272BD-B8EE-4D9C-9021-42ABBA470436}"/>
            </a:ext>
          </a:extLst>
        </xdr:cNvPr>
        <xdr:cNvSpPr txBox="1"/>
      </xdr:nvSpPr>
      <xdr:spPr>
        <a:xfrm>
          <a:off x="3582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125747</xdr:rowOff>
    </xdr:from>
    <xdr:ext cx="405111" cy="259045"/>
    <xdr:sp macro="" textlink="">
      <xdr:nvSpPr>
        <xdr:cNvPr id="84" name="n_2aveValue【道路】&#10;有形固定資産減価償却率">
          <a:extLst>
            <a:ext uri="{FF2B5EF4-FFF2-40B4-BE49-F238E27FC236}">
              <a16:creationId xmlns:a16="http://schemas.microsoft.com/office/drawing/2014/main" id="{5EC00FB5-87DE-4945-B930-9DFFA4C47B94}"/>
            </a:ext>
          </a:extLst>
        </xdr:cNvPr>
        <xdr:cNvSpPr txBox="1"/>
      </xdr:nvSpPr>
      <xdr:spPr>
        <a:xfrm>
          <a:off x="2705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id="{3FF19F63-4041-4536-A3EE-238D06936819}"/>
            </a:ext>
          </a:extLst>
        </xdr:cNvPr>
        <xdr:cNvSpPr txBox="1"/>
      </xdr:nvSpPr>
      <xdr:spPr>
        <a:xfrm>
          <a:off x="1816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19067</xdr:rowOff>
    </xdr:from>
    <xdr:ext cx="405111" cy="259045"/>
    <xdr:sp macro="" textlink="">
      <xdr:nvSpPr>
        <xdr:cNvPr id="86" name="n_4aveValue【道路】&#10;有形固定資産減価償却率">
          <a:extLst>
            <a:ext uri="{FF2B5EF4-FFF2-40B4-BE49-F238E27FC236}">
              <a16:creationId xmlns:a16="http://schemas.microsoft.com/office/drawing/2014/main" id="{B7B663E8-4429-477B-9116-4921964D9BAA}"/>
            </a:ext>
          </a:extLst>
        </xdr:cNvPr>
        <xdr:cNvSpPr txBox="1"/>
      </xdr:nvSpPr>
      <xdr:spPr>
        <a:xfrm>
          <a:off x="9277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135907</xdr:rowOff>
    </xdr:from>
    <xdr:ext cx="405111" cy="259045"/>
    <xdr:sp macro="" textlink="">
      <xdr:nvSpPr>
        <xdr:cNvPr id="87" name="n_1mainValue【道路】&#10;有形固定資産減価償却率">
          <a:extLst>
            <a:ext uri="{FF2B5EF4-FFF2-40B4-BE49-F238E27FC236}">
              <a16:creationId xmlns:a16="http://schemas.microsoft.com/office/drawing/2014/main" id="{1A6B3DBF-87DC-4D36-A14D-A55A1D65127F}"/>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67327</xdr:rowOff>
    </xdr:from>
    <xdr:ext cx="405111" cy="259045"/>
    <xdr:sp macro="" textlink="">
      <xdr:nvSpPr>
        <xdr:cNvPr id="88" name="n_2mainValue【道路】&#10;有形固定資産減価償却率">
          <a:extLst>
            <a:ext uri="{FF2B5EF4-FFF2-40B4-BE49-F238E27FC236}">
              <a16:creationId xmlns:a16="http://schemas.microsoft.com/office/drawing/2014/main" id="{9AF52A1D-9022-444E-BA8B-8102866DB8BD}"/>
            </a:ext>
          </a:extLst>
        </xdr:cNvPr>
        <xdr:cNvSpPr txBox="1"/>
      </xdr:nvSpPr>
      <xdr:spPr>
        <a:xfrm>
          <a:off x="2705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89" name="n_3mainValue【道路】&#10;有形固定資産減価償却率">
          <a:extLst>
            <a:ext uri="{FF2B5EF4-FFF2-40B4-BE49-F238E27FC236}">
              <a16:creationId xmlns:a16="http://schemas.microsoft.com/office/drawing/2014/main" id="{B949236D-290D-4F6C-A557-46F23506CD91}"/>
            </a:ext>
          </a:extLst>
        </xdr:cNvPr>
        <xdr:cNvSpPr txBox="1"/>
      </xdr:nvSpPr>
      <xdr:spPr>
        <a:xfrm>
          <a:off x="1816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93997</xdr:rowOff>
    </xdr:from>
    <xdr:ext cx="405111" cy="259045"/>
    <xdr:sp macro="" textlink="">
      <xdr:nvSpPr>
        <xdr:cNvPr id="90" name="n_4mainValue【道路】&#10;有形固定資産減価償却率">
          <a:extLst>
            <a:ext uri="{FF2B5EF4-FFF2-40B4-BE49-F238E27FC236}">
              <a16:creationId xmlns:a16="http://schemas.microsoft.com/office/drawing/2014/main" id="{90CF3393-6370-4CC2-A62A-2BC254E6BADB}"/>
            </a:ext>
          </a:extLst>
        </xdr:cNvPr>
        <xdr:cNvSpPr txBox="1"/>
      </xdr:nvSpPr>
      <xdr:spPr>
        <a:xfrm>
          <a:off x="9277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6E01134-1C40-48B9-88E2-99CADA61926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8EFC316-FCF5-4B30-AF1F-429C53D08DF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F25DCBE-48FE-4F00-9960-EAD8345E1D3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1DF7906-5AE8-42D9-BF34-EF0AAF4DF28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7DC09E2-3A96-4B19-B783-B7365E77D4A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ECF6A02-6CD0-4643-A1AF-B409CF6EF18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9C0C182-0B24-45F8-B3FC-A4AE34DBFD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7482C5D-6163-42A8-A84A-6E8BF102D8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A43CD91-AC75-499C-9747-3D113DA7537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AA23549-2417-47D1-909B-485966A3DE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7CE6B20-3E97-4B05-9E24-1302963A3CC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3A5204D-9627-431C-B33B-2640FF3A5CD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D1F859A-98AE-4E0E-98BD-3E8FAEB4432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0B6B5E7-FE64-441E-835D-5FBF9090924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325E1F8-8AE6-49BB-9CB6-CAD5B181315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431D749-8993-4955-90C0-FD023E88B76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743EDDA-E1EB-465E-B098-05F22F02214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F9AADC5-6D9B-4ACD-9CD0-20448BA3739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AA720CB-B130-41EA-B94C-0C0A68D8121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2477E71-7EDF-4219-B3D0-480DFC9DE03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C832AEF-3EA2-48D7-9054-CEFF5D2AF3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8BF3764-5451-451B-89CF-F1D1289201F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CF4EDCE-B07D-435D-BC55-6EDEBD58022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150247</xdr:rowOff>
    </xdr:from>
    <xdr:to>
      <xdr:col>54</xdr:col>
      <xdr:colOff>189865</xdr:colOff>
      <xdr:row>41</xdr:row>
      <xdr:rowOff>61837</xdr:rowOff>
    </xdr:to>
    <xdr:cxnSp macro="">
      <xdr:nvCxnSpPr>
        <xdr:cNvPr id="114" name="直線コネクタ 113">
          <a:extLst>
            <a:ext uri="{FF2B5EF4-FFF2-40B4-BE49-F238E27FC236}">
              <a16:creationId xmlns:a16="http://schemas.microsoft.com/office/drawing/2014/main" id="{C3B15C27-97C7-46C0-8F3E-A2B12925B4E6}"/>
            </a:ext>
          </a:extLst>
        </xdr:cNvPr>
        <xdr:cNvCxnSpPr/>
      </xdr:nvCxnSpPr>
      <xdr:spPr>
        <a:xfrm flipV="1">
          <a:off x="10476865" y="5979547"/>
          <a:ext cx="0" cy="111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65664</xdr:rowOff>
    </xdr:from>
    <xdr:ext cx="469744" cy="259045"/>
    <xdr:sp macro="" textlink="">
      <xdr:nvSpPr>
        <xdr:cNvPr id="115" name="【道路】&#10;一人当たり延長最小値テキスト">
          <a:extLst>
            <a:ext uri="{FF2B5EF4-FFF2-40B4-BE49-F238E27FC236}">
              <a16:creationId xmlns:a16="http://schemas.microsoft.com/office/drawing/2014/main" id="{3D26A168-E06C-4C71-9576-328712895698}"/>
            </a:ext>
          </a:extLst>
        </xdr:cNvPr>
        <xdr:cNvSpPr txBox="1"/>
      </xdr:nvSpPr>
      <xdr:spPr>
        <a:xfrm>
          <a:off x="10515600" y="70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61837</xdr:rowOff>
    </xdr:from>
    <xdr:to>
      <xdr:col>55</xdr:col>
      <xdr:colOff>88900</xdr:colOff>
      <xdr:row>41</xdr:row>
      <xdr:rowOff>61837</xdr:rowOff>
    </xdr:to>
    <xdr:cxnSp macro="">
      <xdr:nvCxnSpPr>
        <xdr:cNvPr id="116" name="直線コネクタ 115">
          <a:extLst>
            <a:ext uri="{FF2B5EF4-FFF2-40B4-BE49-F238E27FC236}">
              <a16:creationId xmlns:a16="http://schemas.microsoft.com/office/drawing/2014/main" id="{AF5BD1E6-2FC4-42F5-9E6B-1B1DFC182E71}"/>
            </a:ext>
          </a:extLst>
        </xdr:cNvPr>
        <xdr:cNvCxnSpPr/>
      </xdr:nvCxnSpPr>
      <xdr:spPr>
        <a:xfrm>
          <a:off x="10388600" y="709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96924</xdr:rowOff>
    </xdr:from>
    <xdr:ext cx="534377" cy="259045"/>
    <xdr:sp macro="" textlink="">
      <xdr:nvSpPr>
        <xdr:cNvPr id="117" name="【道路】&#10;一人当たり延長最大値テキスト">
          <a:extLst>
            <a:ext uri="{FF2B5EF4-FFF2-40B4-BE49-F238E27FC236}">
              <a16:creationId xmlns:a16="http://schemas.microsoft.com/office/drawing/2014/main" id="{C96C56C6-0EBD-4EFD-8B23-6CD4F9450185}"/>
            </a:ext>
          </a:extLst>
        </xdr:cNvPr>
        <xdr:cNvSpPr txBox="1"/>
      </xdr:nvSpPr>
      <xdr:spPr>
        <a:xfrm>
          <a:off x="10515600" y="57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150247</xdr:rowOff>
    </xdr:from>
    <xdr:to>
      <xdr:col>55</xdr:col>
      <xdr:colOff>88900</xdr:colOff>
      <xdr:row>34</xdr:row>
      <xdr:rowOff>150247</xdr:rowOff>
    </xdr:to>
    <xdr:cxnSp macro="">
      <xdr:nvCxnSpPr>
        <xdr:cNvPr id="118" name="直線コネクタ 117">
          <a:extLst>
            <a:ext uri="{FF2B5EF4-FFF2-40B4-BE49-F238E27FC236}">
              <a16:creationId xmlns:a16="http://schemas.microsoft.com/office/drawing/2014/main" id="{FABE21A4-2143-4A19-8C4D-5E5F233DBCC4}"/>
            </a:ext>
          </a:extLst>
        </xdr:cNvPr>
        <xdr:cNvCxnSpPr/>
      </xdr:nvCxnSpPr>
      <xdr:spPr>
        <a:xfrm>
          <a:off x="10388600" y="597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27677</xdr:rowOff>
    </xdr:from>
    <xdr:ext cx="534377" cy="259045"/>
    <xdr:sp macro="" textlink="">
      <xdr:nvSpPr>
        <xdr:cNvPr id="119" name="【道路】&#10;一人当たり延長平均値テキスト">
          <a:extLst>
            <a:ext uri="{FF2B5EF4-FFF2-40B4-BE49-F238E27FC236}">
              <a16:creationId xmlns:a16="http://schemas.microsoft.com/office/drawing/2014/main" id="{5A08EDA5-D5C7-4394-AF44-28A2BCCF1645}"/>
            </a:ext>
          </a:extLst>
        </xdr:cNvPr>
        <xdr:cNvSpPr txBox="1"/>
      </xdr:nvSpPr>
      <xdr:spPr>
        <a:xfrm>
          <a:off x="10515600" y="654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49250</xdr:rowOff>
    </xdr:from>
    <xdr:to>
      <xdr:col>55</xdr:col>
      <xdr:colOff>50800</xdr:colOff>
      <xdr:row>38</xdr:row>
      <xdr:rowOff>150850</xdr:rowOff>
    </xdr:to>
    <xdr:sp macro="" textlink="">
      <xdr:nvSpPr>
        <xdr:cNvPr id="120" name="フローチャート: 判断 119">
          <a:extLst>
            <a:ext uri="{FF2B5EF4-FFF2-40B4-BE49-F238E27FC236}">
              <a16:creationId xmlns:a16="http://schemas.microsoft.com/office/drawing/2014/main" id="{676D03B9-310B-44E4-9780-4749900DF092}"/>
            </a:ext>
          </a:extLst>
        </xdr:cNvPr>
        <xdr:cNvSpPr/>
      </xdr:nvSpPr>
      <xdr:spPr>
        <a:xfrm>
          <a:off x="104267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44621</xdr:rowOff>
    </xdr:from>
    <xdr:to>
      <xdr:col>50</xdr:col>
      <xdr:colOff>165100</xdr:colOff>
      <xdr:row>38</xdr:row>
      <xdr:rowOff>146221</xdr:rowOff>
    </xdr:to>
    <xdr:sp macro="" textlink="">
      <xdr:nvSpPr>
        <xdr:cNvPr id="121" name="フローチャート: 判断 120">
          <a:extLst>
            <a:ext uri="{FF2B5EF4-FFF2-40B4-BE49-F238E27FC236}">
              <a16:creationId xmlns:a16="http://schemas.microsoft.com/office/drawing/2014/main" id="{7E6E55BE-2529-4249-9A5B-29F1D3CA9A8E}"/>
            </a:ext>
          </a:extLst>
        </xdr:cNvPr>
        <xdr:cNvSpPr/>
      </xdr:nvSpPr>
      <xdr:spPr>
        <a:xfrm>
          <a:off x="9588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58851</xdr:rowOff>
    </xdr:from>
    <xdr:to>
      <xdr:col>46</xdr:col>
      <xdr:colOff>38100</xdr:colOff>
      <xdr:row>38</xdr:row>
      <xdr:rowOff>160451</xdr:rowOff>
    </xdr:to>
    <xdr:sp macro="" textlink="">
      <xdr:nvSpPr>
        <xdr:cNvPr id="122" name="フローチャート: 判断 121">
          <a:extLst>
            <a:ext uri="{FF2B5EF4-FFF2-40B4-BE49-F238E27FC236}">
              <a16:creationId xmlns:a16="http://schemas.microsoft.com/office/drawing/2014/main" id="{60A53667-3612-4DF8-926A-41F4A478D5B5}"/>
            </a:ext>
          </a:extLst>
        </xdr:cNvPr>
        <xdr:cNvSpPr/>
      </xdr:nvSpPr>
      <xdr:spPr>
        <a:xfrm>
          <a:off x="8699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87332</xdr:rowOff>
    </xdr:from>
    <xdr:to>
      <xdr:col>41</xdr:col>
      <xdr:colOff>101600</xdr:colOff>
      <xdr:row>39</xdr:row>
      <xdr:rowOff>17482</xdr:rowOff>
    </xdr:to>
    <xdr:sp macro="" textlink="">
      <xdr:nvSpPr>
        <xdr:cNvPr id="123" name="フローチャート: 判断 122">
          <a:extLst>
            <a:ext uri="{FF2B5EF4-FFF2-40B4-BE49-F238E27FC236}">
              <a16:creationId xmlns:a16="http://schemas.microsoft.com/office/drawing/2014/main" id="{9FBE6CE7-1022-4A5E-98A9-B65199FB69B2}"/>
            </a:ext>
          </a:extLst>
        </xdr:cNvPr>
        <xdr:cNvSpPr/>
      </xdr:nvSpPr>
      <xdr:spPr>
        <a:xfrm>
          <a:off x="7810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109658</xdr:rowOff>
    </xdr:from>
    <xdr:to>
      <xdr:col>36</xdr:col>
      <xdr:colOff>165100</xdr:colOff>
      <xdr:row>39</xdr:row>
      <xdr:rowOff>39808</xdr:rowOff>
    </xdr:to>
    <xdr:sp macro="" textlink="">
      <xdr:nvSpPr>
        <xdr:cNvPr id="124" name="フローチャート: 判断 123">
          <a:extLst>
            <a:ext uri="{FF2B5EF4-FFF2-40B4-BE49-F238E27FC236}">
              <a16:creationId xmlns:a16="http://schemas.microsoft.com/office/drawing/2014/main" id="{14DC4F33-6542-4983-8E01-BA043CA5012C}"/>
            </a:ext>
          </a:extLst>
        </xdr:cNvPr>
        <xdr:cNvSpPr/>
      </xdr:nvSpPr>
      <xdr:spPr>
        <a:xfrm>
          <a:off x="6921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DF0BED9-5FB3-4E58-9C16-231E41DCC2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349010-1213-44E5-837C-E9B8B13F38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06F1F77-3936-46D2-8B9D-091F16AB83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79574A5-123D-45E5-A249-68A66017FC4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F951B78-EC71-4E40-B734-D1AC81CFB4E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92018</xdr:rowOff>
    </xdr:from>
    <xdr:to>
      <xdr:col>55</xdr:col>
      <xdr:colOff>50800</xdr:colOff>
      <xdr:row>38</xdr:row>
      <xdr:rowOff>22168</xdr:rowOff>
    </xdr:to>
    <xdr:sp macro="" textlink="">
      <xdr:nvSpPr>
        <xdr:cNvPr id="130" name="楕円 129">
          <a:extLst>
            <a:ext uri="{FF2B5EF4-FFF2-40B4-BE49-F238E27FC236}">
              <a16:creationId xmlns:a16="http://schemas.microsoft.com/office/drawing/2014/main" id="{08C66008-48C2-4A67-9887-D6045D64689F}"/>
            </a:ext>
          </a:extLst>
        </xdr:cNvPr>
        <xdr:cNvSpPr/>
      </xdr:nvSpPr>
      <xdr:spPr>
        <a:xfrm>
          <a:off x="10426700" y="64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114895</xdr:rowOff>
    </xdr:from>
    <xdr:ext cx="534377" cy="259045"/>
    <xdr:sp macro="" textlink="">
      <xdr:nvSpPr>
        <xdr:cNvPr id="131" name="【道路】&#10;一人当たり延長該当値テキスト">
          <a:extLst>
            <a:ext uri="{FF2B5EF4-FFF2-40B4-BE49-F238E27FC236}">
              <a16:creationId xmlns:a16="http://schemas.microsoft.com/office/drawing/2014/main" id="{AF9783BA-E089-45DC-9E80-4EEA14B24003}"/>
            </a:ext>
          </a:extLst>
        </xdr:cNvPr>
        <xdr:cNvSpPr txBox="1"/>
      </xdr:nvSpPr>
      <xdr:spPr>
        <a:xfrm>
          <a:off x="10515600" y="628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108134</xdr:rowOff>
    </xdr:from>
    <xdr:to>
      <xdr:col>50</xdr:col>
      <xdr:colOff>165100</xdr:colOff>
      <xdr:row>38</xdr:row>
      <xdr:rowOff>38284</xdr:rowOff>
    </xdr:to>
    <xdr:sp macro="" textlink="">
      <xdr:nvSpPr>
        <xdr:cNvPr id="132" name="楕円 131">
          <a:extLst>
            <a:ext uri="{FF2B5EF4-FFF2-40B4-BE49-F238E27FC236}">
              <a16:creationId xmlns:a16="http://schemas.microsoft.com/office/drawing/2014/main" id="{F2D8EFF5-69F4-4148-9C5D-80E4A0B4A450}"/>
            </a:ext>
          </a:extLst>
        </xdr:cNvPr>
        <xdr:cNvSpPr/>
      </xdr:nvSpPr>
      <xdr:spPr>
        <a:xfrm>
          <a:off x="9588500" y="645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142818</xdr:rowOff>
    </xdr:from>
    <xdr:to>
      <xdr:col>55</xdr:col>
      <xdr:colOff>0</xdr:colOff>
      <xdr:row>37</xdr:row>
      <xdr:rowOff>158934</xdr:rowOff>
    </xdr:to>
    <xdr:cxnSp macro="">
      <xdr:nvCxnSpPr>
        <xdr:cNvPr id="133" name="直線コネクタ 132">
          <a:extLst>
            <a:ext uri="{FF2B5EF4-FFF2-40B4-BE49-F238E27FC236}">
              <a16:creationId xmlns:a16="http://schemas.microsoft.com/office/drawing/2014/main" id="{24E2520B-AD4C-44A7-9513-628AAB59F244}"/>
            </a:ext>
          </a:extLst>
        </xdr:cNvPr>
        <xdr:cNvCxnSpPr/>
      </xdr:nvCxnSpPr>
      <xdr:spPr>
        <a:xfrm flipV="1">
          <a:off x="9639300" y="6486468"/>
          <a:ext cx="8382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129432</xdr:rowOff>
    </xdr:from>
    <xdr:to>
      <xdr:col>46</xdr:col>
      <xdr:colOff>38100</xdr:colOff>
      <xdr:row>38</xdr:row>
      <xdr:rowOff>59582</xdr:rowOff>
    </xdr:to>
    <xdr:sp macro="" textlink="">
      <xdr:nvSpPr>
        <xdr:cNvPr id="134" name="楕円 133">
          <a:extLst>
            <a:ext uri="{FF2B5EF4-FFF2-40B4-BE49-F238E27FC236}">
              <a16:creationId xmlns:a16="http://schemas.microsoft.com/office/drawing/2014/main" id="{8FF94AED-25BA-4690-9094-520263502499}"/>
            </a:ext>
          </a:extLst>
        </xdr:cNvPr>
        <xdr:cNvSpPr/>
      </xdr:nvSpPr>
      <xdr:spPr>
        <a:xfrm>
          <a:off x="8699500" y="647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158934</xdr:rowOff>
    </xdr:from>
    <xdr:to>
      <xdr:col>50</xdr:col>
      <xdr:colOff>114300</xdr:colOff>
      <xdr:row>38</xdr:row>
      <xdr:rowOff>8782</xdr:rowOff>
    </xdr:to>
    <xdr:cxnSp macro="">
      <xdr:nvCxnSpPr>
        <xdr:cNvPr id="135" name="直線コネクタ 134">
          <a:extLst>
            <a:ext uri="{FF2B5EF4-FFF2-40B4-BE49-F238E27FC236}">
              <a16:creationId xmlns:a16="http://schemas.microsoft.com/office/drawing/2014/main" id="{A17C517E-FFEE-4F8D-AF77-D9230E7AA201}"/>
            </a:ext>
          </a:extLst>
        </xdr:cNvPr>
        <xdr:cNvCxnSpPr/>
      </xdr:nvCxnSpPr>
      <xdr:spPr>
        <a:xfrm flipV="1">
          <a:off x="8750300" y="6502584"/>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141643</xdr:rowOff>
    </xdr:from>
    <xdr:to>
      <xdr:col>41</xdr:col>
      <xdr:colOff>101600</xdr:colOff>
      <xdr:row>38</xdr:row>
      <xdr:rowOff>71793</xdr:rowOff>
    </xdr:to>
    <xdr:sp macro="" textlink="">
      <xdr:nvSpPr>
        <xdr:cNvPr id="136" name="楕円 135">
          <a:extLst>
            <a:ext uri="{FF2B5EF4-FFF2-40B4-BE49-F238E27FC236}">
              <a16:creationId xmlns:a16="http://schemas.microsoft.com/office/drawing/2014/main" id="{308D2CFD-F0D2-409F-B014-82D5A4231D09}"/>
            </a:ext>
          </a:extLst>
        </xdr:cNvPr>
        <xdr:cNvSpPr/>
      </xdr:nvSpPr>
      <xdr:spPr>
        <a:xfrm>
          <a:off x="7810500" y="64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8782</xdr:rowOff>
    </xdr:from>
    <xdr:to>
      <xdr:col>45</xdr:col>
      <xdr:colOff>177800</xdr:colOff>
      <xdr:row>38</xdr:row>
      <xdr:rowOff>20993</xdr:rowOff>
    </xdr:to>
    <xdr:cxnSp macro="">
      <xdr:nvCxnSpPr>
        <xdr:cNvPr id="137" name="直線コネクタ 136">
          <a:extLst>
            <a:ext uri="{FF2B5EF4-FFF2-40B4-BE49-F238E27FC236}">
              <a16:creationId xmlns:a16="http://schemas.microsoft.com/office/drawing/2014/main" id="{26ACA080-F3F7-4BF0-8822-BCA68BB0F98D}"/>
            </a:ext>
          </a:extLst>
        </xdr:cNvPr>
        <xdr:cNvCxnSpPr/>
      </xdr:nvCxnSpPr>
      <xdr:spPr>
        <a:xfrm flipV="1">
          <a:off x="7861300" y="6523882"/>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156026</xdr:rowOff>
    </xdr:from>
    <xdr:to>
      <xdr:col>36</xdr:col>
      <xdr:colOff>165100</xdr:colOff>
      <xdr:row>38</xdr:row>
      <xdr:rowOff>86176</xdr:rowOff>
    </xdr:to>
    <xdr:sp macro="" textlink="">
      <xdr:nvSpPr>
        <xdr:cNvPr id="138" name="楕円 137">
          <a:extLst>
            <a:ext uri="{FF2B5EF4-FFF2-40B4-BE49-F238E27FC236}">
              <a16:creationId xmlns:a16="http://schemas.microsoft.com/office/drawing/2014/main" id="{0B3C2768-D81D-439B-8060-83F0A29FCEC6}"/>
            </a:ext>
          </a:extLst>
        </xdr:cNvPr>
        <xdr:cNvSpPr/>
      </xdr:nvSpPr>
      <xdr:spPr>
        <a:xfrm>
          <a:off x="6921500" y="64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20993</xdr:rowOff>
    </xdr:from>
    <xdr:to>
      <xdr:col>41</xdr:col>
      <xdr:colOff>50800</xdr:colOff>
      <xdr:row>38</xdr:row>
      <xdr:rowOff>35376</xdr:rowOff>
    </xdr:to>
    <xdr:cxnSp macro="">
      <xdr:nvCxnSpPr>
        <xdr:cNvPr id="139" name="直線コネクタ 138">
          <a:extLst>
            <a:ext uri="{FF2B5EF4-FFF2-40B4-BE49-F238E27FC236}">
              <a16:creationId xmlns:a16="http://schemas.microsoft.com/office/drawing/2014/main" id="{57E3A964-5C87-4FA6-80BE-10F98BC8B6DC}"/>
            </a:ext>
          </a:extLst>
        </xdr:cNvPr>
        <xdr:cNvCxnSpPr/>
      </xdr:nvCxnSpPr>
      <xdr:spPr>
        <a:xfrm flipV="1">
          <a:off x="6972300" y="6536093"/>
          <a:ext cx="8890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137348</xdr:rowOff>
    </xdr:from>
    <xdr:ext cx="534377" cy="259045"/>
    <xdr:sp macro="" textlink="">
      <xdr:nvSpPr>
        <xdr:cNvPr id="140" name="n_1aveValue【道路】&#10;一人当たり延長">
          <a:extLst>
            <a:ext uri="{FF2B5EF4-FFF2-40B4-BE49-F238E27FC236}">
              <a16:creationId xmlns:a16="http://schemas.microsoft.com/office/drawing/2014/main" id="{B2DEA385-EBE8-4997-98BE-26B0C96F2216}"/>
            </a:ext>
          </a:extLst>
        </xdr:cNvPr>
        <xdr:cNvSpPr txBox="1"/>
      </xdr:nvSpPr>
      <xdr:spPr>
        <a:xfrm>
          <a:off x="9359411" y="66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151578</xdr:rowOff>
    </xdr:from>
    <xdr:ext cx="534377" cy="259045"/>
    <xdr:sp macro="" textlink="">
      <xdr:nvSpPr>
        <xdr:cNvPr id="141" name="n_2aveValue【道路】&#10;一人当たり延長">
          <a:extLst>
            <a:ext uri="{FF2B5EF4-FFF2-40B4-BE49-F238E27FC236}">
              <a16:creationId xmlns:a16="http://schemas.microsoft.com/office/drawing/2014/main" id="{C274C5BC-031B-4503-B116-1B3F230365E5}"/>
            </a:ext>
          </a:extLst>
        </xdr:cNvPr>
        <xdr:cNvSpPr txBox="1"/>
      </xdr:nvSpPr>
      <xdr:spPr>
        <a:xfrm>
          <a:off x="8483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8609</xdr:rowOff>
    </xdr:from>
    <xdr:ext cx="534377" cy="259045"/>
    <xdr:sp macro="" textlink="">
      <xdr:nvSpPr>
        <xdr:cNvPr id="142" name="n_3aveValue【道路】&#10;一人当たり延長">
          <a:extLst>
            <a:ext uri="{FF2B5EF4-FFF2-40B4-BE49-F238E27FC236}">
              <a16:creationId xmlns:a16="http://schemas.microsoft.com/office/drawing/2014/main" id="{81EB3889-BCC7-438B-80F8-AE32AE0C5CA5}"/>
            </a:ext>
          </a:extLst>
        </xdr:cNvPr>
        <xdr:cNvSpPr txBox="1"/>
      </xdr:nvSpPr>
      <xdr:spPr>
        <a:xfrm>
          <a:off x="7594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30935</xdr:rowOff>
    </xdr:from>
    <xdr:ext cx="534377" cy="259045"/>
    <xdr:sp macro="" textlink="">
      <xdr:nvSpPr>
        <xdr:cNvPr id="143" name="n_4aveValue【道路】&#10;一人当たり延長">
          <a:extLst>
            <a:ext uri="{FF2B5EF4-FFF2-40B4-BE49-F238E27FC236}">
              <a16:creationId xmlns:a16="http://schemas.microsoft.com/office/drawing/2014/main" id="{5B8E3B2A-A7C8-4429-803B-CDC4C4C40F1F}"/>
            </a:ext>
          </a:extLst>
        </xdr:cNvPr>
        <xdr:cNvSpPr txBox="1"/>
      </xdr:nvSpPr>
      <xdr:spPr>
        <a:xfrm>
          <a:off x="6705111" y="67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54811</xdr:rowOff>
    </xdr:from>
    <xdr:ext cx="534377" cy="259045"/>
    <xdr:sp macro="" textlink="">
      <xdr:nvSpPr>
        <xdr:cNvPr id="144" name="n_1mainValue【道路】&#10;一人当たり延長">
          <a:extLst>
            <a:ext uri="{FF2B5EF4-FFF2-40B4-BE49-F238E27FC236}">
              <a16:creationId xmlns:a16="http://schemas.microsoft.com/office/drawing/2014/main" id="{E7A79D75-7A1D-4630-820D-41633B47C3C7}"/>
            </a:ext>
          </a:extLst>
        </xdr:cNvPr>
        <xdr:cNvSpPr txBox="1"/>
      </xdr:nvSpPr>
      <xdr:spPr>
        <a:xfrm>
          <a:off x="9359411" y="62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76109</xdr:rowOff>
    </xdr:from>
    <xdr:ext cx="534377" cy="259045"/>
    <xdr:sp macro="" textlink="">
      <xdr:nvSpPr>
        <xdr:cNvPr id="145" name="n_2mainValue【道路】&#10;一人当たり延長">
          <a:extLst>
            <a:ext uri="{FF2B5EF4-FFF2-40B4-BE49-F238E27FC236}">
              <a16:creationId xmlns:a16="http://schemas.microsoft.com/office/drawing/2014/main" id="{6EAB8530-FEAD-43D7-ACDA-E4CBFD90B424}"/>
            </a:ext>
          </a:extLst>
        </xdr:cNvPr>
        <xdr:cNvSpPr txBox="1"/>
      </xdr:nvSpPr>
      <xdr:spPr>
        <a:xfrm>
          <a:off x="8483111" y="62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88320</xdr:rowOff>
    </xdr:from>
    <xdr:ext cx="534377" cy="259045"/>
    <xdr:sp macro="" textlink="">
      <xdr:nvSpPr>
        <xdr:cNvPr id="146" name="n_3mainValue【道路】&#10;一人当たり延長">
          <a:extLst>
            <a:ext uri="{FF2B5EF4-FFF2-40B4-BE49-F238E27FC236}">
              <a16:creationId xmlns:a16="http://schemas.microsoft.com/office/drawing/2014/main" id="{9CDA6330-082C-4F7A-9949-ED59F72FC2C5}"/>
            </a:ext>
          </a:extLst>
        </xdr:cNvPr>
        <xdr:cNvSpPr txBox="1"/>
      </xdr:nvSpPr>
      <xdr:spPr>
        <a:xfrm>
          <a:off x="7594111" y="62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102703</xdr:rowOff>
    </xdr:from>
    <xdr:ext cx="534377" cy="259045"/>
    <xdr:sp macro="" textlink="">
      <xdr:nvSpPr>
        <xdr:cNvPr id="147" name="n_4mainValue【道路】&#10;一人当たり延長">
          <a:extLst>
            <a:ext uri="{FF2B5EF4-FFF2-40B4-BE49-F238E27FC236}">
              <a16:creationId xmlns:a16="http://schemas.microsoft.com/office/drawing/2014/main" id="{C8D113BC-1F95-44ED-B724-070F95380E3E}"/>
            </a:ext>
          </a:extLst>
        </xdr:cNvPr>
        <xdr:cNvSpPr txBox="1"/>
      </xdr:nvSpPr>
      <xdr:spPr>
        <a:xfrm>
          <a:off x="6705111" y="627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2934CD8-1DBE-4A28-A6E5-D72A6AB705D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5A157E0-48CF-41A5-BF0E-CEDE9E3E795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399C30D-06A6-4FF3-8C4E-26C0A668842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1045E8A-DB10-4875-9D1A-01FB1E3B51C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849989F-922D-49E9-921F-B19D60193B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54775C5-EB94-453D-A808-A3AA3DCE32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7982B7D-EC1E-48D6-A3BD-BB41B268F7F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C7DBEEC-2A3A-427C-8D5D-7BD78E1FAC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059D686-DCF4-42CB-A75A-3B868C46C2F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1CDDC84-806A-4C00-B3E1-A4740C5DA2F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46F248E-2516-4C0A-8796-5E3FED6BD88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C3BE0982-737E-441A-A1B9-907642E54CD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C02B9C25-4377-4684-BA0F-99BF4355049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ECBB9949-E083-43F4-880F-A3500BC408B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7962FC38-D12E-4737-88F1-384F91ED269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D3F3DAA9-B038-4AA1-A277-F9A51A358F9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A9A63BE5-9EE9-412E-84B7-32AE39F80D2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9FF8A122-D8E4-4656-B6B5-BCB7E0EAD89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F2B207C2-7301-4416-957B-6AFD3DE3A3D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26A0AD53-5C7B-45AF-992A-7A676C2120D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86497D4E-6C41-40A1-8896-A756F43E7174}"/>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F0EF58B-56B7-49B9-BC08-A604E7A354C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CABBE0D-E6AC-4981-9B60-6179A3D3BAF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57150</xdr:rowOff>
    </xdr:to>
    <xdr:cxnSp macro="">
      <xdr:nvCxnSpPr>
        <xdr:cNvPr id="171" name="直線コネクタ 170">
          <a:extLst>
            <a:ext uri="{FF2B5EF4-FFF2-40B4-BE49-F238E27FC236}">
              <a16:creationId xmlns:a16="http://schemas.microsoft.com/office/drawing/2014/main" id="{C6CB89EA-06FC-420C-B503-306BF3E99D6A}"/>
            </a:ext>
          </a:extLst>
        </xdr:cNvPr>
        <xdr:cNvCxnSpPr/>
      </xdr:nvCxnSpPr>
      <xdr:spPr>
        <a:xfrm flipV="1">
          <a:off x="4634865" y="968502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EFA5B6F-AB08-48C5-9990-6B37CEF91057}"/>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3" name="直線コネクタ 172">
          <a:extLst>
            <a:ext uri="{FF2B5EF4-FFF2-40B4-BE49-F238E27FC236}">
              <a16:creationId xmlns:a16="http://schemas.microsoft.com/office/drawing/2014/main" id="{A801107A-7A1F-4B5F-B378-DD322A864BAA}"/>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1F1E21DB-007A-445B-8868-F26BA6615B06}"/>
            </a:ext>
          </a:extLst>
        </xdr:cNvPr>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5" name="直線コネクタ 174">
          <a:extLst>
            <a:ext uri="{FF2B5EF4-FFF2-40B4-BE49-F238E27FC236}">
              <a16:creationId xmlns:a16="http://schemas.microsoft.com/office/drawing/2014/main" id="{638F1A8B-114B-4E7F-BA84-CA1B729FE7D3}"/>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74312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553A67F-645A-413E-BA38-1B2AA8E2CF01}"/>
            </a:ext>
          </a:extLst>
        </xdr:cNvPr>
        <xdr:cNvSpPr txBox="1"/>
      </xdr:nvSpPr>
      <xdr:spPr>
        <a:xfrm>
          <a:off x="4673600" y="10704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95885</xdr:rowOff>
    </xdr:from>
    <xdr:to>
      <xdr:col>24</xdr:col>
      <xdr:colOff>114300</xdr:colOff>
      <xdr:row>63</xdr:row>
      <xdr:rowOff>26035</xdr:rowOff>
    </xdr:to>
    <xdr:sp macro="" textlink="">
      <xdr:nvSpPr>
        <xdr:cNvPr id="177" name="フローチャート: 判断 176">
          <a:extLst>
            <a:ext uri="{FF2B5EF4-FFF2-40B4-BE49-F238E27FC236}">
              <a16:creationId xmlns:a16="http://schemas.microsoft.com/office/drawing/2014/main" id="{90192DE3-9B49-40B0-A81B-3B3C97DB3195}"/>
            </a:ext>
          </a:extLst>
        </xdr:cNvPr>
        <xdr:cNvSpPr/>
      </xdr:nvSpPr>
      <xdr:spPr>
        <a:xfrm>
          <a:off x="4584700" y="10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92075</xdr:rowOff>
    </xdr:from>
    <xdr:to>
      <xdr:col>20</xdr:col>
      <xdr:colOff>38100</xdr:colOff>
      <xdr:row>63</xdr:row>
      <xdr:rowOff>22225</xdr:rowOff>
    </xdr:to>
    <xdr:sp macro="" textlink="">
      <xdr:nvSpPr>
        <xdr:cNvPr id="178" name="フローチャート: 判断 177">
          <a:extLst>
            <a:ext uri="{FF2B5EF4-FFF2-40B4-BE49-F238E27FC236}">
              <a16:creationId xmlns:a16="http://schemas.microsoft.com/office/drawing/2014/main" id="{AC2071D2-5C90-4DCB-B052-81F5F8021F31}"/>
            </a:ext>
          </a:extLst>
        </xdr:cNvPr>
        <xdr:cNvSpPr/>
      </xdr:nvSpPr>
      <xdr:spPr>
        <a:xfrm>
          <a:off x="3746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50165</xdr:rowOff>
    </xdr:from>
    <xdr:to>
      <xdr:col>15</xdr:col>
      <xdr:colOff>101600</xdr:colOff>
      <xdr:row>62</xdr:row>
      <xdr:rowOff>151765</xdr:rowOff>
    </xdr:to>
    <xdr:sp macro="" textlink="">
      <xdr:nvSpPr>
        <xdr:cNvPr id="179" name="フローチャート: 判断 178">
          <a:extLst>
            <a:ext uri="{FF2B5EF4-FFF2-40B4-BE49-F238E27FC236}">
              <a16:creationId xmlns:a16="http://schemas.microsoft.com/office/drawing/2014/main" id="{6EA8B74C-0EE7-466F-8004-C66B882C6BCF}"/>
            </a:ext>
          </a:extLst>
        </xdr:cNvPr>
        <xdr:cNvSpPr/>
      </xdr:nvSpPr>
      <xdr:spPr>
        <a:xfrm>
          <a:off x="2857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0" name="フローチャート: 判断 179">
          <a:extLst>
            <a:ext uri="{FF2B5EF4-FFF2-40B4-BE49-F238E27FC236}">
              <a16:creationId xmlns:a16="http://schemas.microsoft.com/office/drawing/2014/main" id="{0BD8E4C9-D5DA-40C5-AA5A-F6388D4213D2}"/>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81" name="フローチャート: 判断 180">
          <a:extLst>
            <a:ext uri="{FF2B5EF4-FFF2-40B4-BE49-F238E27FC236}">
              <a16:creationId xmlns:a16="http://schemas.microsoft.com/office/drawing/2014/main" id="{80AE8DE6-1C90-4EDC-A1A5-4479D490CC76}"/>
            </a:ext>
          </a:extLst>
        </xdr:cNvPr>
        <xdr:cNvSpPr/>
      </xdr:nvSpPr>
      <xdr:spPr>
        <a:xfrm>
          <a:off x="1079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4CF5BE7-8BAF-45F5-A83A-6F9C977C4EE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E5C79E7-B304-4F2E-9825-0E7F7ABAA70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AA5DFB-69F2-4963-A4F5-4B2121FC4AB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E7FA438-5C99-4F74-A89D-317655A87A2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2EE2D49-2300-463D-99B2-C04F3F957A4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78740</xdr:rowOff>
    </xdr:from>
    <xdr:to>
      <xdr:col>24</xdr:col>
      <xdr:colOff>114300</xdr:colOff>
      <xdr:row>60</xdr:row>
      <xdr:rowOff>8890</xdr:rowOff>
    </xdr:to>
    <xdr:sp macro="" textlink="">
      <xdr:nvSpPr>
        <xdr:cNvPr id="187" name="楕円 186">
          <a:extLst>
            <a:ext uri="{FF2B5EF4-FFF2-40B4-BE49-F238E27FC236}">
              <a16:creationId xmlns:a16="http://schemas.microsoft.com/office/drawing/2014/main" id="{BBA348C3-FED2-46FA-8946-D430EB14D1CC}"/>
            </a:ext>
          </a:extLst>
        </xdr:cNvPr>
        <xdr:cNvSpPr/>
      </xdr:nvSpPr>
      <xdr:spPr>
        <a:xfrm>
          <a:off x="4584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101617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061CCDD-79F9-41DE-A8A8-942F20D7D85E}"/>
            </a:ext>
          </a:extLst>
        </xdr:cNvPr>
        <xdr:cNvSpPr txBox="1"/>
      </xdr:nvSpPr>
      <xdr:spPr>
        <a:xfrm>
          <a:off x="4673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156845</xdr:rowOff>
    </xdr:from>
    <xdr:to>
      <xdr:col>20</xdr:col>
      <xdr:colOff>38100</xdr:colOff>
      <xdr:row>59</xdr:row>
      <xdr:rowOff>86995</xdr:rowOff>
    </xdr:to>
    <xdr:sp macro="" textlink="">
      <xdr:nvSpPr>
        <xdr:cNvPr id="189" name="楕円 188">
          <a:extLst>
            <a:ext uri="{FF2B5EF4-FFF2-40B4-BE49-F238E27FC236}">
              <a16:creationId xmlns:a16="http://schemas.microsoft.com/office/drawing/2014/main" id="{DE74963F-3B6D-4553-AFEE-EE2BA95D27F8}"/>
            </a:ext>
          </a:extLst>
        </xdr:cNvPr>
        <xdr:cNvSpPr/>
      </xdr:nvSpPr>
      <xdr:spPr>
        <a:xfrm>
          <a:off x="3746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36195</xdr:rowOff>
    </xdr:from>
    <xdr:to>
      <xdr:col>24</xdr:col>
      <xdr:colOff>63500</xdr:colOff>
      <xdr:row>59</xdr:row>
      <xdr:rowOff>129540</xdr:rowOff>
    </xdr:to>
    <xdr:cxnSp macro="">
      <xdr:nvCxnSpPr>
        <xdr:cNvPr id="190" name="直線コネクタ 189">
          <a:extLst>
            <a:ext uri="{FF2B5EF4-FFF2-40B4-BE49-F238E27FC236}">
              <a16:creationId xmlns:a16="http://schemas.microsoft.com/office/drawing/2014/main" id="{36A582D5-B76B-4B34-8B13-2E3E03058DD4}"/>
            </a:ext>
          </a:extLst>
        </xdr:cNvPr>
        <xdr:cNvCxnSpPr/>
      </xdr:nvCxnSpPr>
      <xdr:spPr>
        <a:xfrm>
          <a:off x="3797300" y="10151745"/>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128270</xdr:rowOff>
    </xdr:from>
    <xdr:to>
      <xdr:col>15</xdr:col>
      <xdr:colOff>101600</xdr:colOff>
      <xdr:row>59</xdr:row>
      <xdr:rowOff>58420</xdr:rowOff>
    </xdr:to>
    <xdr:sp macro="" textlink="">
      <xdr:nvSpPr>
        <xdr:cNvPr id="191" name="楕円 190">
          <a:extLst>
            <a:ext uri="{FF2B5EF4-FFF2-40B4-BE49-F238E27FC236}">
              <a16:creationId xmlns:a16="http://schemas.microsoft.com/office/drawing/2014/main" id="{980A34EA-6C5B-417E-AFD1-2429474F5601}"/>
            </a:ext>
          </a:extLst>
        </xdr:cNvPr>
        <xdr:cNvSpPr/>
      </xdr:nvSpPr>
      <xdr:spPr>
        <a:xfrm>
          <a:off x="2857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xdr:rowOff>
    </xdr:from>
    <xdr:to>
      <xdr:col>19</xdr:col>
      <xdr:colOff>177800</xdr:colOff>
      <xdr:row>59</xdr:row>
      <xdr:rowOff>36195</xdr:rowOff>
    </xdr:to>
    <xdr:cxnSp macro="">
      <xdr:nvCxnSpPr>
        <xdr:cNvPr id="192" name="直線コネクタ 191">
          <a:extLst>
            <a:ext uri="{FF2B5EF4-FFF2-40B4-BE49-F238E27FC236}">
              <a16:creationId xmlns:a16="http://schemas.microsoft.com/office/drawing/2014/main" id="{3F38ABDD-5AE3-43B9-855C-D9B8A595A9FD}"/>
            </a:ext>
          </a:extLst>
        </xdr:cNvPr>
        <xdr:cNvCxnSpPr/>
      </xdr:nvCxnSpPr>
      <xdr:spPr>
        <a:xfrm>
          <a:off x="2908300" y="101231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99695</xdr:rowOff>
    </xdr:from>
    <xdr:to>
      <xdr:col>10</xdr:col>
      <xdr:colOff>165100</xdr:colOff>
      <xdr:row>59</xdr:row>
      <xdr:rowOff>29845</xdr:rowOff>
    </xdr:to>
    <xdr:sp macro="" textlink="">
      <xdr:nvSpPr>
        <xdr:cNvPr id="193" name="楕円 192">
          <a:extLst>
            <a:ext uri="{FF2B5EF4-FFF2-40B4-BE49-F238E27FC236}">
              <a16:creationId xmlns:a16="http://schemas.microsoft.com/office/drawing/2014/main" id="{D62354BB-A17A-449D-B14F-D8C441EE47F3}"/>
            </a:ext>
          </a:extLst>
        </xdr:cNvPr>
        <xdr:cNvSpPr/>
      </xdr:nvSpPr>
      <xdr:spPr>
        <a:xfrm>
          <a:off x="1968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150495</xdr:rowOff>
    </xdr:from>
    <xdr:to>
      <xdr:col>15</xdr:col>
      <xdr:colOff>50800</xdr:colOff>
      <xdr:row>59</xdr:row>
      <xdr:rowOff>7620</xdr:rowOff>
    </xdr:to>
    <xdr:cxnSp macro="">
      <xdr:nvCxnSpPr>
        <xdr:cNvPr id="194" name="直線コネクタ 193">
          <a:extLst>
            <a:ext uri="{FF2B5EF4-FFF2-40B4-BE49-F238E27FC236}">
              <a16:creationId xmlns:a16="http://schemas.microsoft.com/office/drawing/2014/main" id="{5B5A2562-7B6F-42FC-BD75-0E5417C688D4}"/>
            </a:ext>
          </a:extLst>
        </xdr:cNvPr>
        <xdr:cNvCxnSpPr/>
      </xdr:nvCxnSpPr>
      <xdr:spPr>
        <a:xfrm>
          <a:off x="2019300" y="10094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69215</xdr:rowOff>
    </xdr:from>
    <xdr:to>
      <xdr:col>6</xdr:col>
      <xdr:colOff>38100</xdr:colOff>
      <xdr:row>58</xdr:row>
      <xdr:rowOff>170815</xdr:rowOff>
    </xdr:to>
    <xdr:sp macro="" textlink="">
      <xdr:nvSpPr>
        <xdr:cNvPr id="195" name="楕円 194">
          <a:extLst>
            <a:ext uri="{FF2B5EF4-FFF2-40B4-BE49-F238E27FC236}">
              <a16:creationId xmlns:a16="http://schemas.microsoft.com/office/drawing/2014/main" id="{F584DA6A-C4F1-4F7E-9A1C-AEA47D98F397}"/>
            </a:ext>
          </a:extLst>
        </xdr:cNvPr>
        <xdr:cNvSpPr/>
      </xdr:nvSpPr>
      <xdr:spPr>
        <a:xfrm>
          <a:off x="1079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120015</xdr:rowOff>
    </xdr:from>
    <xdr:to>
      <xdr:col>10</xdr:col>
      <xdr:colOff>114300</xdr:colOff>
      <xdr:row>58</xdr:row>
      <xdr:rowOff>150495</xdr:rowOff>
    </xdr:to>
    <xdr:cxnSp macro="">
      <xdr:nvCxnSpPr>
        <xdr:cNvPr id="196" name="直線コネクタ 195">
          <a:extLst>
            <a:ext uri="{FF2B5EF4-FFF2-40B4-BE49-F238E27FC236}">
              <a16:creationId xmlns:a16="http://schemas.microsoft.com/office/drawing/2014/main" id="{171D1869-E89A-4EF4-A40B-987CE24A90CA}"/>
            </a:ext>
          </a:extLst>
        </xdr:cNvPr>
        <xdr:cNvCxnSpPr/>
      </xdr:nvCxnSpPr>
      <xdr:spPr>
        <a:xfrm>
          <a:off x="1130300" y="100641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13352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52706EA-B4AE-4D4F-8C87-7BAB0CD894F2}"/>
            </a:ext>
          </a:extLst>
        </xdr:cNvPr>
        <xdr:cNvSpPr txBox="1"/>
      </xdr:nvSpPr>
      <xdr:spPr>
        <a:xfrm>
          <a:off x="35820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142892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7436B45-C7F5-45B2-AC5E-CC08D9C54203}"/>
            </a:ext>
          </a:extLst>
        </xdr:cNvPr>
        <xdr:cNvSpPr txBox="1"/>
      </xdr:nvSpPr>
      <xdr:spPr>
        <a:xfrm>
          <a:off x="2705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C231BF4-7ACD-4EA1-9534-DE54CC466B74}"/>
            </a:ext>
          </a:extLst>
        </xdr:cNvPr>
        <xdr:cNvSpPr txBox="1"/>
      </xdr:nvSpPr>
      <xdr:spPr>
        <a:xfrm>
          <a:off x="1816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70502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F6863EE-EA19-459F-86A6-D369CFD8A59E}"/>
            </a:ext>
          </a:extLst>
        </xdr:cNvPr>
        <xdr:cNvSpPr txBox="1"/>
      </xdr:nvSpPr>
      <xdr:spPr>
        <a:xfrm>
          <a:off x="927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103522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989C818-5E87-4AE7-8AB8-6E909200F4BD}"/>
            </a:ext>
          </a:extLst>
        </xdr:cNvPr>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119E500-BEA2-406D-A1B4-47F3642138D5}"/>
            </a:ext>
          </a:extLst>
        </xdr:cNvPr>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46372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EF6D011-53C2-4DB7-A1B4-B5013F04EEBD}"/>
            </a:ext>
          </a:extLst>
        </xdr:cNvPr>
        <xdr:cNvSpPr txBox="1"/>
      </xdr:nvSpPr>
      <xdr:spPr>
        <a:xfrm>
          <a:off x="18167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15892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A4D4FCC5-68CA-4E87-A7AA-3967282FD1BF}"/>
            </a:ext>
          </a:extLst>
        </xdr:cNvPr>
        <xdr:cNvSpPr txBox="1"/>
      </xdr:nvSpPr>
      <xdr:spPr>
        <a:xfrm>
          <a:off x="927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134FE7A-24DE-438F-BC38-BEA9C147E1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AA375BE-6704-4A78-8D46-386E31E890E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A897592-BFCF-4A52-9B31-05A8876144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322EF86-9AF8-45AC-9D47-6E059850E3F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25613E8-9A84-45BB-B712-467366278F1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2C263B4-B97A-4E4C-ACF7-F3142265F8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ED2A747-3C99-4ABD-9F45-8BFC5EEDAE1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5D1268A-D93E-4DDC-8E05-8CEDA4677CE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87295B2-1F4E-4361-B77D-604020941A8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FEC0EF1-0499-4B0C-B13D-B126C71DF1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AB46588-436E-4D28-A757-933526639B7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599FF6DD-B050-412A-9FE3-55C6E3F70F7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89505631-462A-4E87-8F67-156ECC6B992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3150CE9A-85AC-47AB-BD5D-4787E8642CA6}"/>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8818C7FA-7FA8-45ED-B7B4-6AEFED58B20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B14A9170-9C93-4884-8356-F1C5738141BB}"/>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49DF4765-42E9-4BA0-A09A-0B7B3289238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7A86F99A-83E1-4DAB-BB33-F71AC1F0CCD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B4EFEA2F-25FF-4B1E-A631-6C42897067E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0363870C-1DED-4820-9514-40FA5844CFC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5875D4F4-2317-43DB-9182-8D061B997C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91526</xdr:rowOff>
    </xdr:from>
    <xdr:to>
      <xdr:col>54</xdr:col>
      <xdr:colOff>189865</xdr:colOff>
      <xdr:row>63</xdr:row>
      <xdr:rowOff>156584</xdr:rowOff>
    </xdr:to>
    <xdr:cxnSp macro="">
      <xdr:nvCxnSpPr>
        <xdr:cNvPr id="226" name="直線コネクタ 225">
          <a:extLst>
            <a:ext uri="{FF2B5EF4-FFF2-40B4-BE49-F238E27FC236}">
              <a16:creationId xmlns:a16="http://schemas.microsoft.com/office/drawing/2014/main" id="{E0E557ED-D447-4AF4-B9BE-1B200A0DD3A0}"/>
            </a:ext>
          </a:extLst>
        </xdr:cNvPr>
        <xdr:cNvCxnSpPr/>
      </xdr:nvCxnSpPr>
      <xdr:spPr>
        <a:xfrm flipV="1">
          <a:off x="10476865" y="9521276"/>
          <a:ext cx="0" cy="143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160411</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A0ECB773-925C-46F9-90AA-21A91FCA5D72}"/>
            </a:ext>
          </a:extLst>
        </xdr:cNvPr>
        <xdr:cNvSpPr txBox="1"/>
      </xdr:nvSpPr>
      <xdr:spPr>
        <a:xfrm>
          <a:off x="10515600" y="1096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156584</xdr:rowOff>
    </xdr:from>
    <xdr:to>
      <xdr:col>55</xdr:col>
      <xdr:colOff>88900</xdr:colOff>
      <xdr:row>63</xdr:row>
      <xdr:rowOff>156584</xdr:rowOff>
    </xdr:to>
    <xdr:cxnSp macro="">
      <xdr:nvCxnSpPr>
        <xdr:cNvPr id="228" name="直線コネクタ 227">
          <a:extLst>
            <a:ext uri="{FF2B5EF4-FFF2-40B4-BE49-F238E27FC236}">
              <a16:creationId xmlns:a16="http://schemas.microsoft.com/office/drawing/2014/main" id="{BCAD738F-A7A6-4E53-89D9-3172E1A7D932}"/>
            </a:ext>
          </a:extLst>
        </xdr:cNvPr>
        <xdr:cNvCxnSpPr/>
      </xdr:nvCxnSpPr>
      <xdr:spPr>
        <a:xfrm>
          <a:off x="10388600" y="1095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38203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AD93BF5B-3F08-44C7-8F37-429389CA6E13}"/>
            </a:ext>
          </a:extLst>
        </xdr:cNvPr>
        <xdr:cNvSpPr txBox="1"/>
      </xdr:nvSpPr>
      <xdr:spPr>
        <a:xfrm>
          <a:off x="10515600" y="9296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91526</xdr:rowOff>
    </xdr:from>
    <xdr:to>
      <xdr:col>55</xdr:col>
      <xdr:colOff>88900</xdr:colOff>
      <xdr:row>55</xdr:row>
      <xdr:rowOff>91526</xdr:rowOff>
    </xdr:to>
    <xdr:cxnSp macro="">
      <xdr:nvCxnSpPr>
        <xdr:cNvPr id="230" name="直線コネクタ 229">
          <a:extLst>
            <a:ext uri="{FF2B5EF4-FFF2-40B4-BE49-F238E27FC236}">
              <a16:creationId xmlns:a16="http://schemas.microsoft.com/office/drawing/2014/main" id="{3CD32FDC-C962-446E-9798-6DE09D1C865B}"/>
            </a:ext>
          </a:extLst>
        </xdr:cNvPr>
        <xdr:cNvCxnSpPr/>
      </xdr:nvCxnSpPr>
      <xdr:spPr>
        <a:xfrm>
          <a:off x="10388600" y="95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121179</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AA06DA18-7BF2-46DF-991A-ABAD00AB5237}"/>
            </a:ext>
          </a:extLst>
        </xdr:cNvPr>
        <xdr:cNvSpPr txBox="1"/>
      </xdr:nvSpPr>
      <xdr:spPr>
        <a:xfrm>
          <a:off x="10515600" y="10579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142752</xdr:rowOff>
    </xdr:from>
    <xdr:to>
      <xdr:col>55</xdr:col>
      <xdr:colOff>50800</xdr:colOff>
      <xdr:row>62</xdr:row>
      <xdr:rowOff>72902</xdr:rowOff>
    </xdr:to>
    <xdr:sp macro="" textlink="">
      <xdr:nvSpPr>
        <xdr:cNvPr id="232" name="フローチャート: 判断 231">
          <a:extLst>
            <a:ext uri="{FF2B5EF4-FFF2-40B4-BE49-F238E27FC236}">
              <a16:creationId xmlns:a16="http://schemas.microsoft.com/office/drawing/2014/main" id="{91FA2CB6-3F69-418E-ABC3-3DE124858124}"/>
            </a:ext>
          </a:extLst>
        </xdr:cNvPr>
        <xdr:cNvSpPr/>
      </xdr:nvSpPr>
      <xdr:spPr>
        <a:xfrm>
          <a:off x="10426700" y="1060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154739</xdr:rowOff>
    </xdr:from>
    <xdr:to>
      <xdr:col>50</xdr:col>
      <xdr:colOff>165100</xdr:colOff>
      <xdr:row>62</xdr:row>
      <xdr:rowOff>84889</xdr:rowOff>
    </xdr:to>
    <xdr:sp macro="" textlink="">
      <xdr:nvSpPr>
        <xdr:cNvPr id="233" name="フローチャート: 判断 232">
          <a:extLst>
            <a:ext uri="{FF2B5EF4-FFF2-40B4-BE49-F238E27FC236}">
              <a16:creationId xmlns:a16="http://schemas.microsoft.com/office/drawing/2014/main" id="{5DE4D9B7-0E32-4C94-8600-F456E5A88303}"/>
            </a:ext>
          </a:extLst>
        </xdr:cNvPr>
        <xdr:cNvSpPr/>
      </xdr:nvSpPr>
      <xdr:spPr>
        <a:xfrm>
          <a:off x="9588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151342</xdr:rowOff>
    </xdr:from>
    <xdr:to>
      <xdr:col>46</xdr:col>
      <xdr:colOff>38100</xdr:colOff>
      <xdr:row>62</xdr:row>
      <xdr:rowOff>81492</xdr:rowOff>
    </xdr:to>
    <xdr:sp macro="" textlink="">
      <xdr:nvSpPr>
        <xdr:cNvPr id="234" name="フローチャート: 判断 233">
          <a:extLst>
            <a:ext uri="{FF2B5EF4-FFF2-40B4-BE49-F238E27FC236}">
              <a16:creationId xmlns:a16="http://schemas.microsoft.com/office/drawing/2014/main" id="{AABE80BF-43F0-4E81-9E70-1EA0D3CFCC7E}"/>
            </a:ext>
          </a:extLst>
        </xdr:cNvPr>
        <xdr:cNvSpPr/>
      </xdr:nvSpPr>
      <xdr:spPr>
        <a:xfrm>
          <a:off x="8699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159878</xdr:rowOff>
    </xdr:from>
    <xdr:to>
      <xdr:col>41</xdr:col>
      <xdr:colOff>101600</xdr:colOff>
      <xdr:row>62</xdr:row>
      <xdr:rowOff>90028</xdr:rowOff>
    </xdr:to>
    <xdr:sp macro="" textlink="">
      <xdr:nvSpPr>
        <xdr:cNvPr id="235" name="フローチャート: 判断 234">
          <a:extLst>
            <a:ext uri="{FF2B5EF4-FFF2-40B4-BE49-F238E27FC236}">
              <a16:creationId xmlns:a16="http://schemas.microsoft.com/office/drawing/2014/main" id="{3BC43E26-AC6B-4DA6-8016-161CDD600BC2}"/>
            </a:ext>
          </a:extLst>
        </xdr:cNvPr>
        <xdr:cNvSpPr/>
      </xdr:nvSpPr>
      <xdr:spPr>
        <a:xfrm>
          <a:off x="7810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11171</xdr:rowOff>
    </xdr:from>
    <xdr:to>
      <xdr:col>36</xdr:col>
      <xdr:colOff>165100</xdr:colOff>
      <xdr:row>62</xdr:row>
      <xdr:rowOff>112771</xdr:rowOff>
    </xdr:to>
    <xdr:sp macro="" textlink="">
      <xdr:nvSpPr>
        <xdr:cNvPr id="236" name="フローチャート: 判断 235">
          <a:extLst>
            <a:ext uri="{FF2B5EF4-FFF2-40B4-BE49-F238E27FC236}">
              <a16:creationId xmlns:a16="http://schemas.microsoft.com/office/drawing/2014/main" id="{1C0A8DE1-0FD3-4F7B-A239-292F78230C33}"/>
            </a:ext>
          </a:extLst>
        </xdr:cNvPr>
        <xdr:cNvSpPr/>
      </xdr:nvSpPr>
      <xdr:spPr>
        <a:xfrm>
          <a:off x="6921500" y="1064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D237FA8-D45E-4B74-9799-7860C52AE33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01A018B-7BAB-48F3-9544-EE06EFD41AB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3FB8144-F76A-4D14-9467-2F7F34C1669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58376B8-A1B9-46C1-9B5A-82D95C907B2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17FADAD-88B2-4445-B1DC-5C284133050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119775</xdr:rowOff>
    </xdr:from>
    <xdr:to>
      <xdr:col>55</xdr:col>
      <xdr:colOff>50800</xdr:colOff>
      <xdr:row>62</xdr:row>
      <xdr:rowOff>49925</xdr:rowOff>
    </xdr:to>
    <xdr:sp macro="" textlink="">
      <xdr:nvSpPr>
        <xdr:cNvPr id="242" name="楕円 241">
          <a:extLst>
            <a:ext uri="{FF2B5EF4-FFF2-40B4-BE49-F238E27FC236}">
              <a16:creationId xmlns:a16="http://schemas.microsoft.com/office/drawing/2014/main" id="{97978D9C-2F68-422A-854D-E41E819968A2}"/>
            </a:ext>
          </a:extLst>
        </xdr:cNvPr>
        <xdr:cNvSpPr/>
      </xdr:nvSpPr>
      <xdr:spPr>
        <a:xfrm>
          <a:off x="10426700" y="105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142652</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ECE52FC-F036-4F1E-9FDA-FC8C740B52CB}"/>
            </a:ext>
          </a:extLst>
        </xdr:cNvPr>
        <xdr:cNvSpPr txBox="1"/>
      </xdr:nvSpPr>
      <xdr:spPr>
        <a:xfrm>
          <a:off x="10515600" y="1042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132039</xdr:rowOff>
    </xdr:from>
    <xdr:to>
      <xdr:col>50</xdr:col>
      <xdr:colOff>165100</xdr:colOff>
      <xdr:row>62</xdr:row>
      <xdr:rowOff>62189</xdr:rowOff>
    </xdr:to>
    <xdr:sp macro="" textlink="">
      <xdr:nvSpPr>
        <xdr:cNvPr id="244" name="楕円 243">
          <a:extLst>
            <a:ext uri="{FF2B5EF4-FFF2-40B4-BE49-F238E27FC236}">
              <a16:creationId xmlns:a16="http://schemas.microsoft.com/office/drawing/2014/main" id="{F7F74D34-5737-45FC-9718-EBD7C1F03604}"/>
            </a:ext>
          </a:extLst>
        </xdr:cNvPr>
        <xdr:cNvSpPr/>
      </xdr:nvSpPr>
      <xdr:spPr>
        <a:xfrm>
          <a:off x="9588500" y="105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170575</xdr:rowOff>
    </xdr:from>
    <xdr:to>
      <xdr:col>55</xdr:col>
      <xdr:colOff>0</xdr:colOff>
      <xdr:row>62</xdr:row>
      <xdr:rowOff>11389</xdr:rowOff>
    </xdr:to>
    <xdr:cxnSp macro="">
      <xdr:nvCxnSpPr>
        <xdr:cNvPr id="245" name="直線コネクタ 244">
          <a:extLst>
            <a:ext uri="{FF2B5EF4-FFF2-40B4-BE49-F238E27FC236}">
              <a16:creationId xmlns:a16="http://schemas.microsoft.com/office/drawing/2014/main" id="{1BE39890-F8B7-4220-98F7-6620F553B792}"/>
            </a:ext>
          </a:extLst>
        </xdr:cNvPr>
        <xdr:cNvCxnSpPr/>
      </xdr:nvCxnSpPr>
      <xdr:spPr>
        <a:xfrm flipV="1">
          <a:off x="9639300" y="10629025"/>
          <a:ext cx="838200" cy="1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143019</xdr:rowOff>
    </xdr:from>
    <xdr:to>
      <xdr:col>46</xdr:col>
      <xdr:colOff>38100</xdr:colOff>
      <xdr:row>62</xdr:row>
      <xdr:rowOff>73169</xdr:rowOff>
    </xdr:to>
    <xdr:sp macro="" textlink="">
      <xdr:nvSpPr>
        <xdr:cNvPr id="246" name="楕円 245">
          <a:extLst>
            <a:ext uri="{FF2B5EF4-FFF2-40B4-BE49-F238E27FC236}">
              <a16:creationId xmlns:a16="http://schemas.microsoft.com/office/drawing/2014/main" id="{F9898F98-B8C8-4AE8-9CCB-BBFC18211DC1}"/>
            </a:ext>
          </a:extLst>
        </xdr:cNvPr>
        <xdr:cNvSpPr/>
      </xdr:nvSpPr>
      <xdr:spPr>
        <a:xfrm>
          <a:off x="8699500" y="1060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11389</xdr:rowOff>
    </xdr:from>
    <xdr:to>
      <xdr:col>50</xdr:col>
      <xdr:colOff>114300</xdr:colOff>
      <xdr:row>62</xdr:row>
      <xdr:rowOff>22369</xdr:rowOff>
    </xdr:to>
    <xdr:cxnSp macro="">
      <xdr:nvCxnSpPr>
        <xdr:cNvPr id="247" name="直線コネクタ 246">
          <a:extLst>
            <a:ext uri="{FF2B5EF4-FFF2-40B4-BE49-F238E27FC236}">
              <a16:creationId xmlns:a16="http://schemas.microsoft.com/office/drawing/2014/main" id="{3D6BED3B-AD01-45E9-A792-40DF6E72BD6C}"/>
            </a:ext>
          </a:extLst>
        </xdr:cNvPr>
        <xdr:cNvCxnSpPr/>
      </xdr:nvCxnSpPr>
      <xdr:spPr>
        <a:xfrm flipV="1">
          <a:off x="8750300" y="10641289"/>
          <a:ext cx="889000" cy="1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148314</xdr:rowOff>
    </xdr:from>
    <xdr:to>
      <xdr:col>41</xdr:col>
      <xdr:colOff>101600</xdr:colOff>
      <xdr:row>62</xdr:row>
      <xdr:rowOff>78464</xdr:rowOff>
    </xdr:to>
    <xdr:sp macro="" textlink="">
      <xdr:nvSpPr>
        <xdr:cNvPr id="248" name="楕円 247">
          <a:extLst>
            <a:ext uri="{FF2B5EF4-FFF2-40B4-BE49-F238E27FC236}">
              <a16:creationId xmlns:a16="http://schemas.microsoft.com/office/drawing/2014/main" id="{05AD6B2B-6E89-41B6-9374-E95CE71C2A01}"/>
            </a:ext>
          </a:extLst>
        </xdr:cNvPr>
        <xdr:cNvSpPr/>
      </xdr:nvSpPr>
      <xdr:spPr>
        <a:xfrm>
          <a:off x="7810500" y="1060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22369</xdr:rowOff>
    </xdr:from>
    <xdr:to>
      <xdr:col>45</xdr:col>
      <xdr:colOff>177800</xdr:colOff>
      <xdr:row>62</xdr:row>
      <xdr:rowOff>27664</xdr:rowOff>
    </xdr:to>
    <xdr:cxnSp macro="">
      <xdr:nvCxnSpPr>
        <xdr:cNvPr id="249" name="直線コネクタ 248">
          <a:extLst>
            <a:ext uri="{FF2B5EF4-FFF2-40B4-BE49-F238E27FC236}">
              <a16:creationId xmlns:a16="http://schemas.microsoft.com/office/drawing/2014/main" id="{CB8C56EB-103A-4B6E-B493-D4533F8F32A3}"/>
            </a:ext>
          </a:extLst>
        </xdr:cNvPr>
        <xdr:cNvCxnSpPr/>
      </xdr:nvCxnSpPr>
      <xdr:spPr>
        <a:xfrm flipV="1">
          <a:off x="7861300" y="10652269"/>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155984</xdr:rowOff>
    </xdr:from>
    <xdr:to>
      <xdr:col>36</xdr:col>
      <xdr:colOff>165100</xdr:colOff>
      <xdr:row>62</xdr:row>
      <xdr:rowOff>86134</xdr:rowOff>
    </xdr:to>
    <xdr:sp macro="" textlink="">
      <xdr:nvSpPr>
        <xdr:cNvPr id="250" name="楕円 249">
          <a:extLst>
            <a:ext uri="{FF2B5EF4-FFF2-40B4-BE49-F238E27FC236}">
              <a16:creationId xmlns:a16="http://schemas.microsoft.com/office/drawing/2014/main" id="{F81C5880-3905-4E91-85BF-4073D1C5580E}"/>
            </a:ext>
          </a:extLst>
        </xdr:cNvPr>
        <xdr:cNvSpPr/>
      </xdr:nvSpPr>
      <xdr:spPr>
        <a:xfrm>
          <a:off x="6921500" y="10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27664</xdr:rowOff>
    </xdr:from>
    <xdr:to>
      <xdr:col>41</xdr:col>
      <xdr:colOff>50800</xdr:colOff>
      <xdr:row>62</xdr:row>
      <xdr:rowOff>35334</xdr:rowOff>
    </xdr:to>
    <xdr:cxnSp macro="">
      <xdr:nvCxnSpPr>
        <xdr:cNvPr id="251" name="直線コネクタ 250">
          <a:extLst>
            <a:ext uri="{FF2B5EF4-FFF2-40B4-BE49-F238E27FC236}">
              <a16:creationId xmlns:a16="http://schemas.microsoft.com/office/drawing/2014/main" id="{A3D64196-19BA-42D9-8072-26ED4C8898F8}"/>
            </a:ext>
          </a:extLst>
        </xdr:cNvPr>
        <xdr:cNvCxnSpPr/>
      </xdr:nvCxnSpPr>
      <xdr:spPr>
        <a:xfrm flipV="1">
          <a:off x="6972300" y="10657564"/>
          <a:ext cx="889000" cy="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76016</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52B1C299-D9E8-4FD2-87D8-9D9AADC8C3EB}"/>
            </a:ext>
          </a:extLst>
        </xdr:cNvPr>
        <xdr:cNvSpPr txBox="1"/>
      </xdr:nvSpPr>
      <xdr:spPr>
        <a:xfrm>
          <a:off x="9327095" y="1070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72619</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79BD0D02-9788-4FBF-BFD1-B50DE7096003}"/>
            </a:ext>
          </a:extLst>
        </xdr:cNvPr>
        <xdr:cNvSpPr txBox="1"/>
      </xdr:nvSpPr>
      <xdr:spPr>
        <a:xfrm>
          <a:off x="8450795" y="107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81155</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9E6D22C7-B9A5-4DE3-BE30-8C14AA317D26}"/>
            </a:ext>
          </a:extLst>
        </xdr:cNvPr>
        <xdr:cNvSpPr txBox="1"/>
      </xdr:nvSpPr>
      <xdr:spPr>
        <a:xfrm>
          <a:off x="75617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103898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698BB9C1-62C5-4AEE-9ACA-7D7886C74B52}"/>
            </a:ext>
          </a:extLst>
        </xdr:cNvPr>
        <xdr:cNvSpPr txBox="1"/>
      </xdr:nvSpPr>
      <xdr:spPr>
        <a:xfrm>
          <a:off x="6672795" y="10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78716</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9C28F5CC-12AD-4F87-A868-BE1A0F2F4B2F}"/>
            </a:ext>
          </a:extLst>
        </xdr:cNvPr>
        <xdr:cNvSpPr txBox="1"/>
      </xdr:nvSpPr>
      <xdr:spPr>
        <a:xfrm>
          <a:off x="9327095" y="1036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89696</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5AA65E3B-8FED-4BA3-B4BE-C29E273E15DF}"/>
            </a:ext>
          </a:extLst>
        </xdr:cNvPr>
        <xdr:cNvSpPr txBox="1"/>
      </xdr:nvSpPr>
      <xdr:spPr>
        <a:xfrm>
          <a:off x="8450795" y="1037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94991</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64E08FD5-B6A3-4A14-A7D8-F17A5FDB63F7}"/>
            </a:ext>
          </a:extLst>
        </xdr:cNvPr>
        <xdr:cNvSpPr txBox="1"/>
      </xdr:nvSpPr>
      <xdr:spPr>
        <a:xfrm>
          <a:off x="7561795" y="1038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102661</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225EDC69-A572-45F4-B75D-C025155A6B56}"/>
            </a:ext>
          </a:extLst>
        </xdr:cNvPr>
        <xdr:cNvSpPr txBox="1"/>
      </xdr:nvSpPr>
      <xdr:spPr>
        <a:xfrm>
          <a:off x="6672795" y="103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D026D0F0-478F-4B4F-B1C5-CDCB4ED6657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9846F2C5-460A-4FE4-822A-B1D16A0919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2011E926-D056-4479-8E05-D97C9E8291E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E54B4DC7-CC2A-4D1B-BC32-5689FE42B6B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CED5D4DF-089A-4439-98E8-1989175560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B006D7CA-6AB3-4CC7-9151-1E843FCBB0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A7C36206-67FF-47E3-A100-95DB1DBF96B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549FEA62-CA5E-4D11-8CB8-CD018B34119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26F4E72B-2A24-43B1-AF15-742D51ADCC0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6524DFC1-B633-4BA3-A2FB-C34041382B1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FD3662A4-1384-4C77-8DE9-C561CA4B677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FBC33A16-3111-4F66-9D21-BEDA124D0B8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372B5D59-454A-4F8A-B4A5-6D96404AF0F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D643C5F1-A497-4381-8224-E452C057CD1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58A2ABDF-8E6F-4CE6-B7EE-E519035EEFA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E81AE36E-18E2-4604-8C94-C93741B6FA9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C751D424-05EE-4601-B139-B2647ACA356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7F843B19-464B-42A5-9062-8E5F9A4AE32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4F59A1DA-6E42-46ED-B7D9-F4F389A627D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760EE3A7-AD0B-4D5F-8C0F-0C3D58B5AB1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1700379F-74E8-48E4-9D9A-D1FFE18D1DD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FA018CF7-B29F-4A71-A5B0-0E4D164A1C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28956</xdr:rowOff>
    </xdr:from>
    <xdr:to>
      <xdr:col>24</xdr:col>
      <xdr:colOff>62865</xdr:colOff>
      <xdr:row>86</xdr:row>
      <xdr:rowOff>24385</xdr:rowOff>
    </xdr:to>
    <xdr:cxnSp macro="">
      <xdr:nvCxnSpPr>
        <xdr:cNvPr id="282" name="直線コネクタ 281">
          <a:extLst>
            <a:ext uri="{FF2B5EF4-FFF2-40B4-BE49-F238E27FC236}">
              <a16:creationId xmlns:a16="http://schemas.microsoft.com/office/drawing/2014/main" id="{325C78DC-A061-49C1-BECA-12B7215A7364}"/>
            </a:ext>
          </a:extLst>
        </xdr:cNvPr>
        <xdr:cNvCxnSpPr/>
      </xdr:nvCxnSpPr>
      <xdr:spPr>
        <a:xfrm flipV="1">
          <a:off x="4634865" y="13573506"/>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28212</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4A01B970-49D1-4573-92E2-693F8A598A93}"/>
            </a:ext>
          </a:extLst>
        </xdr:cNvPr>
        <xdr:cNvSpPr txBox="1"/>
      </xdr:nvSpPr>
      <xdr:spPr>
        <a:xfrm>
          <a:off x="4673600" y="1477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24385</xdr:rowOff>
    </xdr:from>
    <xdr:to>
      <xdr:col>24</xdr:col>
      <xdr:colOff>152400</xdr:colOff>
      <xdr:row>86</xdr:row>
      <xdr:rowOff>24385</xdr:rowOff>
    </xdr:to>
    <xdr:cxnSp macro="">
      <xdr:nvCxnSpPr>
        <xdr:cNvPr id="284" name="直線コネクタ 283">
          <a:extLst>
            <a:ext uri="{FF2B5EF4-FFF2-40B4-BE49-F238E27FC236}">
              <a16:creationId xmlns:a16="http://schemas.microsoft.com/office/drawing/2014/main" id="{E80EF1F7-4209-4A5C-80B2-1B83964F447A}"/>
            </a:ext>
          </a:extLst>
        </xdr:cNvPr>
        <xdr:cNvCxnSpPr/>
      </xdr:nvCxnSpPr>
      <xdr:spPr>
        <a:xfrm>
          <a:off x="4546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147083</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68725954-737F-4BBF-9401-2D877B6E9264}"/>
            </a:ext>
          </a:extLst>
        </xdr:cNvPr>
        <xdr:cNvSpPr txBox="1"/>
      </xdr:nvSpPr>
      <xdr:spPr>
        <a:xfrm>
          <a:off x="4673600" y="13348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28956</xdr:rowOff>
    </xdr:from>
    <xdr:to>
      <xdr:col>24</xdr:col>
      <xdr:colOff>152400</xdr:colOff>
      <xdr:row>79</xdr:row>
      <xdr:rowOff>28956</xdr:rowOff>
    </xdr:to>
    <xdr:cxnSp macro="">
      <xdr:nvCxnSpPr>
        <xdr:cNvPr id="286" name="直線コネクタ 285">
          <a:extLst>
            <a:ext uri="{FF2B5EF4-FFF2-40B4-BE49-F238E27FC236}">
              <a16:creationId xmlns:a16="http://schemas.microsoft.com/office/drawing/2014/main" id="{067802AD-F206-4CCE-B49C-6AA76976E7B7}"/>
            </a:ext>
          </a:extLst>
        </xdr:cNvPr>
        <xdr:cNvCxnSpPr/>
      </xdr:nvCxnSpPr>
      <xdr:spPr>
        <a:xfrm>
          <a:off x="4546600" y="1357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73169</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62AC0225-10FA-45D4-95FF-73769E924A08}"/>
            </a:ext>
          </a:extLst>
        </xdr:cNvPr>
        <xdr:cNvSpPr txBox="1"/>
      </xdr:nvSpPr>
      <xdr:spPr>
        <a:xfrm>
          <a:off x="4673600" y="14132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94742</xdr:rowOff>
    </xdr:from>
    <xdr:to>
      <xdr:col>24</xdr:col>
      <xdr:colOff>114300</xdr:colOff>
      <xdr:row>83</xdr:row>
      <xdr:rowOff>24892</xdr:rowOff>
    </xdr:to>
    <xdr:sp macro="" textlink="">
      <xdr:nvSpPr>
        <xdr:cNvPr id="288" name="フローチャート: 判断 287">
          <a:extLst>
            <a:ext uri="{FF2B5EF4-FFF2-40B4-BE49-F238E27FC236}">
              <a16:creationId xmlns:a16="http://schemas.microsoft.com/office/drawing/2014/main" id="{97AF31F3-441B-44F0-A402-4958B0D5A43D}"/>
            </a:ext>
          </a:extLst>
        </xdr:cNvPr>
        <xdr:cNvSpPr/>
      </xdr:nvSpPr>
      <xdr:spPr>
        <a:xfrm>
          <a:off x="45847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30735</xdr:rowOff>
    </xdr:from>
    <xdr:to>
      <xdr:col>20</xdr:col>
      <xdr:colOff>38100</xdr:colOff>
      <xdr:row>82</xdr:row>
      <xdr:rowOff>132335</xdr:rowOff>
    </xdr:to>
    <xdr:sp macro="" textlink="">
      <xdr:nvSpPr>
        <xdr:cNvPr id="289" name="フローチャート: 判断 288">
          <a:extLst>
            <a:ext uri="{FF2B5EF4-FFF2-40B4-BE49-F238E27FC236}">
              <a16:creationId xmlns:a16="http://schemas.microsoft.com/office/drawing/2014/main" id="{A7549887-7F64-4CA2-A7E6-C636DDD94F11}"/>
            </a:ext>
          </a:extLst>
        </xdr:cNvPr>
        <xdr:cNvSpPr/>
      </xdr:nvSpPr>
      <xdr:spPr>
        <a:xfrm>
          <a:off x="3746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122174</xdr:rowOff>
    </xdr:from>
    <xdr:to>
      <xdr:col>15</xdr:col>
      <xdr:colOff>101600</xdr:colOff>
      <xdr:row>82</xdr:row>
      <xdr:rowOff>52324</xdr:rowOff>
    </xdr:to>
    <xdr:sp macro="" textlink="">
      <xdr:nvSpPr>
        <xdr:cNvPr id="290" name="フローチャート: 判断 289">
          <a:extLst>
            <a:ext uri="{FF2B5EF4-FFF2-40B4-BE49-F238E27FC236}">
              <a16:creationId xmlns:a16="http://schemas.microsoft.com/office/drawing/2014/main" id="{75E58C53-F03B-4CED-9189-B42B78A5B12D}"/>
            </a:ext>
          </a:extLst>
        </xdr:cNvPr>
        <xdr:cNvSpPr/>
      </xdr:nvSpPr>
      <xdr:spPr>
        <a:xfrm>
          <a:off x="2857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103887</xdr:rowOff>
    </xdr:from>
    <xdr:to>
      <xdr:col>10</xdr:col>
      <xdr:colOff>165100</xdr:colOff>
      <xdr:row>82</xdr:row>
      <xdr:rowOff>34037</xdr:rowOff>
    </xdr:to>
    <xdr:sp macro="" textlink="">
      <xdr:nvSpPr>
        <xdr:cNvPr id="291" name="フローチャート: 判断 290">
          <a:extLst>
            <a:ext uri="{FF2B5EF4-FFF2-40B4-BE49-F238E27FC236}">
              <a16:creationId xmlns:a16="http://schemas.microsoft.com/office/drawing/2014/main" id="{B7F479A5-FA24-4553-9CBA-D09D7B65112E}"/>
            </a:ext>
          </a:extLst>
        </xdr:cNvPr>
        <xdr:cNvSpPr/>
      </xdr:nvSpPr>
      <xdr:spPr>
        <a:xfrm>
          <a:off x="1968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158750</xdr:rowOff>
    </xdr:from>
    <xdr:to>
      <xdr:col>6</xdr:col>
      <xdr:colOff>38100</xdr:colOff>
      <xdr:row>82</xdr:row>
      <xdr:rowOff>88900</xdr:rowOff>
    </xdr:to>
    <xdr:sp macro="" textlink="">
      <xdr:nvSpPr>
        <xdr:cNvPr id="292" name="フローチャート: 判断 291">
          <a:extLst>
            <a:ext uri="{FF2B5EF4-FFF2-40B4-BE49-F238E27FC236}">
              <a16:creationId xmlns:a16="http://schemas.microsoft.com/office/drawing/2014/main" id="{B9AD1A02-4001-4D63-895F-29242CBBCB25}"/>
            </a:ext>
          </a:extLst>
        </xdr:cNvPr>
        <xdr:cNvSpPr/>
      </xdr:nvSpPr>
      <xdr:spPr>
        <a:xfrm>
          <a:off x="107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B8C1ECD-7C95-4A62-B583-0E7E09978B6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FF7374FE-BBF9-45E4-A036-E3DFD8078A0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3B45D43-CB1E-44A0-86C4-8991787A7D7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BA0D47B-64E5-49A9-BCAC-66A57384E42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70BED43-D7C3-4EE6-9091-EF4A84EC784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298" name="楕円 297">
          <a:extLst>
            <a:ext uri="{FF2B5EF4-FFF2-40B4-BE49-F238E27FC236}">
              <a16:creationId xmlns:a16="http://schemas.microsoft.com/office/drawing/2014/main" id="{E1FB1E3E-2780-4CD3-B92A-D03A312BD6FF}"/>
            </a:ext>
          </a:extLst>
        </xdr:cNvPr>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FB5A8E7F-A73A-4952-ADF0-BB76F2924B87}"/>
            </a:ext>
          </a:extLst>
        </xdr:cNvPr>
        <xdr:cNvSpPr txBox="1"/>
      </xdr:nvSpPr>
      <xdr:spPr>
        <a:xfrm>
          <a:off x="46736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124461</xdr:rowOff>
    </xdr:from>
    <xdr:to>
      <xdr:col>20</xdr:col>
      <xdr:colOff>38100</xdr:colOff>
      <xdr:row>82</xdr:row>
      <xdr:rowOff>54611</xdr:rowOff>
    </xdr:to>
    <xdr:sp macro="" textlink="">
      <xdr:nvSpPr>
        <xdr:cNvPr id="300" name="楕円 299">
          <a:extLst>
            <a:ext uri="{FF2B5EF4-FFF2-40B4-BE49-F238E27FC236}">
              <a16:creationId xmlns:a16="http://schemas.microsoft.com/office/drawing/2014/main" id="{5386836B-EF29-446F-B2E3-B6891AFDA1A5}"/>
            </a:ext>
          </a:extLst>
        </xdr:cNvPr>
        <xdr:cNvSpPr/>
      </xdr:nvSpPr>
      <xdr:spPr>
        <a:xfrm>
          <a:off x="3746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3811</xdr:rowOff>
    </xdr:from>
    <xdr:to>
      <xdr:col>24</xdr:col>
      <xdr:colOff>63500</xdr:colOff>
      <xdr:row>82</xdr:row>
      <xdr:rowOff>95250</xdr:rowOff>
    </xdr:to>
    <xdr:cxnSp macro="">
      <xdr:nvCxnSpPr>
        <xdr:cNvPr id="301" name="直線コネクタ 300">
          <a:extLst>
            <a:ext uri="{FF2B5EF4-FFF2-40B4-BE49-F238E27FC236}">
              <a16:creationId xmlns:a16="http://schemas.microsoft.com/office/drawing/2014/main" id="{4BFED138-4B66-492B-A5EE-75FB2E6FA71D}"/>
            </a:ext>
          </a:extLst>
        </xdr:cNvPr>
        <xdr:cNvCxnSpPr/>
      </xdr:nvCxnSpPr>
      <xdr:spPr>
        <a:xfrm>
          <a:off x="3797300" y="1406271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140463</xdr:rowOff>
    </xdr:from>
    <xdr:to>
      <xdr:col>15</xdr:col>
      <xdr:colOff>101600</xdr:colOff>
      <xdr:row>82</xdr:row>
      <xdr:rowOff>70613</xdr:rowOff>
    </xdr:to>
    <xdr:sp macro="" textlink="">
      <xdr:nvSpPr>
        <xdr:cNvPr id="302" name="楕円 301">
          <a:extLst>
            <a:ext uri="{FF2B5EF4-FFF2-40B4-BE49-F238E27FC236}">
              <a16:creationId xmlns:a16="http://schemas.microsoft.com/office/drawing/2014/main" id="{25AE9B70-BE4B-4CD7-B202-3AE625F79AF9}"/>
            </a:ext>
          </a:extLst>
        </xdr:cNvPr>
        <xdr:cNvSpPr/>
      </xdr:nvSpPr>
      <xdr:spPr>
        <a:xfrm>
          <a:off x="28575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19813</xdr:rowOff>
    </xdr:to>
    <xdr:cxnSp macro="">
      <xdr:nvCxnSpPr>
        <xdr:cNvPr id="303" name="直線コネクタ 302">
          <a:extLst>
            <a:ext uri="{FF2B5EF4-FFF2-40B4-BE49-F238E27FC236}">
              <a16:creationId xmlns:a16="http://schemas.microsoft.com/office/drawing/2014/main" id="{FF450579-6D37-4BD5-9AE9-CEFAE83D267E}"/>
            </a:ext>
          </a:extLst>
        </xdr:cNvPr>
        <xdr:cNvCxnSpPr/>
      </xdr:nvCxnSpPr>
      <xdr:spPr>
        <a:xfrm flipV="1">
          <a:off x="2908300" y="1406271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119887</xdr:rowOff>
    </xdr:from>
    <xdr:to>
      <xdr:col>10</xdr:col>
      <xdr:colOff>165100</xdr:colOff>
      <xdr:row>82</xdr:row>
      <xdr:rowOff>50037</xdr:rowOff>
    </xdr:to>
    <xdr:sp macro="" textlink="">
      <xdr:nvSpPr>
        <xdr:cNvPr id="304" name="楕円 303">
          <a:extLst>
            <a:ext uri="{FF2B5EF4-FFF2-40B4-BE49-F238E27FC236}">
              <a16:creationId xmlns:a16="http://schemas.microsoft.com/office/drawing/2014/main" id="{B3312A1D-5C2C-4050-8494-697674D59A8B}"/>
            </a:ext>
          </a:extLst>
        </xdr:cNvPr>
        <xdr:cNvSpPr/>
      </xdr:nvSpPr>
      <xdr:spPr>
        <a:xfrm>
          <a:off x="1968500" y="140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170687</xdr:rowOff>
    </xdr:from>
    <xdr:to>
      <xdr:col>15</xdr:col>
      <xdr:colOff>50800</xdr:colOff>
      <xdr:row>82</xdr:row>
      <xdr:rowOff>19813</xdr:rowOff>
    </xdr:to>
    <xdr:cxnSp macro="">
      <xdr:nvCxnSpPr>
        <xdr:cNvPr id="305" name="直線コネクタ 304">
          <a:extLst>
            <a:ext uri="{FF2B5EF4-FFF2-40B4-BE49-F238E27FC236}">
              <a16:creationId xmlns:a16="http://schemas.microsoft.com/office/drawing/2014/main" id="{0A1739B7-8263-48C9-A9A3-BA8AF04FC27A}"/>
            </a:ext>
          </a:extLst>
        </xdr:cNvPr>
        <xdr:cNvCxnSpPr/>
      </xdr:nvCxnSpPr>
      <xdr:spPr>
        <a:xfrm>
          <a:off x="2019300" y="14058137"/>
          <a:ext cx="889000" cy="2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306" name="楕円 305">
          <a:extLst>
            <a:ext uri="{FF2B5EF4-FFF2-40B4-BE49-F238E27FC236}">
              <a16:creationId xmlns:a16="http://schemas.microsoft.com/office/drawing/2014/main" id="{02AA1CF4-45B3-4849-BC04-E37A8423EF04}"/>
            </a:ext>
          </a:extLst>
        </xdr:cNvPr>
        <xdr:cNvSpPr/>
      </xdr:nvSpPr>
      <xdr:spPr>
        <a:xfrm>
          <a:off x="1079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129539</xdr:rowOff>
    </xdr:from>
    <xdr:to>
      <xdr:col>10</xdr:col>
      <xdr:colOff>114300</xdr:colOff>
      <xdr:row>81</xdr:row>
      <xdr:rowOff>170687</xdr:rowOff>
    </xdr:to>
    <xdr:cxnSp macro="">
      <xdr:nvCxnSpPr>
        <xdr:cNvPr id="307" name="直線コネクタ 306">
          <a:extLst>
            <a:ext uri="{FF2B5EF4-FFF2-40B4-BE49-F238E27FC236}">
              <a16:creationId xmlns:a16="http://schemas.microsoft.com/office/drawing/2014/main" id="{88513BDE-14D4-4106-8C06-9201CC620598}"/>
            </a:ext>
          </a:extLst>
        </xdr:cNvPr>
        <xdr:cNvCxnSpPr/>
      </xdr:nvCxnSpPr>
      <xdr:spPr>
        <a:xfrm>
          <a:off x="1130300" y="1401698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123462</xdr:rowOff>
    </xdr:from>
    <xdr:ext cx="405111" cy="259045"/>
    <xdr:sp macro="" textlink="">
      <xdr:nvSpPr>
        <xdr:cNvPr id="308" name="n_1aveValue【公営住宅】&#10;有形固定資産減価償却率">
          <a:extLst>
            <a:ext uri="{FF2B5EF4-FFF2-40B4-BE49-F238E27FC236}">
              <a16:creationId xmlns:a16="http://schemas.microsoft.com/office/drawing/2014/main" id="{766EB703-8D25-4F61-9BDB-9A518AF890D9}"/>
            </a:ext>
          </a:extLst>
        </xdr:cNvPr>
        <xdr:cNvSpPr txBox="1"/>
      </xdr:nvSpPr>
      <xdr:spPr>
        <a:xfrm>
          <a:off x="35820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68851</xdr:rowOff>
    </xdr:from>
    <xdr:ext cx="405111" cy="259045"/>
    <xdr:sp macro="" textlink="">
      <xdr:nvSpPr>
        <xdr:cNvPr id="309" name="n_2aveValue【公営住宅】&#10;有形固定資産減価償却率">
          <a:extLst>
            <a:ext uri="{FF2B5EF4-FFF2-40B4-BE49-F238E27FC236}">
              <a16:creationId xmlns:a16="http://schemas.microsoft.com/office/drawing/2014/main" id="{C87796B8-F643-4330-9CA0-C48E70F6F7A0}"/>
            </a:ext>
          </a:extLst>
        </xdr:cNvPr>
        <xdr:cNvSpPr txBox="1"/>
      </xdr:nvSpPr>
      <xdr:spPr>
        <a:xfrm>
          <a:off x="2705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50564</xdr:rowOff>
    </xdr:from>
    <xdr:ext cx="405111" cy="259045"/>
    <xdr:sp macro="" textlink="">
      <xdr:nvSpPr>
        <xdr:cNvPr id="310" name="n_3aveValue【公営住宅】&#10;有形固定資産減価償却率">
          <a:extLst>
            <a:ext uri="{FF2B5EF4-FFF2-40B4-BE49-F238E27FC236}">
              <a16:creationId xmlns:a16="http://schemas.microsoft.com/office/drawing/2014/main" id="{17438956-9B32-45BE-81FF-1ECB8D2D5037}"/>
            </a:ext>
          </a:extLst>
        </xdr:cNvPr>
        <xdr:cNvSpPr txBox="1"/>
      </xdr:nvSpPr>
      <xdr:spPr>
        <a:xfrm>
          <a:off x="1816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80027</xdr:rowOff>
    </xdr:from>
    <xdr:ext cx="405111" cy="259045"/>
    <xdr:sp macro="" textlink="">
      <xdr:nvSpPr>
        <xdr:cNvPr id="311" name="n_4aveValue【公営住宅】&#10;有形固定資産減価償却率">
          <a:extLst>
            <a:ext uri="{FF2B5EF4-FFF2-40B4-BE49-F238E27FC236}">
              <a16:creationId xmlns:a16="http://schemas.microsoft.com/office/drawing/2014/main" id="{1E8C4E60-78FC-4435-9205-5E0ED0851082}"/>
            </a:ext>
          </a:extLst>
        </xdr:cNvPr>
        <xdr:cNvSpPr txBox="1"/>
      </xdr:nvSpPr>
      <xdr:spPr>
        <a:xfrm>
          <a:off x="927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71138</xdr:rowOff>
    </xdr:from>
    <xdr:ext cx="405111" cy="259045"/>
    <xdr:sp macro="" textlink="">
      <xdr:nvSpPr>
        <xdr:cNvPr id="312" name="n_1mainValue【公営住宅】&#10;有形固定資産減価償却率">
          <a:extLst>
            <a:ext uri="{FF2B5EF4-FFF2-40B4-BE49-F238E27FC236}">
              <a16:creationId xmlns:a16="http://schemas.microsoft.com/office/drawing/2014/main" id="{A66CC288-FA8A-4A65-9CA6-98EB772BB5A1}"/>
            </a:ext>
          </a:extLst>
        </xdr:cNvPr>
        <xdr:cNvSpPr txBox="1"/>
      </xdr:nvSpPr>
      <xdr:spPr>
        <a:xfrm>
          <a:off x="3582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61740</xdr:rowOff>
    </xdr:from>
    <xdr:ext cx="405111" cy="259045"/>
    <xdr:sp macro="" textlink="">
      <xdr:nvSpPr>
        <xdr:cNvPr id="313" name="n_2mainValue【公営住宅】&#10;有形固定資産減価償却率">
          <a:extLst>
            <a:ext uri="{FF2B5EF4-FFF2-40B4-BE49-F238E27FC236}">
              <a16:creationId xmlns:a16="http://schemas.microsoft.com/office/drawing/2014/main" id="{868E012F-5444-4F1F-98E2-CAF79BA82A39}"/>
            </a:ext>
          </a:extLst>
        </xdr:cNvPr>
        <xdr:cNvSpPr txBox="1"/>
      </xdr:nvSpPr>
      <xdr:spPr>
        <a:xfrm>
          <a:off x="27057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41164</xdr:rowOff>
    </xdr:from>
    <xdr:ext cx="405111" cy="259045"/>
    <xdr:sp macro="" textlink="">
      <xdr:nvSpPr>
        <xdr:cNvPr id="314" name="n_3mainValue【公営住宅】&#10;有形固定資産減価償却率">
          <a:extLst>
            <a:ext uri="{FF2B5EF4-FFF2-40B4-BE49-F238E27FC236}">
              <a16:creationId xmlns:a16="http://schemas.microsoft.com/office/drawing/2014/main" id="{3267528E-FCDE-4F26-884A-69C1DC8AF308}"/>
            </a:ext>
          </a:extLst>
        </xdr:cNvPr>
        <xdr:cNvSpPr txBox="1"/>
      </xdr:nvSpPr>
      <xdr:spPr>
        <a:xfrm>
          <a:off x="1816744" y="1410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5" name="n_4mainValue【公営住宅】&#10;有形固定資産減価償却率">
          <a:extLst>
            <a:ext uri="{FF2B5EF4-FFF2-40B4-BE49-F238E27FC236}">
              <a16:creationId xmlns:a16="http://schemas.microsoft.com/office/drawing/2014/main" id="{7FAC9BD4-8B96-4E57-B90C-4293296BC381}"/>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7F1C9553-5C10-4FB6-BDEF-4D9D8D438C4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6AC27877-74B2-47BC-95D8-8601D01F976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27CA9150-B06C-4174-BBA7-DA5F7E63F26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E0EDAFE8-1E28-4729-81E6-7B0CA831365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3BAE44E4-9758-470B-8568-85D2A2F6DF6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23AAAB30-0A94-4BCF-A5B9-49081A770A4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60EB50AB-3B1F-4147-AC2B-C78B7838DD3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6DFCD1BD-5AE2-4A95-B1C9-369D83E27A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55D80924-8B05-4911-AC82-80BE994EC47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91529B31-4555-469C-B35E-B843E762786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2E912030-67D1-452B-917E-ECF1FDE1138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E71607BB-4F17-432B-A156-C74E82C9175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2D460D58-DED2-4A3F-B73F-5B1B9B2B593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59227812-5DBE-4025-97BB-4D33A71EEFB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D1353D9F-3B7F-47BF-BAF3-57B83319F20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DC4053D9-9390-4005-AB9D-7C5EF428B31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800005F7-4827-4D9B-8046-F2F281F982A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BB3F5DE3-08A5-48A5-A3E0-D60D10D4556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578761F8-456B-41EA-BD0F-5FD70329FF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656DC6EA-47E2-4292-BFCD-CDDAA457863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CE282BFC-AC8E-42EB-B8FE-CD1AB22BD8D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90221</xdr:rowOff>
    </xdr:from>
    <xdr:to>
      <xdr:col>54</xdr:col>
      <xdr:colOff>189865</xdr:colOff>
      <xdr:row>85</xdr:row>
      <xdr:rowOff>164288</xdr:rowOff>
    </xdr:to>
    <xdr:cxnSp macro="">
      <xdr:nvCxnSpPr>
        <xdr:cNvPr id="337" name="直線コネクタ 336">
          <a:extLst>
            <a:ext uri="{FF2B5EF4-FFF2-40B4-BE49-F238E27FC236}">
              <a16:creationId xmlns:a16="http://schemas.microsoft.com/office/drawing/2014/main" id="{54FA205D-10FC-4B04-A5EF-3B69721FD9E5}"/>
            </a:ext>
          </a:extLst>
        </xdr:cNvPr>
        <xdr:cNvCxnSpPr/>
      </xdr:nvCxnSpPr>
      <xdr:spPr>
        <a:xfrm flipV="1">
          <a:off x="10476865" y="13291871"/>
          <a:ext cx="0" cy="144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168115</xdr:rowOff>
    </xdr:from>
    <xdr:ext cx="469744" cy="259045"/>
    <xdr:sp macro="" textlink="">
      <xdr:nvSpPr>
        <xdr:cNvPr id="338" name="【公営住宅】&#10;一人当たり面積最小値テキスト">
          <a:extLst>
            <a:ext uri="{FF2B5EF4-FFF2-40B4-BE49-F238E27FC236}">
              <a16:creationId xmlns:a16="http://schemas.microsoft.com/office/drawing/2014/main" id="{A845009B-DEE5-4375-BC2A-CC053F787DD1}"/>
            </a:ext>
          </a:extLst>
        </xdr:cNvPr>
        <xdr:cNvSpPr txBox="1"/>
      </xdr:nvSpPr>
      <xdr:spPr>
        <a:xfrm>
          <a:off x="10515600" y="1474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164288</xdr:rowOff>
    </xdr:from>
    <xdr:to>
      <xdr:col>55</xdr:col>
      <xdr:colOff>88900</xdr:colOff>
      <xdr:row>85</xdr:row>
      <xdr:rowOff>164288</xdr:rowOff>
    </xdr:to>
    <xdr:cxnSp macro="">
      <xdr:nvCxnSpPr>
        <xdr:cNvPr id="339" name="直線コネクタ 338">
          <a:extLst>
            <a:ext uri="{FF2B5EF4-FFF2-40B4-BE49-F238E27FC236}">
              <a16:creationId xmlns:a16="http://schemas.microsoft.com/office/drawing/2014/main" id="{43A6977F-99FE-499F-A164-4D1A4F9AD70F}"/>
            </a:ext>
          </a:extLst>
        </xdr:cNvPr>
        <xdr:cNvCxnSpPr/>
      </xdr:nvCxnSpPr>
      <xdr:spPr>
        <a:xfrm>
          <a:off x="10388600" y="1473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36898</xdr:rowOff>
    </xdr:from>
    <xdr:ext cx="469744" cy="259045"/>
    <xdr:sp macro="" textlink="">
      <xdr:nvSpPr>
        <xdr:cNvPr id="340" name="【公営住宅】&#10;一人当たり面積最大値テキスト">
          <a:extLst>
            <a:ext uri="{FF2B5EF4-FFF2-40B4-BE49-F238E27FC236}">
              <a16:creationId xmlns:a16="http://schemas.microsoft.com/office/drawing/2014/main" id="{264B9803-79F4-425B-A3F0-833735237DA1}"/>
            </a:ext>
          </a:extLst>
        </xdr:cNvPr>
        <xdr:cNvSpPr txBox="1"/>
      </xdr:nvSpPr>
      <xdr:spPr>
        <a:xfrm>
          <a:off x="10515600" y="1306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90221</xdr:rowOff>
    </xdr:from>
    <xdr:to>
      <xdr:col>55</xdr:col>
      <xdr:colOff>88900</xdr:colOff>
      <xdr:row>77</xdr:row>
      <xdr:rowOff>90221</xdr:rowOff>
    </xdr:to>
    <xdr:cxnSp macro="">
      <xdr:nvCxnSpPr>
        <xdr:cNvPr id="341" name="直線コネクタ 340">
          <a:extLst>
            <a:ext uri="{FF2B5EF4-FFF2-40B4-BE49-F238E27FC236}">
              <a16:creationId xmlns:a16="http://schemas.microsoft.com/office/drawing/2014/main" id="{73D90C30-6022-435B-A05E-CA357E38A6ED}"/>
            </a:ext>
          </a:extLst>
        </xdr:cNvPr>
        <xdr:cNvCxnSpPr/>
      </xdr:nvCxnSpPr>
      <xdr:spPr>
        <a:xfrm>
          <a:off x="10388600" y="132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16476</xdr:rowOff>
    </xdr:from>
    <xdr:ext cx="469744" cy="259045"/>
    <xdr:sp macro="" textlink="">
      <xdr:nvSpPr>
        <xdr:cNvPr id="342" name="【公営住宅】&#10;一人当たり面積平均値テキスト">
          <a:extLst>
            <a:ext uri="{FF2B5EF4-FFF2-40B4-BE49-F238E27FC236}">
              <a16:creationId xmlns:a16="http://schemas.microsoft.com/office/drawing/2014/main" id="{651C1968-E085-4464-8569-B99052DE403C}"/>
            </a:ext>
          </a:extLst>
        </xdr:cNvPr>
        <xdr:cNvSpPr txBox="1"/>
      </xdr:nvSpPr>
      <xdr:spPr>
        <a:xfrm>
          <a:off x="10515600" y="14246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38049</xdr:rowOff>
    </xdr:from>
    <xdr:to>
      <xdr:col>55</xdr:col>
      <xdr:colOff>50800</xdr:colOff>
      <xdr:row>83</xdr:row>
      <xdr:rowOff>139649</xdr:rowOff>
    </xdr:to>
    <xdr:sp macro="" textlink="">
      <xdr:nvSpPr>
        <xdr:cNvPr id="343" name="フローチャート: 判断 342">
          <a:extLst>
            <a:ext uri="{FF2B5EF4-FFF2-40B4-BE49-F238E27FC236}">
              <a16:creationId xmlns:a16="http://schemas.microsoft.com/office/drawing/2014/main" id="{7AA35776-2ADD-4028-8CF2-976ED850DD59}"/>
            </a:ext>
          </a:extLst>
        </xdr:cNvPr>
        <xdr:cNvSpPr/>
      </xdr:nvSpPr>
      <xdr:spPr>
        <a:xfrm>
          <a:off x="104267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40336</xdr:rowOff>
    </xdr:from>
    <xdr:to>
      <xdr:col>50</xdr:col>
      <xdr:colOff>165100</xdr:colOff>
      <xdr:row>83</xdr:row>
      <xdr:rowOff>141936</xdr:rowOff>
    </xdr:to>
    <xdr:sp macro="" textlink="">
      <xdr:nvSpPr>
        <xdr:cNvPr id="344" name="フローチャート: 判断 343">
          <a:extLst>
            <a:ext uri="{FF2B5EF4-FFF2-40B4-BE49-F238E27FC236}">
              <a16:creationId xmlns:a16="http://schemas.microsoft.com/office/drawing/2014/main" id="{E0D59DCB-D18E-4AEF-AF84-F727DB8A13E7}"/>
            </a:ext>
          </a:extLst>
        </xdr:cNvPr>
        <xdr:cNvSpPr/>
      </xdr:nvSpPr>
      <xdr:spPr>
        <a:xfrm>
          <a:off x="9588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75540</xdr:rowOff>
    </xdr:from>
    <xdr:to>
      <xdr:col>46</xdr:col>
      <xdr:colOff>38100</xdr:colOff>
      <xdr:row>84</xdr:row>
      <xdr:rowOff>5690</xdr:rowOff>
    </xdr:to>
    <xdr:sp macro="" textlink="">
      <xdr:nvSpPr>
        <xdr:cNvPr id="345" name="フローチャート: 判断 344">
          <a:extLst>
            <a:ext uri="{FF2B5EF4-FFF2-40B4-BE49-F238E27FC236}">
              <a16:creationId xmlns:a16="http://schemas.microsoft.com/office/drawing/2014/main" id="{55A2E976-15F6-44B9-B600-0503B86EE1C6}"/>
            </a:ext>
          </a:extLst>
        </xdr:cNvPr>
        <xdr:cNvSpPr/>
      </xdr:nvSpPr>
      <xdr:spPr>
        <a:xfrm>
          <a:off x="8699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64567</xdr:rowOff>
    </xdr:from>
    <xdr:to>
      <xdr:col>41</xdr:col>
      <xdr:colOff>101600</xdr:colOff>
      <xdr:row>83</xdr:row>
      <xdr:rowOff>166167</xdr:rowOff>
    </xdr:to>
    <xdr:sp macro="" textlink="">
      <xdr:nvSpPr>
        <xdr:cNvPr id="346" name="フローチャート: 判断 345">
          <a:extLst>
            <a:ext uri="{FF2B5EF4-FFF2-40B4-BE49-F238E27FC236}">
              <a16:creationId xmlns:a16="http://schemas.microsoft.com/office/drawing/2014/main" id="{377B7B2E-0600-46E7-B711-90F540196267}"/>
            </a:ext>
          </a:extLst>
        </xdr:cNvPr>
        <xdr:cNvSpPr/>
      </xdr:nvSpPr>
      <xdr:spPr>
        <a:xfrm>
          <a:off x="7810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116687</xdr:rowOff>
    </xdr:from>
    <xdr:to>
      <xdr:col>36</xdr:col>
      <xdr:colOff>165100</xdr:colOff>
      <xdr:row>84</xdr:row>
      <xdr:rowOff>46837</xdr:rowOff>
    </xdr:to>
    <xdr:sp macro="" textlink="">
      <xdr:nvSpPr>
        <xdr:cNvPr id="347" name="フローチャート: 判断 346">
          <a:extLst>
            <a:ext uri="{FF2B5EF4-FFF2-40B4-BE49-F238E27FC236}">
              <a16:creationId xmlns:a16="http://schemas.microsoft.com/office/drawing/2014/main" id="{D025114E-2C67-4160-A669-027A2EF29F8F}"/>
            </a:ext>
          </a:extLst>
        </xdr:cNvPr>
        <xdr:cNvSpPr/>
      </xdr:nvSpPr>
      <xdr:spPr>
        <a:xfrm>
          <a:off x="6921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302604B1-8477-49A8-A887-A8E0A358D4C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FE3A7C4-4395-46E7-99DA-152A4A69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1E7E2DF6-5C9C-448F-96F0-A747D919DDF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169F1D0-C314-4AA5-ADA8-1757AD78875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4A66323-BE97-4C80-B277-82910C61100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39421</xdr:rowOff>
    </xdr:from>
    <xdr:to>
      <xdr:col>55</xdr:col>
      <xdr:colOff>50800</xdr:colOff>
      <xdr:row>77</xdr:row>
      <xdr:rowOff>141021</xdr:rowOff>
    </xdr:to>
    <xdr:sp macro="" textlink="">
      <xdr:nvSpPr>
        <xdr:cNvPr id="353" name="楕円 352">
          <a:extLst>
            <a:ext uri="{FF2B5EF4-FFF2-40B4-BE49-F238E27FC236}">
              <a16:creationId xmlns:a16="http://schemas.microsoft.com/office/drawing/2014/main" id="{1CE26BCC-79FA-4C3F-A53D-AEE76A102189}"/>
            </a:ext>
          </a:extLst>
        </xdr:cNvPr>
        <xdr:cNvSpPr/>
      </xdr:nvSpPr>
      <xdr:spPr>
        <a:xfrm>
          <a:off x="10426700" y="132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163898</xdr:rowOff>
    </xdr:from>
    <xdr:ext cx="469744" cy="259045"/>
    <xdr:sp macro="" textlink="">
      <xdr:nvSpPr>
        <xdr:cNvPr id="354" name="【公営住宅】&#10;一人当たり面積該当値テキスト">
          <a:extLst>
            <a:ext uri="{FF2B5EF4-FFF2-40B4-BE49-F238E27FC236}">
              <a16:creationId xmlns:a16="http://schemas.microsoft.com/office/drawing/2014/main" id="{E5E4CAFC-4DFE-4F30-A22F-4D741A74F655}"/>
            </a:ext>
          </a:extLst>
        </xdr:cNvPr>
        <xdr:cNvSpPr txBox="1"/>
      </xdr:nvSpPr>
      <xdr:spPr>
        <a:xfrm>
          <a:off x="10515600" y="131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72797</xdr:rowOff>
    </xdr:from>
    <xdr:to>
      <xdr:col>50</xdr:col>
      <xdr:colOff>165100</xdr:colOff>
      <xdr:row>78</xdr:row>
      <xdr:rowOff>2947</xdr:rowOff>
    </xdr:to>
    <xdr:sp macro="" textlink="">
      <xdr:nvSpPr>
        <xdr:cNvPr id="355" name="楕円 354">
          <a:extLst>
            <a:ext uri="{FF2B5EF4-FFF2-40B4-BE49-F238E27FC236}">
              <a16:creationId xmlns:a16="http://schemas.microsoft.com/office/drawing/2014/main" id="{D8CA556A-444B-476B-B530-EA46090995F6}"/>
            </a:ext>
          </a:extLst>
        </xdr:cNvPr>
        <xdr:cNvSpPr/>
      </xdr:nvSpPr>
      <xdr:spPr>
        <a:xfrm>
          <a:off x="9588500" y="1327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90221</xdr:rowOff>
    </xdr:from>
    <xdr:to>
      <xdr:col>55</xdr:col>
      <xdr:colOff>0</xdr:colOff>
      <xdr:row>77</xdr:row>
      <xdr:rowOff>123597</xdr:rowOff>
    </xdr:to>
    <xdr:cxnSp macro="">
      <xdr:nvCxnSpPr>
        <xdr:cNvPr id="356" name="直線コネクタ 355">
          <a:extLst>
            <a:ext uri="{FF2B5EF4-FFF2-40B4-BE49-F238E27FC236}">
              <a16:creationId xmlns:a16="http://schemas.microsoft.com/office/drawing/2014/main" id="{A81918F5-66E8-436E-87D9-66A3A62D6DB3}"/>
            </a:ext>
          </a:extLst>
        </xdr:cNvPr>
        <xdr:cNvCxnSpPr/>
      </xdr:nvCxnSpPr>
      <xdr:spPr>
        <a:xfrm flipV="1">
          <a:off x="9639300" y="13291871"/>
          <a:ext cx="8382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109829</xdr:rowOff>
    </xdr:from>
    <xdr:to>
      <xdr:col>46</xdr:col>
      <xdr:colOff>38100</xdr:colOff>
      <xdr:row>78</xdr:row>
      <xdr:rowOff>39979</xdr:rowOff>
    </xdr:to>
    <xdr:sp macro="" textlink="">
      <xdr:nvSpPr>
        <xdr:cNvPr id="357" name="楕円 356">
          <a:extLst>
            <a:ext uri="{FF2B5EF4-FFF2-40B4-BE49-F238E27FC236}">
              <a16:creationId xmlns:a16="http://schemas.microsoft.com/office/drawing/2014/main" id="{7D101D4D-9AEB-4EB9-8E9E-BBA0D910B724}"/>
            </a:ext>
          </a:extLst>
        </xdr:cNvPr>
        <xdr:cNvSpPr/>
      </xdr:nvSpPr>
      <xdr:spPr>
        <a:xfrm>
          <a:off x="8699500" y="133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123597</xdr:rowOff>
    </xdr:from>
    <xdr:to>
      <xdr:col>50</xdr:col>
      <xdr:colOff>114300</xdr:colOff>
      <xdr:row>77</xdr:row>
      <xdr:rowOff>160629</xdr:rowOff>
    </xdr:to>
    <xdr:cxnSp macro="">
      <xdr:nvCxnSpPr>
        <xdr:cNvPr id="358" name="直線コネクタ 357">
          <a:extLst>
            <a:ext uri="{FF2B5EF4-FFF2-40B4-BE49-F238E27FC236}">
              <a16:creationId xmlns:a16="http://schemas.microsoft.com/office/drawing/2014/main" id="{042C6EF1-2BEC-49CF-AA96-93077C3D9530}"/>
            </a:ext>
          </a:extLst>
        </xdr:cNvPr>
        <xdr:cNvCxnSpPr/>
      </xdr:nvCxnSpPr>
      <xdr:spPr>
        <a:xfrm flipV="1">
          <a:off x="8750300" y="13325247"/>
          <a:ext cx="8890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134062</xdr:rowOff>
    </xdr:from>
    <xdr:to>
      <xdr:col>41</xdr:col>
      <xdr:colOff>101600</xdr:colOff>
      <xdr:row>78</xdr:row>
      <xdr:rowOff>64212</xdr:rowOff>
    </xdr:to>
    <xdr:sp macro="" textlink="">
      <xdr:nvSpPr>
        <xdr:cNvPr id="359" name="楕円 358">
          <a:extLst>
            <a:ext uri="{FF2B5EF4-FFF2-40B4-BE49-F238E27FC236}">
              <a16:creationId xmlns:a16="http://schemas.microsoft.com/office/drawing/2014/main" id="{6C1ABEEF-161E-42BA-A96E-31F1179E84FD}"/>
            </a:ext>
          </a:extLst>
        </xdr:cNvPr>
        <xdr:cNvSpPr/>
      </xdr:nvSpPr>
      <xdr:spPr>
        <a:xfrm>
          <a:off x="7810500" y="133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160629</xdr:rowOff>
    </xdr:from>
    <xdr:to>
      <xdr:col>45</xdr:col>
      <xdr:colOff>177800</xdr:colOff>
      <xdr:row>78</xdr:row>
      <xdr:rowOff>13412</xdr:rowOff>
    </xdr:to>
    <xdr:cxnSp macro="">
      <xdr:nvCxnSpPr>
        <xdr:cNvPr id="360" name="直線コネクタ 359">
          <a:extLst>
            <a:ext uri="{FF2B5EF4-FFF2-40B4-BE49-F238E27FC236}">
              <a16:creationId xmlns:a16="http://schemas.microsoft.com/office/drawing/2014/main" id="{2252254E-13AD-4DE7-B83F-B607FF72B592}"/>
            </a:ext>
          </a:extLst>
        </xdr:cNvPr>
        <xdr:cNvCxnSpPr/>
      </xdr:nvCxnSpPr>
      <xdr:spPr>
        <a:xfrm flipV="1">
          <a:off x="7861300" y="13362279"/>
          <a:ext cx="8890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161492</xdr:rowOff>
    </xdr:from>
    <xdr:to>
      <xdr:col>36</xdr:col>
      <xdr:colOff>165100</xdr:colOff>
      <xdr:row>78</xdr:row>
      <xdr:rowOff>91642</xdr:rowOff>
    </xdr:to>
    <xdr:sp macro="" textlink="">
      <xdr:nvSpPr>
        <xdr:cNvPr id="361" name="楕円 360">
          <a:extLst>
            <a:ext uri="{FF2B5EF4-FFF2-40B4-BE49-F238E27FC236}">
              <a16:creationId xmlns:a16="http://schemas.microsoft.com/office/drawing/2014/main" id="{8B298AE0-C82D-4366-8F03-3CB4A3171524}"/>
            </a:ext>
          </a:extLst>
        </xdr:cNvPr>
        <xdr:cNvSpPr/>
      </xdr:nvSpPr>
      <xdr:spPr>
        <a:xfrm>
          <a:off x="6921500" y="133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13412</xdr:rowOff>
    </xdr:from>
    <xdr:to>
      <xdr:col>41</xdr:col>
      <xdr:colOff>50800</xdr:colOff>
      <xdr:row>78</xdr:row>
      <xdr:rowOff>40842</xdr:rowOff>
    </xdr:to>
    <xdr:cxnSp macro="">
      <xdr:nvCxnSpPr>
        <xdr:cNvPr id="362" name="直線コネクタ 361">
          <a:extLst>
            <a:ext uri="{FF2B5EF4-FFF2-40B4-BE49-F238E27FC236}">
              <a16:creationId xmlns:a16="http://schemas.microsoft.com/office/drawing/2014/main" id="{84194AF8-52FD-408F-BBE5-45D3D11FFDC7}"/>
            </a:ext>
          </a:extLst>
        </xdr:cNvPr>
        <xdr:cNvCxnSpPr/>
      </xdr:nvCxnSpPr>
      <xdr:spPr>
        <a:xfrm flipV="1">
          <a:off x="6972300" y="13386512"/>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133063</xdr:rowOff>
    </xdr:from>
    <xdr:ext cx="469744" cy="259045"/>
    <xdr:sp macro="" textlink="">
      <xdr:nvSpPr>
        <xdr:cNvPr id="363" name="n_1aveValue【公営住宅】&#10;一人当たり面積">
          <a:extLst>
            <a:ext uri="{FF2B5EF4-FFF2-40B4-BE49-F238E27FC236}">
              <a16:creationId xmlns:a16="http://schemas.microsoft.com/office/drawing/2014/main" id="{69A99EA9-3A51-42E6-8A78-D9B8ED5C340E}"/>
            </a:ext>
          </a:extLst>
        </xdr:cNvPr>
        <xdr:cNvSpPr txBox="1"/>
      </xdr:nvSpPr>
      <xdr:spPr>
        <a:xfrm>
          <a:off x="93917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168267</xdr:rowOff>
    </xdr:from>
    <xdr:ext cx="469744" cy="259045"/>
    <xdr:sp macro="" textlink="">
      <xdr:nvSpPr>
        <xdr:cNvPr id="364" name="n_2aveValue【公営住宅】&#10;一人当たり面積">
          <a:extLst>
            <a:ext uri="{FF2B5EF4-FFF2-40B4-BE49-F238E27FC236}">
              <a16:creationId xmlns:a16="http://schemas.microsoft.com/office/drawing/2014/main" id="{A329B204-807B-4CDA-BE72-20FC6B2613BC}"/>
            </a:ext>
          </a:extLst>
        </xdr:cNvPr>
        <xdr:cNvSpPr txBox="1"/>
      </xdr:nvSpPr>
      <xdr:spPr>
        <a:xfrm>
          <a:off x="85154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157294</xdr:rowOff>
    </xdr:from>
    <xdr:ext cx="469744" cy="259045"/>
    <xdr:sp macro="" textlink="">
      <xdr:nvSpPr>
        <xdr:cNvPr id="365" name="n_3aveValue【公営住宅】&#10;一人当たり面積">
          <a:extLst>
            <a:ext uri="{FF2B5EF4-FFF2-40B4-BE49-F238E27FC236}">
              <a16:creationId xmlns:a16="http://schemas.microsoft.com/office/drawing/2014/main" id="{D1830DF7-CA03-422D-AD0E-937AB65CD216}"/>
            </a:ext>
          </a:extLst>
        </xdr:cNvPr>
        <xdr:cNvSpPr txBox="1"/>
      </xdr:nvSpPr>
      <xdr:spPr>
        <a:xfrm>
          <a:off x="7626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37964</xdr:rowOff>
    </xdr:from>
    <xdr:ext cx="469744" cy="259045"/>
    <xdr:sp macro="" textlink="">
      <xdr:nvSpPr>
        <xdr:cNvPr id="366" name="n_4aveValue【公営住宅】&#10;一人当たり面積">
          <a:extLst>
            <a:ext uri="{FF2B5EF4-FFF2-40B4-BE49-F238E27FC236}">
              <a16:creationId xmlns:a16="http://schemas.microsoft.com/office/drawing/2014/main" id="{A3C51A7F-FD25-4242-8B58-20EF73DAE6CC}"/>
            </a:ext>
          </a:extLst>
        </xdr:cNvPr>
        <xdr:cNvSpPr txBox="1"/>
      </xdr:nvSpPr>
      <xdr:spPr>
        <a:xfrm>
          <a:off x="67374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19474</xdr:rowOff>
    </xdr:from>
    <xdr:ext cx="469744" cy="259045"/>
    <xdr:sp macro="" textlink="">
      <xdr:nvSpPr>
        <xdr:cNvPr id="367" name="n_1mainValue【公営住宅】&#10;一人当たり面積">
          <a:extLst>
            <a:ext uri="{FF2B5EF4-FFF2-40B4-BE49-F238E27FC236}">
              <a16:creationId xmlns:a16="http://schemas.microsoft.com/office/drawing/2014/main" id="{238BE51B-906D-498B-93FC-DB2567FE7890}"/>
            </a:ext>
          </a:extLst>
        </xdr:cNvPr>
        <xdr:cNvSpPr txBox="1"/>
      </xdr:nvSpPr>
      <xdr:spPr>
        <a:xfrm>
          <a:off x="9391727" y="130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56506</xdr:rowOff>
    </xdr:from>
    <xdr:ext cx="469744" cy="259045"/>
    <xdr:sp macro="" textlink="">
      <xdr:nvSpPr>
        <xdr:cNvPr id="368" name="n_2mainValue【公営住宅】&#10;一人当たり面積">
          <a:extLst>
            <a:ext uri="{FF2B5EF4-FFF2-40B4-BE49-F238E27FC236}">
              <a16:creationId xmlns:a16="http://schemas.microsoft.com/office/drawing/2014/main" id="{7B80D761-0A24-412B-8AAB-6ED548164192}"/>
            </a:ext>
          </a:extLst>
        </xdr:cNvPr>
        <xdr:cNvSpPr txBox="1"/>
      </xdr:nvSpPr>
      <xdr:spPr>
        <a:xfrm>
          <a:off x="8515427" y="130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80739</xdr:rowOff>
    </xdr:from>
    <xdr:ext cx="469744" cy="259045"/>
    <xdr:sp macro="" textlink="">
      <xdr:nvSpPr>
        <xdr:cNvPr id="369" name="n_3mainValue【公営住宅】&#10;一人当たり面積">
          <a:extLst>
            <a:ext uri="{FF2B5EF4-FFF2-40B4-BE49-F238E27FC236}">
              <a16:creationId xmlns:a16="http://schemas.microsoft.com/office/drawing/2014/main" id="{5E925227-2A88-4F87-8B49-CB7729DA8CBE}"/>
            </a:ext>
          </a:extLst>
        </xdr:cNvPr>
        <xdr:cNvSpPr txBox="1"/>
      </xdr:nvSpPr>
      <xdr:spPr>
        <a:xfrm>
          <a:off x="7626427" y="1311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108169</xdr:rowOff>
    </xdr:from>
    <xdr:ext cx="469744" cy="259045"/>
    <xdr:sp macro="" textlink="">
      <xdr:nvSpPr>
        <xdr:cNvPr id="370" name="n_4mainValue【公営住宅】&#10;一人当たり面積">
          <a:extLst>
            <a:ext uri="{FF2B5EF4-FFF2-40B4-BE49-F238E27FC236}">
              <a16:creationId xmlns:a16="http://schemas.microsoft.com/office/drawing/2014/main" id="{57E29D7F-A11C-4852-9106-F3D867EECD87}"/>
            </a:ext>
          </a:extLst>
        </xdr:cNvPr>
        <xdr:cNvSpPr txBox="1"/>
      </xdr:nvSpPr>
      <xdr:spPr>
        <a:xfrm>
          <a:off x="6737427" y="1313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BD060B82-4F06-44D7-B500-0F104A0D533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55B9F4F-90E6-447D-BEFC-4BB008AB8C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40727B71-341B-476B-AD93-6120FF4814A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F4B885D2-962E-4EB9-9604-CF544112DF6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9847FD-F086-4297-B6B9-0CEB6AFCAE5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6C04FD0B-E6A2-47BA-A15B-9D4161F4374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CC40EB82-C6DE-4907-A34A-2B5EF254424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B4828D1-27BD-4F4C-8AB4-630856C3D8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94115D3E-DF75-419D-8455-0006DC37879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F8201BF3-9194-42D0-9526-A53CCC331DA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1C3A3971-07FE-4CA7-BF74-E631E8A0DBD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322A6BD0-9CA4-4C7B-801F-9134295DE28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A3697A7A-25BB-410C-A392-BE97FA98507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EA6ED124-811D-433C-8405-F2EFC647591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79CCD54F-4404-4743-A0A7-C0DE6AA047E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2E5A62A6-1C82-4AEA-BCDC-CBF88BD3623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22DCB46B-0F65-4D69-AB84-4EBD39BFAC0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9FB3DC13-4306-4561-A6E5-6F76541ADE3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86D6DAEA-ED74-47D5-8599-3E6670152B4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69F6D8C6-FCED-4D16-9BF0-C037E9A7A39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50A41AD7-F9D6-4553-A953-F0174B48911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0904AC74-4540-408A-9F25-4D29D9FA66C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64749419-B4EA-4F99-8544-FFABDBD08E6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D68B1C78-401B-4F03-BEB0-DD4EFE87A5A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A2E66D73-5C7F-4434-B75D-845EBF24E3B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15784</xdr:rowOff>
    </xdr:to>
    <xdr:cxnSp macro="">
      <xdr:nvCxnSpPr>
        <xdr:cNvPr id="396" name="直線コネクタ 395">
          <a:extLst>
            <a:ext uri="{FF2B5EF4-FFF2-40B4-BE49-F238E27FC236}">
              <a16:creationId xmlns:a16="http://schemas.microsoft.com/office/drawing/2014/main" id="{623C31A0-FBB5-426D-9D3C-9AB45720E8B9}"/>
            </a:ext>
          </a:extLst>
        </xdr:cNvPr>
        <xdr:cNvCxnSpPr/>
      </xdr:nvCxnSpPr>
      <xdr:spPr>
        <a:xfrm flipV="1">
          <a:off x="4634865" y="17090571"/>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D39714D7-071E-4169-9F2A-AFF5A3CBB858}"/>
            </a:ext>
          </a:extLst>
        </xdr:cNvPr>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398" name="直線コネクタ 397">
          <a:extLst>
            <a:ext uri="{FF2B5EF4-FFF2-40B4-BE49-F238E27FC236}">
              <a16:creationId xmlns:a16="http://schemas.microsoft.com/office/drawing/2014/main" id="{9702EF91-E879-4C50-BB70-C2B3FB0C1DB2}"/>
            </a:ext>
          </a:extLst>
        </xdr:cNvPr>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99" name="【港湾・漁港】&#10;有形固定資産減価償却率最大値テキスト">
          <a:extLst>
            <a:ext uri="{FF2B5EF4-FFF2-40B4-BE49-F238E27FC236}">
              <a16:creationId xmlns:a16="http://schemas.microsoft.com/office/drawing/2014/main" id="{93358B08-B23C-4503-9969-A9CEFE37F1A6}"/>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0" name="直線コネクタ 399">
          <a:extLst>
            <a:ext uri="{FF2B5EF4-FFF2-40B4-BE49-F238E27FC236}">
              <a16:creationId xmlns:a16="http://schemas.microsoft.com/office/drawing/2014/main" id="{3797F576-69A8-4FF6-ABF0-5580AADCE7A2}"/>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76035</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473BCFD5-DA23-42FB-AA1F-1F5E3051CC68}"/>
            </a:ext>
          </a:extLst>
        </xdr:cNvPr>
        <xdr:cNvSpPr txBox="1"/>
      </xdr:nvSpPr>
      <xdr:spPr>
        <a:xfrm>
          <a:off x="4673600" y="1790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53158</xdr:rowOff>
    </xdr:from>
    <xdr:to>
      <xdr:col>24</xdr:col>
      <xdr:colOff>114300</xdr:colOff>
      <xdr:row>105</xdr:row>
      <xdr:rowOff>154758</xdr:rowOff>
    </xdr:to>
    <xdr:sp macro="" textlink="">
      <xdr:nvSpPr>
        <xdr:cNvPr id="402" name="フローチャート: 判断 401">
          <a:extLst>
            <a:ext uri="{FF2B5EF4-FFF2-40B4-BE49-F238E27FC236}">
              <a16:creationId xmlns:a16="http://schemas.microsoft.com/office/drawing/2014/main" id="{77B997A7-09A9-4FEB-A5A5-70DF5C44EA69}"/>
            </a:ext>
          </a:extLst>
        </xdr:cNvPr>
        <xdr:cNvSpPr/>
      </xdr:nvSpPr>
      <xdr:spPr>
        <a:xfrm>
          <a:off x="4584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33564</xdr:rowOff>
    </xdr:from>
    <xdr:to>
      <xdr:col>20</xdr:col>
      <xdr:colOff>38100</xdr:colOff>
      <xdr:row>105</xdr:row>
      <xdr:rowOff>135164</xdr:rowOff>
    </xdr:to>
    <xdr:sp macro="" textlink="">
      <xdr:nvSpPr>
        <xdr:cNvPr id="403" name="フローチャート: 判断 402">
          <a:extLst>
            <a:ext uri="{FF2B5EF4-FFF2-40B4-BE49-F238E27FC236}">
              <a16:creationId xmlns:a16="http://schemas.microsoft.com/office/drawing/2014/main" id="{988430DD-A58E-4297-A54C-6E5B4593BE09}"/>
            </a:ext>
          </a:extLst>
        </xdr:cNvPr>
        <xdr:cNvSpPr/>
      </xdr:nvSpPr>
      <xdr:spPr>
        <a:xfrm>
          <a:off x="3746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77651</xdr:rowOff>
    </xdr:from>
    <xdr:to>
      <xdr:col>15</xdr:col>
      <xdr:colOff>101600</xdr:colOff>
      <xdr:row>104</xdr:row>
      <xdr:rowOff>7801</xdr:rowOff>
    </xdr:to>
    <xdr:sp macro="" textlink="">
      <xdr:nvSpPr>
        <xdr:cNvPr id="404" name="フローチャート: 判断 403">
          <a:extLst>
            <a:ext uri="{FF2B5EF4-FFF2-40B4-BE49-F238E27FC236}">
              <a16:creationId xmlns:a16="http://schemas.microsoft.com/office/drawing/2014/main" id="{5EA18708-0F22-4FE4-A1AB-7E2AA957D2B2}"/>
            </a:ext>
          </a:extLst>
        </xdr:cNvPr>
        <xdr:cNvSpPr/>
      </xdr:nvSpPr>
      <xdr:spPr>
        <a:xfrm>
          <a:off x="2857500" y="177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15602</xdr:rowOff>
    </xdr:from>
    <xdr:to>
      <xdr:col>10</xdr:col>
      <xdr:colOff>165100</xdr:colOff>
      <xdr:row>103</xdr:row>
      <xdr:rowOff>117202</xdr:rowOff>
    </xdr:to>
    <xdr:sp macro="" textlink="">
      <xdr:nvSpPr>
        <xdr:cNvPr id="405" name="フローチャート: 判断 404">
          <a:extLst>
            <a:ext uri="{FF2B5EF4-FFF2-40B4-BE49-F238E27FC236}">
              <a16:creationId xmlns:a16="http://schemas.microsoft.com/office/drawing/2014/main" id="{284A5BEE-C1D7-4508-A54A-7CB438DEECAF}"/>
            </a:ext>
          </a:extLst>
        </xdr:cNvPr>
        <xdr:cNvSpPr/>
      </xdr:nvSpPr>
      <xdr:spPr>
        <a:xfrm>
          <a:off x="1968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142966</xdr:rowOff>
    </xdr:from>
    <xdr:to>
      <xdr:col>6</xdr:col>
      <xdr:colOff>38100</xdr:colOff>
      <xdr:row>104</xdr:row>
      <xdr:rowOff>73116</xdr:rowOff>
    </xdr:to>
    <xdr:sp macro="" textlink="">
      <xdr:nvSpPr>
        <xdr:cNvPr id="406" name="フローチャート: 判断 405">
          <a:extLst>
            <a:ext uri="{FF2B5EF4-FFF2-40B4-BE49-F238E27FC236}">
              <a16:creationId xmlns:a16="http://schemas.microsoft.com/office/drawing/2014/main" id="{98D5D5AF-2197-4683-A3A5-865726AF5C92}"/>
            </a:ext>
          </a:extLst>
        </xdr:cNvPr>
        <xdr:cNvSpPr/>
      </xdr:nvSpPr>
      <xdr:spPr>
        <a:xfrm>
          <a:off x="1079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7280D108-6494-448F-89BF-24284230F18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7C211ED1-B7CA-4898-BCFE-15A51DE9859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13142EB9-7E81-4D84-843F-093ECF28C55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C0651F0-509D-4CE7-90BC-1930ED8D956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4B285B1-ADF5-43AD-A776-F99F75BF122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128270</xdr:rowOff>
    </xdr:from>
    <xdr:to>
      <xdr:col>24</xdr:col>
      <xdr:colOff>114300</xdr:colOff>
      <xdr:row>106</xdr:row>
      <xdr:rowOff>58420</xdr:rowOff>
    </xdr:to>
    <xdr:sp macro="" textlink="">
      <xdr:nvSpPr>
        <xdr:cNvPr id="412" name="楕円 411">
          <a:extLst>
            <a:ext uri="{FF2B5EF4-FFF2-40B4-BE49-F238E27FC236}">
              <a16:creationId xmlns:a16="http://schemas.microsoft.com/office/drawing/2014/main" id="{4CEBAB6E-7F90-4FE2-A172-B00635F7E972}"/>
            </a:ext>
          </a:extLst>
        </xdr:cNvPr>
        <xdr:cNvSpPr/>
      </xdr:nvSpPr>
      <xdr:spPr>
        <a:xfrm>
          <a:off x="4584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106697</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6BFD02CE-4CF1-4B7A-BD53-AA99C7DA28D6}"/>
            </a:ext>
          </a:extLst>
        </xdr:cNvPr>
        <xdr:cNvSpPr txBox="1"/>
      </xdr:nvSpPr>
      <xdr:spPr>
        <a:xfrm>
          <a:off x="4673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44994</xdr:rowOff>
    </xdr:from>
    <xdr:to>
      <xdr:col>20</xdr:col>
      <xdr:colOff>38100</xdr:colOff>
      <xdr:row>105</xdr:row>
      <xdr:rowOff>146594</xdr:rowOff>
    </xdr:to>
    <xdr:sp macro="" textlink="">
      <xdr:nvSpPr>
        <xdr:cNvPr id="414" name="楕円 413">
          <a:extLst>
            <a:ext uri="{FF2B5EF4-FFF2-40B4-BE49-F238E27FC236}">
              <a16:creationId xmlns:a16="http://schemas.microsoft.com/office/drawing/2014/main" id="{05440648-DAE4-4DAB-8408-FEC5842E529C}"/>
            </a:ext>
          </a:extLst>
        </xdr:cNvPr>
        <xdr:cNvSpPr/>
      </xdr:nvSpPr>
      <xdr:spPr>
        <a:xfrm>
          <a:off x="3746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95794</xdr:rowOff>
    </xdr:from>
    <xdr:to>
      <xdr:col>24</xdr:col>
      <xdr:colOff>63500</xdr:colOff>
      <xdr:row>106</xdr:row>
      <xdr:rowOff>7620</xdr:rowOff>
    </xdr:to>
    <xdr:cxnSp macro="">
      <xdr:nvCxnSpPr>
        <xdr:cNvPr id="415" name="直線コネクタ 414">
          <a:extLst>
            <a:ext uri="{FF2B5EF4-FFF2-40B4-BE49-F238E27FC236}">
              <a16:creationId xmlns:a16="http://schemas.microsoft.com/office/drawing/2014/main" id="{CC7E3905-2B5E-49E5-BD4A-D04367B3882E}"/>
            </a:ext>
          </a:extLst>
        </xdr:cNvPr>
        <xdr:cNvCxnSpPr/>
      </xdr:nvCxnSpPr>
      <xdr:spPr>
        <a:xfrm>
          <a:off x="3797300" y="18098044"/>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13970</xdr:rowOff>
    </xdr:from>
    <xdr:to>
      <xdr:col>15</xdr:col>
      <xdr:colOff>101600</xdr:colOff>
      <xdr:row>105</xdr:row>
      <xdr:rowOff>115570</xdr:rowOff>
    </xdr:to>
    <xdr:sp macro="" textlink="">
      <xdr:nvSpPr>
        <xdr:cNvPr id="416" name="楕円 415">
          <a:extLst>
            <a:ext uri="{FF2B5EF4-FFF2-40B4-BE49-F238E27FC236}">
              <a16:creationId xmlns:a16="http://schemas.microsoft.com/office/drawing/2014/main" id="{C5846FB0-97DD-4F40-BD9A-B58FCD38C8E9}"/>
            </a:ext>
          </a:extLst>
        </xdr:cNvPr>
        <xdr:cNvSpPr/>
      </xdr:nvSpPr>
      <xdr:spPr>
        <a:xfrm>
          <a:off x="2857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64770</xdr:rowOff>
    </xdr:from>
    <xdr:to>
      <xdr:col>19</xdr:col>
      <xdr:colOff>177800</xdr:colOff>
      <xdr:row>105</xdr:row>
      <xdr:rowOff>95794</xdr:rowOff>
    </xdr:to>
    <xdr:cxnSp macro="">
      <xdr:nvCxnSpPr>
        <xdr:cNvPr id="417" name="直線コネクタ 416">
          <a:extLst>
            <a:ext uri="{FF2B5EF4-FFF2-40B4-BE49-F238E27FC236}">
              <a16:creationId xmlns:a16="http://schemas.microsoft.com/office/drawing/2014/main" id="{F5C54ABE-E4B2-47A4-8AEB-61A2F23196C1}"/>
            </a:ext>
          </a:extLst>
        </xdr:cNvPr>
        <xdr:cNvCxnSpPr/>
      </xdr:nvCxnSpPr>
      <xdr:spPr>
        <a:xfrm>
          <a:off x="2908300" y="180670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160927</xdr:rowOff>
    </xdr:from>
    <xdr:to>
      <xdr:col>10</xdr:col>
      <xdr:colOff>165100</xdr:colOff>
      <xdr:row>105</xdr:row>
      <xdr:rowOff>91077</xdr:rowOff>
    </xdr:to>
    <xdr:sp macro="" textlink="">
      <xdr:nvSpPr>
        <xdr:cNvPr id="418" name="楕円 417">
          <a:extLst>
            <a:ext uri="{FF2B5EF4-FFF2-40B4-BE49-F238E27FC236}">
              <a16:creationId xmlns:a16="http://schemas.microsoft.com/office/drawing/2014/main" id="{13B44559-5215-4AEA-A441-D3DC36A367AB}"/>
            </a:ext>
          </a:extLst>
        </xdr:cNvPr>
        <xdr:cNvSpPr/>
      </xdr:nvSpPr>
      <xdr:spPr>
        <a:xfrm>
          <a:off x="1968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40277</xdr:rowOff>
    </xdr:from>
    <xdr:to>
      <xdr:col>15</xdr:col>
      <xdr:colOff>50800</xdr:colOff>
      <xdr:row>105</xdr:row>
      <xdr:rowOff>64770</xdr:rowOff>
    </xdr:to>
    <xdr:cxnSp macro="">
      <xdr:nvCxnSpPr>
        <xdr:cNvPr id="419" name="直線コネクタ 418">
          <a:extLst>
            <a:ext uri="{FF2B5EF4-FFF2-40B4-BE49-F238E27FC236}">
              <a16:creationId xmlns:a16="http://schemas.microsoft.com/office/drawing/2014/main" id="{0F13FA29-D545-4A0A-976C-3B74563699BD}"/>
            </a:ext>
          </a:extLst>
        </xdr:cNvPr>
        <xdr:cNvCxnSpPr/>
      </xdr:nvCxnSpPr>
      <xdr:spPr>
        <a:xfrm>
          <a:off x="2019300" y="180425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128270</xdr:rowOff>
    </xdr:from>
    <xdr:to>
      <xdr:col>6</xdr:col>
      <xdr:colOff>38100</xdr:colOff>
      <xdr:row>105</xdr:row>
      <xdr:rowOff>58420</xdr:rowOff>
    </xdr:to>
    <xdr:sp macro="" textlink="">
      <xdr:nvSpPr>
        <xdr:cNvPr id="420" name="楕円 419">
          <a:extLst>
            <a:ext uri="{FF2B5EF4-FFF2-40B4-BE49-F238E27FC236}">
              <a16:creationId xmlns:a16="http://schemas.microsoft.com/office/drawing/2014/main" id="{AB103BD4-9418-42A9-999E-5A310F9CB54D}"/>
            </a:ext>
          </a:extLst>
        </xdr:cNvPr>
        <xdr:cNvSpPr/>
      </xdr:nvSpPr>
      <xdr:spPr>
        <a:xfrm>
          <a:off x="1079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xdr:rowOff>
    </xdr:from>
    <xdr:to>
      <xdr:col>10</xdr:col>
      <xdr:colOff>114300</xdr:colOff>
      <xdr:row>105</xdr:row>
      <xdr:rowOff>40277</xdr:rowOff>
    </xdr:to>
    <xdr:cxnSp macro="">
      <xdr:nvCxnSpPr>
        <xdr:cNvPr id="421" name="直線コネクタ 420">
          <a:extLst>
            <a:ext uri="{FF2B5EF4-FFF2-40B4-BE49-F238E27FC236}">
              <a16:creationId xmlns:a16="http://schemas.microsoft.com/office/drawing/2014/main" id="{05E61F5E-3E41-4C92-B13C-A47091281BFF}"/>
            </a:ext>
          </a:extLst>
        </xdr:cNvPr>
        <xdr:cNvCxnSpPr/>
      </xdr:nvCxnSpPr>
      <xdr:spPr>
        <a:xfrm>
          <a:off x="1130300" y="1800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151691</xdr:rowOff>
    </xdr:from>
    <xdr:ext cx="405111" cy="259045"/>
    <xdr:sp macro="" textlink="">
      <xdr:nvSpPr>
        <xdr:cNvPr id="422" name="n_1aveValue【港湾・漁港】&#10;有形固定資産減価償却率">
          <a:extLst>
            <a:ext uri="{FF2B5EF4-FFF2-40B4-BE49-F238E27FC236}">
              <a16:creationId xmlns:a16="http://schemas.microsoft.com/office/drawing/2014/main" id="{DC12F74C-6555-45B0-A7C1-0CC8C8868F40}"/>
            </a:ext>
          </a:extLst>
        </xdr:cNvPr>
        <xdr:cNvSpPr txBox="1"/>
      </xdr:nvSpPr>
      <xdr:spPr>
        <a:xfrm>
          <a:off x="35820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24328</xdr:rowOff>
    </xdr:from>
    <xdr:ext cx="405111" cy="259045"/>
    <xdr:sp macro="" textlink="">
      <xdr:nvSpPr>
        <xdr:cNvPr id="423" name="n_2aveValue【港湾・漁港】&#10;有形固定資産減価償却率">
          <a:extLst>
            <a:ext uri="{FF2B5EF4-FFF2-40B4-BE49-F238E27FC236}">
              <a16:creationId xmlns:a16="http://schemas.microsoft.com/office/drawing/2014/main" id="{80B0A0D9-0F90-472D-BCE5-A4574E8460A0}"/>
            </a:ext>
          </a:extLst>
        </xdr:cNvPr>
        <xdr:cNvSpPr txBox="1"/>
      </xdr:nvSpPr>
      <xdr:spPr>
        <a:xfrm>
          <a:off x="27057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133729</xdr:rowOff>
    </xdr:from>
    <xdr:ext cx="405111" cy="259045"/>
    <xdr:sp macro="" textlink="">
      <xdr:nvSpPr>
        <xdr:cNvPr id="424" name="n_3aveValue【港湾・漁港】&#10;有形固定資産減価償却率">
          <a:extLst>
            <a:ext uri="{FF2B5EF4-FFF2-40B4-BE49-F238E27FC236}">
              <a16:creationId xmlns:a16="http://schemas.microsoft.com/office/drawing/2014/main" id="{6C295A0A-2621-4AE7-8F5C-7EA05BB091E7}"/>
            </a:ext>
          </a:extLst>
        </xdr:cNvPr>
        <xdr:cNvSpPr txBox="1"/>
      </xdr:nvSpPr>
      <xdr:spPr>
        <a:xfrm>
          <a:off x="1816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89643</xdr:rowOff>
    </xdr:from>
    <xdr:ext cx="405111" cy="259045"/>
    <xdr:sp macro="" textlink="">
      <xdr:nvSpPr>
        <xdr:cNvPr id="425" name="n_4aveValue【港湾・漁港】&#10;有形固定資産減価償却率">
          <a:extLst>
            <a:ext uri="{FF2B5EF4-FFF2-40B4-BE49-F238E27FC236}">
              <a16:creationId xmlns:a16="http://schemas.microsoft.com/office/drawing/2014/main" id="{3D871E14-705B-4E09-B548-89DF9F6D5580}"/>
            </a:ext>
          </a:extLst>
        </xdr:cNvPr>
        <xdr:cNvSpPr txBox="1"/>
      </xdr:nvSpPr>
      <xdr:spPr>
        <a:xfrm>
          <a:off x="927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137721</xdr:rowOff>
    </xdr:from>
    <xdr:ext cx="405111" cy="259045"/>
    <xdr:sp macro="" textlink="">
      <xdr:nvSpPr>
        <xdr:cNvPr id="426" name="n_1mainValue【港湾・漁港】&#10;有形固定資産減価償却率">
          <a:extLst>
            <a:ext uri="{FF2B5EF4-FFF2-40B4-BE49-F238E27FC236}">
              <a16:creationId xmlns:a16="http://schemas.microsoft.com/office/drawing/2014/main" id="{1CE0AB53-5F65-44C5-BEF1-3539D16FDB60}"/>
            </a:ext>
          </a:extLst>
        </xdr:cNvPr>
        <xdr:cNvSpPr txBox="1"/>
      </xdr:nvSpPr>
      <xdr:spPr>
        <a:xfrm>
          <a:off x="35820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106697</xdr:rowOff>
    </xdr:from>
    <xdr:ext cx="405111" cy="259045"/>
    <xdr:sp macro="" textlink="">
      <xdr:nvSpPr>
        <xdr:cNvPr id="427" name="n_2mainValue【港湾・漁港】&#10;有形固定資産減価償却率">
          <a:extLst>
            <a:ext uri="{FF2B5EF4-FFF2-40B4-BE49-F238E27FC236}">
              <a16:creationId xmlns:a16="http://schemas.microsoft.com/office/drawing/2014/main" id="{56B4D442-098D-45AA-A647-24706AE63256}"/>
            </a:ext>
          </a:extLst>
        </xdr:cNvPr>
        <xdr:cNvSpPr txBox="1"/>
      </xdr:nvSpPr>
      <xdr:spPr>
        <a:xfrm>
          <a:off x="2705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82204</xdr:rowOff>
    </xdr:from>
    <xdr:ext cx="405111" cy="259045"/>
    <xdr:sp macro="" textlink="">
      <xdr:nvSpPr>
        <xdr:cNvPr id="428" name="n_3mainValue【港湾・漁港】&#10;有形固定資産減価償却率">
          <a:extLst>
            <a:ext uri="{FF2B5EF4-FFF2-40B4-BE49-F238E27FC236}">
              <a16:creationId xmlns:a16="http://schemas.microsoft.com/office/drawing/2014/main" id="{FD7A6C37-635B-4A52-9AB2-CA1A3CD9159F}"/>
            </a:ext>
          </a:extLst>
        </xdr:cNvPr>
        <xdr:cNvSpPr txBox="1"/>
      </xdr:nvSpPr>
      <xdr:spPr>
        <a:xfrm>
          <a:off x="1816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49547</xdr:rowOff>
    </xdr:from>
    <xdr:ext cx="405111" cy="259045"/>
    <xdr:sp macro="" textlink="">
      <xdr:nvSpPr>
        <xdr:cNvPr id="429" name="n_4mainValue【港湾・漁港】&#10;有形固定資産減価償却率">
          <a:extLst>
            <a:ext uri="{FF2B5EF4-FFF2-40B4-BE49-F238E27FC236}">
              <a16:creationId xmlns:a16="http://schemas.microsoft.com/office/drawing/2014/main" id="{9FFDEBA7-A063-41C7-A165-18356CAE742A}"/>
            </a:ext>
          </a:extLst>
        </xdr:cNvPr>
        <xdr:cNvSpPr txBox="1"/>
      </xdr:nvSpPr>
      <xdr:spPr>
        <a:xfrm>
          <a:off x="927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13C57A1D-AAA4-4170-9B11-19C6D11226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5101EB40-CCBA-406C-99E0-3BFA9F9F8B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76D5CC5D-41A3-4900-AD61-732F774CC97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AEA386E8-3B93-4EA3-9E87-914775CF354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B1DEA777-8C4F-4F87-BFE9-9480D3AE12B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4E17D784-66FC-45F1-B62D-E66F9CA338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BAE06B68-0078-498B-8360-F6E37D3A258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85FA8E70-A9B0-4330-AE82-3DF8F822A12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835B1ADA-F774-413A-A06E-D8B60ADE7AE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A1CE4B93-B4FA-4311-9FB9-36177833E3F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6FE32AFF-C42D-4606-A530-35314D41E23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6E1F9510-9A15-4244-BA75-D4785FFEE54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DFDBDF8D-0A2F-4255-94BC-3C53B52FAA3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3" name="テキスト ボックス 442">
          <a:extLst>
            <a:ext uri="{FF2B5EF4-FFF2-40B4-BE49-F238E27FC236}">
              <a16:creationId xmlns:a16="http://schemas.microsoft.com/office/drawing/2014/main" id="{31438B52-D68A-4088-8F05-6D6A5A2997C9}"/>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7609C8D4-0E0F-4E52-9D66-C839DED1A3B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5" name="テキスト ボックス 444">
          <a:extLst>
            <a:ext uri="{FF2B5EF4-FFF2-40B4-BE49-F238E27FC236}">
              <a16:creationId xmlns:a16="http://schemas.microsoft.com/office/drawing/2014/main" id="{5D258759-DA42-4756-8519-4D2906E78D46}"/>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C8EF0C8A-D602-4FF2-B0E5-D9361ED2EB1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7" name="テキスト ボックス 446">
          <a:extLst>
            <a:ext uri="{FF2B5EF4-FFF2-40B4-BE49-F238E27FC236}">
              <a16:creationId xmlns:a16="http://schemas.microsoft.com/office/drawing/2014/main" id="{62F88CEA-74EE-4830-8F94-581601C1D69B}"/>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01682754-2EF6-4159-BA4F-7592201C266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9" name="テキスト ボックス 448">
          <a:extLst>
            <a:ext uri="{FF2B5EF4-FFF2-40B4-BE49-F238E27FC236}">
              <a16:creationId xmlns:a16="http://schemas.microsoft.com/office/drawing/2014/main" id="{DF62EBD7-0DD4-47B3-81B8-BB52012D9F0A}"/>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D3B03B6-76D5-40AD-B05A-BE3A9B83025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a:extLst>
            <a:ext uri="{FF2B5EF4-FFF2-40B4-BE49-F238E27FC236}">
              <a16:creationId xmlns:a16="http://schemas.microsoft.com/office/drawing/2014/main" id="{ADFB33C8-50E7-4387-A1BA-55A163D78024}"/>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FA3F5663-AED9-4169-8CDC-0C19BA72CDC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162592</xdr:rowOff>
    </xdr:from>
    <xdr:to>
      <xdr:col>54</xdr:col>
      <xdr:colOff>189865</xdr:colOff>
      <xdr:row>108</xdr:row>
      <xdr:rowOff>152400</xdr:rowOff>
    </xdr:to>
    <xdr:cxnSp macro="">
      <xdr:nvCxnSpPr>
        <xdr:cNvPr id="453" name="直線コネクタ 452">
          <a:extLst>
            <a:ext uri="{FF2B5EF4-FFF2-40B4-BE49-F238E27FC236}">
              <a16:creationId xmlns:a16="http://schemas.microsoft.com/office/drawing/2014/main" id="{19432C6C-9DE8-4F79-B3AA-A8F3B6F52B90}"/>
            </a:ext>
          </a:extLst>
        </xdr:cNvPr>
        <xdr:cNvCxnSpPr/>
      </xdr:nvCxnSpPr>
      <xdr:spPr>
        <a:xfrm flipV="1">
          <a:off x="10476865" y="17307592"/>
          <a:ext cx="0" cy="13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4" name="【港湾・漁港】&#10;一人当たり有形固定資産（償却資産）額最小値テキスト">
          <a:extLst>
            <a:ext uri="{FF2B5EF4-FFF2-40B4-BE49-F238E27FC236}">
              <a16:creationId xmlns:a16="http://schemas.microsoft.com/office/drawing/2014/main" id="{96E86ABF-EC6B-4D16-ABA6-ABD29F1F02AF}"/>
            </a:ext>
          </a:extLst>
        </xdr:cNvPr>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5" name="直線コネクタ 454">
          <a:extLst>
            <a:ext uri="{FF2B5EF4-FFF2-40B4-BE49-F238E27FC236}">
              <a16:creationId xmlns:a16="http://schemas.microsoft.com/office/drawing/2014/main" id="{CC9094DB-E40F-41BC-A5C7-B271E8A3C370}"/>
            </a:ext>
          </a:extLst>
        </xdr:cNvPr>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109269</xdr:rowOff>
    </xdr:from>
    <xdr:ext cx="599010" cy="259045"/>
    <xdr:sp macro="" textlink="">
      <xdr:nvSpPr>
        <xdr:cNvPr id="456" name="【港湾・漁港】&#10;一人当たり有形固定資産（償却資産）額最大値テキスト">
          <a:extLst>
            <a:ext uri="{FF2B5EF4-FFF2-40B4-BE49-F238E27FC236}">
              <a16:creationId xmlns:a16="http://schemas.microsoft.com/office/drawing/2014/main" id="{C8347CF4-C8E9-4E12-9D09-723FDFB40E55}"/>
            </a:ext>
          </a:extLst>
        </xdr:cNvPr>
        <xdr:cNvSpPr txBox="1"/>
      </xdr:nvSpPr>
      <xdr:spPr>
        <a:xfrm>
          <a:off x="10515600" y="1708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162592</xdr:rowOff>
    </xdr:from>
    <xdr:to>
      <xdr:col>55</xdr:col>
      <xdr:colOff>88900</xdr:colOff>
      <xdr:row>100</xdr:row>
      <xdr:rowOff>162592</xdr:rowOff>
    </xdr:to>
    <xdr:cxnSp macro="">
      <xdr:nvCxnSpPr>
        <xdr:cNvPr id="457" name="直線コネクタ 456">
          <a:extLst>
            <a:ext uri="{FF2B5EF4-FFF2-40B4-BE49-F238E27FC236}">
              <a16:creationId xmlns:a16="http://schemas.microsoft.com/office/drawing/2014/main" id="{1C18FEEC-57BB-4B04-B7F0-6784CB920B89}"/>
            </a:ext>
          </a:extLst>
        </xdr:cNvPr>
        <xdr:cNvCxnSpPr/>
      </xdr:nvCxnSpPr>
      <xdr:spPr>
        <a:xfrm>
          <a:off x="10388600" y="173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135642</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678A49A5-7CA2-4232-9EDC-011D8225FD55}"/>
            </a:ext>
          </a:extLst>
        </xdr:cNvPr>
        <xdr:cNvSpPr txBox="1"/>
      </xdr:nvSpPr>
      <xdr:spPr>
        <a:xfrm>
          <a:off x="10515600" y="17966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157215</xdr:rowOff>
    </xdr:from>
    <xdr:to>
      <xdr:col>55</xdr:col>
      <xdr:colOff>50800</xdr:colOff>
      <xdr:row>105</xdr:row>
      <xdr:rowOff>87365</xdr:rowOff>
    </xdr:to>
    <xdr:sp macro="" textlink="">
      <xdr:nvSpPr>
        <xdr:cNvPr id="459" name="フローチャート: 判断 458">
          <a:extLst>
            <a:ext uri="{FF2B5EF4-FFF2-40B4-BE49-F238E27FC236}">
              <a16:creationId xmlns:a16="http://schemas.microsoft.com/office/drawing/2014/main" id="{149E1199-C178-49F0-8F18-D627A61EAD17}"/>
            </a:ext>
          </a:extLst>
        </xdr:cNvPr>
        <xdr:cNvSpPr/>
      </xdr:nvSpPr>
      <xdr:spPr>
        <a:xfrm>
          <a:off x="10426700" y="1798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118894</xdr:rowOff>
    </xdr:from>
    <xdr:to>
      <xdr:col>50</xdr:col>
      <xdr:colOff>165100</xdr:colOff>
      <xdr:row>105</xdr:row>
      <xdr:rowOff>49044</xdr:rowOff>
    </xdr:to>
    <xdr:sp macro="" textlink="">
      <xdr:nvSpPr>
        <xdr:cNvPr id="460" name="フローチャート: 判断 459">
          <a:extLst>
            <a:ext uri="{FF2B5EF4-FFF2-40B4-BE49-F238E27FC236}">
              <a16:creationId xmlns:a16="http://schemas.microsoft.com/office/drawing/2014/main" id="{70A67560-57AB-4A1A-9617-90F819A2591E}"/>
            </a:ext>
          </a:extLst>
        </xdr:cNvPr>
        <xdr:cNvSpPr/>
      </xdr:nvSpPr>
      <xdr:spPr>
        <a:xfrm>
          <a:off x="9588500" y="179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164629</xdr:rowOff>
    </xdr:from>
    <xdr:to>
      <xdr:col>46</xdr:col>
      <xdr:colOff>38100</xdr:colOff>
      <xdr:row>104</xdr:row>
      <xdr:rowOff>94779</xdr:rowOff>
    </xdr:to>
    <xdr:sp macro="" textlink="">
      <xdr:nvSpPr>
        <xdr:cNvPr id="461" name="フローチャート: 判断 460">
          <a:extLst>
            <a:ext uri="{FF2B5EF4-FFF2-40B4-BE49-F238E27FC236}">
              <a16:creationId xmlns:a16="http://schemas.microsoft.com/office/drawing/2014/main" id="{1B70AA78-17C3-476C-BB08-1E9818358D55}"/>
            </a:ext>
          </a:extLst>
        </xdr:cNvPr>
        <xdr:cNvSpPr/>
      </xdr:nvSpPr>
      <xdr:spPr>
        <a:xfrm>
          <a:off x="8699500" y="1782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8941</xdr:rowOff>
    </xdr:from>
    <xdr:to>
      <xdr:col>41</xdr:col>
      <xdr:colOff>101600</xdr:colOff>
      <xdr:row>104</xdr:row>
      <xdr:rowOff>110541</xdr:rowOff>
    </xdr:to>
    <xdr:sp macro="" textlink="">
      <xdr:nvSpPr>
        <xdr:cNvPr id="462" name="フローチャート: 判断 461">
          <a:extLst>
            <a:ext uri="{FF2B5EF4-FFF2-40B4-BE49-F238E27FC236}">
              <a16:creationId xmlns:a16="http://schemas.microsoft.com/office/drawing/2014/main" id="{238A0B36-34C8-4AC1-A180-46D9EFC26D85}"/>
            </a:ext>
          </a:extLst>
        </xdr:cNvPr>
        <xdr:cNvSpPr/>
      </xdr:nvSpPr>
      <xdr:spPr>
        <a:xfrm>
          <a:off x="7810500" y="178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121096</xdr:rowOff>
    </xdr:from>
    <xdr:to>
      <xdr:col>36</xdr:col>
      <xdr:colOff>165100</xdr:colOff>
      <xdr:row>106</xdr:row>
      <xdr:rowOff>51246</xdr:rowOff>
    </xdr:to>
    <xdr:sp macro="" textlink="">
      <xdr:nvSpPr>
        <xdr:cNvPr id="463" name="フローチャート: 判断 462">
          <a:extLst>
            <a:ext uri="{FF2B5EF4-FFF2-40B4-BE49-F238E27FC236}">
              <a16:creationId xmlns:a16="http://schemas.microsoft.com/office/drawing/2014/main" id="{595BEB41-2AE2-4BC3-A415-54C0C91DDB1A}"/>
            </a:ext>
          </a:extLst>
        </xdr:cNvPr>
        <xdr:cNvSpPr/>
      </xdr:nvSpPr>
      <xdr:spPr>
        <a:xfrm>
          <a:off x="6921500" y="1812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A6832E8-0933-4812-919C-1366E513AC9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8FB3AEA-2A56-4A05-BF53-169091A4A89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7CD9159-4B51-414B-9B98-198AD94CAF2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1D4F855-7072-4C04-811A-494E4B0932E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A1E271C-DFD7-4DD8-A9B1-FA7FFC9B93A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106663</xdr:rowOff>
    </xdr:from>
    <xdr:to>
      <xdr:col>55</xdr:col>
      <xdr:colOff>50800</xdr:colOff>
      <xdr:row>105</xdr:row>
      <xdr:rowOff>36813</xdr:rowOff>
    </xdr:to>
    <xdr:sp macro="" textlink="">
      <xdr:nvSpPr>
        <xdr:cNvPr id="469" name="楕円 468">
          <a:extLst>
            <a:ext uri="{FF2B5EF4-FFF2-40B4-BE49-F238E27FC236}">
              <a16:creationId xmlns:a16="http://schemas.microsoft.com/office/drawing/2014/main" id="{7964D724-A2C3-4DA7-B22A-645A1033F91C}"/>
            </a:ext>
          </a:extLst>
        </xdr:cNvPr>
        <xdr:cNvSpPr/>
      </xdr:nvSpPr>
      <xdr:spPr>
        <a:xfrm>
          <a:off x="10426700" y="1793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129540</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79222EDF-FB83-4107-B001-67842753E531}"/>
            </a:ext>
          </a:extLst>
        </xdr:cNvPr>
        <xdr:cNvSpPr txBox="1"/>
      </xdr:nvSpPr>
      <xdr:spPr>
        <a:xfrm>
          <a:off x="10515600" y="1778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124197</xdr:rowOff>
    </xdr:from>
    <xdr:to>
      <xdr:col>50</xdr:col>
      <xdr:colOff>165100</xdr:colOff>
      <xdr:row>105</xdr:row>
      <xdr:rowOff>54347</xdr:rowOff>
    </xdr:to>
    <xdr:sp macro="" textlink="">
      <xdr:nvSpPr>
        <xdr:cNvPr id="471" name="楕円 470">
          <a:extLst>
            <a:ext uri="{FF2B5EF4-FFF2-40B4-BE49-F238E27FC236}">
              <a16:creationId xmlns:a16="http://schemas.microsoft.com/office/drawing/2014/main" id="{6C1416CE-CA9E-4355-85FB-BF7B08500BF9}"/>
            </a:ext>
          </a:extLst>
        </xdr:cNvPr>
        <xdr:cNvSpPr/>
      </xdr:nvSpPr>
      <xdr:spPr>
        <a:xfrm>
          <a:off x="9588500" y="179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157463</xdr:rowOff>
    </xdr:from>
    <xdr:to>
      <xdr:col>55</xdr:col>
      <xdr:colOff>0</xdr:colOff>
      <xdr:row>105</xdr:row>
      <xdr:rowOff>3547</xdr:rowOff>
    </xdr:to>
    <xdr:cxnSp macro="">
      <xdr:nvCxnSpPr>
        <xdr:cNvPr id="472" name="直線コネクタ 471">
          <a:extLst>
            <a:ext uri="{FF2B5EF4-FFF2-40B4-BE49-F238E27FC236}">
              <a16:creationId xmlns:a16="http://schemas.microsoft.com/office/drawing/2014/main" id="{142F33E3-626A-47E0-89CB-2E618B19DCBC}"/>
            </a:ext>
          </a:extLst>
        </xdr:cNvPr>
        <xdr:cNvCxnSpPr/>
      </xdr:nvCxnSpPr>
      <xdr:spPr>
        <a:xfrm flipV="1">
          <a:off x="9639300" y="17988263"/>
          <a:ext cx="838200" cy="1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141937</xdr:rowOff>
    </xdr:from>
    <xdr:to>
      <xdr:col>46</xdr:col>
      <xdr:colOff>38100</xdr:colOff>
      <xdr:row>105</xdr:row>
      <xdr:rowOff>72087</xdr:rowOff>
    </xdr:to>
    <xdr:sp macro="" textlink="">
      <xdr:nvSpPr>
        <xdr:cNvPr id="473" name="楕円 472">
          <a:extLst>
            <a:ext uri="{FF2B5EF4-FFF2-40B4-BE49-F238E27FC236}">
              <a16:creationId xmlns:a16="http://schemas.microsoft.com/office/drawing/2014/main" id="{1903EE8E-A575-4DE4-ACFA-998DC131B539}"/>
            </a:ext>
          </a:extLst>
        </xdr:cNvPr>
        <xdr:cNvSpPr/>
      </xdr:nvSpPr>
      <xdr:spPr>
        <a:xfrm>
          <a:off x="8699500" y="179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3547</xdr:rowOff>
    </xdr:from>
    <xdr:to>
      <xdr:col>50</xdr:col>
      <xdr:colOff>114300</xdr:colOff>
      <xdr:row>105</xdr:row>
      <xdr:rowOff>21287</xdr:rowOff>
    </xdr:to>
    <xdr:cxnSp macro="">
      <xdr:nvCxnSpPr>
        <xdr:cNvPr id="474" name="直線コネクタ 473">
          <a:extLst>
            <a:ext uri="{FF2B5EF4-FFF2-40B4-BE49-F238E27FC236}">
              <a16:creationId xmlns:a16="http://schemas.microsoft.com/office/drawing/2014/main" id="{592C86A5-B0C8-4AE3-A665-C6508ACE2279}"/>
            </a:ext>
          </a:extLst>
        </xdr:cNvPr>
        <xdr:cNvCxnSpPr/>
      </xdr:nvCxnSpPr>
      <xdr:spPr>
        <a:xfrm flipV="1">
          <a:off x="8750300" y="18005797"/>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161207</xdr:rowOff>
    </xdr:from>
    <xdr:to>
      <xdr:col>41</xdr:col>
      <xdr:colOff>101600</xdr:colOff>
      <xdr:row>105</xdr:row>
      <xdr:rowOff>91357</xdr:rowOff>
    </xdr:to>
    <xdr:sp macro="" textlink="">
      <xdr:nvSpPr>
        <xdr:cNvPr id="475" name="楕円 474">
          <a:extLst>
            <a:ext uri="{FF2B5EF4-FFF2-40B4-BE49-F238E27FC236}">
              <a16:creationId xmlns:a16="http://schemas.microsoft.com/office/drawing/2014/main" id="{B968F152-1001-4F17-947D-82FAFFD12E19}"/>
            </a:ext>
          </a:extLst>
        </xdr:cNvPr>
        <xdr:cNvSpPr/>
      </xdr:nvSpPr>
      <xdr:spPr>
        <a:xfrm>
          <a:off x="7810500" y="179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21287</xdr:rowOff>
    </xdr:from>
    <xdr:to>
      <xdr:col>45</xdr:col>
      <xdr:colOff>177800</xdr:colOff>
      <xdr:row>105</xdr:row>
      <xdr:rowOff>40557</xdr:rowOff>
    </xdr:to>
    <xdr:cxnSp macro="">
      <xdr:nvCxnSpPr>
        <xdr:cNvPr id="476" name="直線コネクタ 475">
          <a:extLst>
            <a:ext uri="{FF2B5EF4-FFF2-40B4-BE49-F238E27FC236}">
              <a16:creationId xmlns:a16="http://schemas.microsoft.com/office/drawing/2014/main" id="{D4246BB0-B760-4D72-8C20-321843783094}"/>
            </a:ext>
          </a:extLst>
        </xdr:cNvPr>
        <xdr:cNvCxnSpPr/>
      </xdr:nvCxnSpPr>
      <xdr:spPr>
        <a:xfrm flipV="1">
          <a:off x="7861300" y="18023537"/>
          <a:ext cx="889000" cy="1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1546</xdr:rowOff>
    </xdr:from>
    <xdr:to>
      <xdr:col>36</xdr:col>
      <xdr:colOff>165100</xdr:colOff>
      <xdr:row>105</xdr:row>
      <xdr:rowOff>103146</xdr:rowOff>
    </xdr:to>
    <xdr:sp macro="" textlink="">
      <xdr:nvSpPr>
        <xdr:cNvPr id="477" name="楕円 476">
          <a:extLst>
            <a:ext uri="{FF2B5EF4-FFF2-40B4-BE49-F238E27FC236}">
              <a16:creationId xmlns:a16="http://schemas.microsoft.com/office/drawing/2014/main" id="{E7FB9B4A-CAB9-4514-9007-183256BE7240}"/>
            </a:ext>
          </a:extLst>
        </xdr:cNvPr>
        <xdr:cNvSpPr/>
      </xdr:nvSpPr>
      <xdr:spPr>
        <a:xfrm>
          <a:off x="6921500" y="180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40557</xdr:rowOff>
    </xdr:from>
    <xdr:to>
      <xdr:col>41</xdr:col>
      <xdr:colOff>50800</xdr:colOff>
      <xdr:row>105</xdr:row>
      <xdr:rowOff>52346</xdr:rowOff>
    </xdr:to>
    <xdr:cxnSp macro="">
      <xdr:nvCxnSpPr>
        <xdr:cNvPr id="478" name="直線コネクタ 477">
          <a:extLst>
            <a:ext uri="{FF2B5EF4-FFF2-40B4-BE49-F238E27FC236}">
              <a16:creationId xmlns:a16="http://schemas.microsoft.com/office/drawing/2014/main" id="{193A27CD-746C-4EFA-ACA2-76A58C22C735}"/>
            </a:ext>
          </a:extLst>
        </xdr:cNvPr>
        <xdr:cNvCxnSpPr/>
      </xdr:nvCxnSpPr>
      <xdr:spPr>
        <a:xfrm flipV="1">
          <a:off x="6972300" y="18042807"/>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65571</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3F5DFFF2-C7F4-4023-A454-1CC9934EFC62}"/>
            </a:ext>
          </a:extLst>
        </xdr:cNvPr>
        <xdr:cNvSpPr txBox="1"/>
      </xdr:nvSpPr>
      <xdr:spPr>
        <a:xfrm>
          <a:off x="9327095" y="1772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111306</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D969305A-25B0-45C2-B593-7FED2E4B8F8E}"/>
            </a:ext>
          </a:extLst>
        </xdr:cNvPr>
        <xdr:cNvSpPr txBox="1"/>
      </xdr:nvSpPr>
      <xdr:spPr>
        <a:xfrm>
          <a:off x="8450795" y="1759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127068</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C7EB4FFA-B7F7-4EE9-B213-A7EC071500E9}"/>
            </a:ext>
          </a:extLst>
        </xdr:cNvPr>
        <xdr:cNvSpPr txBox="1"/>
      </xdr:nvSpPr>
      <xdr:spPr>
        <a:xfrm>
          <a:off x="7561795" y="176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42373</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B4411F67-8046-4C3F-9563-CEB83EF0672C}"/>
            </a:ext>
          </a:extLst>
        </xdr:cNvPr>
        <xdr:cNvSpPr txBox="1"/>
      </xdr:nvSpPr>
      <xdr:spPr>
        <a:xfrm>
          <a:off x="6672795" y="1821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45474</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1B42E3F7-001A-44BE-8685-517F91CC3921}"/>
            </a:ext>
          </a:extLst>
        </xdr:cNvPr>
        <xdr:cNvSpPr txBox="1"/>
      </xdr:nvSpPr>
      <xdr:spPr>
        <a:xfrm>
          <a:off x="9327095" y="1804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63214</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C6C92B15-BAE3-456D-B1AE-BAB853EAF923}"/>
            </a:ext>
          </a:extLst>
        </xdr:cNvPr>
        <xdr:cNvSpPr txBox="1"/>
      </xdr:nvSpPr>
      <xdr:spPr>
        <a:xfrm>
          <a:off x="8450795" y="1806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82484</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C2BAAE12-02C6-40C4-B095-1A47616D0FD9}"/>
            </a:ext>
          </a:extLst>
        </xdr:cNvPr>
        <xdr:cNvSpPr txBox="1"/>
      </xdr:nvSpPr>
      <xdr:spPr>
        <a:xfrm>
          <a:off x="7561795" y="1808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119673</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7E51F9D5-9B2D-4895-BB01-5F87EF9110C6}"/>
            </a:ext>
          </a:extLst>
        </xdr:cNvPr>
        <xdr:cNvSpPr txBox="1"/>
      </xdr:nvSpPr>
      <xdr:spPr>
        <a:xfrm>
          <a:off x="6672795" y="1777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1E8DC839-7549-4E0F-A697-098D640099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431F3ADE-CAA6-4F68-BAA2-237AF8B47A0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C7BA3E26-3BA8-4258-87E0-D362EEB7E15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435F00B2-5AC0-4A13-BAB6-231FF76391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FFD5B145-9C97-4A24-A169-0454C96A71B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E0A5C461-1B81-48BD-94B6-0FB6ABE9891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BCD80205-4091-49DE-95C2-F5D403C2DAD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A5354492-53DD-462B-B4E0-7ACE1136028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B7EE45C7-0788-479E-AED2-E4AA6CFEA0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10DCE562-6835-4CDE-B0E2-F5CE721BC16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C0B5DD00-A06B-4C4B-B19E-31CAC7E5344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FA631244-14F6-4D2F-A1AF-00F6D4ECEA0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C96D8AC5-A5B8-4D39-AAEA-E5C45538B74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B25DC72B-BD50-4BCD-B589-AA56B2DD905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B8F74046-0F7B-4FBB-BC14-FDC7E799E01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8D9CFCC0-5A6F-4A2B-B135-C2EA59CE42C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B72CD6DD-C5D0-4433-88DA-9B166F00851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D361DFE0-372B-492D-9527-21672244E51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574A9398-56B1-4713-988D-EE3AC320437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38B76FAB-CEAE-4F66-9B1C-E658F38322C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A4D5A9A7-B8B1-4581-A553-B4BCC62197A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589CA452-233B-46D0-8D95-9A512A1429F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CD5F569C-1F5F-4D94-9F96-F4C603AFD11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58C935F3-1D5F-407F-AB5D-61DDA1AF1F8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15240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B6175548-1C8A-4D07-87A1-4F0F7E09BBF9}"/>
            </a:ext>
          </a:extLst>
        </xdr:cNvPr>
        <xdr:cNvCxnSpPr/>
      </xdr:nvCxnSpPr>
      <xdr:spPr>
        <a:xfrm flipV="1">
          <a:off x="16318864" y="60159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認定こども園・幼稚園・保育所】&#10;有形固定資産減価償却率最小値テキスト">
          <a:extLst>
            <a:ext uri="{FF2B5EF4-FFF2-40B4-BE49-F238E27FC236}">
              <a16:creationId xmlns:a16="http://schemas.microsoft.com/office/drawing/2014/main" id="{CD883C42-C9A4-4BAF-9594-D97499DCE1B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89B0052D-B823-40A1-B0F6-1511CAF816C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133367</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A9343DE5-A990-4291-9DA6-9B62DF3D534B}"/>
            </a:ext>
          </a:extLst>
        </xdr:cNvPr>
        <xdr:cNvSpPr txBox="1"/>
      </xdr:nvSpPr>
      <xdr:spPr>
        <a:xfrm>
          <a:off x="16357600" y="579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15240</xdr:rowOff>
    </xdr:from>
    <xdr:to>
      <xdr:col>86</xdr:col>
      <xdr:colOff>25400</xdr:colOff>
      <xdr:row>35</xdr:row>
      <xdr:rowOff>15240</xdr:rowOff>
    </xdr:to>
    <xdr:cxnSp macro="">
      <xdr:nvCxnSpPr>
        <xdr:cNvPr id="515" name="直線コネクタ 514">
          <a:extLst>
            <a:ext uri="{FF2B5EF4-FFF2-40B4-BE49-F238E27FC236}">
              <a16:creationId xmlns:a16="http://schemas.microsoft.com/office/drawing/2014/main" id="{C39626BF-08FE-4FFF-BD0F-E041DBB60350}"/>
            </a:ext>
          </a:extLst>
        </xdr:cNvPr>
        <xdr:cNvCxnSpPr/>
      </xdr:nvCxnSpPr>
      <xdr:spPr>
        <a:xfrm>
          <a:off x="16230600" y="601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74312</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910CC696-D507-4920-9728-2A87223171DF}"/>
            </a:ext>
          </a:extLst>
        </xdr:cNvPr>
        <xdr:cNvSpPr txBox="1"/>
      </xdr:nvSpPr>
      <xdr:spPr>
        <a:xfrm>
          <a:off x="1635760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95885</xdr:rowOff>
    </xdr:from>
    <xdr:to>
      <xdr:col>85</xdr:col>
      <xdr:colOff>177800</xdr:colOff>
      <xdr:row>38</xdr:row>
      <xdr:rowOff>26035</xdr:rowOff>
    </xdr:to>
    <xdr:sp macro="" textlink="">
      <xdr:nvSpPr>
        <xdr:cNvPr id="517" name="フローチャート: 判断 516">
          <a:extLst>
            <a:ext uri="{FF2B5EF4-FFF2-40B4-BE49-F238E27FC236}">
              <a16:creationId xmlns:a16="http://schemas.microsoft.com/office/drawing/2014/main" id="{621981BF-8CA3-44A1-99F4-8808C68FA889}"/>
            </a:ext>
          </a:extLst>
        </xdr:cNvPr>
        <xdr:cNvSpPr/>
      </xdr:nvSpPr>
      <xdr:spPr>
        <a:xfrm>
          <a:off x="16268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19685</xdr:rowOff>
    </xdr:from>
    <xdr:to>
      <xdr:col>81</xdr:col>
      <xdr:colOff>101600</xdr:colOff>
      <xdr:row>37</xdr:row>
      <xdr:rowOff>121285</xdr:rowOff>
    </xdr:to>
    <xdr:sp macro="" textlink="">
      <xdr:nvSpPr>
        <xdr:cNvPr id="518" name="フローチャート: 判断 517">
          <a:extLst>
            <a:ext uri="{FF2B5EF4-FFF2-40B4-BE49-F238E27FC236}">
              <a16:creationId xmlns:a16="http://schemas.microsoft.com/office/drawing/2014/main" id="{587DF541-B69A-4CC6-B451-09BB897C5758}"/>
            </a:ext>
          </a:extLst>
        </xdr:cNvPr>
        <xdr:cNvSpPr/>
      </xdr:nvSpPr>
      <xdr:spPr>
        <a:xfrm>
          <a:off x="15430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9" name="フローチャート: 判断 518">
          <a:extLst>
            <a:ext uri="{FF2B5EF4-FFF2-40B4-BE49-F238E27FC236}">
              <a16:creationId xmlns:a16="http://schemas.microsoft.com/office/drawing/2014/main" id="{F291FBE9-9D28-476B-B89C-687ABD75964D}"/>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141605</xdr:rowOff>
    </xdr:from>
    <xdr:to>
      <xdr:col>72</xdr:col>
      <xdr:colOff>38100</xdr:colOff>
      <xdr:row>37</xdr:row>
      <xdr:rowOff>71755</xdr:rowOff>
    </xdr:to>
    <xdr:sp macro="" textlink="">
      <xdr:nvSpPr>
        <xdr:cNvPr id="520" name="フローチャート: 判断 519">
          <a:extLst>
            <a:ext uri="{FF2B5EF4-FFF2-40B4-BE49-F238E27FC236}">
              <a16:creationId xmlns:a16="http://schemas.microsoft.com/office/drawing/2014/main" id="{927FC58D-B71A-4968-ABA2-55515C6B457F}"/>
            </a:ext>
          </a:extLst>
        </xdr:cNvPr>
        <xdr:cNvSpPr/>
      </xdr:nvSpPr>
      <xdr:spPr>
        <a:xfrm>
          <a:off x="13652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521" name="フローチャート: 判断 520">
          <a:extLst>
            <a:ext uri="{FF2B5EF4-FFF2-40B4-BE49-F238E27FC236}">
              <a16:creationId xmlns:a16="http://schemas.microsoft.com/office/drawing/2014/main" id="{950328FC-36F4-4A6C-80CB-6F4AEBA07E06}"/>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3796CEB0-50CF-4EE1-816F-5E3B5E021CA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8621E96-B546-4B1E-9AD4-56AFA711A65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399DB1C2-F9E5-4522-A53B-B9D3679D643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C918385-9DEF-4EBD-8B77-0B042FC8827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F689346-E415-43D2-A3E4-33F83D9802B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135890</xdr:rowOff>
    </xdr:from>
    <xdr:to>
      <xdr:col>85</xdr:col>
      <xdr:colOff>177800</xdr:colOff>
      <xdr:row>35</xdr:row>
      <xdr:rowOff>66040</xdr:rowOff>
    </xdr:to>
    <xdr:sp macro="" textlink="">
      <xdr:nvSpPr>
        <xdr:cNvPr id="527" name="楕円 526">
          <a:extLst>
            <a:ext uri="{FF2B5EF4-FFF2-40B4-BE49-F238E27FC236}">
              <a16:creationId xmlns:a16="http://schemas.microsoft.com/office/drawing/2014/main" id="{D2E3E823-27E8-421D-98BD-284B428515D7}"/>
            </a:ext>
          </a:extLst>
        </xdr:cNvPr>
        <xdr:cNvSpPr/>
      </xdr:nvSpPr>
      <xdr:spPr>
        <a:xfrm>
          <a:off x="162687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88917</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7AA752B9-6678-4FAD-B2B3-079B0657945B}"/>
            </a:ext>
          </a:extLst>
        </xdr:cNvPr>
        <xdr:cNvSpPr txBox="1"/>
      </xdr:nvSpPr>
      <xdr:spPr>
        <a:xfrm>
          <a:off x="16357600" y="5918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109220</xdr:rowOff>
    </xdr:from>
    <xdr:to>
      <xdr:col>81</xdr:col>
      <xdr:colOff>101600</xdr:colOff>
      <xdr:row>34</xdr:row>
      <xdr:rowOff>39370</xdr:rowOff>
    </xdr:to>
    <xdr:sp macro="" textlink="">
      <xdr:nvSpPr>
        <xdr:cNvPr id="529" name="楕円 528">
          <a:extLst>
            <a:ext uri="{FF2B5EF4-FFF2-40B4-BE49-F238E27FC236}">
              <a16:creationId xmlns:a16="http://schemas.microsoft.com/office/drawing/2014/main" id="{F1A6DA36-FC34-42C3-B524-9D6943FBB82F}"/>
            </a:ext>
          </a:extLst>
        </xdr:cNvPr>
        <xdr:cNvSpPr/>
      </xdr:nvSpPr>
      <xdr:spPr>
        <a:xfrm>
          <a:off x="15430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160020</xdr:rowOff>
    </xdr:from>
    <xdr:to>
      <xdr:col>85</xdr:col>
      <xdr:colOff>127000</xdr:colOff>
      <xdr:row>35</xdr:row>
      <xdr:rowOff>15240</xdr:rowOff>
    </xdr:to>
    <xdr:cxnSp macro="">
      <xdr:nvCxnSpPr>
        <xdr:cNvPr id="530" name="直線コネクタ 529">
          <a:extLst>
            <a:ext uri="{FF2B5EF4-FFF2-40B4-BE49-F238E27FC236}">
              <a16:creationId xmlns:a16="http://schemas.microsoft.com/office/drawing/2014/main" id="{7F3E8D4E-1EAB-455D-AD11-DA41B94824B5}"/>
            </a:ext>
          </a:extLst>
        </xdr:cNvPr>
        <xdr:cNvCxnSpPr/>
      </xdr:nvCxnSpPr>
      <xdr:spPr>
        <a:xfrm>
          <a:off x="15481300" y="581787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34925</xdr:rowOff>
    </xdr:from>
    <xdr:to>
      <xdr:col>76</xdr:col>
      <xdr:colOff>165100</xdr:colOff>
      <xdr:row>39</xdr:row>
      <xdr:rowOff>136525</xdr:rowOff>
    </xdr:to>
    <xdr:sp macro="" textlink="">
      <xdr:nvSpPr>
        <xdr:cNvPr id="531" name="楕円 530">
          <a:extLst>
            <a:ext uri="{FF2B5EF4-FFF2-40B4-BE49-F238E27FC236}">
              <a16:creationId xmlns:a16="http://schemas.microsoft.com/office/drawing/2014/main" id="{24799715-92EF-41D2-8FCF-66F93B7D615D}"/>
            </a:ext>
          </a:extLst>
        </xdr:cNvPr>
        <xdr:cNvSpPr/>
      </xdr:nvSpPr>
      <xdr:spPr>
        <a:xfrm>
          <a:off x="14541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160020</xdr:rowOff>
    </xdr:from>
    <xdr:to>
      <xdr:col>81</xdr:col>
      <xdr:colOff>50800</xdr:colOff>
      <xdr:row>39</xdr:row>
      <xdr:rowOff>85725</xdr:rowOff>
    </xdr:to>
    <xdr:cxnSp macro="">
      <xdr:nvCxnSpPr>
        <xdr:cNvPr id="532" name="直線コネクタ 531">
          <a:extLst>
            <a:ext uri="{FF2B5EF4-FFF2-40B4-BE49-F238E27FC236}">
              <a16:creationId xmlns:a16="http://schemas.microsoft.com/office/drawing/2014/main" id="{C37D0635-D635-402E-AFCF-358A6D63FC31}"/>
            </a:ext>
          </a:extLst>
        </xdr:cNvPr>
        <xdr:cNvCxnSpPr/>
      </xdr:nvCxnSpPr>
      <xdr:spPr>
        <a:xfrm flipV="1">
          <a:off x="14592300" y="5817870"/>
          <a:ext cx="889000" cy="95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12065</xdr:rowOff>
    </xdr:from>
    <xdr:to>
      <xdr:col>72</xdr:col>
      <xdr:colOff>38100</xdr:colOff>
      <xdr:row>39</xdr:row>
      <xdr:rowOff>113665</xdr:rowOff>
    </xdr:to>
    <xdr:sp macro="" textlink="">
      <xdr:nvSpPr>
        <xdr:cNvPr id="533" name="楕円 532">
          <a:extLst>
            <a:ext uri="{FF2B5EF4-FFF2-40B4-BE49-F238E27FC236}">
              <a16:creationId xmlns:a16="http://schemas.microsoft.com/office/drawing/2014/main" id="{931F862D-4AF2-4005-A057-98C0BAE44284}"/>
            </a:ext>
          </a:extLst>
        </xdr:cNvPr>
        <xdr:cNvSpPr/>
      </xdr:nvSpPr>
      <xdr:spPr>
        <a:xfrm>
          <a:off x="13652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62865</xdr:rowOff>
    </xdr:from>
    <xdr:to>
      <xdr:col>76</xdr:col>
      <xdr:colOff>114300</xdr:colOff>
      <xdr:row>39</xdr:row>
      <xdr:rowOff>85725</xdr:rowOff>
    </xdr:to>
    <xdr:cxnSp macro="">
      <xdr:nvCxnSpPr>
        <xdr:cNvPr id="534" name="直線コネクタ 533">
          <a:extLst>
            <a:ext uri="{FF2B5EF4-FFF2-40B4-BE49-F238E27FC236}">
              <a16:creationId xmlns:a16="http://schemas.microsoft.com/office/drawing/2014/main" id="{3EDF2EB1-EE2E-4FAD-9DC6-2F459E6733FB}"/>
            </a:ext>
          </a:extLst>
        </xdr:cNvPr>
        <xdr:cNvCxnSpPr/>
      </xdr:nvCxnSpPr>
      <xdr:spPr>
        <a:xfrm>
          <a:off x="13703300" y="67494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158750</xdr:rowOff>
    </xdr:from>
    <xdr:to>
      <xdr:col>67</xdr:col>
      <xdr:colOff>101600</xdr:colOff>
      <xdr:row>39</xdr:row>
      <xdr:rowOff>88900</xdr:rowOff>
    </xdr:to>
    <xdr:sp macro="" textlink="">
      <xdr:nvSpPr>
        <xdr:cNvPr id="535" name="楕円 534">
          <a:extLst>
            <a:ext uri="{FF2B5EF4-FFF2-40B4-BE49-F238E27FC236}">
              <a16:creationId xmlns:a16="http://schemas.microsoft.com/office/drawing/2014/main" id="{06D6966C-3846-449D-82D7-3B954C681BF6}"/>
            </a:ext>
          </a:extLst>
        </xdr:cNvPr>
        <xdr:cNvSpPr/>
      </xdr:nvSpPr>
      <xdr:spPr>
        <a:xfrm>
          <a:off x="1276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38100</xdr:rowOff>
    </xdr:from>
    <xdr:to>
      <xdr:col>71</xdr:col>
      <xdr:colOff>177800</xdr:colOff>
      <xdr:row>39</xdr:row>
      <xdr:rowOff>62865</xdr:rowOff>
    </xdr:to>
    <xdr:cxnSp macro="">
      <xdr:nvCxnSpPr>
        <xdr:cNvPr id="536" name="直線コネクタ 535">
          <a:extLst>
            <a:ext uri="{FF2B5EF4-FFF2-40B4-BE49-F238E27FC236}">
              <a16:creationId xmlns:a16="http://schemas.microsoft.com/office/drawing/2014/main" id="{8A3E9DD0-D936-46D6-A531-B75CA9BBAA97}"/>
            </a:ext>
          </a:extLst>
        </xdr:cNvPr>
        <xdr:cNvCxnSpPr/>
      </xdr:nvCxnSpPr>
      <xdr:spPr>
        <a:xfrm>
          <a:off x="12814300" y="67246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112412</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DE953776-82D7-466A-A55C-AE9E8F09F995}"/>
            </a:ext>
          </a:extLst>
        </xdr:cNvPr>
        <xdr:cNvSpPr txBox="1"/>
      </xdr:nvSpPr>
      <xdr:spPr>
        <a:xfrm>
          <a:off x="152660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AC12A315-243A-47EF-985C-2E69339C77E6}"/>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88282</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AF804AE7-931F-41ED-82EA-F98CDFCA59E3}"/>
            </a:ext>
          </a:extLst>
        </xdr:cNvPr>
        <xdr:cNvSpPr txBox="1"/>
      </xdr:nvSpPr>
      <xdr:spPr>
        <a:xfrm>
          <a:off x="13500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8CE0279E-268B-482E-8F99-6F8BCDDAA5E9}"/>
            </a:ext>
          </a:extLst>
        </xdr:cNvPr>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55897</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3C219502-A061-4A30-9548-0EAD692AF807}"/>
            </a:ext>
          </a:extLst>
        </xdr:cNvPr>
        <xdr:cNvSpPr txBox="1"/>
      </xdr:nvSpPr>
      <xdr:spPr>
        <a:xfrm>
          <a:off x="15266044"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127652</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B71DA110-EAE4-41F3-A1F1-6577CEA53C84}"/>
            </a:ext>
          </a:extLst>
        </xdr:cNvPr>
        <xdr:cNvSpPr txBox="1"/>
      </xdr:nvSpPr>
      <xdr:spPr>
        <a:xfrm>
          <a:off x="143897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104792</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CF715CC1-5628-4572-8E83-08B469B1E90E}"/>
            </a:ext>
          </a:extLst>
        </xdr:cNvPr>
        <xdr:cNvSpPr txBox="1"/>
      </xdr:nvSpPr>
      <xdr:spPr>
        <a:xfrm>
          <a:off x="135007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80027</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6C455FD7-0E3E-4539-8C7E-669960EC9191}"/>
            </a:ext>
          </a:extLst>
        </xdr:cNvPr>
        <xdr:cNvSpPr txBox="1"/>
      </xdr:nvSpPr>
      <xdr:spPr>
        <a:xfrm>
          <a:off x="12611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65CD46BE-FB5A-4355-A11E-D7535B41BA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8592E06D-4EAC-4DC9-8D31-A5544435362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5C41E21B-BD38-4486-83C1-E836CC9332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11C7A35D-EC7D-4C76-BEF0-3E5B77ED97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55DEF5E7-5CE5-492C-8B27-8D54BEDBF11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31C66C14-7C7B-43AF-A377-9FBAFEA45CF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BF1B68B1-12F6-4585-A3C9-69A30AB8C31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384F91A2-547F-4B3F-9308-51C78E1211F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F54EEC83-9639-4F79-9D97-942DC1B8A4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4BF6284B-1F76-4F03-971C-256B9703627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136259D-BF1B-4926-906B-1DF8E602471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a:extLst>
            <a:ext uri="{FF2B5EF4-FFF2-40B4-BE49-F238E27FC236}">
              <a16:creationId xmlns:a16="http://schemas.microsoft.com/office/drawing/2014/main" id="{1188BBF1-E812-4BAC-B566-52692C7F028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2694CFD0-33F9-49FA-9723-FAB8BD37393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a:extLst>
            <a:ext uri="{FF2B5EF4-FFF2-40B4-BE49-F238E27FC236}">
              <a16:creationId xmlns:a16="http://schemas.microsoft.com/office/drawing/2014/main" id="{6F53461F-E899-4EEC-A9D6-1494D3D8881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B15DDE10-A036-4C8C-AC32-0218B109A30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a:extLst>
            <a:ext uri="{FF2B5EF4-FFF2-40B4-BE49-F238E27FC236}">
              <a16:creationId xmlns:a16="http://schemas.microsoft.com/office/drawing/2014/main" id="{45FA4196-3BCF-4EBF-AD92-28FD956DE5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2F532CF0-C159-4146-B8E5-8E2C18D31BE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a:extLst>
            <a:ext uri="{FF2B5EF4-FFF2-40B4-BE49-F238E27FC236}">
              <a16:creationId xmlns:a16="http://schemas.microsoft.com/office/drawing/2014/main" id="{D48CDF41-63E2-4573-B1D5-DD2C4636199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B0D61F19-1A73-48D6-9F8C-400F84A409E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a:extLst>
            <a:ext uri="{FF2B5EF4-FFF2-40B4-BE49-F238E27FC236}">
              <a16:creationId xmlns:a16="http://schemas.microsoft.com/office/drawing/2014/main" id="{93D71963-2927-493A-A017-7C0AB9BB317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2055D076-515A-437C-8CEA-D929D4832D6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1D9BAABF-E6E3-4437-96F6-EC4BAC4025C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01C03AEE-FB72-4BED-82F6-1211A06AE7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102870</xdr:rowOff>
    </xdr:to>
    <xdr:cxnSp macro="">
      <xdr:nvCxnSpPr>
        <xdr:cNvPr id="568" name="直線コネクタ 567">
          <a:extLst>
            <a:ext uri="{FF2B5EF4-FFF2-40B4-BE49-F238E27FC236}">
              <a16:creationId xmlns:a16="http://schemas.microsoft.com/office/drawing/2014/main" id="{4541A4D9-4F16-4A18-8E65-E0B105CA1B91}"/>
            </a:ext>
          </a:extLst>
        </xdr:cNvPr>
        <xdr:cNvCxnSpPr/>
      </xdr:nvCxnSpPr>
      <xdr:spPr>
        <a:xfrm flipV="1">
          <a:off x="22160864" y="57111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33936371-D2B3-4241-A452-EFA27434B862}"/>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570" name="直線コネクタ 569">
          <a:extLst>
            <a:ext uri="{FF2B5EF4-FFF2-40B4-BE49-F238E27FC236}">
              <a16:creationId xmlns:a16="http://schemas.microsoft.com/office/drawing/2014/main" id="{916C8C4D-38E6-498B-ACBA-9E5D6FADAA63}"/>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8539F991-C2BE-42A0-9C83-A8820FBF89B9}"/>
            </a:ext>
          </a:extLst>
        </xdr:cNvPr>
        <xdr:cNvSpPr txBox="1"/>
      </xdr:nvSpPr>
      <xdr:spPr>
        <a:xfrm>
          <a:off x="221996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572" name="直線コネクタ 571">
          <a:extLst>
            <a:ext uri="{FF2B5EF4-FFF2-40B4-BE49-F238E27FC236}">
              <a16:creationId xmlns:a16="http://schemas.microsoft.com/office/drawing/2014/main" id="{D1A2E533-FEFD-45A7-9867-771B989DAFCE}"/>
            </a:ext>
          </a:extLst>
        </xdr:cNvPr>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36847</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7B1A6234-1AE1-417E-B0BC-20D4A07FF109}"/>
            </a:ext>
          </a:extLst>
        </xdr:cNvPr>
        <xdr:cNvSpPr txBox="1"/>
      </xdr:nvSpPr>
      <xdr:spPr>
        <a:xfrm>
          <a:off x="22199600" y="638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xdr:rowOff>
    </xdr:from>
    <xdr:to>
      <xdr:col>116</xdr:col>
      <xdr:colOff>114300</xdr:colOff>
      <xdr:row>38</xdr:row>
      <xdr:rowOff>115570</xdr:rowOff>
    </xdr:to>
    <xdr:sp macro="" textlink="">
      <xdr:nvSpPr>
        <xdr:cNvPr id="574" name="フローチャート: 判断 573">
          <a:extLst>
            <a:ext uri="{FF2B5EF4-FFF2-40B4-BE49-F238E27FC236}">
              <a16:creationId xmlns:a16="http://schemas.microsoft.com/office/drawing/2014/main" id="{78EF8F1C-E393-4D34-BC59-0B4BF0EA6969}"/>
            </a:ext>
          </a:extLst>
        </xdr:cNvPr>
        <xdr:cNvSpPr/>
      </xdr:nvSpPr>
      <xdr:spPr>
        <a:xfrm>
          <a:off x="22110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xdr:rowOff>
    </xdr:from>
    <xdr:to>
      <xdr:col>112</xdr:col>
      <xdr:colOff>38100</xdr:colOff>
      <xdr:row>38</xdr:row>
      <xdr:rowOff>111760</xdr:rowOff>
    </xdr:to>
    <xdr:sp macro="" textlink="">
      <xdr:nvSpPr>
        <xdr:cNvPr id="575" name="フローチャート: 判断 574">
          <a:extLst>
            <a:ext uri="{FF2B5EF4-FFF2-40B4-BE49-F238E27FC236}">
              <a16:creationId xmlns:a16="http://schemas.microsoft.com/office/drawing/2014/main" id="{57596873-60A3-4B61-BDF6-0E8273544B55}"/>
            </a:ext>
          </a:extLst>
        </xdr:cNvPr>
        <xdr:cNvSpPr/>
      </xdr:nvSpPr>
      <xdr:spPr>
        <a:xfrm>
          <a:off x="2127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29210</xdr:rowOff>
    </xdr:from>
    <xdr:to>
      <xdr:col>107</xdr:col>
      <xdr:colOff>101600</xdr:colOff>
      <xdr:row>38</xdr:row>
      <xdr:rowOff>130810</xdr:rowOff>
    </xdr:to>
    <xdr:sp macro="" textlink="">
      <xdr:nvSpPr>
        <xdr:cNvPr id="576" name="フローチャート: 判断 575">
          <a:extLst>
            <a:ext uri="{FF2B5EF4-FFF2-40B4-BE49-F238E27FC236}">
              <a16:creationId xmlns:a16="http://schemas.microsoft.com/office/drawing/2014/main" id="{61B1659B-F90B-4D54-BA13-ED16D428AD84}"/>
            </a:ext>
          </a:extLst>
        </xdr:cNvPr>
        <xdr:cNvSpPr/>
      </xdr:nvSpPr>
      <xdr:spPr>
        <a:xfrm>
          <a:off x="20383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25400</xdr:rowOff>
    </xdr:from>
    <xdr:to>
      <xdr:col>102</xdr:col>
      <xdr:colOff>165100</xdr:colOff>
      <xdr:row>38</xdr:row>
      <xdr:rowOff>127000</xdr:rowOff>
    </xdr:to>
    <xdr:sp macro="" textlink="">
      <xdr:nvSpPr>
        <xdr:cNvPr id="577" name="フローチャート: 判断 576">
          <a:extLst>
            <a:ext uri="{FF2B5EF4-FFF2-40B4-BE49-F238E27FC236}">
              <a16:creationId xmlns:a16="http://schemas.microsoft.com/office/drawing/2014/main" id="{6F0274FF-A8FA-4ED0-A119-B9D1E7AF0C3B}"/>
            </a:ext>
          </a:extLst>
        </xdr:cNvPr>
        <xdr:cNvSpPr/>
      </xdr:nvSpPr>
      <xdr:spPr>
        <a:xfrm>
          <a:off x="19494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44450</xdr:rowOff>
    </xdr:from>
    <xdr:to>
      <xdr:col>98</xdr:col>
      <xdr:colOff>38100</xdr:colOff>
      <xdr:row>38</xdr:row>
      <xdr:rowOff>146050</xdr:rowOff>
    </xdr:to>
    <xdr:sp macro="" textlink="">
      <xdr:nvSpPr>
        <xdr:cNvPr id="578" name="フローチャート: 判断 577">
          <a:extLst>
            <a:ext uri="{FF2B5EF4-FFF2-40B4-BE49-F238E27FC236}">
              <a16:creationId xmlns:a16="http://schemas.microsoft.com/office/drawing/2014/main" id="{B95EDDC6-56CD-4B9B-98FA-197D07A7F12E}"/>
            </a:ext>
          </a:extLst>
        </xdr:cNvPr>
        <xdr:cNvSpPr/>
      </xdr:nvSpPr>
      <xdr:spPr>
        <a:xfrm>
          <a:off x="18605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4ED6C6E0-37BB-4A92-9C9B-7B7423C16A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C64300A-FC47-4255-AB0B-2E763A846D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5DDD448E-308C-4219-8EED-0B23B0BAC84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CD46A14-27B4-48B0-8F63-CC2227E698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C6F2926-4020-4D9D-A145-8D26A2AC280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67310</xdr:rowOff>
    </xdr:from>
    <xdr:to>
      <xdr:col>116</xdr:col>
      <xdr:colOff>114300</xdr:colOff>
      <xdr:row>40</xdr:row>
      <xdr:rowOff>168910</xdr:rowOff>
    </xdr:to>
    <xdr:sp macro="" textlink="">
      <xdr:nvSpPr>
        <xdr:cNvPr id="584" name="楕円 583">
          <a:extLst>
            <a:ext uri="{FF2B5EF4-FFF2-40B4-BE49-F238E27FC236}">
              <a16:creationId xmlns:a16="http://schemas.microsoft.com/office/drawing/2014/main" id="{61109C9F-A540-4F78-9246-808DDB8178EB}"/>
            </a:ext>
          </a:extLst>
        </xdr:cNvPr>
        <xdr:cNvSpPr/>
      </xdr:nvSpPr>
      <xdr:spPr>
        <a:xfrm>
          <a:off x="221107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45737</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252916BE-1356-4BF0-BB2B-BA7EE024A417}"/>
            </a:ext>
          </a:extLst>
        </xdr:cNvPr>
        <xdr:cNvSpPr txBox="1"/>
      </xdr:nvSpPr>
      <xdr:spPr>
        <a:xfrm>
          <a:off x="22199600"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586" name="楕円 585">
          <a:extLst>
            <a:ext uri="{FF2B5EF4-FFF2-40B4-BE49-F238E27FC236}">
              <a16:creationId xmlns:a16="http://schemas.microsoft.com/office/drawing/2014/main" id="{1A27B44B-2B1E-40F7-B420-1E2AE1E50267}"/>
            </a:ext>
          </a:extLst>
        </xdr:cNvPr>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118110</xdr:rowOff>
    </xdr:from>
    <xdr:to>
      <xdr:col>116</xdr:col>
      <xdr:colOff>63500</xdr:colOff>
      <xdr:row>40</xdr:row>
      <xdr:rowOff>121920</xdr:rowOff>
    </xdr:to>
    <xdr:cxnSp macro="">
      <xdr:nvCxnSpPr>
        <xdr:cNvPr id="587" name="直線コネクタ 586">
          <a:extLst>
            <a:ext uri="{FF2B5EF4-FFF2-40B4-BE49-F238E27FC236}">
              <a16:creationId xmlns:a16="http://schemas.microsoft.com/office/drawing/2014/main" id="{923F204D-C599-4C88-A88F-467E51ECB1E9}"/>
            </a:ext>
          </a:extLst>
        </xdr:cNvPr>
        <xdr:cNvCxnSpPr/>
      </xdr:nvCxnSpPr>
      <xdr:spPr>
        <a:xfrm flipV="1">
          <a:off x="21323300" y="69761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40640</xdr:rowOff>
    </xdr:from>
    <xdr:to>
      <xdr:col>107</xdr:col>
      <xdr:colOff>101600</xdr:colOff>
      <xdr:row>41</xdr:row>
      <xdr:rowOff>142240</xdr:rowOff>
    </xdr:to>
    <xdr:sp macro="" textlink="">
      <xdr:nvSpPr>
        <xdr:cNvPr id="588" name="楕円 587">
          <a:extLst>
            <a:ext uri="{FF2B5EF4-FFF2-40B4-BE49-F238E27FC236}">
              <a16:creationId xmlns:a16="http://schemas.microsoft.com/office/drawing/2014/main" id="{AD22B004-47A8-461B-8B88-0AE7D52EBFA6}"/>
            </a:ext>
          </a:extLst>
        </xdr:cNvPr>
        <xdr:cNvSpPr/>
      </xdr:nvSpPr>
      <xdr:spPr>
        <a:xfrm>
          <a:off x="20383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41</xdr:row>
      <xdr:rowOff>91440</xdr:rowOff>
    </xdr:to>
    <xdr:cxnSp macro="">
      <xdr:nvCxnSpPr>
        <xdr:cNvPr id="589" name="直線コネクタ 588">
          <a:extLst>
            <a:ext uri="{FF2B5EF4-FFF2-40B4-BE49-F238E27FC236}">
              <a16:creationId xmlns:a16="http://schemas.microsoft.com/office/drawing/2014/main" id="{458C43F7-B165-46E1-B7E2-D883529A8CC1}"/>
            </a:ext>
          </a:extLst>
        </xdr:cNvPr>
        <xdr:cNvCxnSpPr/>
      </xdr:nvCxnSpPr>
      <xdr:spPr>
        <a:xfrm flipV="1">
          <a:off x="20434300" y="697992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44450</xdr:rowOff>
    </xdr:from>
    <xdr:to>
      <xdr:col>102</xdr:col>
      <xdr:colOff>165100</xdr:colOff>
      <xdr:row>41</xdr:row>
      <xdr:rowOff>146050</xdr:rowOff>
    </xdr:to>
    <xdr:sp macro="" textlink="">
      <xdr:nvSpPr>
        <xdr:cNvPr id="590" name="楕円 589">
          <a:extLst>
            <a:ext uri="{FF2B5EF4-FFF2-40B4-BE49-F238E27FC236}">
              <a16:creationId xmlns:a16="http://schemas.microsoft.com/office/drawing/2014/main" id="{49492FAE-E22D-4AD1-BCEE-B2EC04BB2C52}"/>
            </a:ext>
          </a:extLst>
        </xdr:cNvPr>
        <xdr:cNvSpPr/>
      </xdr:nvSpPr>
      <xdr:spPr>
        <a:xfrm>
          <a:off x="19494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91440</xdr:rowOff>
    </xdr:from>
    <xdr:to>
      <xdr:col>107</xdr:col>
      <xdr:colOff>50800</xdr:colOff>
      <xdr:row>41</xdr:row>
      <xdr:rowOff>95250</xdr:rowOff>
    </xdr:to>
    <xdr:cxnSp macro="">
      <xdr:nvCxnSpPr>
        <xdr:cNvPr id="591" name="直線コネクタ 590">
          <a:extLst>
            <a:ext uri="{FF2B5EF4-FFF2-40B4-BE49-F238E27FC236}">
              <a16:creationId xmlns:a16="http://schemas.microsoft.com/office/drawing/2014/main" id="{7901B5DB-B947-403F-A016-89F37BAF3E44}"/>
            </a:ext>
          </a:extLst>
        </xdr:cNvPr>
        <xdr:cNvCxnSpPr/>
      </xdr:nvCxnSpPr>
      <xdr:spPr>
        <a:xfrm flipV="1">
          <a:off x="19545300" y="7120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44450</xdr:rowOff>
    </xdr:from>
    <xdr:to>
      <xdr:col>98</xdr:col>
      <xdr:colOff>38100</xdr:colOff>
      <xdr:row>41</xdr:row>
      <xdr:rowOff>146050</xdr:rowOff>
    </xdr:to>
    <xdr:sp macro="" textlink="">
      <xdr:nvSpPr>
        <xdr:cNvPr id="592" name="楕円 591">
          <a:extLst>
            <a:ext uri="{FF2B5EF4-FFF2-40B4-BE49-F238E27FC236}">
              <a16:creationId xmlns:a16="http://schemas.microsoft.com/office/drawing/2014/main" id="{E800B911-9351-488E-B83B-9EF220ED0852}"/>
            </a:ext>
          </a:extLst>
        </xdr:cNvPr>
        <xdr:cNvSpPr/>
      </xdr:nvSpPr>
      <xdr:spPr>
        <a:xfrm>
          <a:off x="18605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95250</xdr:rowOff>
    </xdr:from>
    <xdr:to>
      <xdr:col>102</xdr:col>
      <xdr:colOff>114300</xdr:colOff>
      <xdr:row>41</xdr:row>
      <xdr:rowOff>95250</xdr:rowOff>
    </xdr:to>
    <xdr:cxnSp macro="">
      <xdr:nvCxnSpPr>
        <xdr:cNvPr id="593" name="直線コネクタ 592">
          <a:extLst>
            <a:ext uri="{FF2B5EF4-FFF2-40B4-BE49-F238E27FC236}">
              <a16:creationId xmlns:a16="http://schemas.microsoft.com/office/drawing/2014/main" id="{5EB6CF84-4E88-441E-8C61-BF3B115B20FA}"/>
            </a:ext>
          </a:extLst>
        </xdr:cNvPr>
        <xdr:cNvCxnSpPr/>
      </xdr:nvCxnSpPr>
      <xdr:spPr>
        <a:xfrm>
          <a:off x="18656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128287</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90CF32C6-BDC5-4B2C-B7C5-3A708569C6F4}"/>
            </a:ext>
          </a:extLst>
        </xdr:cNvPr>
        <xdr:cNvSpPr txBox="1"/>
      </xdr:nvSpPr>
      <xdr:spPr>
        <a:xfrm>
          <a:off x="210757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147337</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2A09DF9A-D306-41C3-A627-04AB4FA530CA}"/>
            </a:ext>
          </a:extLst>
        </xdr:cNvPr>
        <xdr:cNvSpPr txBox="1"/>
      </xdr:nvSpPr>
      <xdr:spPr>
        <a:xfrm>
          <a:off x="20199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143527</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C0A6A8A6-A943-4D99-ADAD-A714CF0A2ED5}"/>
            </a:ext>
          </a:extLst>
        </xdr:cNvPr>
        <xdr:cNvSpPr txBox="1"/>
      </xdr:nvSpPr>
      <xdr:spPr>
        <a:xfrm>
          <a:off x="19310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162577</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FCEEC4BD-7BAF-4C2F-911D-51206DA50BE6}"/>
            </a:ext>
          </a:extLst>
        </xdr:cNvPr>
        <xdr:cNvSpPr txBox="1"/>
      </xdr:nvSpPr>
      <xdr:spPr>
        <a:xfrm>
          <a:off x="18421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A05BB748-393A-42DC-9654-C02377F29BB0}"/>
            </a:ext>
          </a:extLst>
        </xdr:cNvPr>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133367</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41913A14-C810-48FB-96EC-5761E8E819D0}"/>
            </a:ext>
          </a:extLst>
        </xdr:cNvPr>
        <xdr:cNvSpPr txBox="1"/>
      </xdr:nvSpPr>
      <xdr:spPr>
        <a:xfrm>
          <a:off x="20199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137177</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9A5E9227-9905-443A-9FE1-67D7DA7E9E17}"/>
            </a:ext>
          </a:extLst>
        </xdr:cNvPr>
        <xdr:cNvSpPr txBox="1"/>
      </xdr:nvSpPr>
      <xdr:spPr>
        <a:xfrm>
          <a:off x="19310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137177</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119073AF-30CA-498A-9F0C-49844D80D530}"/>
            </a:ext>
          </a:extLst>
        </xdr:cNvPr>
        <xdr:cNvSpPr txBox="1"/>
      </xdr:nvSpPr>
      <xdr:spPr>
        <a:xfrm>
          <a:off x="18421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35529A36-8178-4226-9150-52579145E97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5AD9936A-7DEB-4C39-8025-FF655EE2DA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795D7856-21B9-48A4-BDA1-8B81CBF161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4EFEC6F3-301B-422A-B956-63F68A27B86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9BEA68DC-845B-4649-A8CC-2A34D0A0EC4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D28F5848-AE0B-44A5-8C86-15DA787E5B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B565BA84-E83F-4BCA-A662-14122A5751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4768B34-0820-452F-81EB-8E50C9691F6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E31A344A-A5C3-4308-9356-A5A500733DB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5F8C7E9E-A3E7-4551-9877-65AB8866703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520DDA5F-80C6-4B2E-A235-FD6FA64D70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3" name="直線コネクタ 612">
          <a:extLst>
            <a:ext uri="{FF2B5EF4-FFF2-40B4-BE49-F238E27FC236}">
              <a16:creationId xmlns:a16="http://schemas.microsoft.com/office/drawing/2014/main" id="{77AC6446-7693-4E7A-940A-58807F940B03}"/>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4" name="テキスト ボックス 613">
          <a:extLst>
            <a:ext uri="{FF2B5EF4-FFF2-40B4-BE49-F238E27FC236}">
              <a16:creationId xmlns:a16="http://schemas.microsoft.com/office/drawing/2014/main" id="{E9516485-7862-41C0-AD8D-F0993984B3CA}"/>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5" name="直線コネクタ 614">
          <a:extLst>
            <a:ext uri="{FF2B5EF4-FFF2-40B4-BE49-F238E27FC236}">
              <a16:creationId xmlns:a16="http://schemas.microsoft.com/office/drawing/2014/main" id="{45169A25-4707-4311-87A4-24FDB2140513}"/>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6" name="テキスト ボックス 615">
          <a:extLst>
            <a:ext uri="{FF2B5EF4-FFF2-40B4-BE49-F238E27FC236}">
              <a16:creationId xmlns:a16="http://schemas.microsoft.com/office/drawing/2014/main" id="{D411153F-B014-406C-BD6C-131C4DAD30EA}"/>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7" name="直線コネクタ 616">
          <a:extLst>
            <a:ext uri="{FF2B5EF4-FFF2-40B4-BE49-F238E27FC236}">
              <a16:creationId xmlns:a16="http://schemas.microsoft.com/office/drawing/2014/main" id="{F031D86A-6DB0-469C-A8CB-2ECF8B3289D0}"/>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18" name="テキスト ボックス 617">
          <a:extLst>
            <a:ext uri="{FF2B5EF4-FFF2-40B4-BE49-F238E27FC236}">
              <a16:creationId xmlns:a16="http://schemas.microsoft.com/office/drawing/2014/main" id="{A0F4BFCD-6D3D-456C-B7D1-6D08C91D047D}"/>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717AE1DB-3A85-4FA2-8862-F0A32261DEA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53E33604-18D9-463A-AA9E-710C8E86623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1" name="直線コネクタ 620">
          <a:extLst>
            <a:ext uri="{FF2B5EF4-FFF2-40B4-BE49-F238E27FC236}">
              <a16:creationId xmlns:a16="http://schemas.microsoft.com/office/drawing/2014/main" id="{93D7E612-1C40-43B8-A04C-D30F41C21D1C}"/>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2" name="テキスト ボックス 621">
          <a:extLst>
            <a:ext uri="{FF2B5EF4-FFF2-40B4-BE49-F238E27FC236}">
              <a16:creationId xmlns:a16="http://schemas.microsoft.com/office/drawing/2014/main" id="{CC7A7532-11DC-457A-BA43-B70D97331D16}"/>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3" name="直線コネクタ 622">
          <a:extLst>
            <a:ext uri="{FF2B5EF4-FFF2-40B4-BE49-F238E27FC236}">
              <a16:creationId xmlns:a16="http://schemas.microsoft.com/office/drawing/2014/main" id="{DDACDE69-2368-494B-A0EB-B1185A9700A4}"/>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4" name="テキスト ボックス 623">
          <a:extLst>
            <a:ext uri="{FF2B5EF4-FFF2-40B4-BE49-F238E27FC236}">
              <a16:creationId xmlns:a16="http://schemas.microsoft.com/office/drawing/2014/main" id="{318853BD-427C-4123-9EEF-0EA0CD07B59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5" name="直線コネクタ 624">
          <a:extLst>
            <a:ext uri="{FF2B5EF4-FFF2-40B4-BE49-F238E27FC236}">
              <a16:creationId xmlns:a16="http://schemas.microsoft.com/office/drawing/2014/main" id="{78802010-6CCB-45D7-9E7E-145824DE61A1}"/>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6" name="テキスト ボックス 625">
          <a:extLst>
            <a:ext uri="{FF2B5EF4-FFF2-40B4-BE49-F238E27FC236}">
              <a16:creationId xmlns:a16="http://schemas.microsoft.com/office/drawing/2014/main" id="{046C91C5-F38D-4CD9-91C7-8DB4F584BCC9}"/>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403BDDCD-6098-4D34-BF11-E584A491F70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a:extLst>
            <a:ext uri="{FF2B5EF4-FFF2-40B4-BE49-F238E27FC236}">
              <a16:creationId xmlns:a16="http://schemas.microsoft.com/office/drawing/2014/main" id="{3CBC0AE5-93A1-4A29-A600-D36896405AE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BED1EA20-CC9C-4251-AA61-229DD8548CA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165735</xdr:rowOff>
    </xdr:to>
    <xdr:cxnSp macro="">
      <xdr:nvCxnSpPr>
        <xdr:cNvPr id="630" name="直線コネクタ 629">
          <a:extLst>
            <a:ext uri="{FF2B5EF4-FFF2-40B4-BE49-F238E27FC236}">
              <a16:creationId xmlns:a16="http://schemas.microsoft.com/office/drawing/2014/main" id="{2AC426F7-3D78-463F-B221-2CEB707BC776}"/>
            </a:ext>
          </a:extLst>
        </xdr:cNvPr>
        <xdr:cNvCxnSpPr/>
      </xdr:nvCxnSpPr>
      <xdr:spPr>
        <a:xfrm flipV="1">
          <a:off x="16318864" y="962406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169562</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47CF9A0F-D956-4F5F-9EA1-72EC636F8BBC}"/>
            </a:ext>
          </a:extLst>
        </xdr:cNvPr>
        <xdr:cNvSpPr txBox="1"/>
      </xdr:nvSpPr>
      <xdr:spPr>
        <a:xfrm>
          <a:off x="16357600"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165735</xdr:rowOff>
    </xdr:from>
    <xdr:to>
      <xdr:col>86</xdr:col>
      <xdr:colOff>25400</xdr:colOff>
      <xdr:row>63</xdr:row>
      <xdr:rowOff>165735</xdr:rowOff>
    </xdr:to>
    <xdr:cxnSp macro="">
      <xdr:nvCxnSpPr>
        <xdr:cNvPr id="632" name="直線コネクタ 631">
          <a:extLst>
            <a:ext uri="{FF2B5EF4-FFF2-40B4-BE49-F238E27FC236}">
              <a16:creationId xmlns:a16="http://schemas.microsoft.com/office/drawing/2014/main" id="{373E042E-1BB3-418D-8558-5E8EF4ADD524}"/>
            </a:ext>
          </a:extLst>
        </xdr:cNvPr>
        <xdr:cNvCxnSpPr/>
      </xdr:nvCxnSpPr>
      <xdr:spPr>
        <a:xfrm>
          <a:off x="16230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B3939E43-33AB-4AD4-9504-AC21C30754EB}"/>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4" name="直線コネクタ 633">
          <a:extLst>
            <a:ext uri="{FF2B5EF4-FFF2-40B4-BE49-F238E27FC236}">
              <a16:creationId xmlns:a16="http://schemas.microsoft.com/office/drawing/2014/main" id="{9F9E7B86-8721-403C-8D9D-722A3045719F}"/>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32084</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9FFB7C5C-E58C-4FAB-9A29-71B4E7B9D9F5}"/>
            </a:ext>
          </a:extLst>
        </xdr:cNvPr>
        <xdr:cNvSpPr txBox="1"/>
      </xdr:nvSpPr>
      <xdr:spPr>
        <a:xfrm>
          <a:off x="16357600" y="10147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xdr:rowOff>
    </xdr:from>
    <xdr:to>
      <xdr:col>85</xdr:col>
      <xdr:colOff>177800</xdr:colOff>
      <xdr:row>60</xdr:row>
      <xdr:rowOff>110807</xdr:rowOff>
    </xdr:to>
    <xdr:sp macro="" textlink="">
      <xdr:nvSpPr>
        <xdr:cNvPr id="636" name="フローチャート: 判断 635">
          <a:extLst>
            <a:ext uri="{FF2B5EF4-FFF2-40B4-BE49-F238E27FC236}">
              <a16:creationId xmlns:a16="http://schemas.microsoft.com/office/drawing/2014/main" id="{B29DEF38-B7BA-4A38-949D-31FED5AFEC8C}"/>
            </a:ext>
          </a:extLst>
        </xdr:cNvPr>
        <xdr:cNvSpPr/>
      </xdr:nvSpPr>
      <xdr:spPr>
        <a:xfrm>
          <a:off x="16268700" y="1029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129222</xdr:rowOff>
    </xdr:from>
    <xdr:to>
      <xdr:col>81</xdr:col>
      <xdr:colOff>101600</xdr:colOff>
      <xdr:row>60</xdr:row>
      <xdr:rowOff>59372</xdr:rowOff>
    </xdr:to>
    <xdr:sp macro="" textlink="">
      <xdr:nvSpPr>
        <xdr:cNvPr id="637" name="フローチャート: 判断 636">
          <a:extLst>
            <a:ext uri="{FF2B5EF4-FFF2-40B4-BE49-F238E27FC236}">
              <a16:creationId xmlns:a16="http://schemas.microsoft.com/office/drawing/2014/main" id="{5E5F4F20-1531-454F-BF3F-D4B462E991D4}"/>
            </a:ext>
          </a:extLst>
        </xdr:cNvPr>
        <xdr:cNvSpPr/>
      </xdr:nvSpPr>
      <xdr:spPr>
        <a:xfrm>
          <a:off x="15430500" y="102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638" name="フローチャート: 判断 637">
          <a:extLst>
            <a:ext uri="{FF2B5EF4-FFF2-40B4-BE49-F238E27FC236}">
              <a16:creationId xmlns:a16="http://schemas.microsoft.com/office/drawing/2014/main" id="{3A1B8664-C13E-43EE-B0C6-F43C3F348088}"/>
            </a:ext>
          </a:extLst>
        </xdr:cNvPr>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74930</xdr:rowOff>
    </xdr:from>
    <xdr:to>
      <xdr:col>72</xdr:col>
      <xdr:colOff>38100</xdr:colOff>
      <xdr:row>60</xdr:row>
      <xdr:rowOff>5080</xdr:rowOff>
    </xdr:to>
    <xdr:sp macro="" textlink="">
      <xdr:nvSpPr>
        <xdr:cNvPr id="639" name="フローチャート: 判断 638">
          <a:extLst>
            <a:ext uri="{FF2B5EF4-FFF2-40B4-BE49-F238E27FC236}">
              <a16:creationId xmlns:a16="http://schemas.microsoft.com/office/drawing/2014/main" id="{B8733DFC-3596-4E42-9B9D-2A07380B368A}"/>
            </a:ext>
          </a:extLst>
        </xdr:cNvPr>
        <xdr:cNvSpPr/>
      </xdr:nvSpPr>
      <xdr:spPr>
        <a:xfrm>
          <a:off x="1365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123507</xdr:rowOff>
    </xdr:from>
    <xdr:to>
      <xdr:col>67</xdr:col>
      <xdr:colOff>101600</xdr:colOff>
      <xdr:row>60</xdr:row>
      <xdr:rowOff>53657</xdr:rowOff>
    </xdr:to>
    <xdr:sp macro="" textlink="">
      <xdr:nvSpPr>
        <xdr:cNvPr id="640" name="フローチャート: 判断 639">
          <a:extLst>
            <a:ext uri="{FF2B5EF4-FFF2-40B4-BE49-F238E27FC236}">
              <a16:creationId xmlns:a16="http://schemas.microsoft.com/office/drawing/2014/main" id="{8BAE5F1D-C9B9-4C5C-B532-BF47F07CF0F7}"/>
            </a:ext>
          </a:extLst>
        </xdr:cNvPr>
        <xdr:cNvSpPr/>
      </xdr:nvSpPr>
      <xdr:spPr>
        <a:xfrm>
          <a:off x="12763500" y="102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B395850-F816-4953-A819-F3A9C49B5BC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2D24DDF-E916-49A9-BF92-6C2F0E18B2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61E1388-D875-4EE0-99C7-CF1A5FBB37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5D706EA-7918-4C3F-AAD8-1D0AA87AFBF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0843E0E-848F-45FF-8B2C-6B0846A6C7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129222</xdr:rowOff>
    </xdr:from>
    <xdr:to>
      <xdr:col>85</xdr:col>
      <xdr:colOff>177800</xdr:colOff>
      <xdr:row>63</xdr:row>
      <xdr:rowOff>59372</xdr:rowOff>
    </xdr:to>
    <xdr:sp macro="" textlink="">
      <xdr:nvSpPr>
        <xdr:cNvPr id="646" name="楕円 645">
          <a:extLst>
            <a:ext uri="{FF2B5EF4-FFF2-40B4-BE49-F238E27FC236}">
              <a16:creationId xmlns:a16="http://schemas.microsoft.com/office/drawing/2014/main" id="{1CCDB9E9-8642-4887-AA17-66D7C3333C6C}"/>
            </a:ext>
          </a:extLst>
        </xdr:cNvPr>
        <xdr:cNvSpPr/>
      </xdr:nvSpPr>
      <xdr:spPr>
        <a:xfrm>
          <a:off x="16268700" y="107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107649</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4D05EAC4-E92A-49E9-8E88-76AA152538A1}"/>
            </a:ext>
          </a:extLst>
        </xdr:cNvPr>
        <xdr:cNvSpPr txBox="1"/>
      </xdr:nvSpPr>
      <xdr:spPr>
        <a:xfrm>
          <a:off x="16357600" y="10737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100647</xdr:rowOff>
    </xdr:from>
    <xdr:to>
      <xdr:col>81</xdr:col>
      <xdr:colOff>101600</xdr:colOff>
      <xdr:row>63</xdr:row>
      <xdr:rowOff>30797</xdr:rowOff>
    </xdr:to>
    <xdr:sp macro="" textlink="">
      <xdr:nvSpPr>
        <xdr:cNvPr id="648" name="楕円 647">
          <a:extLst>
            <a:ext uri="{FF2B5EF4-FFF2-40B4-BE49-F238E27FC236}">
              <a16:creationId xmlns:a16="http://schemas.microsoft.com/office/drawing/2014/main" id="{43221AFC-6EBE-4B05-9921-A6AA4A40DF88}"/>
            </a:ext>
          </a:extLst>
        </xdr:cNvPr>
        <xdr:cNvSpPr/>
      </xdr:nvSpPr>
      <xdr:spPr>
        <a:xfrm>
          <a:off x="15430500" y="10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151447</xdr:rowOff>
    </xdr:from>
    <xdr:to>
      <xdr:col>85</xdr:col>
      <xdr:colOff>127000</xdr:colOff>
      <xdr:row>63</xdr:row>
      <xdr:rowOff>8572</xdr:rowOff>
    </xdr:to>
    <xdr:cxnSp macro="">
      <xdr:nvCxnSpPr>
        <xdr:cNvPr id="649" name="直線コネクタ 648">
          <a:extLst>
            <a:ext uri="{FF2B5EF4-FFF2-40B4-BE49-F238E27FC236}">
              <a16:creationId xmlns:a16="http://schemas.microsoft.com/office/drawing/2014/main" id="{A6160E6A-03D2-4E6A-B77D-9F247EEDF40F}"/>
            </a:ext>
          </a:extLst>
        </xdr:cNvPr>
        <xdr:cNvCxnSpPr/>
      </xdr:nvCxnSpPr>
      <xdr:spPr>
        <a:xfrm>
          <a:off x="15481300" y="10781347"/>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80645</xdr:rowOff>
    </xdr:from>
    <xdr:to>
      <xdr:col>76</xdr:col>
      <xdr:colOff>165100</xdr:colOff>
      <xdr:row>63</xdr:row>
      <xdr:rowOff>10795</xdr:rowOff>
    </xdr:to>
    <xdr:sp macro="" textlink="">
      <xdr:nvSpPr>
        <xdr:cNvPr id="650" name="楕円 649">
          <a:extLst>
            <a:ext uri="{FF2B5EF4-FFF2-40B4-BE49-F238E27FC236}">
              <a16:creationId xmlns:a16="http://schemas.microsoft.com/office/drawing/2014/main" id="{E82FCAAF-4380-4E72-8C10-0E076DEB18C2}"/>
            </a:ext>
          </a:extLst>
        </xdr:cNvPr>
        <xdr:cNvSpPr/>
      </xdr:nvSpPr>
      <xdr:spPr>
        <a:xfrm>
          <a:off x="14541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131445</xdr:rowOff>
    </xdr:from>
    <xdr:to>
      <xdr:col>81</xdr:col>
      <xdr:colOff>50800</xdr:colOff>
      <xdr:row>62</xdr:row>
      <xdr:rowOff>151447</xdr:rowOff>
    </xdr:to>
    <xdr:cxnSp macro="">
      <xdr:nvCxnSpPr>
        <xdr:cNvPr id="651" name="直線コネクタ 650">
          <a:extLst>
            <a:ext uri="{FF2B5EF4-FFF2-40B4-BE49-F238E27FC236}">
              <a16:creationId xmlns:a16="http://schemas.microsoft.com/office/drawing/2014/main" id="{2348E82F-F2D8-407B-89C6-ADF519853CC9}"/>
            </a:ext>
          </a:extLst>
        </xdr:cNvPr>
        <xdr:cNvCxnSpPr/>
      </xdr:nvCxnSpPr>
      <xdr:spPr>
        <a:xfrm>
          <a:off x="14592300" y="10761345"/>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117793</xdr:rowOff>
    </xdr:from>
    <xdr:to>
      <xdr:col>72</xdr:col>
      <xdr:colOff>38100</xdr:colOff>
      <xdr:row>63</xdr:row>
      <xdr:rowOff>47943</xdr:rowOff>
    </xdr:to>
    <xdr:sp macro="" textlink="">
      <xdr:nvSpPr>
        <xdr:cNvPr id="652" name="楕円 651">
          <a:extLst>
            <a:ext uri="{FF2B5EF4-FFF2-40B4-BE49-F238E27FC236}">
              <a16:creationId xmlns:a16="http://schemas.microsoft.com/office/drawing/2014/main" id="{BF7611C8-43B9-4A62-9695-9E8FDB29D605}"/>
            </a:ext>
          </a:extLst>
        </xdr:cNvPr>
        <xdr:cNvSpPr/>
      </xdr:nvSpPr>
      <xdr:spPr>
        <a:xfrm>
          <a:off x="13652500" y="107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131445</xdr:rowOff>
    </xdr:from>
    <xdr:to>
      <xdr:col>76</xdr:col>
      <xdr:colOff>114300</xdr:colOff>
      <xdr:row>62</xdr:row>
      <xdr:rowOff>168593</xdr:rowOff>
    </xdr:to>
    <xdr:cxnSp macro="">
      <xdr:nvCxnSpPr>
        <xdr:cNvPr id="653" name="直線コネクタ 652">
          <a:extLst>
            <a:ext uri="{FF2B5EF4-FFF2-40B4-BE49-F238E27FC236}">
              <a16:creationId xmlns:a16="http://schemas.microsoft.com/office/drawing/2014/main" id="{628EFF78-A1B0-4F2C-838A-1F59778E3152}"/>
            </a:ext>
          </a:extLst>
        </xdr:cNvPr>
        <xdr:cNvCxnSpPr/>
      </xdr:nvCxnSpPr>
      <xdr:spPr>
        <a:xfrm flipV="1">
          <a:off x="13703300" y="10761345"/>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72072</xdr:rowOff>
    </xdr:from>
    <xdr:to>
      <xdr:col>67</xdr:col>
      <xdr:colOff>101600</xdr:colOff>
      <xdr:row>63</xdr:row>
      <xdr:rowOff>2222</xdr:rowOff>
    </xdr:to>
    <xdr:sp macro="" textlink="">
      <xdr:nvSpPr>
        <xdr:cNvPr id="654" name="楕円 653">
          <a:extLst>
            <a:ext uri="{FF2B5EF4-FFF2-40B4-BE49-F238E27FC236}">
              <a16:creationId xmlns:a16="http://schemas.microsoft.com/office/drawing/2014/main" id="{BF2B1619-B460-4C2E-8C93-59D1D28DE25F}"/>
            </a:ext>
          </a:extLst>
        </xdr:cNvPr>
        <xdr:cNvSpPr/>
      </xdr:nvSpPr>
      <xdr:spPr>
        <a:xfrm>
          <a:off x="127635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122872</xdr:rowOff>
    </xdr:from>
    <xdr:to>
      <xdr:col>71</xdr:col>
      <xdr:colOff>177800</xdr:colOff>
      <xdr:row>62</xdr:row>
      <xdr:rowOff>168593</xdr:rowOff>
    </xdr:to>
    <xdr:cxnSp macro="">
      <xdr:nvCxnSpPr>
        <xdr:cNvPr id="655" name="直線コネクタ 654">
          <a:extLst>
            <a:ext uri="{FF2B5EF4-FFF2-40B4-BE49-F238E27FC236}">
              <a16:creationId xmlns:a16="http://schemas.microsoft.com/office/drawing/2014/main" id="{64723094-C9A2-4EEB-818C-A0CF101269E4}"/>
            </a:ext>
          </a:extLst>
        </xdr:cNvPr>
        <xdr:cNvCxnSpPr/>
      </xdr:nvCxnSpPr>
      <xdr:spPr>
        <a:xfrm>
          <a:off x="12814300" y="1075277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75899</xdr:rowOff>
    </xdr:from>
    <xdr:ext cx="405111" cy="259045"/>
    <xdr:sp macro="" textlink="">
      <xdr:nvSpPr>
        <xdr:cNvPr id="656" name="n_1aveValue【学校施設】&#10;有形固定資産減価償却率">
          <a:extLst>
            <a:ext uri="{FF2B5EF4-FFF2-40B4-BE49-F238E27FC236}">
              <a16:creationId xmlns:a16="http://schemas.microsoft.com/office/drawing/2014/main" id="{FD42E69D-9A42-4CB1-98FD-54B21259CA70}"/>
            </a:ext>
          </a:extLst>
        </xdr:cNvPr>
        <xdr:cNvSpPr txBox="1"/>
      </xdr:nvSpPr>
      <xdr:spPr>
        <a:xfrm>
          <a:off x="15266044" y="1001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657" name="n_2aveValue【学校施設】&#10;有形固定資産減価償却率">
          <a:extLst>
            <a:ext uri="{FF2B5EF4-FFF2-40B4-BE49-F238E27FC236}">
              <a16:creationId xmlns:a16="http://schemas.microsoft.com/office/drawing/2014/main" id="{7A846DE4-B35B-4F0E-A966-B55C9FF0E52B}"/>
            </a:ext>
          </a:extLst>
        </xdr:cNvPr>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21607</xdr:rowOff>
    </xdr:from>
    <xdr:ext cx="405111" cy="259045"/>
    <xdr:sp macro="" textlink="">
      <xdr:nvSpPr>
        <xdr:cNvPr id="658" name="n_3aveValue【学校施設】&#10;有形固定資産減価償却率">
          <a:extLst>
            <a:ext uri="{FF2B5EF4-FFF2-40B4-BE49-F238E27FC236}">
              <a16:creationId xmlns:a16="http://schemas.microsoft.com/office/drawing/2014/main" id="{967ACAC8-226E-45F8-9AFD-9B65935D80DC}"/>
            </a:ext>
          </a:extLst>
        </xdr:cNvPr>
        <xdr:cNvSpPr txBox="1"/>
      </xdr:nvSpPr>
      <xdr:spPr>
        <a:xfrm>
          <a:off x="13500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70184</xdr:rowOff>
    </xdr:from>
    <xdr:ext cx="405111" cy="259045"/>
    <xdr:sp macro="" textlink="">
      <xdr:nvSpPr>
        <xdr:cNvPr id="659" name="n_4aveValue【学校施設】&#10;有形固定資産減価償却率">
          <a:extLst>
            <a:ext uri="{FF2B5EF4-FFF2-40B4-BE49-F238E27FC236}">
              <a16:creationId xmlns:a16="http://schemas.microsoft.com/office/drawing/2014/main" id="{495C3A9A-84B9-4BC9-8C1A-74E8839B3C23}"/>
            </a:ext>
          </a:extLst>
        </xdr:cNvPr>
        <xdr:cNvSpPr txBox="1"/>
      </xdr:nvSpPr>
      <xdr:spPr>
        <a:xfrm>
          <a:off x="12611744" y="1001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21924</xdr:rowOff>
    </xdr:from>
    <xdr:ext cx="405111" cy="259045"/>
    <xdr:sp macro="" textlink="">
      <xdr:nvSpPr>
        <xdr:cNvPr id="660" name="n_1mainValue【学校施設】&#10;有形固定資産減価償却率">
          <a:extLst>
            <a:ext uri="{FF2B5EF4-FFF2-40B4-BE49-F238E27FC236}">
              <a16:creationId xmlns:a16="http://schemas.microsoft.com/office/drawing/2014/main" id="{489A11D3-56E8-4265-925B-8AB4591855B4}"/>
            </a:ext>
          </a:extLst>
        </xdr:cNvPr>
        <xdr:cNvSpPr txBox="1"/>
      </xdr:nvSpPr>
      <xdr:spPr>
        <a:xfrm>
          <a:off x="15266044" y="1082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1922</xdr:rowOff>
    </xdr:from>
    <xdr:ext cx="405111" cy="259045"/>
    <xdr:sp macro="" textlink="">
      <xdr:nvSpPr>
        <xdr:cNvPr id="661" name="n_2mainValue【学校施設】&#10;有形固定資産減価償却率">
          <a:extLst>
            <a:ext uri="{FF2B5EF4-FFF2-40B4-BE49-F238E27FC236}">
              <a16:creationId xmlns:a16="http://schemas.microsoft.com/office/drawing/2014/main" id="{4AA1E670-B0D0-471B-B5A5-F93B1BBBA05F}"/>
            </a:ext>
          </a:extLst>
        </xdr:cNvPr>
        <xdr:cNvSpPr txBox="1"/>
      </xdr:nvSpPr>
      <xdr:spPr>
        <a:xfrm>
          <a:off x="143897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39070</xdr:rowOff>
    </xdr:from>
    <xdr:ext cx="405111" cy="259045"/>
    <xdr:sp macro="" textlink="">
      <xdr:nvSpPr>
        <xdr:cNvPr id="662" name="n_3mainValue【学校施設】&#10;有形固定資産減価償却率">
          <a:extLst>
            <a:ext uri="{FF2B5EF4-FFF2-40B4-BE49-F238E27FC236}">
              <a16:creationId xmlns:a16="http://schemas.microsoft.com/office/drawing/2014/main" id="{F353CBB8-C96A-4197-88D7-BDAB48654820}"/>
            </a:ext>
          </a:extLst>
        </xdr:cNvPr>
        <xdr:cNvSpPr txBox="1"/>
      </xdr:nvSpPr>
      <xdr:spPr>
        <a:xfrm>
          <a:off x="13500744" y="1084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164799</xdr:rowOff>
    </xdr:from>
    <xdr:ext cx="405111" cy="259045"/>
    <xdr:sp macro="" textlink="">
      <xdr:nvSpPr>
        <xdr:cNvPr id="663" name="n_4mainValue【学校施設】&#10;有形固定資産減価償却率">
          <a:extLst>
            <a:ext uri="{FF2B5EF4-FFF2-40B4-BE49-F238E27FC236}">
              <a16:creationId xmlns:a16="http://schemas.microsoft.com/office/drawing/2014/main" id="{26EAA1D6-255E-4FA7-91E7-8B3D5133334C}"/>
            </a:ext>
          </a:extLst>
        </xdr:cNvPr>
        <xdr:cNvSpPr txBox="1"/>
      </xdr:nvSpPr>
      <xdr:spPr>
        <a:xfrm>
          <a:off x="12611744" y="1079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791E3A56-C096-494F-9166-CE765E202A5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6616553C-171F-42AD-A31E-12F2211F0A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836D15C7-55B4-4EA6-B67B-885B1034B48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9B81006C-8861-456A-ACC5-560EA5FE10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7A993239-DA7A-4FA7-82C0-0C3C356A4E1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93F784C6-16DA-4488-9B1D-3C214B291B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B926F3D9-0F96-4F94-87E6-90F1CE637E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3A936C8B-4EB4-4CB1-89B9-3C93113B0EA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C9882183-9A79-43C3-9043-48AF77D813D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44062273-B03F-4DCD-8671-E98846F961C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95008E72-9150-462B-8811-D5372D66EFF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5" name="直線コネクタ 674">
          <a:extLst>
            <a:ext uri="{FF2B5EF4-FFF2-40B4-BE49-F238E27FC236}">
              <a16:creationId xmlns:a16="http://schemas.microsoft.com/office/drawing/2014/main" id="{D8B6F264-43AB-4035-9085-E13AA1585AC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a:extLst>
            <a:ext uri="{FF2B5EF4-FFF2-40B4-BE49-F238E27FC236}">
              <a16:creationId xmlns:a16="http://schemas.microsoft.com/office/drawing/2014/main" id="{329FC4AF-0DAC-49DF-8385-E0C8EBF254D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a:extLst>
            <a:ext uri="{FF2B5EF4-FFF2-40B4-BE49-F238E27FC236}">
              <a16:creationId xmlns:a16="http://schemas.microsoft.com/office/drawing/2014/main" id="{3FA40C8F-2D23-4460-ACB8-745FEE8C1DF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a:extLst>
            <a:ext uri="{FF2B5EF4-FFF2-40B4-BE49-F238E27FC236}">
              <a16:creationId xmlns:a16="http://schemas.microsoft.com/office/drawing/2014/main" id="{FB99B7D7-8191-4317-9FE6-6B0493CEB98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a:extLst>
            <a:ext uri="{FF2B5EF4-FFF2-40B4-BE49-F238E27FC236}">
              <a16:creationId xmlns:a16="http://schemas.microsoft.com/office/drawing/2014/main" id="{898FAD36-2D90-4FAF-A010-F5B913CEFF8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a:extLst>
            <a:ext uri="{FF2B5EF4-FFF2-40B4-BE49-F238E27FC236}">
              <a16:creationId xmlns:a16="http://schemas.microsoft.com/office/drawing/2014/main" id="{539C4060-D35F-4E06-9E13-42BD8497761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a:extLst>
            <a:ext uri="{FF2B5EF4-FFF2-40B4-BE49-F238E27FC236}">
              <a16:creationId xmlns:a16="http://schemas.microsoft.com/office/drawing/2014/main" id="{B831D976-E95A-4133-B10E-EED334501F6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a:extLst>
            <a:ext uri="{FF2B5EF4-FFF2-40B4-BE49-F238E27FC236}">
              <a16:creationId xmlns:a16="http://schemas.microsoft.com/office/drawing/2014/main" id="{D0C0CED4-D0E6-499E-BABC-B34B533B777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13246F1D-BCC8-4692-9A5D-30DDBE98474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32F2106F-45FE-4E71-A426-E54964E3C50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FBB22952-0CFC-4B25-9AA8-1104460BE6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167792</xdr:rowOff>
    </xdr:from>
    <xdr:to>
      <xdr:col>116</xdr:col>
      <xdr:colOff>62864</xdr:colOff>
      <xdr:row>62</xdr:row>
      <xdr:rowOff>117043</xdr:rowOff>
    </xdr:to>
    <xdr:cxnSp macro="">
      <xdr:nvCxnSpPr>
        <xdr:cNvPr id="686" name="直線コネクタ 685">
          <a:extLst>
            <a:ext uri="{FF2B5EF4-FFF2-40B4-BE49-F238E27FC236}">
              <a16:creationId xmlns:a16="http://schemas.microsoft.com/office/drawing/2014/main" id="{BEFE0F8C-00CC-496A-A2C7-228883A903AC}"/>
            </a:ext>
          </a:extLst>
        </xdr:cNvPr>
        <xdr:cNvCxnSpPr/>
      </xdr:nvCxnSpPr>
      <xdr:spPr>
        <a:xfrm flipV="1">
          <a:off x="22160864" y="9597542"/>
          <a:ext cx="0"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120870</xdr:rowOff>
    </xdr:from>
    <xdr:ext cx="469744" cy="259045"/>
    <xdr:sp macro="" textlink="">
      <xdr:nvSpPr>
        <xdr:cNvPr id="687" name="【学校施設】&#10;一人当たり面積最小値テキスト">
          <a:extLst>
            <a:ext uri="{FF2B5EF4-FFF2-40B4-BE49-F238E27FC236}">
              <a16:creationId xmlns:a16="http://schemas.microsoft.com/office/drawing/2014/main" id="{208DC4DE-5C1A-4E9A-B03A-A9C921EAA31B}"/>
            </a:ext>
          </a:extLst>
        </xdr:cNvPr>
        <xdr:cNvSpPr txBox="1"/>
      </xdr:nvSpPr>
      <xdr:spPr>
        <a:xfrm>
          <a:off x="22199600" y="1075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117043</xdr:rowOff>
    </xdr:from>
    <xdr:to>
      <xdr:col>116</xdr:col>
      <xdr:colOff>152400</xdr:colOff>
      <xdr:row>62</xdr:row>
      <xdr:rowOff>117043</xdr:rowOff>
    </xdr:to>
    <xdr:cxnSp macro="">
      <xdr:nvCxnSpPr>
        <xdr:cNvPr id="688" name="直線コネクタ 687">
          <a:extLst>
            <a:ext uri="{FF2B5EF4-FFF2-40B4-BE49-F238E27FC236}">
              <a16:creationId xmlns:a16="http://schemas.microsoft.com/office/drawing/2014/main" id="{3C67C470-844C-487A-88C8-D598A4E90E9E}"/>
            </a:ext>
          </a:extLst>
        </xdr:cNvPr>
        <xdr:cNvCxnSpPr/>
      </xdr:nvCxnSpPr>
      <xdr:spPr>
        <a:xfrm>
          <a:off x="22072600" y="1074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114469</xdr:rowOff>
    </xdr:from>
    <xdr:ext cx="469744" cy="259045"/>
    <xdr:sp macro="" textlink="">
      <xdr:nvSpPr>
        <xdr:cNvPr id="689" name="【学校施設】&#10;一人当たり面積最大値テキスト">
          <a:extLst>
            <a:ext uri="{FF2B5EF4-FFF2-40B4-BE49-F238E27FC236}">
              <a16:creationId xmlns:a16="http://schemas.microsoft.com/office/drawing/2014/main" id="{7AFD19BE-4AF7-4743-82CE-76924BFD623C}"/>
            </a:ext>
          </a:extLst>
        </xdr:cNvPr>
        <xdr:cNvSpPr txBox="1"/>
      </xdr:nvSpPr>
      <xdr:spPr>
        <a:xfrm>
          <a:off x="22199600" y="93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167792</xdr:rowOff>
    </xdr:from>
    <xdr:to>
      <xdr:col>116</xdr:col>
      <xdr:colOff>152400</xdr:colOff>
      <xdr:row>55</xdr:row>
      <xdr:rowOff>167792</xdr:rowOff>
    </xdr:to>
    <xdr:cxnSp macro="">
      <xdr:nvCxnSpPr>
        <xdr:cNvPr id="690" name="直線コネクタ 689">
          <a:extLst>
            <a:ext uri="{FF2B5EF4-FFF2-40B4-BE49-F238E27FC236}">
              <a16:creationId xmlns:a16="http://schemas.microsoft.com/office/drawing/2014/main" id="{04ADF0E0-805F-4D19-A22B-DCF8F8EB4619}"/>
            </a:ext>
          </a:extLst>
        </xdr:cNvPr>
        <xdr:cNvCxnSpPr/>
      </xdr:nvCxnSpPr>
      <xdr:spPr>
        <a:xfrm>
          <a:off x="22072600" y="959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691" name="【学校施設】&#10;一人当たり面積平均値テキスト">
          <a:extLst>
            <a:ext uri="{FF2B5EF4-FFF2-40B4-BE49-F238E27FC236}">
              <a16:creationId xmlns:a16="http://schemas.microsoft.com/office/drawing/2014/main" id="{6C62A9ED-307A-4DAB-94B8-15D0FAD06343}"/>
            </a:ext>
          </a:extLst>
        </xdr:cNvPr>
        <xdr:cNvSpPr txBox="1"/>
      </xdr:nvSpPr>
      <xdr:spPr>
        <a:xfrm>
          <a:off x="22199600" y="101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692" name="フローチャート: 判断 691">
          <a:extLst>
            <a:ext uri="{FF2B5EF4-FFF2-40B4-BE49-F238E27FC236}">
              <a16:creationId xmlns:a16="http://schemas.microsoft.com/office/drawing/2014/main" id="{D0CA494F-2786-4A27-B80B-ED761D26790D}"/>
            </a:ext>
          </a:extLst>
        </xdr:cNvPr>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6807</xdr:rowOff>
    </xdr:from>
    <xdr:to>
      <xdr:col>112</xdr:col>
      <xdr:colOff>38100</xdr:colOff>
      <xdr:row>60</xdr:row>
      <xdr:rowOff>108407</xdr:rowOff>
    </xdr:to>
    <xdr:sp macro="" textlink="">
      <xdr:nvSpPr>
        <xdr:cNvPr id="693" name="フローチャート: 判断 692">
          <a:extLst>
            <a:ext uri="{FF2B5EF4-FFF2-40B4-BE49-F238E27FC236}">
              <a16:creationId xmlns:a16="http://schemas.microsoft.com/office/drawing/2014/main" id="{1FA015F0-FFDF-4BB8-9765-39CAAD3006EF}"/>
            </a:ext>
          </a:extLst>
        </xdr:cNvPr>
        <xdr:cNvSpPr/>
      </xdr:nvSpPr>
      <xdr:spPr>
        <a:xfrm>
          <a:off x="21272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28296</xdr:rowOff>
    </xdr:from>
    <xdr:to>
      <xdr:col>107</xdr:col>
      <xdr:colOff>101600</xdr:colOff>
      <xdr:row>60</xdr:row>
      <xdr:rowOff>129896</xdr:rowOff>
    </xdr:to>
    <xdr:sp macro="" textlink="">
      <xdr:nvSpPr>
        <xdr:cNvPr id="694" name="フローチャート: 判断 693">
          <a:extLst>
            <a:ext uri="{FF2B5EF4-FFF2-40B4-BE49-F238E27FC236}">
              <a16:creationId xmlns:a16="http://schemas.microsoft.com/office/drawing/2014/main" id="{72EE9104-3D8C-41E0-8B0F-CC5EB1A2C605}"/>
            </a:ext>
          </a:extLst>
        </xdr:cNvPr>
        <xdr:cNvSpPr/>
      </xdr:nvSpPr>
      <xdr:spPr>
        <a:xfrm>
          <a:off x="20383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34239</xdr:rowOff>
    </xdr:from>
    <xdr:to>
      <xdr:col>102</xdr:col>
      <xdr:colOff>165100</xdr:colOff>
      <xdr:row>60</xdr:row>
      <xdr:rowOff>135839</xdr:rowOff>
    </xdr:to>
    <xdr:sp macro="" textlink="">
      <xdr:nvSpPr>
        <xdr:cNvPr id="695" name="フローチャート: 判断 694">
          <a:extLst>
            <a:ext uri="{FF2B5EF4-FFF2-40B4-BE49-F238E27FC236}">
              <a16:creationId xmlns:a16="http://schemas.microsoft.com/office/drawing/2014/main" id="{542C7B2F-993E-4067-BC40-D2B81D5F3D15}"/>
            </a:ext>
          </a:extLst>
        </xdr:cNvPr>
        <xdr:cNvSpPr/>
      </xdr:nvSpPr>
      <xdr:spPr>
        <a:xfrm>
          <a:off x="19494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76302</xdr:rowOff>
    </xdr:from>
    <xdr:to>
      <xdr:col>98</xdr:col>
      <xdr:colOff>38100</xdr:colOff>
      <xdr:row>61</xdr:row>
      <xdr:rowOff>6452</xdr:rowOff>
    </xdr:to>
    <xdr:sp macro="" textlink="">
      <xdr:nvSpPr>
        <xdr:cNvPr id="696" name="フローチャート: 判断 695">
          <a:extLst>
            <a:ext uri="{FF2B5EF4-FFF2-40B4-BE49-F238E27FC236}">
              <a16:creationId xmlns:a16="http://schemas.microsoft.com/office/drawing/2014/main" id="{5FF251D1-CBCF-486A-9F26-77DF42FDB3C7}"/>
            </a:ext>
          </a:extLst>
        </xdr:cNvPr>
        <xdr:cNvSpPr/>
      </xdr:nvSpPr>
      <xdr:spPr>
        <a:xfrm>
          <a:off x="18605500" y="103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5C4642F2-DBAF-4BE1-8007-5AEC994B07D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3CB0257-BE10-4058-938F-1D0D7BEB065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9A9303B-0D38-4136-BBE5-028ABF6C78D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804E0E4B-D98F-40E3-A3F1-5FE614CA0A7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F6E46C5-6393-4FC3-9F2E-218C4F248D1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148539</xdr:rowOff>
    </xdr:from>
    <xdr:to>
      <xdr:col>116</xdr:col>
      <xdr:colOff>114300</xdr:colOff>
      <xdr:row>61</xdr:row>
      <xdr:rowOff>78689</xdr:rowOff>
    </xdr:to>
    <xdr:sp macro="" textlink="">
      <xdr:nvSpPr>
        <xdr:cNvPr id="702" name="楕円 701">
          <a:extLst>
            <a:ext uri="{FF2B5EF4-FFF2-40B4-BE49-F238E27FC236}">
              <a16:creationId xmlns:a16="http://schemas.microsoft.com/office/drawing/2014/main" id="{18C1F646-EA01-4692-BA42-D9F141AE09FE}"/>
            </a:ext>
          </a:extLst>
        </xdr:cNvPr>
        <xdr:cNvSpPr/>
      </xdr:nvSpPr>
      <xdr:spPr>
        <a:xfrm>
          <a:off x="22110700" y="1043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126966</xdr:rowOff>
    </xdr:from>
    <xdr:ext cx="469744" cy="259045"/>
    <xdr:sp macro="" textlink="">
      <xdr:nvSpPr>
        <xdr:cNvPr id="703" name="【学校施設】&#10;一人当たり面積該当値テキスト">
          <a:extLst>
            <a:ext uri="{FF2B5EF4-FFF2-40B4-BE49-F238E27FC236}">
              <a16:creationId xmlns:a16="http://schemas.microsoft.com/office/drawing/2014/main" id="{640B829A-B205-400B-83EA-2C82B9C69AD0}"/>
            </a:ext>
          </a:extLst>
        </xdr:cNvPr>
        <xdr:cNvSpPr txBox="1"/>
      </xdr:nvSpPr>
      <xdr:spPr>
        <a:xfrm>
          <a:off x="22199600" y="1041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170028</xdr:rowOff>
    </xdr:from>
    <xdr:to>
      <xdr:col>112</xdr:col>
      <xdr:colOff>38100</xdr:colOff>
      <xdr:row>61</xdr:row>
      <xdr:rowOff>100178</xdr:rowOff>
    </xdr:to>
    <xdr:sp macro="" textlink="">
      <xdr:nvSpPr>
        <xdr:cNvPr id="704" name="楕円 703">
          <a:extLst>
            <a:ext uri="{FF2B5EF4-FFF2-40B4-BE49-F238E27FC236}">
              <a16:creationId xmlns:a16="http://schemas.microsoft.com/office/drawing/2014/main" id="{20BD632A-4094-4D61-B687-080A004B586D}"/>
            </a:ext>
          </a:extLst>
        </xdr:cNvPr>
        <xdr:cNvSpPr/>
      </xdr:nvSpPr>
      <xdr:spPr>
        <a:xfrm>
          <a:off x="21272500" y="104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27889</xdr:rowOff>
    </xdr:from>
    <xdr:to>
      <xdr:col>116</xdr:col>
      <xdr:colOff>63500</xdr:colOff>
      <xdr:row>61</xdr:row>
      <xdr:rowOff>49378</xdr:rowOff>
    </xdr:to>
    <xdr:cxnSp macro="">
      <xdr:nvCxnSpPr>
        <xdr:cNvPr id="705" name="直線コネクタ 704">
          <a:extLst>
            <a:ext uri="{FF2B5EF4-FFF2-40B4-BE49-F238E27FC236}">
              <a16:creationId xmlns:a16="http://schemas.microsoft.com/office/drawing/2014/main" id="{18403DE5-C077-46D7-8256-6A7BB98C9213}"/>
            </a:ext>
          </a:extLst>
        </xdr:cNvPr>
        <xdr:cNvCxnSpPr/>
      </xdr:nvCxnSpPr>
      <xdr:spPr>
        <a:xfrm flipV="1">
          <a:off x="21323300" y="10486339"/>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21437</xdr:rowOff>
    </xdr:from>
    <xdr:to>
      <xdr:col>107</xdr:col>
      <xdr:colOff>101600</xdr:colOff>
      <xdr:row>61</xdr:row>
      <xdr:rowOff>123037</xdr:rowOff>
    </xdr:to>
    <xdr:sp macro="" textlink="">
      <xdr:nvSpPr>
        <xdr:cNvPr id="706" name="楕円 705">
          <a:extLst>
            <a:ext uri="{FF2B5EF4-FFF2-40B4-BE49-F238E27FC236}">
              <a16:creationId xmlns:a16="http://schemas.microsoft.com/office/drawing/2014/main" id="{058A512E-64B5-46C9-836A-DAEA5671AB29}"/>
            </a:ext>
          </a:extLst>
        </xdr:cNvPr>
        <xdr:cNvSpPr/>
      </xdr:nvSpPr>
      <xdr:spPr>
        <a:xfrm>
          <a:off x="20383500" y="104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49378</xdr:rowOff>
    </xdr:from>
    <xdr:to>
      <xdr:col>111</xdr:col>
      <xdr:colOff>177800</xdr:colOff>
      <xdr:row>61</xdr:row>
      <xdr:rowOff>72237</xdr:rowOff>
    </xdr:to>
    <xdr:cxnSp macro="">
      <xdr:nvCxnSpPr>
        <xdr:cNvPr id="707" name="直線コネクタ 706">
          <a:extLst>
            <a:ext uri="{FF2B5EF4-FFF2-40B4-BE49-F238E27FC236}">
              <a16:creationId xmlns:a16="http://schemas.microsoft.com/office/drawing/2014/main" id="{FCAA75E7-0B94-411D-86A9-1CE70225D3A9}"/>
            </a:ext>
          </a:extLst>
        </xdr:cNvPr>
        <xdr:cNvCxnSpPr/>
      </xdr:nvCxnSpPr>
      <xdr:spPr>
        <a:xfrm flipV="1">
          <a:off x="20434300" y="105078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30582</xdr:rowOff>
    </xdr:from>
    <xdr:to>
      <xdr:col>102</xdr:col>
      <xdr:colOff>165100</xdr:colOff>
      <xdr:row>61</xdr:row>
      <xdr:rowOff>132182</xdr:rowOff>
    </xdr:to>
    <xdr:sp macro="" textlink="">
      <xdr:nvSpPr>
        <xdr:cNvPr id="708" name="楕円 707">
          <a:extLst>
            <a:ext uri="{FF2B5EF4-FFF2-40B4-BE49-F238E27FC236}">
              <a16:creationId xmlns:a16="http://schemas.microsoft.com/office/drawing/2014/main" id="{DD07F125-EA35-4689-A74F-C747E6F232DF}"/>
            </a:ext>
          </a:extLst>
        </xdr:cNvPr>
        <xdr:cNvSpPr/>
      </xdr:nvSpPr>
      <xdr:spPr>
        <a:xfrm>
          <a:off x="19494500" y="104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72237</xdr:rowOff>
    </xdr:from>
    <xdr:to>
      <xdr:col>107</xdr:col>
      <xdr:colOff>50800</xdr:colOff>
      <xdr:row>61</xdr:row>
      <xdr:rowOff>81382</xdr:rowOff>
    </xdr:to>
    <xdr:cxnSp macro="">
      <xdr:nvCxnSpPr>
        <xdr:cNvPr id="709" name="直線コネクタ 708">
          <a:extLst>
            <a:ext uri="{FF2B5EF4-FFF2-40B4-BE49-F238E27FC236}">
              <a16:creationId xmlns:a16="http://schemas.microsoft.com/office/drawing/2014/main" id="{6B4D2BF1-90CB-4A06-996F-F63D31794060}"/>
            </a:ext>
          </a:extLst>
        </xdr:cNvPr>
        <xdr:cNvCxnSpPr/>
      </xdr:nvCxnSpPr>
      <xdr:spPr>
        <a:xfrm flipV="1">
          <a:off x="19545300" y="105306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47041</xdr:rowOff>
    </xdr:from>
    <xdr:to>
      <xdr:col>98</xdr:col>
      <xdr:colOff>38100</xdr:colOff>
      <xdr:row>61</xdr:row>
      <xdr:rowOff>148641</xdr:rowOff>
    </xdr:to>
    <xdr:sp macro="" textlink="">
      <xdr:nvSpPr>
        <xdr:cNvPr id="710" name="楕円 709">
          <a:extLst>
            <a:ext uri="{FF2B5EF4-FFF2-40B4-BE49-F238E27FC236}">
              <a16:creationId xmlns:a16="http://schemas.microsoft.com/office/drawing/2014/main" id="{21CCB028-99F8-4CEB-9BA7-814E527FDE8E}"/>
            </a:ext>
          </a:extLst>
        </xdr:cNvPr>
        <xdr:cNvSpPr/>
      </xdr:nvSpPr>
      <xdr:spPr>
        <a:xfrm>
          <a:off x="18605500" y="1050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81382</xdr:rowOff>
    </xdr:from>
    <xdr:to>
      <xdr:col>102</xdr:col>
      <xdr:colOff>114300</xdr:colOff>
      <xdr:row>61</xdr:row>
      <xdr:rowOff>97841</xdr:rowOff>
    </xdr:to>
    <xdr:cxnSp macro="">
      <xdr:nvCxnSpPr>
        <xdr:cNvPr id="711" name="直線コネクタ 710">
          <a:extLst>
            <a:ext uri="{FF2B5EF4-FFF2-40B4-BE49-F238E27FC236}">
              <a16:creationId xmlns:a16="http://schemas.microsoft.com/office/drawing/2014/main" id="{C90144A5-12F8-4311-9FA9-FE0F404253CB}"/>
            </a:ext>
          </a:extLst>
        </xdr:cNvPr>
        <xdr:cNvCxnSpPr/>
      </xdr:nvCxnSpPr>
      <xdr:spPr>
        <a:xfrm flipV="1">
          <a:off x="18656300" y="10539832"/>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124934</xdr:rowOff>
    </xdr:from>
    <xdr:ext cx="469744" cy="259045"/>
    <xdr:sp macro="" textlink="">
      <xdr:nvSpPr>
        <xdr:cNvPr id="712" name="n_1aveValue【学校施設】&#10;一人当たり面積">
          <a:extLst>
            <a:ext uri="{FF2B5EF4-FFF2-40B4-BE49-F238E27FC236}">
              <a16:creationId xmlns:a16="http://schemas.microsoft.com/office/drawing/2014/main" id="{EC0C1275-D2AD-405A-99E2-3E0AA8153876}"/>
            </a:ext>
          </a:extLst>
        </xdr:cNvPr>
        <xdr:cNvSpPr txBox="1"/>
      </xdr:nvSpPr>
      <xdr:spPr>
        <a:xfrm>
          <a:off x="21075727"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146423</xdr:rowOff>
    </xdr:from>
    <xdr:ext cx="469744" cy="259045"/>
    <xdr:sp macro="" textlink="">
      <xdr:nvSpPr>
        <xdr:cNvPr id="713" name="n_2aveValue【学校施設】&#10;一人当たり面積">
          <a:extLst>
            <a:ext uri="{FF2B5EF4-FFF2-40B4-BE49-F238E27FC236}">
              <a16:creationId xmlns:a16="http://schemas.microsoft.com/office/drawing/2014/main" id="{F8D6EC6A-E355-4761-90D3-B2582025FDAE}"/>
            </a:ext>
          </a:extLst>
        </xdr:cNvPr>
        <xdr:cNvSpPr txBox="1"/>
      </xdr:nvSpPr>
      <xdr:spPr>
        <a:xfrm>
          <a:off x="20199427" y="100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152366</xdr:rowOff>
    </xdr:from>
    <xdr:ext cx="469744" cy="259045"/>
    <xdr:sp macro="" textlink="">
      <xdr:nvSpPr>
        <xdr:cNvPr id="714" name="n_3aveValue【学校施設】&#10;一人当たり面積">
          <a:extLst>
            <a:ext uri="{FF2B5EF4-FFF2-40B4-BE49-F238E27FC236}">
              <a16:creationId xmlns:a16="http://schemas.microsoft.com/office/drawing/2014/main" id="{77D1EDED-647B-44E1-AA71-46BAAA17892F}"/>
            </a:ext>
          </a:extLst>
        </xdr:cNvPr>
        <xdr:cNvSpPr txBox="1"/>
      </xdr:nvSpPr>
      <xdr:spPr>
        <a:xfrm>
          <a:off x="19310427" y="100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22979</xdr:rowOff>
    </xdr:from>
    <xdr:ext cx="469744" cy="259045"/>
    <xdr:sp macro="" textlink="">
      <xdr:nvSpPr>
        <xdr:cNvPr id="715" name="n_4aveValue【学校施設】&#10;一人当たり面積">
          <a:extLst>
            <a:ext uri="{FF2B5EF4-FFF2-40B4-BE49-F238E27FC236}">
              <a16:creationId xmlns:a16="http://schemas.microsoft.com/office/drawing/2014/main" id="{308EF016-C66A-4514-8D33-F990FC2E8E67}"/>
            </a:ext>
          </a:extLst>
        </xdr:cNvPr>
        <xdr:cNvSpPr txBox="1"/>
      </xdr:nvSpPr>
      <xdr:spPr>
        <a:xfrm>
          <a:off x="18421427" y="1013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91305</xdr:rowOff>
    </xdr:from>
    <xdr:ext cx="469744" cy="259045"/>
    <xdr:sp macro="" textlink="">
      <xdr:nvSpPr>
        <xdr:cNvPr id="716" name="n_1mainValue【学校施設】&#10;一人当たり面積">
          <a:extLst>
            <a:ext uri="{FF2B5EF4-FFF2-40B4-BE49-F238E27FC236}">
              <a16:creationId xmlns:a16="http://schemas.microsoft.com/office/drawing/2014/main" id="{ABE8F8FE-5AEA-4252-8793-34555E87BEFB}"/>
            </a:ext>
          </a:extLst>
        </xdr:cNvPr>
        <xdr:cNvSpPr txBox="1"/>
      </xdr:nvSpPr>
      <xdr:spPr>
        <a:xfrm>
          <a:off x="21075727" y="105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114164</xdr:rowOff>
    </xdr:from>
    <xdr:ext cx="469744" cy="259045"/>
    <xdr:sp macro="" textlink="">
      <xdr:nvSpPr>
        <xdr:cNvPr id="717" name="n_2mainValue【学校施設】&#10;一人当たり面積">
          <a:extLst>
            <a:ext uri="{FF2B5EF4-FFF2-40B4-BE49-F238E27FC236}">
              <a16:creationId xmlns:a16="http://schemas.microsoft.com/office/drawing/2014/main" id="{26997938-9DE5-4DE8-AE70-6377CACCF85B}"/>
            </a:ext>
          </a:extLst>
        </xdr:cNvPr>
        <xdr:cNvSpPr txBox="1"/>
      </xdr:nvSpPr>
      <xdr:spPr>
        <a:xfrm>
          <a:off x="20199427" y="1057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123309</xdr:rowOff>
    </xdr:from>
    <xdr:ext cx="469744" cy="259045"/>
    <xdr:sp macro="" textlink="">
      <xdr:nvSpPr>
        <xdr:cNvPr id="718" name="n_3mainValue【学校施設】&#10;一人当たり面積">
          <a:extLst>
            <a:ext uri="{FF2B5EF4-FFF2-40B4-BE49-F238E27FC236}">
              <a16:creationId xmlns:a16="http://schemas.microsoft.com/office/drawing/2014/main" id="{FA505020-9710-4289-8CD8-FB3130BC52FC}"/>
            </a:ext>
          </a:extLst>
        </xdr:cNvPr>
        <xdr:cNvSpPr txBox="1"/>
      </xdr:nvSpPr>
      <xdr:spPr>
        <a:xfrm>
          <a:off x="19310427" y="105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139768</xdr:rowOff>
    </xdr:from>
    <xdr:ext cx="469744" cy="259045"/>
    <xdr:sp macro="" textlink="">
      <xdr:nvSpPr>
        <xdr:cNvPr id="719" name="n_4mainValue【学校施設】&#10;一人当たり面積">
          <a:extLst>
            <a:ext uri="{FF2B5EF4-FFF2-40B4-BE49-F238E27FC236}">
              <a16:creationId xmlns:a16="http://schemas.microsoft.com/office/drawing/2014/main" id="{218EAE5E-92BF-493C-973E-B81FCC6E9E1D}"/>
            </a:ext>
          </a:extLst>
        </xdr:cNvPr>
        <xdr:cNvSpPr txBox="1"/>
      </xdr:nvSpPr>
      <xdr:spPr>
        <a:xfrm>
          <a:off x="18421427" y="1059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C3C2E2C9-E21C-4B37-A0FD-6188D68F3F6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7A1AF58B-CE4B-4E5D-B4C5-1037301E6C9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9CD5A66F-77D6-4D6A-9026-6CAC472BD80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D7558508-C43F-497C-ADB0-58D5F50C82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45793959-EE36-4BDD-B2AE-D2447AA02F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137FD881-AAE4-49D4-929C-7C630DF8A3E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357989AF-7156-487C-9330-254C540C172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0B556458-B70D-459B-94FA-BBBE32F69D6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6B7C7733-6CCD-4BB3-9DE1-545BC6D06AA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57D47BD1-07A2-48F2-94DC-ED5280CC719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1650FF5A-88E1-4C18-8C86-DEE4564E8A2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1" name="直線コネクタ 730">
          <a:extLst>
            <a:ext uri="{FF2B5EF4-FFF2-40B4-BE49-F238E27FC236}">
              <a16:creationId xmlns:a16="http://schemas.microsoft.com/office/drawing/2014/main" id="{330569AA-A4CA-42F4-A196-7007EF0A3281}"/>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2" name="テキスト ボックス 731">
          <a:extLst>
            <a:ext uri="{FF2B5EF4-FFF2-40B4-BE49-F238E27FC236}">
              <a16:creationId xmlns:a16="http://schemas.microsoft.com/office/drawing/2014/main" id="{3EA17150-9E55-4B89-AEA2-519254F6A2D4}"/>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3" name="直線コネクタ 732">
          <a:extLst>
            <a:ext uri="{FF2B5EF4-FFF2-40B4-BE49-F238E27FC236}">
              <a16:creationId xmlns:a16="http://schemas.microsoft.com/office/drawing/2014/main" id="{7620912A-E672-468B-A295-530C84263ACD}"/>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4" name="テキスト ボックス 733">
          <a:extLst>
            <a:ext uri="{FF2B5EF4-FFF2-40B4-BE49-F238E27FC236}">
              <a16:creationId xmlns:a16="http://schemas.microsoft.com/office/drawing/2014/main" id="{20F232C9-3CF7-4D0E-9AA1-9BFBD46CD4CB}"/>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5" name="直線コネクタ 734">
          <a:extLst>
            <a:ext uri="{FF2B5EF4-FFF2-40B4-BE49-F238E27FC236}">
              <a16:creationId xmlns:a16="http://schemas.microsoft.com/office/drawing/2014/main" id="{68FC170F-FE8F-48F4-80E7-9390EECF1FF1}"/>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6" name="テキスト ボックス 735">
          <a:extLst>
            <a:ext uri="{FF2B5EF4-FFF2-40B4-BE49-F238E27FC236}">
              <a16:creationId xmlns:a16="http://schemas.microsoft.com/office/drawing/2014/main" id="{7C3A3297-A374-4C82-B7D1-99411A651D4D}"/>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7" name="直線コネクタ 736">
          <a:extLst>
            <a:ext uri="{FF2B5EF4-FFF2-40B4-BE49-F238E27FC236}">
              <a16:creationId xmlns:a16="http://schemas.microsoft.com/office/drawing/2014/main" id="{7D87F400-6076-4B1A-9C1D-A974A1032DD1}"/>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8" name="テキスト ボックス 737">
          <a:extLst>
            <a:ext uri="{FF2B5EF4-FFF2-40B4-BE49-F238E27FC236}">
              <a16:creationId xmlns:a16="http://schemas.microsoft.com/office/drawing/2014/main" id="{B303DEBE-67E6-43D2-97E6-DE716891D418}"/>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6FF50BA2-6B51-4842-9D63-43E4E255D66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0" name="テキスト ボックス 739">
          <a:extLst>
            <a:ext uri="{FF2B5EF4-FFF2-40B4-BE49-F238E27FC236}">
              <a16:creationId xmlns:a16="http://schemas.microsoft.com/office/drawing/2014/main" id="{66C06EFF-B44F-4A06-903C-AEFB3A39AAE9}"/>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529F4E9A-2D3B-4044-BE79-0881885235C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72389</xdr:rowOff>
    </xdr:from>
    <xdr:to>
      <xdr:col>85</xdr:col>
      <xdr:colOff>126364</xdr:colOff>
      <xdr:row>86</xdr:row>
      <xdr:rowOff>1524</xdr:rowOff>
    </xdr:to>
    <xdr:cxnSp macro="">
      <xdr:nvCxnSpPr>
        <xdr:cNvPr id="742" name="直線コネクタ 741">
          <a:extLst>
            <a:ext uri="{FF2B5EF4-FFF2-40B4-BE49-F238E27FC236}">
              <a16:creationId xmlns:a16="http://schemas.microsoft.com/office/drawing/2014/main" id="{7CEBCCFA-25BB-4E5E-A7CF-3B4C90152193}"/>
            </a:ext>
          </a:extLst>
        </xdr:cNvPr>
        <xdr:cNvCxnSpPr/>
      </xdr:nvCxnSpPr>
      <xdr:spPr>
        <a:xfrm flipV="1">
          <a:off x="16318864" y="13274039"/>
          <a:ext cx="0" cy="147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5351</xdr:rowOff>
    </xdr:from>
    <xdr:ext cx="405111" cy="259045"/>
    <xdr:sp macro="" textlink="">
      <xdr:nvSpPr>
        <xdr:cNvPr id="743" name="【児童館】&#10;有形固定資産減価償却率最小値テキスト">
          <a:extLst>
            <a:ext uri="{FF2B5EF4-FFF2-40B4-BE49-F238E27FC236}">
              <a16:creationId xmlns:a16="http://schemas.microsoft.com/office/drawing/2014/main" id="{878364E2-85A9-4D05-B250-CDF1B856AB5B}"/>
            </a:ext>
          </a:extLst>
        </xdr:cNvPr>
        <xdr:cNvSpPr txBox="1"/>
      </xdr:nvSpPr>
      <xdr:spPr>
        <a:xfrm>
          <a:off x="16357600" y="1475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xdr:rowOff>
    </xdr:from>
    <xdr:to>
      <xdr:col>86</xdr:col>
      <xdr:colOff>25400</xdr:colOff>
      <xdr:row>86</xdr:row>
      <xdr:rowOff>1524</xdr:rowOff>
    </xdr:to>
    <xdr:cxnSp macro="">
      <xdr:nvCxnSpPr>
        <xdr:cNvPr id="744" name="直線コネクタ 743">
          <a:extLst>
            <a:ext uri="{FF2B5EF4-FFF2-40B4-BE49-F238E27FC236}">
              <a16:creationId xmlns:a16="http://schemas.microsoft.com/office/drawing/2014/main" id="{F4E89DB4-5CF0-4E19-B29E-807C18E6BCAD}"/>
            </a:ext>
          </a:extLst>
        </xdr:cNvPr>
        <xdr:cNvCxnSpPr/>
      </xdr:nvCxnSpPr>
      <xdr:spPr>
        <a:xfrm>
          <a:off x="16230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19066</xdr:rowOff>
    </xdr:from>
    <xdr:ext cx="405111" cy="259045"/>
    <xdr:sp macro="" textlink="">
      <xdr:nvSpPr>
        <xdr:cNvPr id="745" name="【児童館】&#10;有形固定資産減価償却率最大値テキスト">
          <a:extLst>
            <a:ext uri="{FF2B5EF4-FFF2-40B4-BE49-F238E27FC236}">
              <a16:creationId xmlns:a16="http://schemas.microsoft.com/office/drawing/2014/main" id="{2EF1FDBC-4100-4352-A0B1-13DC831BE587}"/>
            </a:ext>
          </a:extLst>
        </xdr:cNvPr>
        <xdr:cNvSpPr txBox="1"/>
      </xdr:nvSpPr>
      <xdr:spPr>
        <a:xfrm>
          <a:off x="16357600" y="1304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72389</xdr:rowOff>
    </xdr:from>
    <xdr:to>
      <xdr:col>86</xdr:col>
      <xdr:colOff>25400</xdr:colOff>
      <xdr:row>77</xdr:row>
      <xdr:rowOff>72389</xdr:rowOff>
    </xdr:to>
    <xdr:cxnSp macro="">
      <xdr:nvCxnSpPr>
        <xdr:cNvPr id="746" name="直線コネクタ 745">
          <a:extLst>
            <a:ext uri="{FF2B5EF4-FFF2-40B4-BE49-F238E27FC236}">
              <a16:creationId xmlns:a16="http://schemas.microsoft.com/office/drawing/2014/main" id="{8FFAAE49-709B-4D43-9145-4AE4FE287DDE}"/>
            </a:ext>
          </a:extLst>
        </xdr:cNvPr>
        <xdr:cNvCxnSpPr/>
      </xdr:nvCxnSpPr>
      <xdr:spPr>
        <a:xfrm>
          <a:off x="16230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129049</xdr:rowOff>
    </xdr:from>
    <xdr:ext cx="405111" cy="259045"/>
    <xdr:sp macro="" textlink="">
      <xdr:nvSpPr>
        <xdr:cNvPr id="747" name="【児童館】&#10;有形固定資産減価償却率平均値テキスト">
          <a:extLst>
            <a:ext uri="{FF2B5EF4-FFF2-40B4-BE49-F238E27FC236}">
              <a16:creationId xmlns:a16="http://schemas.microsoft.com/office/drawing/2014/main" id="{EC464F8D-FC08-4FC7-930C-920E519235DF}"/>
            </a:ext>
          </a:extLst>
        </xdr:cNvPr>
        <xdr:cNvSpPr txBox="1"/>
      </xdr:nvSpPr>
      <xdr:spPr>
        <a:xfrm>
          <a:off x="16357600" y="13845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106172</xdr:rowOff>
    </xdr:from>
    <xdr:to>
      <xdr:col>85</xdr:col>
      <xdr:colOff>177800</xdr:colOff>
      <xdr:row>82</xdr:row>
      <xdr:rowOff>36322</xdr:rowOff>
    </xdr:to>
    <xdr:sp macro="" textlink="">
      <xdr:nvSpPr>
        <xdr:cNvPr id="748" name="フローチャート: 判断 747">
          <a:extLst>
            <a:ext uri="{FF2B5EF4-FFF2-40B4-BE49-F238E27FC236}">
              <a16:creationId xmlns:a16="http://schemas.microsoft.com/office/drawing/2014/main" id="{B23E17DE-9B80-48CD-A90C-A07C4355599B}"/>
            </a:ext>
          </a:extLst>
        </xdr:cNvPr>
        <xdr:cNvSpPr/>
      </xdr:nvSpPr>
      <xdr:spPr>
        <a:xfrm>
          <a:off x="162687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67311</xdr:rowOff>
    </xdr:from>
    <xdr:to>
      <xdr:col>81</xdr:col>
      <xdr:colOff>101600</xdr:colOff>
      <xdr:row>81</xdr:row>
      <xdr:rowOff>168911</xdr:rowOff>
    </xdr:to>
    <xdr:sp macro="" textlink="">
      <xdr:nvSpPr>
        <xdr:cNvPr id="749" name="フローチャート: 判断 748">
          <a:extLst>
            <a:ext uri="{FF2B5EF4-FFF2-40B4-BE49-F238E27FC236}">
              <a16:creationId xmlns:a16="http://schemas.microsoft.com/office/drawing/2014/main" id="{3C9B1826-4EF8-4E4E-97D5-651540046FAB}"/>
            </a:ext>
          </a:extLst>
        </xdr:cNvPr>
        <xdr:cNvSpPr/>
      </xdr:nvSpPr>
      <xdr:spPr>
        <a:xfrm>
          <a:off x="15430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161037</xdr:rowOff>
    </xdr:from>
    <xdr:to>
      <xdr:col>76</xdr:col>
      <xdr:colOff>165100</xdr:colOff>
      <xdr:row>81</xdr:row>
      <xdr:rowOff>91187</xdr:rowOff>
    </xdr:to>
    <xdr:sp macro="" textlink="">
      <xdr:nvSpPr>
        <xdr:cNvPr id="750" name="フローチャート: 判断 749">
          <a:extLst>
            <a:ext uri="{FF2B5EF4-FFF2-40B4-BE49-F238E27FC236}">
              <a16:creationId xmlns:a16="http://schemas.microsoft.com/office/drawing/2014/main" id="{14B24F9D-C7B0-4DE5-8707-CA51FFA8CCB3}"/>
            </a:ext>
          </a:extLst>
        </xdr:cNvPr>
        <xdr:cNvSpPr/>
      </xdr:nvSpPr>
      <xdr:spPr>
        <a:xfrm>
          <a:off x="14541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158750</xdr:rowOff>
    </xdr:from>
    <xdr:to>
      <xdr:col>72</xdr:col>
      <xdr:colOff>38100</xdr:colOff>
      <xdr:row>81</xdr:row>
      <xdr:rowOff>88900</xdr:rowOff>
    </xdr:to>
    <xdr:sp macro="" textlink="">
      <xdr:nvSpPr>
        <xdr:cNvPr id="751" name="フローチャート: 判断 750">
          <a:extLst>
            <a:ext uri="{FF2B5EF4-FFF2-40B4-BE49-F238E27FC236}">
              <a16:creationId xmlns:a16="http://schemas.microsoft.com/office/drawing/2014/main" id="{CA716A01-3FF1-43E0-9139-EF5D6005D818}"/>
            </a:ext>
          </a:extLst>
        </xdr:cNvPr>
        <xdr:cNvSpPr/>
      </xdr:nvSpPr>
      <xdr:spPr>
        <a:xfrm>
          <a:off x="13652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71882</xdr:rowOff>
    </xdr:from>
    <xdr:to>
      <xdr:col>67</xdr:col>
      <xdr:colOff>101600</xdr:colOff>
      <xdr:row>81</xdr:row>
      <xdr:rowOff>2032</xdr:rowOff>
    </xdr:to>
    <xdr:sp macro="" textlink="">
      <xdr:nvSpPr>
        <xdr:cNvPr id="752" name="フローチャート: 判断 751">
          <a:extLst>
            <a:ext uri="{FF2B5EF4-FFF2-40B4-BE49-F238E27FC236}">
              <a16:creationId xmlns:a16="http://schemas.microsoft.com/office/drawing/2014/main" id="{D8C5DEEE-874C-4436-8457-32D27A07A994}"/>
            </a:ext>
          </a:extLst>
        </xdr:cNvPr>
        <xdr:cNvSpPr/>
      </xdr:nvSpPr>
      <xdr:spPr>
        <a:xfrm>
          <a:off x="12763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21DD198-ABD0-4998-832A-7DECFFFBE8A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C0F92E36-3800-40EE-AC23-7F07CD40DC8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304A3D2C-741C-41D8-B615-5AECB69E2CE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E16C8699-F5A3-435B-8747-0B29F95AB51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CD7119DC-7EE4-4F0F-82FC-2812DC48997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55880</xdr:rowOff>
    </xdr:from>
    <xdr:to>
      <xdr:col>85</xdr:col>
      <xdr:colOff>177800</xdr:colOff>
      <xdr:row>83</xdr:row>
      <xdr:rowOff>157480</xdr:rowOff>
    </xdr:to>
    <xdr:sp macro="" textlink="">
      <xdr:nvSpPr>
        <xdr:cNvPr id="758" name="楕円 757">
          <a:extLst>
            <a:ext uri="{FF2B5EF4-FFF2-40B4-BE49-F238E27FC236}">
              <a16:creationId xmlns:a16="http://schemas.microsoft.com/office/drawing/2014/main" id="{4DF08767-42A1-48D9-B00E-C8B6F6FCA47D}"/>
            </a:ext>
          </a:extLst>
        </xdr:cNvPr>
        <xdr:cNvSpPr/>
      </xdr:nvSpPr>
      <xdr:spPr>
        <a:xfrm>
          <a:off x="16268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34307</xdr:rowOff>
    </xdr:from>
    <xdr:ext cx="405111" cy="259045"/>
    <xdr:sp macro="" textlink="">
      <xdr:nvSpPr>
        <xdr:cNvPr id="759" name="【児童館】&#10;有形固定資産減価償却率該当値テキスト">
          <a:extLst>
            <a:ext uri="{FF2B5EF4-FFF2-40B4-BE49-F238E27FC236}">
              <a16:creationId xmlns:a16="http://schemas.microsoft.com/office/drawing/2014/main" id="{556EB247-FE96-412D-B9C0-71D96FF7D2DC}"/>
            </a:ext>
          </a:extLst>
        </xdr:cNvPr>
        <xdr:cNvSpPr txBox="1"/>
      </xdr:nvSpPr>
      <xdr:spPr>
        <a:xfrm>
          <a:off x="16357600"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760" name="楕円 759">
          <a:extLst>
            <a:ext uri="{FF2B5EF4-FFF2-40B4-BE49-F238E27FC236}">
              <a16:creationId xmlns:a16="http://schemas.microsoft.com/office/drawing/2014/main" id="{1A41FC05-2DD5-49BD-8EEF-27C3A0D02132}"/>
            </a:ext>
          </a:extLst>
        </xdr:cNvPr>
        <xdr:cNvSpPr/>
      </xdr:nvSpPr>
      <xdr:spPr>
        <a:xfrm>
          <a:off x="15430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15239</xdr:rowOff>
    </xdr:from>
    <xdr:to>
      <xdr:col>85</xdr:col>
      <xdr:colOff>127000</xdr:colOff>
      <xdr:row>83</xdr:row>
      <xdr:rowOff>106680</xdr:rowOff>
    </xdr:to>
    <xdr:cxnSp macro="">
      <xdr:nvCxnSpPr>
        <xdr:cNvPr id="761" name="直線コネクタ 760">
          <a:extLst>
            <a:ext uri="{FF2B5EF4-FFF2-40B4-BE49-F238E27FC236}">
              <a16:creationId xmlns:a16="http://schemas.microsoft.com/office/drawing/2014/main" id="{31ABB58A-9FDB-4A84-ABA2-23323F0930C4}"/>
            </a:ext>
          </a:extLst>
        </xdr:cNvPr>
        <xdr:cNvCxnSpPr/>
      </xdr:nvCxnSpPr>
      <xdr:spPr>
        <a:xfrm>
          <a:off x="15481300" y="1424558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126746</xdr:rowOff>
    </xdr:from>
    <xdr:to>
      <xdr:col>76</xdr:col>
      <xdr:colOff>165100</xdr:colOff>
      <xdr:row>83</xdr:row>
      <xdr:rowOff>56896</xdr:rowOff>
    </xdr:to>
    <xdr:sp macro="" textlink="">
      <xdr:nvSpPr>
        <xdr:cNvPr id="762" name="楕円 761">
          <a:extLst>
            <a:ext uri="{FF2B5EF4-FFF2-40B4-BE49-F238E27FC236}">
              <a16:creationId xmlns:a16="http://schemas.microsoft.com/office/drawing/2014/main" id="{EDAE4F65-0B03-4B2C-B0A0-719422934359}"/>
            </a:ext>
          </a:extLst>
        </xdr:cNvPr>
        <xdr:cNvSpPr/>
      </xdr:nvSpPr>
      <xdr:spPr>
        <a:xfrm>
          <a:off x="145415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6096</xdr:rowOff>
    </xdr:from>
    <xdr:to>
      <xdr:col>81</xdr:col>
      <xdr:colOff>50800</xdr:colOff>
      <xdr:row>83</xdr:row>
      <xdr:rowOff>15239</xdr:rowOff>
    </xdr:to>
    <xdr:cxnSp macro="">
      <xdr:nvCxnSpPr>
        <xdr:cNvPr id="763" name="直線コネクタ 762">
          <a:extLst>
            <a:ext uri="{FF2B5EF4-FFF2-40B4-BE49-F238E27FC236}">
              <a16:creationId xmlns:a16="http://schemas.microsoft.com/office/drawing/2014/main" id="{18F0C75C-8E9F-4265-8774-4B61CAF9F7CC}"/>
            </a:ext>
          </a:extLst>
        </xdr:cNvPr>
        <xdr:cNvCxnSpPr/>
      </xdr:nvCxnSpPr>
      <xdr:spPr>
        <a:xfrm>
          <a:off x="14592300" y="1423644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64" name="楕円 763">
          <a:extLst>
            <a:ext uri="{FF2B5EF4-FFF2-40B4-BE49-F238E27FC236}">
              <a16:creationId xmlns:a16="http://schemas.microsoft.com/office/drawing/2014/main" id="{863CCF33-897B-4F9F-8144-7F23AF1C1665}"/>
            </a:ext>
          </a:extLst>
        </xdr:cNvPr>
        <xdr:cNvSpPr/>
      </xdr:nvSpPr>
      <xdr:spPr>
        <a:xfrm>
          <a:off x="13652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6096</xdr:rowOff>
    </xdr:from>
    <xdr:to>
      <xdr:col>76</xdr:col>
      <xdr:colOff>114300</xdr:colOff>
      <xdr:row>83</xdr:row>
      <xdr:rowOff>106680</xdr:rowOff>
    </xdr:to>
    <xdr:cxnSp macro="">
      <xdr:nvCxnSpPr>
        <xdr:cNvPr id="765" name="直線コネクタ 764">
          <a:extLst>
            <a:ext uri="{FF2B5EF4-FFF2-40B4-BE49-F238E27FC236}">
              <a16:creationId xmlns:a16="http://schemas.microsoft.com/office/drawing/2014/main" id="{1735A6FA-78E5-419D-A6B1-796F69A539D3}"/>
            </a:ext>
          </a:extLst>
        </xdr:cNvPr>
        <xdr:cNvCxnSpPr/>
      </xdr:nvCxnSpPr>
      <xdr:spPr>
        <a:xfrm flipV="1">
          <a:off x="13703300" y="1423644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44450</xdr:rowOff>
    </xdr:from>
    <xdr:to>
      <xdr:col>67</xdr:col>
      <xdr:colOff>101600</xdr:colOff>
      <xdr:row>83</xdr:row>
      <xdr:rowOff>146050</xdr:rowOff>
    </xdr:to>
    <xdr:sp macro="" textlink="">
      <xdr:nvSpPr>
        <xdr:cNvPr id="766" name="楕円 765">
          <a:extLst>
            <a:ext uri="{FF2B5EF4-FFF2-40B4-BE49-F238E27FC236}">
              <a16:creationId xmlns:a16="http://schemas.microsoft.com/office/drawing/2014/main" id="{09D0F19E-75C1-4C1C-A31C-1B38B6A2AD33}"/>
            </a:ext>
          </a:extLst>
        </xdr:cNvPr>
        <xdr:cNvSpPr/>
      </xdr:nvSpPr>
      <xdr:spPr>
        <a:xfrm>
          <a:off x="1276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95250</xdr:rowOff>
    </xdr:from>
    <xdr:to>
      <xdr:col>71</xdr:col>
      <xdr:colOff>177800</xdr:colOff>
      <xdr:row>83</xdr:row>
      <xdr:rowOff>106680</xdr:rowOff>
    </xdr:to>
    <xdr:cxnSp macro="">
      <xdr:nvCxnSpPr>
        <xdr:cNvPr id="767" name="直線コネクタ 766">
          <a:extLst>
            <a:ext uri="{FF2B5EF4-FFF2-40B4-BE49-F238E27FC236}">
              <a16:creationId xmlns:a16="http://schemas.microsoft.com/office/drawing/2014/main" id="{FF3E7B58-CD4D-4BD9-9E25-D060B37DBF18}"/>
            </a:ext>
          </a:extLst>
        </xdr:cNvPr>
        <xdr:cNvCxnSpPr/>
      </xdr:nvCxnSpPr>
      <xdr:spPr>
        <a:xfrm>
          <a:off x="12814300" y="14325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13988</xdr:rowOff>
    </xdr:from>
    <xdr:ext cx="405111" cy="259045"/>
    <xdr:sp macro="" textlink="">
      <xdr:nvSpPr>
        <xdr:cNvPr id="768" name="n_1aveValue【児童館】&#10;有形固定資産減価償却率">
          <a:extLst>
            <a:ext uri="{FF2B5EF4-FFF2-40B4-BE49-F238E27FC236}">
              <a16:creationId xmlns:a16="http://schemas.microsoft.com/office/drawing/2014/main" id="{6F9433AD-422F-474D-BDCE-D98C7B25EA4F}"/>
            </a:ext>
          </a:extLst>
        </xdr:cNvPr>
        <xdr:cNvSpPr txBox="1"/>
      </xdr:nvSpPr>
      <xdr:spPr>
        <a:xfrm>
          <a:off x="15266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107714</xdr:rowOff>
    </xdr:from>
    <xdr:ext cx="405111" cy="259045"/>
    <xdr:sp macro="" textlink="">
      <xdr:nvSpPr>
        <xdr:cNvPr id="769" name="n_2aveValue【児童館】&#10;有形固定資産減価償却率">
          <a:extLst>
            <a:ext uri="{FF2B5EF4-FFF2-40B4-BE49-F238E27FC236}">
              <a16:creationId xmlns:a16="http://schemas.microsoft.com/office/drawing/2014/main" id="{A5F1D8CD-A0BB-4999-9D32-1DB1D9E2BCD3}"/>
            </a:ext>
          </a:extLst>
        </xdr:cNvPr>
        <xdr:cNvSpPr txBox="1"/>
      </xdr:nvSpPr>
      <xdr:spPr>
        <a:xfrm>
          <a:off x="14389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770" name="n_3aveValue【児童館】&#10;有形固定資産減価償却率">
          <a:extLst>
            <a:ext uri="{FF2B5EF4-FFF2-40B4-BE49-F238E27FC236}">
              <a16:creationId xmlns:a16="http://schemas.microsoft.com/office/drawing/2014/main" id="{FC0C9E33-71CA-47EF-B56A-E9A0E3AFBABA}"/>
            </a:ext>
          </a:extLst>
        </xdr:cNvPr>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18559</xdr:rowOff>
    </xdr:from>
    <xdr:ext cx="405111" cy="259045"/>
    <xdr:sp macro="" textlink="">
      <xdr:nvSpPr>
        <xdr:cNvPr id="771" name="n_4aveValue【児童館】&#10;有形固定資産減価償却率">
          <a:extLst>
            <a:ext uri="{FF2B5EF4-FFF2-40B4-BE49-F238E27FC236}">
              <a16:creationId xmlns:a16="http://schemas.microsoft.com/office/drawing/2014/main" id="{3583B6AB-31DC-456F-8E25-F69FA507386E}"/>
            </a:ext>
          </a:extLst>
        </xdr:cNvPr>
        <xdr:cNvSpPr txBox="1"/>
      </xdr:nvSpPr>
      <xdr:spPr>
        <a:xfrm>
          <a:off x="126117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57166</xdr:rowOff>
    </xdr:from>
    <xdr:ext cx="405111" cy="259045"/>
    <xdr:sp macro="" textlink="">
      <xdr:nvSpPr>
        <xdr:cNvPr id="772" name="n_1mainValue【児童館】&#10;有形固定資産減価償却率">
          <a:extLst>
            <a:ext uri="{FF2B5EF4-FFF2-40B4-BE49-F238E27FC236}">
              <a16:creationId xmlns:a16="http://schemas.microsoft.com/office/drawing/2014/main" id="{3F2BAAB6-22E5-4D73-B16C-F9294529596A}"/>
            </a:ext>
          </a:extLst>
        </xdr:cNvPr>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48023</xdr:rowOff>
    </xdr:from>
    <xdr:ext cx="405111" cy="259045"/>
    <xdr:sp macro="" textlink="">
      <xdr:nvSpPr>
        <xdr:cNvPr id="773" name="n_2mainValue【児童館】&#10;有形固定資産減価償却率">
          <a:extLst>
            <a:ext uri="{FF2B5EF4-FFF2-40B4-BE49-F238E27FC236}">
              <a16:creationId xmlns:a16="http://schemas.microsoft.com/office/drawing/2014/main" id="{1C666163-AD56-4C2F-9953-1C22C870F732}"/>
            </a:ext>
          </a:extLst>
        </xdr:cNvPr>
        <xdr:cNvSpPr txBox="1"/>
      </xdr:nvSpPr>
      <xdr:spPr>
        <a:xfrm>
          <a:off x="14389744" y="1427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74" name="n_3mainValue【児童館】&#10;有形固定資産減価償却率">
          <a:extLst>
            <a:ext uri="{FF2B5EF4-FFF2-40B4-BE49-F238E27FC236}">
              <a16:creationId xmlns:a16="http://schemas.microsoft.com/office/drawing/2014/main" id="{087F4914-ACB1-49F5-96AC-4AE565600844}"/>
            </a:ext>
          </a:extLst>
        </xdr:cNvPr>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137177</xdr:rowOff>
    </xdr:from>
    <xdr:ext cx="405111" cy="259045"/>
    <xdr:sp macro="" textlink="">
      <xdr:nvSpPr>
        <xdr:cNvPr id="775" name="n_4mainValue【児童館】&#10;有形固定資産減価償却率">
          <a:extLst>
            <a:ext uri="{FF2B5EF4-FFF2-40B4-BE49-F238E27FC236}">
              <a16:creationId xmlns:a16="http://schemas.microsoft.com/office/drawing/2014/main" id="{F37D2733-0266-4ACB-8DDC-586FB90ED6C9}"/>
            </a:ext>
          </a:extLst>
        </xdr:cNvPr>
        <xdr:cNvSpPr txBox="1"/>
      </xdr:nvSpPr>
      <xdr:spPr>
        <a:xfrm>
          <a:off x="12611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B113B785-18BB-4184-8C7B-71B3A1EBF9A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A62154C3-7846-4073-A418-C0C6DEB09A6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CFEAFB6D-B9F3-40BD-8F25-D28B61A86EC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5AE49C45-BB6F-4A46-B6A4-2E7BB0C8FB5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FC86EEC2-12FC-45D7-86A4-70CE47321EB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2410FE5A-2AE4-4F29-9031-E015A1F7568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7B3A741C-2CB0-4823-A669-30E273CAF5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A14F39E0-1752-4A53-91A9-A7E760BB9AB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83D5873C-4829-4770-A1A3-4898F2ACE77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414F6E48-97C6-42E2-BEEC-F7EEBC2B285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a:extLst>
            <a:ext uri="{FF2B5EF4-FFF2-40B4-BE49-F238E27FC236}">
              <a16:creationId xmlns:a16="http://schemas.microsoft.com/office/drawing/2014/main" id="{ADF077FC-FC42-4D15-95E6-54342F956DF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a:extLst>
            <a:ext uri="{FF2B5EF4-FFF2-40B4-BE49-F238E27FC236}">
              <a16:creationId xmlns:a16="http://schemas.microsoft.com/office/drawing/2014/main" id="{12B9937C-4DDC-4A14-8EE6-6143169E818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a:extLst>
            <a:ext uri="{FF2B5EF4-FFF2-40B4-BE49-F238E27FC236}">
              <a16:creationId xmlns:a16="http://schemas.microsoft.com/office/drawing/2014/main" id="{C5862AD8-3E89-450D-9F20-51D062B93BE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a:extLst>
            <a:ext uri="{FF2B5EF4-FFF2-40B4-BE49-F238E27FC236}">
              <a16:creationId xmlns:a16="http://schemas.microsoft.com/office/drawing/2014/main" id="{C5951564-A51B-46DC-93DF-5D67C58AF79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a:extLst>
            <a:ext uri="{FF2B5EF4-FFF2-40B4-BE49-F238E27FC236}">
              <a16:creationId xmlns:a16="http://schemas.microsoft.com/office/drawing/2014/main" id="{23355412-66ED-4AC7-AE3B-252158892D7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a:extLst>
            <a:ext uri="{FF2B5EF4-FFF2-40B4-BE49-F238E27FC236}">
              <a16:creationId xmlns:a16="http://schemas.microsoft.com/office/drawing/2014/main" id="{188437F7-8AB3-40E8-822F-55CC913C9B7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a:extLst>
            <a:ext uri="{FF2B5EF4-FFF2-40B4-BE49-F238E27FC236}">
              <a16:creationId xmlns:a16="http://schemas.microsoft.com/office/drawing/2014/main" id="{4626842A-3EB7-4E83-8067-87BCD26643A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a:extLst>
            <a:ext uri="{FF2B5EF4-FFF2-40B4-BE49-F238E27FC236}">
              <a16:creationId xmlns:a16="http://schemas.microsoft.com/office/drawing/2014/main" id="{2D445DC4-16C7-40D2-B8A5-99B4CE753B2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a:extLst>
            <a:ext uri="{FF2B5EF4-FFF2-40B4-BE49-F238E27FC236}">
              <a16:creationId xmlns:a16="http://schemas.microsoft.com/office/drawing/2014/main" id="{1418EC8A-E41B-4D34-9591-56C2D4437FB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a:extLst>
            <a:ext uri="{FF2B5EF4-FFF2-40B4-BE49-F238E27FC236}">
              <a16:creationId xmlns:a16="http://schemas.microsoft.com/office/drawing/2014/main" id="{23767AAD-D67B-49EB-A378-3A1FEEC3E3B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a:extLst>
            <a:ext uri="{FF2B5EF4-FFF2-40B4-BE49-F238E27FC236}">
              <a16:creationId xmlns:a16="http://schemas.microsoft.com/office/drawing/2014/main" id="{CF62B75C-C60A-4821-A8E6-E9A2BAEA769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a:extLst>
            <a:ext uri="{FF2B5EF4-FFF2-40B4-BE49-F238E27FC236}">
              <a16:creationId xmlns:a16="http://schemas.microsoft.com/office/drawing/2014/main" id="{6EDD57B2-90BC-4455-9221-6B1A28F418B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6AA00326-34B1-46D4-86F2-78A40BE0DE8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993CB088-043D-4AD9-953E-1CF28C8ABDB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C3F33E67-3841-4472-A4AB-4C356D4A69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38100</xdr:rowOff>
    </xdr:to>
    <xdr:cxnSp macro="">
      <xdr:nvCxnSpPr>
        <xdr:cNvPr id="801" name="直線コネクタ 800">
          <a:extLst>
            <a:ext uri="{FF2B5EF4-FFF2-40B4-BE49-F238E27FC236}">
              <a16:creationId xmlns:a16="http://schemas.microsoft.com/office/drawing/2014/main" id="{7F6549C9-D394-4ED2-8E1B-C223CCBEF266}"/>
            </a:ext>
          </a:extLst>
        </xdr:cNvPr>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802" name="【児童館】&#10;一人当たり面積最小値テキスト">
          <a:extLst>
            <a:ext uri="{FF2B5EF4-FFF2-40B4-BE49-F238E27FC236}">
              <a16:creationId xmlns:a16="http://schemas.microsoft.com/office/drawing/2014/main" id="{21490E66-FD21-4652-9CCD-94FE0465D45D}"/>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803" name="直線コネクタ 802">
          <a:extLst>
            <a:ext uri="{FF2B5EF4-FFF2-40B4-BE49-F238E27FC236}">
              <a16:creationId xmlns:a16="http://schemas.microsoft.com/office/drawing/2014/main" id="{83677E21-D780-4BCA-BA1F-02B766C93275}"/>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804" name="【児童館】&#10;一人当たり面積最大値テキスト">
          <a:extLst>
            <a:ext uri="{FF2B5EF4-FFF2-40B4-BE49-F238E27FC236}">
              <a16:creationId xmlns:a16="http://schemas.microsoft.com/office/drawing/2014/main" id="{6F0367A2-1439-4A2F-AD39-41BB91C9D3C0}"/>
            </a:ext>
          </a:extLst>
        </xdr:cNvPr>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805" name="直線コネクタ 804">
          <a:extLst>
            <a:ext uri="{FF2B5EF4-FFF2-40B4-BE49-F238E27FC236}">
              <a16:creationId xmlns:a16="http://schemas.microsoft.com/office/drawing/2014/main" id="{AC8175BE-EF9E-4A92-9F27-1519E8379D2C}"/>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75491</xdr:rowOff>
    </xdr:from>
    <xdr:ext cx="469744" cy="259045"/>
    <xdr:sp macro="" textlink="">
      <xdr:nvSpPr>
        <xdr:cNvPr id="806" name="【児童館】&#10;一人当たり面積平均値テキスト">
          <a:extLst>
            <a:ext uri="{FF2B5EF4-FFF2-40B4-BE49-F238E27FC236}">
              <a16:creationId xmlns:a16="http://schemas.microsoft.com/office/drawing/2014/main" id="{1388EAD9-10AB-4244-A81A-77AB9692E456}"/>
            </a:ext>
          </a:extLst>
        </xdr:cNvPr>
        <xdr:cNvSpPr txBox="1"/>
      </xdr:nvSpPr>
      <xdr:spPr>
        <a:xfrm>
          <a:off x="22199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807" name="フローチャート: 判断 806">
          <a:extLst>
            <a:ext uri="{FF2B5EF4-FFF2-40B4-BE49-F238E27FC236}">
              <a16:creationId xmlns:a16="http://schemas.microsoft.com/office/drawing/2014/main" id="{B327BD9A-7D12-42AC-AFCA-65CEC5875CE9}"/>
            </a:ext>
          </a:extLst>
        </xdr:cNvPr>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85271</xdr:rowOff>
    </xdr:from>
    <xdr:to>
      <xdr:col>112</xdr:col>
      <xdr:colOff>38100</xdr:colOff>
      <xdr:row>85</xdr:row>
      <xdr:rowOff>15421</xdr:rowOff>
    </xdr:to>
    <xdr:sp macro="" textlink="">
      <xdr:nvSpPr>
        <xdr:cNvPr id="808" name="フローチャート: 判断 807">
          <a:extLst>
            <a:ext uri="{FF2B5EF4-FFF2-40B4-BE49-F238E27FC236}">
              <a16:creationId xmlns:a16="http://schemas.microsoft.com/office/drawing/2014/main" id="{BA7B3F11-F9D5-4120-B656-CCB219C915AA}"/>
            </a:ext>
          </a:extLst>
        </xdr:cNvPr>
        <xdr:cNvSpPr/>
      </xdr:nvSpPr>
      <xdr:spPr>
        <a:xfrm>
          <a:off x="21272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809" name="フローチャート: 判断 808">
          <a:extLst>
            <a:ext uri="{FF2B5EF4-FFF2-40B4-BE49-F238E27FC236}">
              <a16:creationId xmlns:a16="http://schemas.microsoft.com/office/drawing/2014/main" id="{B589FD19-DFB3-4678-8383-F9E8FE754AE8}"/>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10" name="フローチャート: 判断 809">
          <a:extLst>
            <a:ext uri="{FF2B5EF4-FFF2-40B4-BE49-F238E27FC236}">
              <a16:creationId xmlns:a16="http://schemas.microsoft.com/office/drawing/2014/main" id="{3ED576ED-B570-4641-A910-8B7224842D44}"/>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1" name="フローチャート: 判断 810">
          <a:extLst>
            <a:ext uri="{FF2B5EF4-FFF2-40B4-BE49-F238E27FC236}">
              <a16:creationId xmlns:a16="http://schemas.microsoft.com/office/drawing/2014/main" id="{32F12667-BAD7-4817-ABCC-C4FFCF5F9708}"/>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2E8F419-2AA9-4E19-9915-59930E87942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E42F12A-AEA7-4B8D-86F1-EC66D3C9774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40ECA29-DE81-4F40-8242-292A14A339B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F3D4E4E-E9C6-4193-B93B-2C8C7314950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73309AB-A905-45B4-AEC8-4BCA2F651C4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817" name="楕円 816">
          <a:extLst>
            <a:ext uri="{FF2B5EF4-FFF2-40B4-BE49-F238E27FC236}">
              <a16:creationId xmlns:a16="http://schemas.microsoft.com/office/drawing/2014/main" id="{17FC8502-D549-483E-B5E1-A7DC7C9D9C19}"/>
            </a:ext>
          </a:extLst>
        </xdr:cNvPr>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8363</xdr:rowOff>
    </xdr:from>
    <xdr:ext cx="469744" cy="259045"/>
    <xdr:sp macro="" textlink="">
      <xdr:nvSpPr>
        <xdr:cNvPr id="818" name="【児童館】&#10;一人当たり面積該当値テキスト">
          <a:extLst>
            <a:ext uri="{FF2B5EF4-FFF2-40B4-BE49-F238E27FC236}">
              <a16:creationId xmlns:a16="http://schemas.microsoft.com/office/drawing/2014/main" id="{81FA0713-ED6B-4D9F-A9FF-8E3B46E616A8}"/>
            </a:ext>
          </a:extLst>
        </xdr:cNvPr>
        <xdr:cNvSpPr txBox="1"/>
      </xdr:nvSpPr>
      <xdr:spPr>
        <a:xfrm>
          <a:off x="22199600" y="145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150586</xdr:rowOff>
    </xdr:from>
    <xdr:to>
      <xdr:col>112</xdr:col>
      <xdr:colOff>38100</xdr:colOff>
      <xdr:row>85</xdr:row>
      <xdr:rowOff>80736</xdr:rowOff>
    </xdr:to>
    <xdr:sp macro="" textlink="">
      <xdr:nvSpPr>
        <xdr:cNvPr id="819" name="楕円 818">
          <a:extLst>
            <a:ext uri="{FF2B5EF4-FFF2-40B4-BE49-F238E27FC236}">
              <a16:creationId xmlns:a16="http://schemas.microsoft.com/office/drawing/2014/main" id="{09D4B417-35E9-4DDE-8B34-8F5C1129C1DD}"/>
            </a:ext>
          </a:extLst>
        </xdr:cNvPr>
        <xdr:cNvSpPr/>
      </xdr:nvSpPr>
      <xdr:spPr>
        <a:xfrm>
          <a:off x="21272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29936</xdr:rowOff>
    </xdr:from>
    <xdr:to>
      <xdr:col>116</xdr:col>
      <xdr:colOff>63500</xdr:colOff>
      <xdr:row>85</xdr:row>
      <xdr:rowOff>144236</xdr:rowOff>
    </xdr:to>
    <xdr:cxnSp macro="">
      <xdr:nvCxnSpPr>
        <xdr:cNvPr id="820" name="直線コネクタ 819">
          <a:extLst>
            <a:ext uri="{FF2B5EF4-FFF2-40B4-BE49-F238E27FC236}">
              <a16:creationId xmlns:a16="http://schemas.microsoft.com/office/drawing/2014/main" id="{B58EF85D-804A-41CE-906F-F1E2AD34E399}"/>
            </a:ext>
          </a:extLst>
        </xdr:cNvPr>
        <xdr:cNvCxnSpPr/>
      </xdr:nvCxnSpPr>
      <xdr:spPr>
        <a:xfrm>
          <a:off x="21323300" y="1460318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150586</xdr:rowOff>
    </xdr:from>
    <xdr:to>
      <xdr:col>107</xdr:col>
      <xdr:colOff>101600</xdr:colOff>
      <xdr:row>85</xdr:row>
      <xdr:rowOff>80736</xdr:rowOff>
    </xdr:to>
    <xdr:sp macro="" textlink="">
      <xdr:nvSpPr>
        <xdr:cNvPr id="821" name="楕円 820">
          <a:extLst>
            <a:ext uri="{FF2B5EF4-FFF2-40B4-BE49-F238E27FC236}">
              <a16:creationId xmlns:a16="http://schemas.microsoft.com/office/drawing/2014/main" id="{9C4FECCD-6B3A-455B-9451-18C7A3CA85B0}"/>
            </a:ext>
          </a:extLst>
        </xdr:cNvPr>
        <xdr:cNvSpPr/>
      </xdr:nvSpPr>
      <xdr:spPr>
        <a:xfrm>
          <a:off x="20383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29936</xdr:rowOff>
    </xdr:from>
    <xdr:to>
      <xdr:col>111</xdr:col>
      <xdr:colOff>177800</xdr:colOff>
      <xdr:row>85</xdr:row>
      <xdr:rowOff>29936</xdr:rowOff>
    </xdr:to>
    <xdr:cxnSp macro="">
      <xdr:nvCxnSpPr>
        <xdr:cNvPr id="822" name="直線コネクタ 821">
          <a:extLst>
            <a:ext uri="{FF2B5EF4-FFF2-40B4-BE49-F238E27FC236}">
              <a16:creationId xmlns:a16="http://schemas.microsoft.com/office/drawing/2014/main" id="{995BC1EE-25CB-4E6A-A014-E3E17C9C212F}"/>
            </a:ext>
          </a:extLst>
        </xdr:cNvPr>
        <xdr:cNvCxnSpPr/>
      </xdr:nvCxnSpPr>
      <xdr:spPr>
        <a:xfrm>
          <a:off x="20434300" y="14603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823" name="楕円 822">
          <a:extLst>
            <a:ext uri="{FF2B5EF4-FFF2-40B4-BE49-F238E27FC236}">
              <a16:creationId xmlns:a16="http://schemas.microsoft.com/office/drawing/2014/main" id="{F1E63C6A-480C-4D30-AEA7-593C34BBD177}"/>
            </a:ext>
          </a:extLst>
        </xdr:cNvPr>
        <xdr:cNvSpPr/>
      </xdr:nvSpPr>
      <xdr:spPr>
        <a:xfrm>
          <a:off x="19494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29936</xdr:rowOff>
    </xdr:from>
    <xdr:to>
      <xdr:col>107</xdr:col>
      <xdr:colOff>50800</xdr:colOff>
      <xdr:row>85</xdr:row>
      <xdr:rowOff>46264</xdr:rowOff>
    </xdr:to>
    <xdr:cxnSp macro="">
      <xdr:nvCxnSpPr>
        <xdr:cNvPr id="824" name="直線コネクタ 823">
          <a:extLst>
            <a:ext uri="{FF2B5EF4-FFF2-40B4-BE49-F238E27FC236}">
              <a16:creationId xmlns:a16="http://schemas.microsoft.com/office/drawing/2014/main" id="{9E7FE057-79EA-4B9E-853E-CB8C5F612D50}"/>
            </a:ext>
          </a:extLst>
        </xdr:cNvPr>
        <xdr:cNvCxnSpPr/>
      </xdr:nvCxnSpPr>
      <xdr:spPr>
        <a:xfrm flipV="1">
          <a:off x="19545300" y="146031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166914</xdr:rowOff>
    </xdr:from>
    <xdr:to>
      <xdr:col>98</xdr:col>
      <xdr:colOff>38100</xdr:colOff>
      <xdr:row>85</xdr:row>
      <xdr:rowOff>97064</xdr:rowOff>
    </xdr:to>
    <xdr:sp macro="" textlink="">
      <xdr:nvSpPr>
        <xdr:cNvPr id="825" name="楕円 824">
          <a:extLst>
            <a:ext uri="{FF2B5EF4-FFF2-40B4-BE49-F238E27FC236}">
              <a16:creationId xmlns:a16="http://schemas.microsoft.com/office/drawing/2014/main" id="{9520F0FB-0E6A-4299-B009-ECE2A5C4DA3D}"/>
            </a:ext>
          </a:extLst>
        </xdr:cNvPr>
        <xdr:cNvSpPr/>
      </xdr:nvSpPr>
      <xdr:spPr>
        <a:xfrm>
          <a:off x="18605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46264</xdr:rowOff>
    </xdr:to>
    <xdr:cxnSp macro="">
      <xdr:nvCxnSpPr>
        <xdr:cNvPr id="826" name="直線コネクタ 825">
          <a:extLst>
            <a:ext uri="{FF2B5EF4-FFF2-40B4-BE49-F238E27FC236}">
              <a16:creationId xmlns:a16="http://schemas.microsoft.com/office/drawing/2014/main" id="{0DD0729B-C466-495C-82CE-1D0CCD5195B8}"/>
            </a:ext>
          </a:extLst>
        </xdr:cNvPr>
        <xdr:cNvCxnSpPr/>
      </xdr:nvCxnSpPr>
      <xdr:spPr>
        <a:xfrm>
          <a:off x="18656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31948</xdr:rowOff>
    </xdr:from>
    <xdr:ext cx="469744" cy="259045"/>
    <xdr:sp macro="" textlink="">
      <xdr:nvSpPr>
        <xdr:cNvPr id="827" name="n_1aveValue【児童館】&#10;一人当たり面積">
          <a:extLst>
            <a:ext uri="{FF2B5EF4-FFF2-40B4-BE49-F238E27FC236}">
              <a16:creationId xmlns:a16="http://schemas.microsoft.com/office/drawing/2014/main" id="{F0528E8C-A053-4DDD-A22C-0A26EE5CF9C4}"/>
            </a:ext>
          </a:extLst>
        </xdr:cNvPr>
        <xdr:cNvSpPr txBox="1"/>
      </xdr:nvSpPr>
      <xdr:spPr>
        <a:xfrm>
          <a:off x="210757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828" name="n_2aveValue【児童館】&#10;一人当たり面積">
          <a:extLst>
            <a:ext uri="{FF2B5EF4-FFF2-40B4-BE49-F238E27FC236}">
              <a16:creationId xmlns:a16="http://schemas.microsoft.com/office/drawing/2014/main" id="{7836C410-39A8-423E-86A4-E7CB1A191A22}"/>
            </a:ext>
          </a:extLst>
        </xdr:cNvPr>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9" name="n_3aveValue【児童館】&#10;一人当たり面積">
          <a:extLst>
            <a:ext uri="{FF2B5EF4-FFF2-40B4-BE49-F238E27FC236}">
              <a16:creationId xmlns:a16="http://schemas.microsoft.com/office/drawing/2014/main" id="{D9A78583-9D43-4E97-B303-C902C9BC873A}"/>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830" name="n_4aveValue【児童館】&#10;一人当たり面積">
          <a:extLst>
            <a:ext uri="{FF2B5EF4-FFF2-40B4-BE49-F238E27FC236}">
              <a16:creationId xmlns:a16="http://schemas.microsoft.com/office/drawing/2014/main" id="{7A514325-D973-45C8-9CA6-B711F87CE6BD}"/>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71863</xdr:rowOff>
    </xdr:from>
    <xdr:ext cx="469744" cy="259045"/>
    <xdr:sp macro="" textlink="">
      <xdr:nvSpPr>
        <xdr:cNvPr id="831" name="n_1mainValue【児童館】&#10;一人当たり面積">
          <a:extLst>
            <a:ext uri="{FF2B5EF4-FFF2-40B4-BE49-F238E27FC236}">
              <a16:creationId xmlns:a16="http://schemas.microsoft.com/office/drawing/2014/main" id="{0807C52E-8464-43BF-9C4D-3BE84080B2D7}"/>
            </a:ext>
          </a:extLst>
        </xdr:cNvPr>
        <xdr:cNvSpPr txBox="1"/>
      </xdr:nvSpPr>
      <xdr:spPr>
        <a:xfrm>
          <a:off x="21075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71863</xdr:rowOff>
    </xdr:from>
    <xdr:ext cx="469744" cy="259045"/>
    <xdr:sp macro="" textlink="">
      <xdr:nvSpPr>
        <xdr:cNvPr id="832" name="n_2mainValue【児童館】&#10;一人当たり面積">
          <a:extLst>
            <a:ext uri="{FF2B5EF4-FFF2-40B4-BE49-F238E27FC236}">
              <a16:creationId xmlns:a16="http://schemas.microsoft.com/office/drawing/2014/main" id="{34B23D63-2118-45CC-A869-EAF0882B1A5C}"/>
            </a:ext>
          </a:extLst>
        </xdr:cNvPr>
        <xdr:cNvSpPr txBox="1"/>
      </xdr:nvSpPr>
      <xdr:spPr>
        <a:xfrm>
          <a:off x="20199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833" name="n_3mainValue【児童館】&#10;一人当たり面積">
          <a:extLst>
            <a:ext uri="{FF2B5EF4-FFF2-40B4-BE49-F238E27FC236}">
              <a16:creationId xmlns:a16="http://schemas.microsoft.com/office/drawing/2014/main" id="{FC099D8F-4639-46B9-93FE-3B954A4A9C06}"/>
            </a:ext>
          </a:extLst>
        </xdr:cNvPr>
        <xdr:cNvSpPr txBox="1"/>
      </xdr:nvSpPr>
      <xdr:spPr>
        <a:xfrm>
          <a:off x="19310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88191</xdr:rowOff>
    </xdr:from>
    <xdr:ext cx="469744" cy="259045"/>
    <xdr:sp macro="" textlink="">
      <xdr:nvSpPr>
        <xdr:cNvPr id="834" name="n_4mainValue【児童館】&#10;一人当たり面積">
          <a:extLst>
            <a:ext uri="{FF2B5EF4-FFF2-40B4-BE49-F238E27FC236}">
              <a16:creationId xmlns:a16="http://schemas.microsoft.com/office/drawing/2014/main" id="{FAF461DA-D33F-4EC6-843B-848BE7B18422}"/>
            </a:ext>
          </a:extLst>
        </xdr:cNvPr>
        <xdr:cNvSpPr txBox="1"/>
      </xdr:nvSpPr>
      <xdr:spPr>
        <a:xfrm>
          <a:off x="18421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951A0DB8-54EB-41CD-9908-97CBA7230F2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9E5F942-E79E-433B-8D23-CD90BE0EF4A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2053A04E-89CA-40AC-97FD-5802B635584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8B8786A0-CBE6-408E-94D0-61FCE3E66FA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CEDF38D0-4119-43A5-B7F4-0433591A02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678BF44A-5CAC-4C5D-91D3-384BCB9FD59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318A2EEA-4003-4238-A36A-950C483FA3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C7D175BC-BFA7-4AE0-80BE-55379739678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8F41143C-262B-4AA4-8762-D825EF8647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5C8772CB-4EBA-4166-A344-289C70772D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8D260D10-7578-42C6-B10F-FBBEDDEDC36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6" name="直線コネクタ 845">
          <a:extLst>
            <a:ext uri="{FF2B5EF4-FFF2-40B4-BE49-F238E27FC236}">
              <a16:creationId xmlns:a16="http://schemas.microsoft.com/office/drawing/2014/main" id="{AE921AD7-EC72-44E6-BB8D-5F3F6D96C629}"/>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7" name="テキスト ボックス 846">
          <a:extLst>
            <a:ext uri="{FF2B5EF4-FFF2-40B4-BE49-F238E27FC236}">
              <a16:creationId xmlns:a16="http://schemas.microsoft.com/office/drawing/2014/main" id="{5FB33A2B-C2F1-4F44-92C0-277BA1FF2F17}"/>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8" name="直線コネクタ 847">
          <a:extLst>
            <a:ext uri="{FF2B5EF4-FFF2-40B4-BE49-F238E27FC236}">
              <a16:creationId xmlns:a16="http://schemas.microsoft.com/office/drawing/2014/main" id="{FE345B7D-EBBA-4274-8BEF-A668DC0DFA7D}"/>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9" name="テキスト ボックス 848">
          <a:extLst>
            <a:ext uri="{FF2B5EF4-FFF2-40B4-BE49-F238E27FC236}">
              <a16:creationId xmlns:a16="http://schemas.microsoft.com/office/drawing/2014/main" id="{4C41FEF6-540B-4DEF-A7A0-4A0BBD3CF7BC}"/>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0" name="直線コネクタ 849">
          <a:extLst>
            <a:ext uri="{FF2B5EF4-FFF2-40B4-BE49-F238E27FC236}">
              <a16:creationId xmlns:a16="http://schemas.microsoft.com/office/drawing/2014/main" id="{DFDC0B94-49F0-4BBC-81D5-75BF440CC38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1" name="テキスト ボックス 850">
          <a:extLst>
            <a:ext uri="{FF2B5EF4-FFF2-40B4-BE49-F238E27FC236}">
              <a16:creationId xmlns:a16="http://schemas.microsoft.com/office/drawing/2014/main" id="{3B0E136F-6396-43F7-983C-06F7B4EC78A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2" name="直線コネクタ 851">
          <a:extLst>
            <a:ext uri="{FF2B5EF4-FFF2-40B4-BE49-F238E27FC236}">
              <a16:creationId xmlns:a16="http://schemas.microsoft.com/office/drawing/2014/main" id="{7EEF8521-86C1-4D1A-ADAF-5AC804CAD063}"/>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3" name="テキスト ボックス 852">
          <a:extLst>
            <a:ext uri="{FF2B5EF4-FFF2-40B4-BE49-F238E27FC236}">
              <a16:creationId xmlns:a16="http://schemas.microsoft.com/office/drawing/2014/main" id="{F22C4CC7-4B97-41D2-967C-3F6DD0A8117E}"/>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6A32839-34DC-49D8-B5B5-A95A2744D2A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5" name="テキスト ボックス 854">
          <a:extLst>
            <a:ext uri="{FF2B5EF4-FFF2-40B4-BE49-F238E27FC236}">
              <a16:creationId xmlns:a16="http://schemas.microsoft.com/office/drawing/2014/main" id="{5AE43A53-D514-46B8-A675-8F069ED07C8E}"/>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公民館】&#10;有形固定資産減価償却率グラフ枠">
          <a:extLst>
            <a:ext uri="{FF2B5EF4-FFF2-40B4-BE49-F238E27FC236}">
              <a16:creationId xmlns:a16="http://schemas.microsoft.com/office/drawing/2014/main" id="{245FCFF7-C503-46F8-9E04-E5F8CA705A6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71628</xdr:rowOff>
    </xdr:to>
    <xdr:cxnSp macro="">
      <xdr:nvCxnSpPr>
        <xdr:cNvPr id="857" name="直線コネクタ 856">
          <a:extLst>
            <a:ext uri="{FF2B5EF4-FFF2-40B4-BE49-F238E27FC236}">
              <a16:creationId xmlns:a16="http://schemas.microsoft.com/office/drawing/2014/main" id="{E952AE20-34FC-4A7D-B83D-873FAE6FC9E0}"/>
            </a:ext>
          </a:extLst>
        </xdr:cNvPr>
        <xdr:cNvCxnSpPr/>
      </xdr:nvCxnSpPr>
      <xdr:spPr>
        <a:xfrm flipV="1">
          <a:off x="16318864" y="17129761"/>
          <a:ext cx="0" cy="145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75455</xdr:rowOff>
    </xdr:from>
    <xdr:ext cx="405111" cy="259045"/>
    <xdr:sp macro="" textlink="">
      <xdr:nvSpPr>
        <xdr:cNvPr id="858" name="【公民館】&#10;有形固定資産減価償却率最小値テキスト">
          <a:extLst>
            <a:ext uri="{FF2B5EF4-FFF2-40B4-BE49-F238E27FC236}">
              <a16:creationId xmlns:a16="http://schemas.microsoft.com/office/drawing/2014/main" id="{157BFA50-08CB-4059-9D6C-71C13F8F7ECC}"/>
            </a:ext>
          </a:extLst>
        </xdr:cNvPr>
        <xdr:cNvSpPr txBox="1"/>
      </xdr:nvSpPr>
      <xdr:spPr>
        <a:xfrm>
          <a:off x="16357600" y="1859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71628</xdr:rowOff>
    </xdr:from>
    <xdr:to>
      <xdr:col>86</xdr:col>
      <xdr:colOff>25400</xdr:colOff>
      <xdr:row>108</xdr:row>
      <xdr:rowOff>71628</xdr:rowOff>
    </xdr:to>
    <xdr:cxnSp macro="">
      <xdr:nvCxnSpPr>
        <xdr:cNvPr id="859" name="直線コネクタ 858">
          <a:extLst>
            <a:ext uri="{FF2B5EF4-FFF2-40B4-BE49-F238E27FC236}">
              <a16:creationId xmlns:a16="http://schemas.microsoft.com/office/drawing/2014/main" id="{8667C721-4727-4A14-B548-DDD73D4B0AC6}"/>
            </a:ext>
          </a:extLst>
        </xdr:cNvPr>
        <xdr:cNvCxnSpPr/>
      </xdr:nvCxnSpPr>
      <xdr:spPr>
        <a:xfrm>
          <a:off x="16230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860" name="【公民館】&#10;有形固定資産減価償却率最大値テキスト">
          <a:extLst>
            <a:ext uri="{FF2B5EF4-FFF2-40B4-BE49-F238E27FC236}">
              <a16:creationId xmlns:a16="http://schemas.microsoft.com/office/drawing/2014/main" id="{C09B89F3-C206-4EDC-9B4D-A40A806FC19B}"/>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861" name="直線コネクタ 860">
          <a:extLst>
            <a:ext uri="{FF2B5EF4-FFF2-40B4-BE49-F238E27FC236}">
              <a16:creationId xmlns:a16="http://schemas.microsoft.com/office/drawing/2014/main" id="{8D979846-26E5-4BC1-A440-AB0A8FFB856B}"/>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135145</xdr:rowOff>
    </xdr:from>
    <xdr:ext cx="405111" cy="259045"/>
    <xdr:sp macro="" textlink="">
      <xdr:nvSpPr>
        <xdr:cNvPr id="862" name="【公民館】&#10;有形固定資産減価償却率平均値テキスト">
          <a:extLst>
            <a:ext uri="{FF2B5EF4-FFF2-40B4-BE49-F238E27FC236}">
              <a16:creationId xmlns:a16="http://schemas.microsoft.com/office/drawing/2014/main" id="{8FC41BC2-DC23-43C5-9C63-1EC1778FAF28}"/>
            </a:ext>
          </a:extLst>
        </xdr:cNvPr>
        <xdr:cNvSpPr txBox="1"/>
      </xdr:nvSpPr>
      <xdr:spPr>
        <a:xfrm>
          <a:off x="16357600" y="1762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112268</xdr:rowOff>
    </xdr:from>
    <xdr:to>
      <xdr:col>85</xdr:col>
      <xdr:colOff>177800</xdr:colOff>
      <xdr:row>104</xdr:row>
      <xdr:rowOff>42418</xdr:rowOff>
    </xdr:to>
    <xdr:sp macro="" textlink="">
      <xdr:nvSpPr>
        <xdr:cNvPr id="863" name="フローチャート: 判断 862">
          <a:extLst>
            <a:ext uri="{FF2B5EF4-FFF2-40B4-BE49-F238E27FC236}">
              <a16:creationId xmlns:a16="http://schemas.microsoft.com/office/drawing/2014/main" id="{2B426B7B-C1B5-42D9-8586-9AF0A0212606}"/>
            </a:ext>
          </a:extLst>
        </xdr:cNvPr>
        <xdr:cNvSpPr/>
      </xdr:nvSpPr>
      <xdr:spPr>
        <a:xfrm>
          <a:off x="162687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45974</xdr:rowOff>
    </xdr:from>
    <xdr:to>
      <xdr:col>81</xdr:col>
      <xdr:colOff>101600</xdr:colOff>
      <xdr:row>103</xdr:row>
      <xdr:rowOff>147574</xdr:rowOff>
    </xdr:to>
    <xdr:sp macro="" textlink="">
      <xdr:nvSpPr>
        <xdr:cNvPr id="864" name="フローチャート: 判断 863">
          <a:extLst>
            <a:ext uri="{FF2B5EF4-FFF2-40B4-BE49-F238E27FC236}">
              <a16:creationId xmlns:a16="http://schemas.microsoft.com/office/drawing/2014/main" id="{36CEAEE2-1435-4DF0-8FCE-DD471B34E46F}"/>
            </a:ext>
          </a:extLst>
        </xdr:cNvPr>
        <xdr:cNvSpPr/>
      </xdr:nvSpPr>
      <xdr:spPr>
        <a:xfrm>
          <a:off x="15430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xdr:rowOff>
    </xdr:from>
    <xdr:to>
      <xdr:col>76</xdr:col>
      <xdr:colOff>165100</xdr:colOff>
      <xdr:row>103</xdr:row>
      <xdr:rowOff>101854</xdr:rowOff>
    </xdr:to>
    <xdr:sp macro="" textlink="">
      <xdr:nvSpPr>
        <xdr:cNvPr id="865" name="フローチャート: 判断 864">
          <a:extLst>
            <a:ext uri="{FF2B5EF4-FFF2-40B4-BE49-F238E27FC236}">
              <a16:creationId xmlns:a16="http://schemas.microsoft.com/office/drawing/2014/main" id="{68E25F87-248A-4C02-AFE1-6507BD0B461F}"/>
            </a:ext>
          </a:extLst>
        </xdr:cNvPr>
        <xdr:cNvSpPr/>
      </xdr:nvSpPr>
      <xdr:spPr>
        <a:xfrm>
          <a:off x="14541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16256</xdr:rowOff>
    </xdr:from>
    <xdr:to>
      <xdr:col>72</xdr:col>
      <xdr:colOff>38100</xdr:colOff>
      <xdr:row>103</xdr:row>
      <xdr:rowOff>117856</xdr:rowOff>
    </xdr:to>
    <xdr:sp macro="" textlink="">
      <xdr:nvSpPr>
        <xdr:cNvPr id="866" name="フローチャート: 判断 865">
          <a:extLst>
            <a:ext uri="{FF2B5EF4-FFF2-40B4-BE49-F238E27FC236}">
              <a16:creationId xmlns:a16="http://schemas.microsoft.com/office/drawing/2014/main" id="{E5EA1AFF-0AB7-4EF3-829F-B58839176CCF}"/>
            </a:ext>
          </a:extLst>
        </xdr:cNvPr>
        <xdr:cNvSpPr/>
      </xdr:nvSpPr>
      <xdr:spPr>
        <a:xfrm>
          <a:off x="13652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36830</xdr:rowOff>
    </xdr:from>
    <xdr:to>
      <xdr:col>67</xdr:col>
      <xdr:colOff>101600</xdr:colOff>
      <xdr:row>103</xdr:row>
      <xdr:rowOff>138430</xdr:rowOff>
    </xdr:to>
    <xdr:sp macro="" textlink="">
      <xdr:nvSpPr>
        <xdr:cNvPr id="867" name="フローチャート: 判断 866">
          <a:extLst>
            <a:ext uri="{FF2B5EF4-FFF2-40B4-BE49-F238E27FC236}">
              <a16:creationId xmlns:a16="http://schemas.microsoft.com/office/drawing/2014/main" id="{99C08458-3026-410B-9771-E796D4E244EA}"/>
            </a:ext>
          </a:extLst>
        </xdr:cNvPr>
        <xdr:cNvSpPr/>
      </xdr:nvSpPr>
      <xdr:spPr>
        <a:xfrm>
          <a:off x="12763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9D3768C2-0CB9-4181-BA60-2259450D3F2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96FC6B27-AE16-4F0F-BD2A-EE9E27F59C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24479DA3-8C89-40C9-A81E-66AD4840393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AC653A92-B9BC-48F7-9E6D-1651C143BE1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798072CD-6F2E-4AED-ABA7-66A82C09E8A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73406</xdr:rowOff>
    </xdr:from>
    <xdr:to>
      <xdr:col>85</xdr:col>
      <xdr:colOff>177800</xdr:colOff>
      <xdr:row>105</xdr:row>
      <xdr:rowOff>3556</xdr:rowOff>
    </xdr:to>
    <xdr:sp macro="" textlink="">
      <xdr:nvSpPr>
        <xdr:cNvPr id="873" name="楕円 872">
          <a:extLst>
            <a:ext uri="{FF2B5EF4-FFF2-40B4-BE49-F238E27FC236}">
              <a16:creationId xmlns:a16="http://schemas.microsoft.com/office/drawing/2014/main" id="{D89E3AA6-CDC9-4382-9D2D-9DAC1F6BEF29}"/>
            </a:ext>
          </a:extLst>
        </xdr:cNvPr>
        <xdr:cNvSpPr/>
      </xdr:nvSpPr>
      <xdr:spPr>
        <a:xfrm>
          <a:off x="16268700" y="179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51833</xdr:rowOff>
    </xdr:from>
    <xdr:ext cx="405111" cy="259045"/>
    <xdr:sp macro="" textlink="">
      <xdr:nvSpPr>
        <xdr:cNvPr id="874" name="【公民館】&#10;有形固定資産減価償却率該当値テキスト">
          <a:extLst>
            <a:ext uri="{FF2B5EF4-FFF2-40B4-BE49-F238E27FC236}">
              <a16:creationId xmlns:a16="http://schemas.microsoft.com/office/drawing/2014/main" id="{4FF088CC-7527-44DB-BBC5-EC4A67EFB569}"/>
            </a:ext>
          </a:extLst>
        </xdr:cNvPr>
        <xdr:cNvSpPr txBox="1"/>
      </xdr:nvSpPr>
      <xdr:spPr>
        <a:xfrm>
          <a:off x="16357600" y="178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98552</xdr:rowOff>
    </xdr:from>
    <xdr:to>
      <xdr:col>81</xdr:col>
      <xdr:colOff>101600</xdr:colOff>
      <xdr:row>104</xdr:row>
      <xdr:rowOff>28702</xdr:rowOff>
    </xdr:to>
    <xdr:sp macro="" textlink="">
      <xdr:nvSpPr>
        <xdr:cNvPr id="875" name="楕円 874">
          <a:extLst>
            <a:ext uri="{FF2B5EF4-FFF2-40B4-BE49-F238E27FC236}">
              <a16:creationId xmlns:a16="http://schemas.microsoft.com/office/drawing/2014/main" id="{20A0476F-BB7A-413B-A418-5152E0ECAE65}"/>
            </a:ext>
          </a:extLst>
        </xdr:cNvPr>
        <xdr:cNvSpPr/>
      </xdr:nvSpPr>
      <xdr:spPr>
        <a:xfrm>
          <a:off x="15430500" y="177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149352</xdr:rowOff>
    </xdr:from>
    <xdr:to>
      <xdr:col>85</xdr:col>
      <xdr:colOff>127000</xdr:colOff>
      <xdr:row>104</xdr:row>
      <xdr:rowOff>124206</xdr:rowOff>
    </xdr:to>
    <xdr:cxnSp macro="">
      <xdr:nvCxnSpPr>
        <xdr:cNvPr id="876" name="直線コネクタ 875">
          <a:extLst>
            <a:ext uri="{FF2B5EF4-FFF2-40B4-BE49-F238E27FC236}">
              <a16:creationId xmlns:a16="http://schemas.microsoft.com/office/drawing/2014/main" id="{B1B114EF-B7DE-4393-8B0E-EE096B7A0D0C}"/>
            </a:ext>
          </a:extLst>
        </xdr:cNvPr>
        <xdr:cNvCxnSpPr/>
      </xdr:nvCxnSpPr>
      <xdr:spPr>
        <a:xfrm>
          <a:off x="15481300" y="1780870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50546</xdr:rowOff>
    </xdr:from>
    <xdr:to>
      <xdr:col>76</xdr:col>
      <xdr:colOff>165100</xdr:colOff>
      <xdr:row>103</xdr:row>
      <xdr:rowOff>152146</xdr:rowOff>
    </xdr:to>
    <xdr:sp macro="" textlink="">
      <xdr:nvSpPr>
        <xdr:cNvPr id="877" name="楕円 876">
          <a:extLst>
            <a:ext uri="{FF2B5EF4-FFF2-40B4-BE49-F238E27FC236}">
              <a16:creationId xmlns:a16="http://schemas.microsoft.com/office/drawing/2014/main" id="{024CD2AB-6447-4241-9111-2B679896B807}"/>
            </a:ext>
          </a:extLst>
        </xdr:cNvPr>
        <xdr:cNvSpPr/>
      </xdr:nvSpPr>
      <xdr:spPr>
        <a:xfrm>
          <a:off x="14541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101346</xdr:rowOff>
    </xdr:from>
    <xdr:to>
      <xdr:col>81</xdr:col>
      <xdr:colOff>50800</xdr:colOff>
      <xdr:row>103</xdr:row>
      <xdr:rowOff>149352</xdr:rowOff>
    </xdr:to>
    <xdr:cxnSp macro="">
      <xdr:nvCxnSpPr>
        <xdr:cNvPr id="878" name="直線コネクタ 877">
          <a:extLst>
            <a:ext uri="{FF2B5EF4-FFF2-40B4-BE49-F238E27FC236}">
              <a16:creationId xmlns:a16="http://schemas.microsoft.com/office/drawing/2014/main" id="{83DFFB87-FFD6-4E90-813E-5D1685C63104}"/>
            </a:ext>
          </a:extLst>
        </xdr:cNvPr>
        <xdr:cNvCxnSpPr/>
      </xdr:nvCxnSpPr>
      <xdr:spPr>
        <a:xfrm>
          <a:off x="14592300" y="1776069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23113</xdr:rowOff>
    </xdr:from>
    <xdr:to>
      <xdr:col>72</xdr:col>
      <xdr:colOff>38100</xdr:colOff>
      <xdr:row>103</xdr:row>
      <xdr:rowOff>124713</xdr:rowOff>
    </xdr:to>
    <xdr:sp macro="" textlink="">
      <xdr:nvSpPr>
        <xdr:cNvPr id="879" name="楕円 878">
          <a:extLst>
            <a:ext uri="{FF2B5EF4-FFF2-40B4-BE49-F238E27FC236}">
              <a16:creationId xmlns:a16="http://schemas.microsoft.com/office/drawing/2014/main" id="{00E089F8-83A3-4F49-83B8-9959852B4EDC}"/>
            </a:ext>
          </a:extLst>
        </xdr:cNvPr>
        <xdr:cNvSpPr/>
      </xdr:nvSpPr>
      <xdr:spPr>
        <a:xfrm>
          <a:off x="13652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73913</xdr:rowOff>
    </xdr:from>
    <xdr:to>
      <xdr:col>76</xdr:col>
      <xdr:colOff>114300</xdr:colOff>
      <xdr:row>103</xdr:row>
      <xdr:rowOff>101346</xdr:rowOff>
    </xdr:to>
    <xdr:cxnSp macro="">
      <xdr:nvCxnSpPr>
        <xdr:cNvPr id="880" name="直線コネクタ 879">
          <a:extLst>
            <a:ext uri="{FF2B5EF4-FFF2-40B4-BE49-F238E27FC236}">
              <a16:creationId xmlns:a16="http://schemas.microsoft.com/office/drawing/2014/main" id="{C020D70F-67C7-456C-B704-E967C4F4A4CF}"/>
            </a:ext>
          </a:extLst>
        </xdr:cNvPr>
        <xdr:cNvCxnSpPr/>
      </xdr:nvCxnSpPr>
      <xdr:spPr>
        <a:xfrm>
          <a:off x="13703300" y="177332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164846</xdr:rowOff>
    </xdr:from>
    <xdr:to>
      <xdr:col>67</xdr:col>
      <xdr:colOff>101600</xdr:colOff>
      <xdr:row>103</xdr:row>
      <xdr:rowOff>94996</xdr:rowOff>
    </xdr:to>
    <xdr:sp macro="" textlink="">
      <xdr:nvSpPr>
        <xdr:cNvPr id="881" name="楕円 880">
          <a:extLst>
            <a:ext uri="{FF2B5EF4-FFF2-40B4-BE49-F238E27FC236}">
              <a16:creationId xmlns:a16="http://schemas.microsoft.com/office/drawing/2014/main" id="{E8130498-1B3A-4DAC-A0AA-C1FA201EDBB6}"/>
            </a:ext>
          </a:extLst>
        </xdr:cNvPr>
        <xdr:cNvSpPr/>
      </xdr:nvSpPr>
      <xdr:spPr>
        <a:xfrm>
          <a:off x="12763500" y="176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44196</xdr:rowOff>
    </xdr:from>
    <xdr:to>
      <xdr:col>71</xdr:col>
      <xdr:colOff>177800</xdr:colOff>
      <xdr:row>103</xdr:row>
      <xdr:rowOff>73913</xdr:rowOff>
    </xdr:to>
    <xdr:cxnSp macro="">
      <xdr:nvCxnSpPr>
        <xdr:cNvPr id="882" name="直線コネクタ 881">
          <a:extLst>
            <a:ext uri="{FF2B5EF4-FFF2-40B4-BE49-F238E27FC236}">
              <a16:creationId xmlns:a16="http://schemas.microsoft.com/office/drawing/2014/main" id="{6FD41BDF-296E-4930-A72E-18107187E691}"/>
            </a:ext>
          </a:extLst>
        </xdr:cNvPr>
        <xdr:cNvCxnSpPr/>
      </xdr:nvCxnSpPr>
      <xdr:spPr>
        <a:xfrm>
          <a:off x="12814300" y="17703546"/>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164101</xdr:rowOff>
    </xdr:from>
    <xdr:ext cx="405111" cy="259045"/>
    <xdr:sp macro="" textlink="">
      <xdr:nvSpPr>
        <xdr:cNvPr id="883" name="n_1aveValue【公民館】&#10;有形固定資産減価償却率">
          <a:extLst>
            <a:ext uri="{FF2B5EF4-FFF2-40B4-BE49-F238E27FC236}">
              <a16:creationId xmlns:a16="http://schemas.microsoft.com/office/drawing/2014/main" id="{F0C383DE-7F6C-4E0E-8EE8-6A5393062C4F}"/>
            </a:ext>
          </a:extLst>
        </xdr:cNvPr>
        <xdr:cNvSpPr txBox="1"/>
      </xdr:nvSpPr>
      <xdr:spPr>
        <a:xfrm>
          <a:off x="152660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118381</xdr:rowOff>
    </xdr:from>
    <xdr:ext cx="405111" cy="259045"/>
    <xdr:sp macro="" textlink="">
      <xdr:nvSpPr>
        <xdr:cNvPr id="884" name="n_2aveValue【公民館】&#10;有形固定資産減価償却率">
          <a:extLst>
            <a:ext uri="{FF2B5EF4-FFF2-40B4-BE49-F238E27FC236}">
              <a16:creationId xmlns:a16="http://schemas.microsoft.com/office/drawing/2014/main" id="{C95200A5-B3F9-4FAD-8067-9A94761C5662}"/>
            </a:ext>
          </a:extLst>
        </xdr:cNvPr>
        <xdr:cNvSpPr txBox="1"/>
      </xdr:nvSpPr>
      <xdr:spPr>
        <a:xfrm>
          <a:off x="14389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134383</xdr:rowOff>
    </xdr:from>
    <xdr:ext cx="405111" cy="259045"/>
    <xdr:sp macro="" textlink="">
      <xdr:nvSpPr>
        <xdr:cNvPr id="885" name="n_3aveValue【公民館】&#10;有形固定資産減価償却率">
          <a:extLst>
            <a:ext uri="{FF2B5EF4-FFF2-40B4-BE49-F238E27FC236}">
              <a16:creationId xmlns:a16="http://schemas.microsoft.com/office/drawing/2014/main" id="{E56D6873-827F-4119-AF9D-8378C77421B0}"/>
            </a:ext>
          </a:extLst>
        </xdr:cNvPr>
        <xdr:cNvSpPr txBox="1"/>
      </xdr:nvSpPr>
      <xdr:spPr>
        <a:xfrm>
          <a:off x="13500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129557</xdr:rowOff>
    </xdr:from>
    <xdr:ext cx="405111" cy="259045"/>
    <xdr:sp macro="" textlink="">
      <xdr:nvSpPr>
        <xdr:cNvPr id="886" name="n_4aveValue【公民館】&#10;有形固定資産減価償却率">
          <a:extLst>
            <a:ext uri="{FF2B5EF4-FFF2-40B4-BE49-F238E27FC236}">
              <a16:creationId xmlns:a16="http://schemas.microsoft.com/office/drawing/2014/main" id="{0D8FC4C7-3683-496F-8E2F-12CEC79E8E3F}"/>
            </a:ext>
          </a:extLst>
        </xdr:cNvPr>
        <xdr:cNvSpPr txBox="1"/>
      </xdr:nvSpPr>
      <xdr:spPr>
        <a:xfrm>
          <a:off x="12611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19829</xdr:rowOff>
    </xdr:from>
    <xdr:ext cx="405111" cy="259045"/>
    <xdr:sp macro="" textlink="">
      <xdr:nvSpPr>
        <xdr:cNvPr id="887" name="n_1mainValue【公民館】&#10;有形固定資産減価償却率">
          <a:extLst>
            <a:ext uri="{FF2B5EF4-FFF2-40B4-BE49-F238E27FC236}">
              <a16:creationId xmlns:a16="http://schemas.microsoft.com/office/drawing/2014/main" id="{BE7BCC21-4F09-4A98-BF70-CE929E7563FB}"/>
            </a:ext>
          </a:extLst>
        </xdr:cNvPr>
        <xdr:cNvSpPr txBox="1"/>
      </xdr:nvSpPr>
      <xdr:spPr>
        <a:xfrm>
          <a:off x="15266044" y="1785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143273</xdr:rowOff>
    </xdr:from>
    <xdr:ext cx="405111" cy="259045"/>
    <xdr:sp macro="" textlink="">
      <xdr:nvSpPr>
        <xdr:cNvPr id="888" name="n_2mainValue【公民館】&#10;有形固定資産減価償却率">
          <a:extLst>
            <a:ext uri="{FF2B5EF4-FFF2-40B4-BE49-F238E27FC236}">
              <a16:creationId xmlns:a16="http://schemas.microsoft.com/office/drawing/2014/main" id="{ABB63540-F3CB-49C8-B6A1-E99A9F2F8BF5}"/>
            </a:ext>
          </a:extLst>
        </xdr:cNvPr>
        <xdr:cNvSpPr txBox="1"/>
      </xdr:nvSpPr>
      <xdr:spPr>
        <a:xfrm>
          <a:off x="14389744" y="1780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115840</xdr:rowOff>
    </xdr:from>
    <xdr:ext cx="405111" cy="259045"/>
    <xdr:sp macro="" textlink="">
      <xdr:nvSpPr>
        <xdr:cNvPr id="889" name="n_3mainValue【公民館】&#10;有形固定資産減価償却率">
          <a:extLst>
            <a:ext uri="{FF2B5EF4-FFF2-40B4-BE49-F238E27FC236}">
              <a16:creationId xmlns:a16="http://schemas.microsoft.com/office/drawing/2014/main" id="{152507AA-95D5-4379-8947-1B90AA752B74}"/>
            </a:ext>
          </a:extLst>
        </xdr:cNvPr>
        <xdr:cNvSpPr txBox="1"/>
      </xdr:nvSpPr>
      <xdr:spPr>
        <a:xfrm>
          <a:off x="13500744" y="1777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111523</xdr:rowOff>
    </xdr:from>
    <xdr:ext cx="405111" cy="259045"/>
    <xdr:sp macro="" textlink="">
      <xdr:nvSpPr>
        <xdr:cNvPr id="890" name="n_4mainValue【公民館】&#10;有形固定資産減価償却率">
          <a:extLst>
            <a:ext uri="{FF2B5EF4-FFF2-40B4-BE49-F238E27FC236}">
              <a16:creationId xmlns:a16="http://schemas.microsoft.com/office/drawing/2014/main" id="{E11A1794-67A2-4274-A1DE-9AF0D43317EA}"/>
            </a:ext>
          </a:extLst>
        </xdr:cNvPr>
        <xdr:cNvSpPr txBox="1"/>
      </xdr:nvSpPr>
      <xdr:spPr>
        <a:xfrm>
          <a:off x="12611744" y="1742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210D1A2C-2A0F-4129-A8EF-E449C022573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84C24B25-5CE5-44EF-8C7A-B4B5CD7F205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849B67BF-3C9C-4A71-828A-C1820ACC600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A547FE1A-5562-478F-B86E-BE3B2B620A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9927DC18-DE81-4661-92B9-D0DCF7399C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C7218C32-0E76-4142-9D5B-88C9DB21A22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9042896B-478F-43FA-AC5D-0E4DF3FC97B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08AFC928-4DD1-44D3-9D81-0D31AEDE046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78BE54F6-E83B-4674-8FB1-6475B1BABDE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886AC67A-D8CA-4D10-8FB9-097201131A5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1" name="直線コネクタ 900">
          <a:extLst>
            <a:ext uri="{FF2B5EF4-FFF2-40B4-BE49-F238E27FC236}">
              <a16:creationId xmlns:a16="http://schemas.microsoft.com/office/drawing/2014/main" id="{9E127935-89D1-4224-9DD6-ECB48B88484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2" name="テキスト ボックス 901">
          <a:extLst>
            <a:ext uri="{FF2B5EF4-FFF2-40B4-BE49-F238E27FC236}">
              <a16:creationId xmlns:a16="http://schemas.microsoft.com/office/drawing/2014/main" id="{073FB17B-C39E-4FB9-BADE-9AE48AE63D2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3" name="直線コネクタ 902">
          <a:extLst>
            <a:ext uri="{FF2B5EF4-FFF2-40B4-BE49-F238E27FC236}">
              <a16:creationId xmlns:a16="http://schemas.microsoft.com/office/drawing/2014/main" id="{07071D1C-7DB3-4117-8A0B-58C6FB9C194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4" name="テキスト ボックス 903">
          <a:extLst>
            <a:ext uri="{FF2B5EF4-FFF2-40B4-BE49-F238E27FC236}">
              <a16:creationId xmlns:a16="http://schemas.microsoft.com/office/drawing/2014/main" id="{5F2184C6-A3E5-4FA1-B90E-B495B1FB2D9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5" name="直線コネクタ 904">
          <a:extLst>
            <a:ext uri="{FF2B5EF4-FFF2-40B4-BE49-F238E27FC236}">
              <a16:creationId xmlns:a16="http://schemas.microsoft.com/office/drawing/2014/main" id="{3AE90CCB-AFE9-4F1E-9792-1A3B19B32C1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6" name="テキスト ボックス 905">
          <a:extLst>
            <a:ext uri="{FF2B5EF4-FFF2-40B4-BE49-F238E27FC236}">
              <a16:creationId xmlns:a16="http://schemas.microsoft.com/office/drawing/2014/main" id="{8BF7528F-A508-4B4A-9C72-9DC25A86A04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7" name="直線コネクタ 906">
          <a:extLst>
            <a:ext uri="{FF2B5EF4-FFF2-40B4-BE49-F238E27FC236}">
              <a16:creationId xmlns:a16="http://schemas.microsoft.com/office/drawing/2014/main" id="{D9AB89E5-B3E2-4C03-B411-36B920347F1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8" name="テキスト ボックス 907">
          <a:extLst>
            <a:ext uri="{FF2B5EF4-FFF2-40B4-BE49-F238E27FC236}">
              <a16:creationId xmlns:a16="http://schemas.microsoft.com/office/drawing/2014/main" id="{144D3EB8-C7BB-4C9B-AF23-C4DD0C40020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EC1742D8-6269-4B2D-8377-D83742C2A77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53428193-FAA5-40F8-8C09-0EBA446E8FE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a:extLst>
            <a:ext uri="{FF2B5EF4-FFF2-40B4-BE49-F238E27FC236}">
              <a16:creationId xmlns:a16="http://schemas.microsoft.com/office/drawing/2014/main" id="{4D9B7F69-3CFA-44B1-8E07-862AC441BE9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76200</xdr:rowOff>
    </xdr:from>
    <xdr:to>
      <xdr:col>116</xdr:col>
      <xdr:colOff>62864</xdr:colOff>
      <xdr:row>108</xdr:row>
      <xdr:rowOff>55626</xdr:rowOff>
    </xdr:to>
    <xdr:cxnSp macro="">
      <xdr:nvCxnSpPr>
        <xdr:cNvPr id="912" name="直線コネクタ 911">
          <a:extLst>
            <a:ext uri="{FF2B5EF4-FFF2-40B4-BE49-F238E27FC236}">
              <a16:creationId xmlns:a16="http://schemas.microsoft.com/office/drawing/2014/main" id="{30F8A29F-45C4-4DF3-9EE7-79744276CC02}"/>
            </a:ext>
          </a:extLst>
        </xdr:cNvPr>
        <xdr:cNvCxnSpPr/>
      </xdr:nvCxnSpPr>
      <xdr:spPr>
        <a:xfrm flipV="1">
          <a:off x="22160864" y="17392650"/>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59453</xdr:rowOff>
    </xdr:from>
    <xdr:ext cx="469744" cy="259045"/>
    <xdr:sp macro="" textlink="">
      <xdr:nvSpPr>
        <xdr:cNvPr id="913" name="【公民館】&#10;一人当たり面積最小値テキスト">
          <a:extLst>
            <a:ext uri="{FF2B5EF4-FFF2-40B4-BE49-F238E27FC236}">
              <a16:creationId xmlns:a16="http://schemas.microsoft.com/office/drawing/2014/main" id="{1B72EAEF-C783-43AF-B200-F705690F5A3A}"/>
            </a:ext>
          </a:extLst>
        </xdr:cNvPr>
        <xdr:cNvSpPr txBox="1"/>
      </xdr:nvSpPr>
      <xdr:spPr>
        <a:xfrm>
          <a:off x="22199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55626</xdr:rowOff>
    </xdr:from>
    <xdr:to>
      <xdr:col>116</xdr:col>
      <xdr:colOff>152400</xdr:colOff>
      <xdr:row>108</xdr:row>
      <xdr:rowOff>55626</xdr:rowOff>
    </xdr:to>
    <xdr:cxnSp macro="">
      <xdr:nvCxnSpPr>
        <xdr:cNvPr id="914" name="直線コネクタ 913">
          <a:extLst>
            <a:ext uri="{FF2B5EF4-FFF2-40B4-BE49-F238E27FC236}">
              <a16:creationId xmlns:a16="http://schemas.microsoft.com/office/drawing/2014/main" id="{9A4DFC55-2322-46F8-8DA4-F60F7C7D618B}"/>
            </a:ext>
          </a:extLst>
        </xdr:cNvPr>
        <xdr:cNvCxnSpPr/>
      </xdr:nvCxnSpPr>
      <xdr:spPr>
        <a:xfrm>
          <a:off x="22072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22877</xdr:rowOff>
    </xdr:from>
    <xdr:ext cx="469744" cy="259045"/>
    <xdr:sp macro="" textlink="">
      <xdr:nvSpPr>
        <xdr:cNvPr id="915" name="【公民館】&#10;一人当たり面積最大値テキスト">
          <a:extLst>
            <a:ext uri="{FF2B5EF4-FFF2-40B4-BE49-F238E27FC236}">
              <a16:creationId xmlns:a16="http://schemas.microsoft.com/office/drawing/2014/main" id="{8A07F242-8482-4405-8BD4-96C82766D48B}"/>
            </a:ext>
          </a:extLst>
        </xdr:cNvPr>
        <xdr:cNvSpPr txBox="1"/>
      </xdr:nvSpPr>
      <xdr:spPr>
        <a:xfrm>
          <a:off x="22199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76200</xdr:rowOff>
    </xdr:from>
    <xdr:to>
      <xdr:col>116</xdr:col>
      <xdr:colOff>152400</xdr:colOff>
      <xdr:row>101</xdr:row>
      <xdr:rowOff>76200</xdr:rowOff>
    </xdr:to>
    <xdr:cxnSp macro="">
      <xdr:nvCxnSpPr>
        <xdr:cNvPr id="916" name="直線コネクタ 915">
          <a:extLst>
            <a:ext uri="{FF2B5EF4-FFF2-40B4-BE49-F238E27FC236}">
              <a16:creationId xmlns:a16="http://schemas.microsoft.com/office/drawing/2014/main" id="{17345364-EC43-4BCD-B51B-E6175AD4ED75}"/>
            </a:ext>
          </a:extLst>
        </xdr:cNvPr>
        <xdr:cNvCxnSpPr/>
      </xdr:nvCxnSpPr>
      <xdr:spPr>
        <a:xfrm>
          <a:off x="22072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22114</xdr:rowOff>
    </xdr:from>
    <xdr:ext cx="469744" cy="259045"/>
    <xdr:sp macro="" textlink="">
      <xdr:nvSpPr>
        <xdr:cNvPr id="917" name="【公民館】&#10;一人当たり面積平均値テキスト">
          <a:extLst>
            <a:ext uri="{FF2B5EF4-FFF2-40B4-BE49-F238E27FC236}">
              <a16:creationId xmlns:a16="http://schemas.microsoft.com/office/drawing/2014/main" id="{45353DCF-99FE-4FC6-979D-3D2D3B7BE729}"/>
            </a:ext>
          </a:extLst>
        </xdr:cNvPr>
        <xdr:cNvSpPr txBox="1"/>
      </xdr:nvSpPr>
      <xdr:spPr>
        <a:xfrm>
          <a:off x="22199600" y="18024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43687</xdr:rowOff>
    </xdr:from>
    <xdr:to>
      <xdr:col>116</xdr:col>
      <xdr:colOff>114300</xdr:colOff>
      <xdr:row>105</xdr:row>
      <xdr:rowOff>145287</xdr:rowOff>
    </xdr:to>
    <xdr:sp macro="" textlink="">
      <xdr:nvSpPr>
        <xdr:cNvPr id="918" name="フローチャート: 判断 917">
          <a:extLst>
            <a:ext uri="{FF2B5EF4-FFF2-40B4-BE49-F238E27FC236}">
              <a16:creationId xmlns:a16="http://schemas.microsoft.com/office/drawing/2014/main" id="{E9246952-7FCC-45EB-8717-D62B2D139F2D}"/>
            </a:ext>
          </a:extLst>
        </xdr:cNvPr>
        <xdr:cNvSpPr/>
      </xdr:nvSpPr>
      <xdr:spPr>
        <a:xfrm>
          <a:off x="221107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4826</xdr:rowOff>
    </xdr:from>
    <xdr:to>
      <xdr:col>112</xdr:col>
      <xdr:colOff>38100</xdr:colOff>
      <xdr:row>105</xdr:row>
      <xdr:rowOff>106426</xdr:rowOff>
    </xdr:to>
    <xdr:sp macro="" textlink="">
      <xdr:nvSpPr>
        <xdr:cNvPr id="919" name="フローチャート: 判断 918">
          <a:extLst>
            <a:ext uri="{FF2B5EF4-FFF2-40B4-BE49-F238E27FC236}">
              <a16:creationId xmlns:a16="http://schemas.microsoft.com/office/drawing/2014/main" id="{2E466C00-E459-402B-BA70-321D4600337E}"/>
            </a:ext>
          </a:extLst>
        </xdr:cNvPr>
        <xdr:cNvSpPr/>
      </xdr:nvSpPr>
      <xdr:spPr>
        <a:xfrm>
          <a:off x="21272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160274</xdr:rowOff>
    </xdr:from>
    <xdr:to>
      <xdr:col>107</xdr:col>
      <xdr:colOff>101600</xdr:colOff>
      <xdr:row>105</xdr:row>
      <xdr:rowOff>90424</xdr:rowOff>
    </xdr:to>
    <xdr:sp macro="" textlink="">
      <xdr:nvSpPr>
        <xdr:cNvPr id="920" name="フローチャート: 判断 919">
          <a:extLst>
            <a:ext uri="{FF2B5EF4-FFF2-40B4-BE49-F238E27FC236}">
              <a16:creationId xmlns:a16="http://schemas.microsoft.com/office/drawing/2014/main" id="{5A80415A-4DF4-4729-A1A3-E26438F410D1}"/>
            </a:ext>
          </a:extLst>
        </xdr:cNvPr>
        <xdr:cNvSpPr/>
      </xdr:nvSpPr>
      <xdr:spPr>
        <a:xfrm>
          <a:off x="20383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123698</xdr:rowOff>
    </xdr:from>
    <xdr:to>
      <xdr:col>102</xdr:col>
      <xdr:colOff>165100</xdr:colOff>
      <xdr:row>105</xdr:row>
      <xdr:rowOff>53848</xdr:rowOff>
    </xdr:to>
    <xdr:sp macro="" textlink="">
      <xdr:nvSpPr>
        <xdr:cNvPr id="921" name="フローチャート: 判断 920">
          <a:extLst>
            <a:ext uri="{FF2B5EF4-FFF2-40B4-BE49-F238E27FC236}">
              <a16:creationId xmlns:a16="http://schemas.microsoft.com/office/drawing/2014/main" id="{829E3516-B8E9-423F-AEA5-E77CA017CC38}"/>
            </a:ext>
          </a:extLst>
        </xdr:cNvPr>
        <xdr:cNvSpPr/>
      </xdr:nvSpPr>
      <xdr:spPr>
        <a:xfrm>
          <a:off x="19494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148844</xdr:rowOff>
    </xdr:from>
    <xdr:to>
      <xdr:col>98</xdr:col>
      <xdr:colOff>38100</xdr:colOff>
      <xdr:row>105</xdr:row>
      <xdr:rowOff>78994</xdr:rowOff>
    </xdr:to>
    <xdr:sp macro="" textlink="">
      <xdr:nvSpPr>
        <xdr:cNvPr id="922" name="フローチャート: 判断 921">
          <a:extLst>
            <a:ext uri="{FF2B5EF4-FFF2-40B4-BE49-F238E27FC236}">
              <a16:creationId xmlns:a16="http://schemas.microsoft.com/office/drawing/2014/main" id="{F337FF3D-4E26-4357-AE2E-72EB539CB112}"/>
            </a:ext>
          </a:extLst>
        </xdr:cNvPr>
        <xdr:cNvSpPr/>
      </xdr:nvSpPr>
      <xdr:spPr>
        <a:xfrm>
          <a:off x="186055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331CC66-7584-4489-B2D4-417CA6D9922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84D746A5-E78A-4360-82E5-F524B70FF7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D5E7FBEF-8C65-45B4-8F5B-96E1F461D69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2E88F351-704D-4F39-88E5-53C7335179A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45767AA2-E07F-4C6A-AC00-2963BC0CEF9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7113</xdr:rowOff>
    </xdr:from>
    <xdr:to>
      <xdr:col>116</xdr:col>
      <xdr:colOff>114300</xdr:colOff>
      <xdr:row>105</xdr:row>
      <xdr:rowOff>108713</xdr:rowOff>
    </xdr:to>
    <xdr:sp macro="" textlink="">
      <xdr:nvSpPr>
        <xdr:cNvPr id="928" name="楕円 927">
          <a:extLst>
            <a:ext uri="{FF2B5EF4-FFF2-40B4-BE49-F238E27FC236}">
              <a16:creationId xmlns:a16="http://schemas.microsoft.com/office/drawing/2014/main" id="{7D74BC8E-C880-484F-990B-B3F0082AD83E}"/>
            </a:ext>
          </a:extLst>
        </xdr:cNvPr>
        <xdr:cNvSpPr/>
      </xdr:nvSpPr>
      <xdr:spPr>
        <a:xfrm>
          <a:off x="221107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29990</xdr:rowOff>
    </xdr:from>
    <xdr:ext cx="469744" cy="259045"/>
    <xdr:sp macro="" textlink="">
      <xdr:nvSpPr>
        <xdr:cNvPr id="929" name="【公民館】&#10;一人当たり面積該当値テキスト">
          <a:extLst>
            <a:ext uri="{FF2B5EF4-FFF2-40B4-BE49-F238E27FC236}">
              <a16:creationId xmlns:a16="http://schemas.microsoft.com/office/drawing/2014/main" id="{5D25876E-1A07-4E53-B300-3E3A53F1CA9D}"/>
            </a:ext>
          </a:extLst>
        </xdr:cNvPr>
        <xdr:cNvSpPr txBox="1"/>
      </xdr:nvSpPr>
      <xdr:spPr>
        <a:xfrm>
          <a:off x="22199600" y="1786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18542</xdr:rowOff>
    </xdr:from>
    <xdr:to>
      <xdr:col>112</xdr:col>
      <xdr:colOff>38100</xdr:colOff>
      <xdr:row>105</xdr:row>
      <xdr:rowOff>120142</xdr:rowOff>
    </xdr:to>
    <xdr:sp macro="" textlink="">
      <xdr:nvSpPr>
        <xdr:cNvPr id="930" name="楕円 929">
          <a:extLst>
            <a:ext uri="{FF2B5EF4-FFF2-40B4-BE49-F238E27FC236}">
              <a16:creationId xmlns:a16="http://schemas.microsoft.com/office/drawing/2014/main" id="{6604B31C-EE10-4036-BD05-0806AB257340}"/>
            </a:ext>
          </a:extLst>
        </xdr:cNvPr>
        <xdr:cNvSpPr/>
      </xdr:nvSpPr>
      <xdr:spPr>
        <a:xfrm>
          <a:off x="21272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57913</xdr:rowOff>
    </xdr:from>
    <xdr:to>
      <xdr:col>116</xdr:col>
      <xdr:colOff>63500</xdr:colOff>
      <xdr:row>105</xdr:row>
      <xdr:rowOff>69342</xdr:rowOff>
    </xdr:to>
    <xdr:cxnSp macro="">
      <xdr:nvCxnSpPr>
        <xdr:cNvPr id="931" name="直線コネクタ 930">
          <a:extLst>
            <a:ext uri="{FF2B5EF4-FFF2-40B4-BE49-F238E27FC236}">
              <a16:creationId xmlns:a16="http://schemas.microsoft.com/office/drawing/2014/main" id="{1CF4C94B-6220-413E-93CC-907D2C223D2A}"/>
            </a:ext>
          </a:extLst>
        </xdr:cNvPr>
        <xdr:cNvCxnSpPr/>
      </xdr:nvCxnSpPr>
      <xdr:spPr>
        <a:xfrm flipV="1">
          <a:off x="21323300" y="18060163"/>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29972</xdr:rowOff>
    </xdr:from>
    <xdr:to>
      <xdr:col>107</xdr:col>
      <xdr:colOff>101600</xdr:colOff>
      <xdr:row>105</xdr:row>
      <xdr:rowOff>131572</xdr:rowOff>
    </xdr:to>
    <xdr:sp macro="" textlink="">
      <xdr:nvSpPr>
        <xdr:cNvPr id="932" name="楕円 931">
          <a:extLst>
            <a:ext uri="{FF2B5EF4-FFF2-40B4-BE49-F238E27FC236}">
              <a16:creationId xmlns:a16="http://schemas.microsoft.com/office/drawing/2014/main" id="{34CEF37C-AEC7-4EF5-9B22-6EBC1C2A4970}"/>
            </a:ext>
          </a:extLst>
        </xdr:cNvPr>
        <xdr:cNvSpPr/>
      </xdr:nvSpPr>
      <xdr:spPr>
        <a:xfrm>
          <a:off x="203835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69342</xdr:rowOff>
    </xdr:from>
    <xdr:to>
      <xdr:col>111</xdr:col>
      <xdr:colOff>177800</xdr:colOff>
      <xdr:row>105</xdr:row>
      <xdr:rowOff>80772</xdr:rowOff>
    </xdr:to>
    <xdr:cxnSp macro="">
      <xdr:nvCxnSpPr>
        <xdr:cNvPr id="933" name="直線コネクタ 932">
          <a:extLst>
            <a:ext uri="{FF2B5EF4-FFF2-40B4-BE49-F238E27FC236}">
              <a16:creationId xmlns:a16="http://schemas.microsoft.com/office/drawing/2014/main" id="{0FB250E0-A8ED-4B46-B245-42EED77166BC}"/>
            </a:ext>
          </a:extLst>
        </xdr:cNvPr>
        <xdr:cNvCxnSpPr/>
      </xdr:nvCxnSpPr>
      <xdr:spPr>
        <a:xfrm flipV="1">
          <a:off x="20434300" y="180715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39115</xdr:rowOff>
    </xdr:from>
    <xdr:to>
      <xdr:col>102</xdr:col>
      <xdr:colOff>165100</xdr:colOff>
      <xdr:row>105</xdr:row>
      <xdr:rowOff>140715</xdr:rowOff>
    </xdr:to>
    <xdr:sp macro="" textlink="">
      <xdr:nvSpPr>
        <xdr:cNvPr id="934" name="楕円 933">
          <a:extLst>
            <a:ext uri="{FF2B5EF4-FFF2-40B4-BE49-F238E27FC236}">
              <a16:creationId xmlns:a16="http://schemas.microsoft.com/office/drawing/2014/main" id="{F3B72A9E-5C1B-4E5D-9B00-546E00C01761}"/>
            </a:ext>
          </a:extLst>
        </xdr:cNvPr>
        <xdr:cNvSpPr/>
      </xdr:nvSpPr>
      <xdr:spPr>
        <a:xfrm>
          <a:off x="194945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80772</xdr:rowOff>
    </xdr:from>
    <xdr:to>
      <xdr:col>107</xdr:col>
      <xdr:colOff>50800</xdr:colOff>
      <xdr:row>105</xdr:row>
      <xdr:rowOff>89915</xdr:rowOff>
    </xdr:to>
    <xdr:cxnSp macro="">
      <xdr:nvCxnSpPr>
        <xdr:cNvPr id="935" name="直線コネクタ 934">
          <a:extLst>
            <a:ext uri="{FF2B5EF4-FFF2-40B4-BE49-F238E27FC236}">
              <a16:creationId xmlns:a16="http://schemas.microsoft.com/office/drawing/2014/main" id="{B9DFAA91-8F9E-4A97-81F8-6C4B33A24BA2}"/>
            </a:ext>
          </a:extLst>
        </xdr:cNvPr>
        <xdr:cNvCxnSpPr/>
      </xdr:nvCxnSpPr>
      <xdr:spPr>
        <a:xfrm flipV="1">
          <a:off x="19545300" y="1808302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48261</xdr:rowOff>
    </xdr:from>
    <xdr:to>
      <xdr:col>98</xdr:col>
      <xdr:colOff>38100</xdr:colOff>
      <xdr:row>105</xdr:row>
      <xdr:rowOff>149861</xdr:rowOff>
    </xdr:to>
    <xdr:sp macro="" textlink="">
      <xdr:nvSpPr>
        <xdr:cNvPr id="936" name="楕円 935">
          <a:extLst>
            <a:ext uri="{FF2B5EF4-FFF2-40B4-BE49-F238E27FC236}">
              <a16:creationId xmlns:a16="http://schemas.microsoft.com/office/drawing/2014/main" id="{77981FC8-4E13-4C59-A5CC-F3E4276F41B5}"/>
            </a:ext>
          </a:extLst>
        </xdr:cNvPr>
        <xdr:cNvSpPr/>
      </xdr:nvSpPr>
      <xdr:spPr>
        <a:xfrm>
          <a:off x="18605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89915</xdr:rowOff>
    </xdr:from>
    <xdr:to>
      <xdr:col>102</xdr:col>
      <xdr:colOff>114300</xdr:colOff>
      <xdr:row>105</xdr:row>
      <xdr:rowOff>99061</xdr:rowOff>
    </xdr:to>
    <xdr:cxnSp macro="">
      <xdr:nvCxnSpPr>
        <xdr:cNvPr id="937" name="直線コネクタ 936">
          <a:extLst>
            <a:ext uri="{FF2B5EF4-FFF2-40B4-BE49-F238E27FC236}">
              <a16:creationId xmlns:a16="http://schemas.microsoft.com/office/drawing/2014/main" id="{08B17462-74DE-47D6-BDBB-4674CD7CCF27}"/>
            </a:ext>
          </a:extLst>
        </xdr:cNvPr>
        <xdr:cNvCxnSpPr/>
      </xdr:nvCxnSpPr>
      <xdr:spPr>
        <a:xfrm flipV="1">
          <a:off x="18656300" y="1809216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122953</xdr:rowOff>
    </xdr:from>
    <xdr:ext cx="469744" cy="259045"/>
    <xdr:sp macro="" textlink="">
      <xdr:nvSpPr>
        <xdr:cNvPr id="938" name="n_1aveValue【公民館】&#10;一人当たり面積">
          <a:extLst>
            <a:ext uri="{FF2B5EF4-FFF2-40B4-BE49-F238E27FC236}">
              <a16:creationId xmlns:a16="http://schemas.microsoft.com/office/drawing/2014/main" id="{950ED669-33ED-441B-AA81-F6446E579992}"/>
            </a:ext>
          </a:extLst>
        </xdr:cNvPr>
        <xdr:cNvSpPr txBox="1"/>
      </xdr:nvSpPr>
      <xdr:spPr>
        <a:xfrm>
          <a:off x="21075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106951</xdr:rowOff>
    </xdr:from>
    <xdr:ext cx="469744" cy="259045"/>
    <xdr:sp macro="" textlink="">
      <xdr:nvSpPr>
        <xdr:cNvPr id="939" name="n_2aveValue【公民館】&#10;一人当たり面積">
          <a:extLst>
            <a:ext uri="{FF2B5EF4-FFF2-40B4-BE49-F238E27FC236}">
              <a16:creationId xmlns:a16="http://schemas.microsoft.com/office/drawing/2014/main" id="{A11BEFC1-1C88-4466-9E6B-90E44F39089A}"/>
            </a:ext>
          </a:extLst>
        </xdr:cNvPr>
        <xdr:cNvSpPr txBox="1"/>
      </xdr:nvSpPr>
      <xdr:spPr>
        <a:xfrm>
          <a:off x="201994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70375</xdr:rowOff>
    </xdr:from>
    <xdr:ext cx="469744" cy="259045"/>
    <xdr:sp macro="" textlink="">
      <xdr:nvSpPr>
        <xdr:cNvPr id="940" name="n_3aveValue【公民館】&#10;一人当たり面積">
          <a:extLst>
            <a:ext uri="{FF2B5EF4-FFF2-40B4-BE49-F238E27FC236}">
              <a16:creationId xmlns:a16="http://schemas.microsoft.com/office/drawing/2014/main" id="{2FE41854-1C56-4737-BF80-A639451770E8}"/>
            </a:ext>
          </a:extLst>
        </xdr:cNvPr>
        <xdr:cNvSpPr txBox="1"/>
      </xdr:nvSpPr>
      <xdr:spPr>
        <a:xfrm>
          <a:off x="19310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95521</xdr:rowOff>
    </xdr:from>
    <xdr:ext cx="469744" cy="259045"/>
    <xdr:sp macro="" textlink="">
      <xdr:nvSpPr>
        <xdr:cNvPr id="941" name="n_4aveValue【公民館】&#10;一人当たり面積">
          <a:extLst>
            <a:ext uri="{FF2B5EF4-FFF2-40B4-BE49-F238E27FC236}">
              <a16:creationId xmlns:a16="http://schemas.microsoft.com/office/drawing/2014/main" id="{280B91A8-3911-490E-997F-FE095CE0F870}"/>
            </a:ext>
          </a:extLst>
        </xdr:cNvPr>
        <xdr:cNvSpPr txBox="1"/>
      </xdr:nvSpPr>
      <xdr:spPr>
        <a:xfrm>
          <a:off x="18421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111269</xdr:rowOff>
    </xdr:from>
    <xdr:ext cx="469744" cy="259045"/>
    <xdr:sp macro="" textlink="">
      <xdr:nvSpPr>
        <xdr:cNvPr id="942" name="n_1mainValue【公民館】&#10;一人当たり面積">
          <a:extLst>
            <a:ext uri="{FF2B5EF4-FFF2-40B4-BE49-F238E27FC236}">
              <a16:creationId xmlns:a16="http://schemas.microsoft.com/office/drawing/2014/main" id="{388930C5-25DD-48AC-8F56-0EC4125E9B75}"/>
            </a:ext>
          </a:extLst>
        </xdr:cNvPr>
        <xdr:cNvSpPr txBox="1"/>
      </xdr:nvSpPr>
      <xdr:spPr>
        <a:xfrm>
          <a:off x="2107572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122699</xdr:rowOff>
    </xdr:from>
    <xdr:ext cx="469744" cy="259045"/>
    <xdr:sp macro="" textlink="">
      <xdr:nvSpPr>
        <xdr:cNvPr id="943" name="n_2mainValue【公民館】&#10;一人当たり面積">
          <a:extLst>
            <a:ext uri="{FF2B5EF4-FFF2-40B4-BE49-F238E27FC236}">
              <a16:creationId xmlns:a16="http://schemas.microsoft.com/office/drawing/2014/main" id="{99C608B8-BCBA-42A4-82EC-1FCAA8C02824}"/>
            </a:ext>
          </a:extLst>
        </xdr:cNvPr>
        <xdr:cNvSpPr txBox="1"/>
      </xdr:nvSpPr>
      <xdr:spPr>
        <a:xfrm>
          <a:off x="20199427" y="1812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131842</xdr:rowOff>
    </xdr:from>
    <xdr:ext cx="469744" cy="259045"/>
    <xdr:sp macro="" textlink="">
      <xdr:nvSpPr>
        <xdr:cNvPr id="944" name="n_3mainValue【公民館】&#10;一人当たり面積">
          <a:extLst>
            <a:ext uri="{FF2B5EF4-FFF2-40B4-BE49-F238E27FC236}">
              <a16:creationId xmlns:a16="http://schemas.microsoft.com/office/drawing/2014/main" id="{CF5984BD-834B-4CBF-B4E9-7CF26AC43715}"/>
            </a:ext>
          </a:extLst>
        </xdr:cNvPr>
        <xdr:cNvSpPr txBox="1"/>
      </xdr:nvSpPr>
      <xdr:spPr>
        <a:xfrm>
          <a:off x="193104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140988</xdr:rowOff>
    </xdr:from>
    <xdr:ext cx="469744" cy="259045"/>
    <xdr:sp macro="" textlink="">
      <xdr:nvSpPr>
        <xdr:cNvPr id="945" name="n_4mainValue【公民館】&#10;一人当たり面積">
          <a:extLst>
            <a:ext uri="{FF2B5EF4-FFF2-40B4-BE49-F238E27FC236}">
              <a16:creationId xmlns:a16="http://schemas.microsoft.com/office/drawing/2014/main" id="{C4C37305-350B-4F76-A1D5-FECE2701B3A4}"/>
            </a:ext>
          </a:extLst>
        </xdr:cNvPr>
        <xdr:cNvSpPr txBox="1"/>
      </xdr:nvSpPr>
      <xdr:spPr>
        <a:xfrm>
          <a:off x="18421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C832A71F-792E-4340-8770-8684863689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D2B97909-3EA1-4EEF-9383-4F0F3101B5A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572A455C-C805-4ECB-87C4-AB79273B781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学校施設、児童館、港湾・漁港、図書館、庁舎であり、特に低くなっている施設は、橋りょう・トンネル、認定こども園・幼稚園・保育所、一般廃棄物処理施設、消防施設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学校施設、児童館、については、比率が７０％を超え、庁舎においては８０％を超えてきており、非常に老朽化が進んでいる状況である。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令和３年４月に大島総合支所が建替えられ、また、令和７年度までに２支所の旧庁舎解体が進められる予定のため、有形固定資産減価償却率は低くなり、今後の維持管理費用の減少を見込んで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前年度から低くなった認定こども園・幼稚園・保育園、は認定こども園の新設とそれに伴う旧幼稚園舎の解体によるものである。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一方、消防施設については詰所の建て替えが進められており、有形固定資産原価消化率は低くなっていくと推測される。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CCBB4E3-48C8-4F35-BB12-B1D70EB72E2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77E60C-82EA-473C-BCD1-649E251F58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6B8E52A-12DD-4593-9929-048F70AD4B1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209893-FAF6-4EF3-87BF-E0F107CD0E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FDF8B3-BE1D-454F-BED3-2A171B108DF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D36280-FDCC-48E9-974F-514CAC6495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91F4B7-D72C-4B9B-83C7-3CA5112F2B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E437F3-8824-457B-B9BE-B4070AE84E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A6414E-0A6E-41C0-BAFD-6FB1C901240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35A83F-CA09-428F-93E4-73C24A3214A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25,747
25,459
241.60
24,417,795
23,056,090
1,053,199
12,059,917
19,719,363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C3E7818-67DB-45E7-A71E-89D4DCE8CA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6713B9-5457-41CC-BF44-036ED754647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657C5F-8E57-4E09-9114-624DE1584D8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FA09DA-60A8-4755-B09F-9C19A02AC3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66DA69-C21D-468F-894F-14FD676E5A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8430EE0-1A9E-4CEE-A136-3847B21700D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38DCF6-69B2-4177-BA9A-7E58DD28C0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8BD6A3-79AB-4163-AC9C-8A9F770155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52C1BF9-5EF6-48AE-B4F5-7FB860473A8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79BFDD-F7CD-4792-ADC2-644B93E2859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FA2BD9-0153-402E-98E6-A61858352FF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D013BD-B63C-49A9-B814-AC781196935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7958710-4327-4F78-8369-87FA68AFCF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1FA17D-ED44-45D2-8D46-404C4386EE1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47E25DD-87CE-48FA-896D-36573288BED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4C241D-DD13-401A-90BA-A9F80C62F3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B96964-14FB-483E-BC32-21CCE0BA869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573E763-FECB-4B61-B4E4-0C2D84B2FE7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5AB7B5-B575-437B-940C-2B504084121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42CE84-8C47-4618-B63E-D548A41465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830AFA-5E08-4C87-AEAE-B1A76F185C9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9AC834-EF8A-40B0-A331-9FD3C0EECB5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16D161-195B-424E-AC26-3D68C79933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0DAC59B-0C0A-4671-8281-C8B63A6CB6B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27FAA0-99CF-40B9-A9B5-ABF51A9941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0BDBE7-FF3C-4811-B6F1-A7D1248FCD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38A5D17-5402-4AB7-A7C7-13C2DE0DA0C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178483-523E-4A5B-A5D8-4BDD5829F02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29FB2A-323B-4CE3-8B4F-3F580FDE4B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97EB1D-CA43-46F2-ADFA-C7788B9BE45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8169DF-89B3-41F1-A69E-4A67DBD5688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0226EC8-7D61-4313-B4A4-4D11B383667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9DAE18E-4B28-44AB-8FA5-6C996CB2809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8E78496-66A0-4D25-9CFD-CC06A1804DD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7D71921-D4EA-4E4C-9CC0-A4D844EBDB7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C879770-79FB-4018-B52A-95CF4104C35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54D3A18-2EA2-4339-9F32-589E575B75B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4ED24F6-8E4C-4101-9D86-27EE71C60F4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79270AB-269E-4A8E-A3EC-81DA0884F0B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8872145-8451-44AC-B404-151B23D02C4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A146A4E-DCD5-42D2-B46B-686763159EC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43F2229-254B-4372-91EA-01B51656A4F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EEA5793-9D3E-41DF-B433-DDC200DC557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53F8057-C713-47F7-A197-16E463774D6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8B5F858-5547-45BE-840A-A9F6956B459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2DF9D4A-AA49-46A9-9468-6E12514763D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997B3060-94A8-4D82-9ED7-A2FA688C9F1A}"/>
            </a:ext>
          </a:extLst>
        </xdr:cNvPr>
        <xdr:cNvCxnSpPr/>
      </xdr:nvCxnSpPr>
      <xdr:spPr>
        <a:xfrm flipV="1">
          <a:off x="4634865" y="5846717"/>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図書館】&#10;有形固定資産減価償却率最小値テキスト">
          <a:extLst>
            <a:ext uri="{FF2B5EF4-FFF2-40B4-BE49-F238E27FC236}">
              <a16:creationId xmlns:a16="http://schemas.microsoft.com/office/drawing/2014/main" id="{AE25CBCF-6348-4D42-9DC6-E86782E642F2}"/>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26027CDC-0867-4531-ACF3-DD99CE4D5E00}"/>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図書館】&#10;有形固定資産減価償却率最大値テキスト">
          <a:extLst>
            <a:ext uri="{FF2B5EF4-FFF2-40B4-BE49-F238E27FC236}">
              <a16:creationId xmlns:a16="http://schemas.microsoft.com/office/drawing/2014/main" id="{6F62175A-B643-4D33-8E9F-AD1169A7124B}"/>
            </a:ext>
          </a:extLst>
        </xdr:cNvPr>
        <xdr:cNvSpPr txBox="1"/>
      </xdr:nvSpPr>
      <xdr:spPr>
        <a:xfrm>
          <a:off x="4673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a:extLst>
            <a:ext uri="{FF2B5EF4-FFF2-40B4-BE49-F238E27FC236}">
              <a16:creationId xmlns:a16="http://schemas.microsoft.com/office/drawing/2014/main" id="{3E9C546E-CA45-47B2-881A-0D73C82147E1}"/>
            </a:ext>
          </a:extLst>
        </xdr:cNvPr>
        <xdr:cNvCxnSpPr/>
      </xdr:nvCxnSpPr>
      <xdr:spPr>
        <a:xfrm>
          <a:off x="4546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141350</xdr:rowOff>
    </xdr:from>
    <xdr:ext cx="405111" cy="259045"/>
    <xdr:sp macro="" textlink="">
      <xdr:nvSpPr>
        <xdr:cNvPr id="63" name="【図書館】&#10;有形固定資産減価償却率平均値テキスト">
          <a:extLst>
            <a:ext uri="{FF2B5EF4-FFF2-40B4-BE49-F238E27FC236}">
              <a16:creationId xmlns:a16="http://schemas.microsoft.com/office/drawing/2014/main" id="{0974E6D1-7B75-4255-A861-70C27EA0963D}"/>
            </a:ext>
          </a:extLst>
        </xdr:cNvPr>
        <xdr:cNvSpPr txBox="1"/>
      </xdr:nvSpPr>
      <xdr:spPr>
        <a:xfrm>
          <a:off x="4673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118473</xdr:rowOff>
    </xdr:from>
    <xdr:to>
      <xdr:col>24</xdr:col>
      <xdr:colOff>114300</xdr:colOff>
      <xdr:row>38</xdr:row>
      <xdr:rowOff>48623</xdr:rowOff>
    </xdr:to>
    <xdr:sp macro="" textlink="">
      <xdr:nvSpPr>
        <xdr:cNvPr id="64" name="フローチャート: 判断 63">
          <a:extLst>
            <a:ext uri="{FF2B5EF4-FFF2-40B4-BE49-F238E27FC236}">
              <a16:creationId xmlns:a16="http://schemas.microsoft.com/office/drawing/2014/main" id="{6492499D-7905-47AF-B29A-CEEBCE82DCFC}"/>
            </a:ext>
          </a:extLst>
        </xdr:cNvPr>
        <xdr:cNvSpPr/>
      </xdr:nvSpPr>
      <xdr:spPr>
        <a:xfrm>
          <a:off x="4584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146231</xdr:rowOff>
    </xdr:from>
    <xdr:to>
      <xdr:col>20</xdr:col>
      <xdr:colOff>38100</xdr:colOff>
      <xdr:row>38</xdr:row>
      <xdr:rowOff>76381</xdr:rowOff>
    </xdr:to>
    <xdr:sp macro="" textlink="">
      <xdr:nvSpPr>
        <xdr:cNvPr id="65" name="フローチャート: 判断 64">
          <a:extLst>
            <a:ext uri="{FF2B5EF4-FFF2-40B4-BE49-F238E27FC236}">
              <a16:creationId xmlns:a16="http://schemas.microsoft.com/office/drawing/2014/main" id="{A4D29E24-16A1-483E-B4CA-952CE9F784DC}"/>
            </a:ext>
          </a:extLst>
        </xdr:cNvPr>
        <xdr:cNvSpPr/>
      </xdr:nvSpPr>
      <xdr:spPr>
        <a:xfrm>
          <a:off x="3746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FD072B6C-1796-4DA3-9344-4483C24E52A3}"/>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170724</xdr:rowOff>
    </xdr:from>
    <xdr:to>
      <xdr:col>10</xdr:col>
      <xdr:colOff>165100</xdr:colOff>
      <xdr:row>37</xdr:row>
      <xdr:rowOff>100874</xdr:rowOff>
    </xdr:to>
    <xdr:sp macro="" textlink="">
      <xdr:nvSpPr>
        <xdr:cNvPr id="67" name="フローチャート: 判断 66">
          <a:extLst>
            <a:ext uri="{FF2B5EF4-FFF2-40B4-BE49-F238E27FC236}">
              <a16:creationId xmlns:a16="http://schemas.microsoft.com/office/drawing/2014/main" id="{199F06AA-BE38-40A4-85DB-A1EE8D4A046D}"/>
            </a:ext>
          </a:extLst>
        </xdr:cNvPr>
        <xdr:cNvSpPr/>
      </xdr:nvSpPr>
      <xdr:spPr>
        <a:xfrm>
          <a:off x="1968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id="{5BBA6FCE-898F-45A1-B831-374B367E68F6}"/>
            </a:ext>
          </a:extLst>
        </xdr:cNvPr>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651F77F-74E4-41B4-B905-27ECDC491A4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CECED6B-1071-4E9D-9A33-4AEF6300CA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2A9F05C-8C4A-4816-BD54-F8E451CEBF7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0E40B53-C54B-4D09-837E-768D287975B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8B6DA79-CC1B-4468-B389-718801B951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48260</xdr:rowOff>
    </xdr:from>
    <xdr:to>
      <xdr:col>24</xdr:col>
      <xdr:colOff>114300</xdr:colOff>
      <xdr:row>39</xdr:row>
      <xdr:rowOff>149860</xdr:rowOff>
    </xdr:to>
    <xdr:sp macro="" textlink="">
      <xdr:nvSpPr>
        <xdr:cNvPr id="74" name="楕円 73">
          <a:extLst>
            <a:ext uri="{FF2B5EF4-FFF2-40B4-BE49-F238E27FC236}">
              <a16:creationId xmlns:a16="http://schemas.microsoft.com/office/drawing/2014/main" id="{29D2B1F4-2710-4E77-8538-1B3113B5693F}"/>
            </a:ext>
          </a:extLst>
        </xdr:cNvPr>
        <xdr:cNvSpPr/>
      </xdr:nvSpPr>
      <xdr:spPr>
        <a:xfrm>
          <a:off x="4584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26687</xdr:rowOff>
    </xdr:from>
    <xdr:ext cx="405111" cy="259045"/>
    <xdr:sp macro="" textlink="">
      <xdr:nvSpPr>
        <xdr:cNvPr id="75" name="【図書館】&#10;有形固定資産減価償却率該当値テキスト">
          <a:extLst>
            <a:ext uri="{FF2B5EF4-FFF2-40B4-BE49-F238E27FC236}">
              <a16:creationId xmlns:a16="http://schemas.microsoft.com/office/drawing/2014/main" id="{676FD725-519A-4F96-94D1-F17267F15967}"/>
            </a:ext>
          </a:extLst>
        </xdr:cNvPr>
        <xdr:cNvSpPr txBox="1"/>
      </xdr:nvSpPr>
      <xdr:spPr>
        <a:xfrm>
          <a:off x="46736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79284</xdr:rowOff>
    </xdr:from>
    <xdr:to>
      <xdr:col>20</xdr:col>
      <xdr:colOff>38100</xdr:colOff>
      <xdr:row>40</xdr:row>
      <xdr:rowOff>9434</xdr:rowOff>
    </xdr:to>
    <xdr:sp macro="" textlink="">
      <xdr:nvSpPr>
        <xdr:cNvPr id="76" name="楕円 75">
          <a:extLst>
            <a:ext uri="{FF2B5EF4-FFF2-40B4-BE49-F238E27FC236}">
              <a16:creationId xmlns:a16="http://schemas.microsoft.com/office/drawing/2014/main" id="{EBE00A46-AAD4-47B6-9E1D-99D9F4C316AC}"/>
            </a:ext>
          </a:extLst>
        </xdr:cNvPr>
        <xdr:cNvSpPr/>
      </xdr:nvSpPr>
      <xdr:spPr>
        <a:xfrm>
          <a:off x="3746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99060</xdr:rowOff>
    </xdr:from>
    <xdr:to>
      <xdr:col>24</xdr:col>
      <xdr:colOff>63500</xdr:colOff>
      <xdr:row>39</xdr:row>
      <xdr:rowOff>130084</xdr:rowOff>
    </xdr:to>
    <xdr:cxnSp macro="">
      <xdr:nvCxnSpPr>
        <xdr:cNvPr id="77" name="直線コネクタ 76">
          <a:extLst>
            <a:ext uri="{FF2B5EF4-FFF2-40B4-BE49-F238E27FC236}">
              <a16:creationId xmlns:a16="http://schemas.microsoft.com/office/drawing/2014/main" id="{75EEEDD8-30C7-46E4-A55A-50925FC234C5}"/>
            </a:ext>
          </a:extLst>
        </xdr:cNvPr>
        <xdr:cNvCxnSpPr/>
      </xdr:nvCxnSpPr>
      <xdr:spPr>
        <a:xfrm flipV="1">
          <a:off x="3797300" y="678561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43362</xdr:rowOff>
    </xdr:from>
    <xdr:to>
      <xdr:col>15</xdr:col>
      <xdr:colOff>101600</xdr:colOff>
      <xdr:row>39</xdr:row>
      <xdr:rowOff>144962</xdr:rowOff>
    </xdr:to>
    <xdr:sp macro="" textlink="">
      <xdr:nvSpPr>
        <xdr:cNvPr id="78" name="楕円 77">
          <a:extLst>
            <a:ext uri="{FF2B5EF4-FFF2-40B4-BE49-F238E27FC236}">
              <a16:creationId xmlns:a16="http://schemas.microsoft.com/office/drawing/2014/main" id="{267897AA-51F6-4FF6-8B56-DA3ECAB1775C}"/>
            </a:ext>
          </a:extLst>
        </xdr:cNvPr>
        <xdr:cNvSpPr/>
      </xdr:nvSpPr>
      <xdr:spPr>
        <a:xfrm>
          <a:off x="2857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94162</xdr:rowOff>
    </xdr:from>
    <xdr:to>
      <xdr:col>19</xdr:col>
      <xdr:colOff>177800</xdr:colOff>
      <xdr:row>39</xdr:row>
      <xdr:rowOff>130084</xdr:rowOff>
    </xdr:to>
    <xdr:cxnSp macro="">
      <xdr:nvCxnSpPr>
        <xdr:cNvPr id="79" name="直線コネクタ 78">
          <a:extLst>
            <a:ext uri="{FF2B5EF4-FFF2-40B4-BE49-F238E27FC236}">
              <a16:creationId xmlns:a16="http://schemas.microsoft.com/office/drawing/2014/main" id="{BFC8A58C-354D-4D16-9ABD-3FA39624889F}"/>
            </a:ext>
          </a:extLst>
        </xdr:cNvPr>
        <xdr:cNvCxnSpPr/>
      </xdr:nvCxnSpPr>
      <xdr:spPr>
        <a:xfrm>
          <a:off x="2908300" y="67807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7438</xdr:rowOff>
    </xdr:from>
    <xdr:to>
      <xdr:col>10</xdr:col>
      <xdr:colOff>165100</xdr:colOff>
      <xdr:row>39</xdr:row>
      <xdr:rowOff>109038</xdr:rowOff>
    </xdr:to>
    <xdr:sp macro="" textlink="">
      <xdr:nvSpPr>
        <xdr:cNvPr id="80" name="楕円 79">
          <a:extLst>
            <a:ext uri="{FF2B5EF4-FFF2-40B4-BE49-F238E27FC236}">
              <a16:creationId xmlns:a16="http://schemas.microsoft.com/office/drawing/2014/main" id="{4566B5AE-0EFA-4DD5-9BAF-A9DADCDB9305}"/>
            </a:ext>
          </a:extLst>
        </xdr:cNvPr>
        <xdr:cNvSpPr/>
      </xdr:nvSpPr>
      <xdr:spPr>
        <a:xfrm>
          <a:off x="1968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58238</xdr:rowOff>
    </xdr:from>
    <xdr:to>
      <xdr:col>15</xdr:col>
      <xdr:colOff>50800</xdr:colOff>
      <xdr:row>39</xdr:row>
      <xdr:rowOff>94162</xdr:rowOff>
    </xdr:to>
    <xdr:cxnSp macro="">
      <xdr:nvCxnSpPr>
        <xdr:cNvPr id="81" name="直線コネクタ 80">
          <a:extLst>
            <a:ext uri="{FF2B5EF4-FFF2-40B4-BE49-F238E27FC236}">
              <a16:creationId xmlns:a16="http://schemas.microsoft.com/office/drawing/2014/main" id="{9532926F-FDAC-4A74-A981-390EBA348DED}"/>
            </a:ext>
          </a:extLst>
        </xdr:cNvPr>
        <xdr:cNvCxnSpPr/>
      </xdr:nvCxnSpPr>
      <xdr:spPr>
        <a:xfrm>
          <a:off x="2019300" y="67447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142966</xdr:rowOff>
    </xdr:from>
    <xdr:to>
      <xdr:col>6</xdr:col>
      <xdr:colOff>38100</xdr:colOff>
      <xdr:row>39</xdr:row>
      <xdr:rowOff>73116</xdr:rowOff>
    </xdr:to>
    <xdr:sp macro="" textlink="">
      <xdr:nvSpPr>
        <xdr:cNvPr id="82" name="楕円 81">
          <a:extLst>
            <a:ext uri="{FF2B5EF4-FFF2-40B4-BE49-F238E27FC236}">
              <a16:creationId xmlns:a16="http://schemas.microsoft.com/office/drawing/2014/main" id="{AAEC1F9E-DB2E-44AB-AB10-1C8D6F9BD28E}"/>
            </a:ext>
          </a:extLst>
        </xdr:cNvPr>
        <xdr:cNvSpPr/>
      </xdr:nvSpPr>
      <xdr:spPr>
        <a:xfrm>
          <a:off x="1079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22316</xdr:rowOff>
    </xdr:from>
    <xdr:to>
      <xdr:col>10</xdr:col>
      <xdr:colOff>114300</xdr:colOff>
      <xdr:row>39</xdr:row>
      <xdr:rowOff>58238</xdr:rowOff>
    </xdr:to>
    <xdr:cxnSp macro="">
      <xdr:nvCxnSpPr>
        <xdr:cNvPr id="83" name="直線コネクタ 82">
          <a:extLst>
            <a:ext uri="{FF2B5EF4-FFF2-40B4-BE49-F238E27FC236}">
              <a16:creationId xmlns:a16="http://schemas.microsoft.com/office/drawing/2014/main" id="{B45AB313-FEFA-4C89-A90D-72F6D847A114}"/>
            </a:ext>
          </a:extLst>
        </xdr:cNvPr>
        <xdr:cNvCxnSpPr/>
      </xdr:nvCxnSpPr>
      <xdr:spPr>
        <a:xfrm>
          <a:off x="1130300" y="67088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92908</xdr:rowOff>
    </xdr:from>
    <xdr:ext cx="405111" cy="259045"/>
    <xdr:sp macro="" textlink="">
      <xdr:nvSpPr>
        <xdr:cNvPr id="84" name="n_1aveValue【図書館】&#10;有形固定資産減価償却率">
          <a:extLst>
            <a:ext uri="{FF2B5EF4-FFF2-40B4-BE49-F238E27FC236}">
              <a16:creationId xmlns:a16="http://schemas.microsoft.com/office/drawing/2014/main" id="{51A9FF3F-DB2C-4C00-A59B-1B1918EF503D}"/>
            </a:ext>
          </a:extLst>
        </xdr:cNvPr>
        <xdr:cNvSpPr txBox="1"/>
      </xdr:nvSpPr>
      <xdr:spPr>
        <a:xfrm>
          <a:off x="35820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5" name="n_2aveValue【図書館】&#10;有形固定資産減価償却率">
          <a:extLst>
            <a:ext uri="{FF2B5EF4-FFF2-40B4-BE49-F238E27FC236}">
              <a16:creationId xmlns:a16="http://schemas.microsoft.com/office/drawing/2014/main" id="{67D70F78-0A94-46B5-86A9-7F023BC69B23}"/>
            </a:ext>
          </a:extLst>
        </xdr:cNvPr>
        <xdr:cNvSpPr txBox="1"/>
      </xdr:nvSpPr>
      <xdr:spPr>
        <a:xfrm>
          <a:off x="2705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117401</xdr:rowOff>
    </xdr:from>
    <xdr:ext cx="405111" cy="259045"/>
    <xdr:sp macro="" textlink="">
      <xdr:nvSpPr>
        <xdr:cNvPr id="86" name="n_3aveValue【図書館】&#10;有形固定資産減価償却率">
          <a:extLst>
            <a:ext uri="{FF2B5EF4-FFF2-40B4-BE49-F238E27FC236}">
              <a16:creationId xmlns:a16="http://schemas.microsoft.com/office/drawing/2014/main" id="{B2E1D5A6-0170-406B-AAE7-086CA131A11E}"/>
            </a:ext>
          </a:extLst>
        </xdr:cNvPr>
        <xdr:cNvSpPr txBox="1"/>
      </xdr:nvSpPr>
      <xdr:spPr>
        <a:xfrm>
          <a:off x="1816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a:extLst>
            <a:ext uri="{FF2B5EF4-FFF2-40B4-BE49-F238E27FC236}">
              <a16:creationId xmlns:a16="http://schemas.microsoft.com/office/drawing/2014/main" id="{C370FE37-E6F0-486C-BA92-A05075D101DD}"/>
            </a:ext>
          </a:extLst>
        </xdr:cNvPr>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561</xdr:rowOff>
    </xdr:from>
    <xdr:ext cx="405111" cy="259045"/>
    <xdr:sp macro="" textlink="">
      <xdr:nvSpPr>
        <xdr:cNvPr id="88" name="n_1mainValue【図書館】&#10;有形固定資産減価償却率">
          <a:extLst>
            <a:ext uri="{FF2B5EF4-FFF2-40B4-BE49-F238E27FC236}">
              <a16:creationId xmlns:a16="http://schemas.microsoft.com/office/drawing/2014/main" id="{2026AFE3-B899-4464-B91B-49A9DB959141}"/>
            </a:ext>
          </a:extLst>
        </xdr:cNvPr>
        <xdr:cNvSpPr txBox="1"/>
      </xdr:nvSpPr>
      <xdr:spPr>
        <a:xfrm>
          <a:off x="35820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136089</xdr:rowOff>
    </xdr:from>
    <xdr:ext cx="405111" cy="259045"/>
    <xdr:sp macro="" textlink="">
      <xdr:nvSpPr>
        <xdr:cNvPr id="89" name="n_2mainValue【図書館】&#10;有形固定資産減価償却率">
          <a:extLst>
            <a:ext uri="{FF2B5EF4-FFF2-40B4-BE49-F238E27FC236}">
              <a16:creationId xmlns:a16="http://schemas.microsoft.com/office/drawing/2014/main" id="{204DFC70-AF07-4EA8-8442-FECA5A9B8075}"/>
            </a:ext>
          </a:extLst>
        </xdr:cNvPr>
        <xdr:cNvSpPr txBox="1"/>
      </xdr:nvSpPr>
      <xdr:spPr>
        <a:xfrm>
          <a:off x="2705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100165</xdr:rowOff>
    </xdr:from>
    <xdr:ext cx="405111" cy="259045"/>
    <xdr:sp macro="" textlink="">
      <xdr:nvSpPr>
        <xdr:cNvPr id="90" name="n_3mainValue【図書館】&#10;有形固定資産減価償却率">
          <a:extLst>
            <a:ext uri="{FF2B5EF4-FFF2-40B4-BE49-F238E27FC236}">
              <a16:creationId xmlns:a16="http://schemas.microsoft.com/office/drawing/2014/main" id="{617FF302-8A1E-41E7-9F9F-1A7155E55AD6}"/>
            </a:ext>
          </a:extLst>
        </xdr:cNvPr>
        <xdr:cNvSpPr txBox="1"/>
      </xdr:nvSpPr>
      <xdr:spPr>
        <a:xfrm>
          <a:off x="1816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91" name="n_4mainValue【図書館】&#10;有形固定資産減価償却率">
          <a:extLst>
            <a:ext uri="{FF2B5EF4-FFF2-40B4-BE49-F238E27FC236}">
              <a16:creationId xmlns:a16="http://schemas.microsoft.com/office/drawing/2014/main" id="{B1BC7083-2261-4257-92F4-C03C47A77803}"/>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E6FCA0D-065B-4173-8C8C-0619A2F5FEF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F0174A9-2098-4466-B0DE-316FB9C849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9A01E33-97F2-4C2D-91E1-CE0C39D9C3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A97DDED-58D7-4F9E-9D09-78C43810C4E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0716193-1AEE-433E-BD96-3AA706136D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79581A7-FA64-456E-9CCE-C8F3FFB1876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9C78D9B-65FF-471D-A7B9-935963F07C9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77EFBFC-02E4-4C4A-8D3F-5A49B46A20B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548B5FE-612D-4A97-B560-9A7C9C2D999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D01C4C9-F981-4D4F-AA5F-374CD28DFE2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96D7FA5-1AA4-4E5E-962F-272FB07EEE4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123C6CF6-4317-4E0F-8E09-4562663E3FF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776DE24-A425-48F3-8B62-DB2BCCEC150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893FD011-F0A5-4173-B8CC-E10E43C96DF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C344D613-1016-484C-8FDA-E6C1DAAEE57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175DC054-A123-415A-9888-A58761DA2DF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2B6169F-8BBB-4A84-BC5F-51CFCE8A5A9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3D83982D-97C9-4172-BC91-1729D190BE2A}"/>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163E6B56-6FAB-4BD0-A7BA-7A1A7008241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D1F3235A-609B-494B-8CE0-2FFFFDFA373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3DE4033-0836-4E9E-9D4C-0119600085F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29DFDB3D-A58E-44FF-861A-38ED9A74854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C2BF4FCE-A272-4876-8F8A-2D2B1514E6F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1558BFA2-4A88-4CBB-B46F-A17840AC0F1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58C0F44-AD27-4719-A0A8-48CE1362013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46264</xdr:rowOff>
    </xdr:from>
    <xdr:to>
      <xdr:col>54</xdr:col>
      <xdr:colOff>189865</xdr:colOff>
      <xdr:row>41</xdr:row>
      <xdr:rowOff>46265</xdr:rowOff>
    </xdr:to>
    <xdr:cxnSp macro="">
      <xdr:nvCxnSpPr>
        <xdr:cNvPr id="117" name="直線コネクタ 116">
          <a:extLst>
            <a:ext uri="{FF2B5EF4-FFF2-40B4-BE49-F238E27FC236}">
              <a16:creationId xmlns:a16="http://schemas.microsoft.com/office/drawing/2014/main" id="{97A41EE7-71B1-49ED-9271-9C1ABF4EC269}"/>
            </a:ext>
          </a:extLst>
        </xdr:cNvPr>
        <xdr:cNvCxnSpPr/>
      </xdr:nvCxnSpPr>
      <xdr:spPr>
        <a:xfrm flipV="1">
          <a:off x="10476865" y="57041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50092</xdr:rowOff>
    </xdr:from>
    <xdr:ext cx="469744" cy="259045"/>
    <xdr:sp macro="" textlink="">
      <xdr:nvSpPr>
        <xdr:cNvPr id="118" name="【図書館】&#10;一人当たり面積最小値テキスト">
          <a:extLst>
            <a:ext uri="{FF2B5EF4-FFF2-40B4-BE49-F238E27FC236}">
              <a16:creationId xmlns:a16="http://schemas.microsoft.com/office/drawing/2014/main" id="{B66EF155-9E5C-4526-8F28-1C456D868B1D}"/>
            </a:ext>
          </a:extLst>
        </xdr:cNvPr>
        <xdr:cNvSpPr txBox="1"/>
      </xdr:nvSpPr>
      <xdr:spPr>
        <a:xfrm>
          <a:off x="10515600" y="707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46265</xdr:rowOff>
    </xdr:from>
    <xdr:to>
      <xdr:col>55</xdr:col>
      <xdr:colOff>88900</xdr:colOff>
      <xdr:row>41</xdr:row>
      <xdr:rowOff>46265</xdr:rowOff>
    </xdr:to>
    <xdr:cxnSp macro="">
      <xdr:nvCxnSpPr>
        <xdr:cNvPr id="119" name="直線コネクタ 118">
          <a:extLst>
            <a:ext uri="{FF2B5EF4-FFF2-40B4-BE49-F238E27FC236}">
              <a16:creationId xmlns:a16="http://schemas.microsoft.com/office/drawing/2014/main" id="{B42D0FBE-6A40-4DFA-A261-C95A6BF4277B}"/>
            </a:ext>
          </a:extLst>
        </xdr:cNvPr>
        <xdr:cNvCxnSpPr/>
      </xdr:nvCxnSpPr>
      <xdr:spPr>
        <a:xfrm>
          <a:off x="10388600" y="707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164391</xdr:rowOff>
    </xdr:from>
    <xdr:ext cx="469744" cy="259045"/>
    <xdr:sp macro="" textlink="">
      <xdr:nvSpPr>
        <xdr:cNvPr id="120" name="【図書館】&#10;一人当たり面積最大値テキスト">
          <a:extLst>
            <a:ext uri="{FF2B5EF4-FFF2-40B4-BE49-F238E27FC236}">
              <a16:creationId xmlns:a16="http://schemas.microsoft.com/office/drawing/2014/main" id="{DC170AC0-BC38-4AB4-8C8C-12F8149892A6}"/>
            </a:ext>
          </a:extLst>
        </xdr:cNvPr>
        <xdr:cNvSpPr txBox="1"/>
      </xdr:nvSpPr>
      <xdr:spPr>
        <a:xfrm>
          <a:off x="105156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46264</xdr:rowOff>
    </xdr:from>
    <xdr:to>
      <xdr:col>55</xdr:col>
      <xdr:colOff>88900</xdr:colOff>
      <xdr:row>33</xdr:row>
      <xdr:rowOff>46264</xdr:rowOff>
    </xdr:to>
    <xdr:cxnSp macro="">
      <xdr:nvCxnSpPr>
        <xdr:cNvPr id="121" name="直線コネクタ 120">
          <a:extLst>
            <a:ext uri="{FF2B5EF4-FFF2-40B4-BE49-F238E27FC236}">
              <a16:creationId xmlns:a16="http://schemas.microsoft.com/office/drawing/2014/main" id="{193EEFD7-A210-42BD-8F8D-14C5FD71AA09}"/>
            </a:ext>
          </a:extLst>
        </xdr:cNvPr>
        <xdr:cNvCxnSpPr/>
      </xdr:nvCxnSpPr>
      <xdr:spPr>
        <a:xfrm>
          <a:off x="10388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150784</xdr:rowOff>
    </xdr:from>
    <xdr:ext cx="469744" cy="259045"/>
    <xdr:sp macro="" textlink="">
      <xdr:nvSpPr>
        <xdr:cNvPr id="122" name="【図書館】&#10;一人当たり面積平均値テキスト">
          <a:extLst>
            <a:ext uri="{FF2B5EF4-FFF2-40B4-BE49-F238E27FC236}">
              <a16:creationId xmlns:a16="http://schemas.microsoft.com/office/drawing/2014/main" id="{01F598E6-75ED-41C2-9005-1EDB6A0D8D99}"/>
            </a:ext>
          </a:extLst>
        </xdr:cNvPr>
        <xdr:cNvSpPr txBox="1"/>
      </xdr:nvSpPr>
      <xdr:spPr>
        <a:xfrm>
          <a:off x="10515600" y="666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3" name="フローチャート: 判断 122">
          <a:extLst>
            <a:ext uri="{FF2B5EF4-FFF2-40B4-BE49-F238E27FC236}">
              <a16:creationId xmlns:a16="http://schemas.microsoft.com/office/drawing/2014/main" id="{74A5B41F-A795-46C2-91CB-96669A19E9EE}"/>
            </a:ext>
          </a:extLst>
        </xdr:cNvPr>
        <xdr:cNvSpPr/>
      </xdr:nvSpPr>
      <xdr:spPr>
        <a:xfrm>
          <a:off x="10426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907</xdr:rowOff>
    </xdr:from>
    <xdr:to>
      <xdr:col>50</xdr:col>
      <xdr:colOff>165100</xdr:colOff>
      <xdr:row>39</xdr:row>
      <xdr:rowOff>102507</xdr:rowOff>
    </xdr:to>
    <xdr:sp macro="" textlink="">
      <xdr:nvSpPr>
        <xdr:cNvPr id="124" name="フローチャート: 判断 123">
          <a:extLst>
            <a:ext uri="{FF2B5EF4-FFF2-40B4-BE49-F238E27FC236}">
              <a16:creationId xmlns:a16="http://schemas.microsoft.com/office/drawing/2014/main" id="{EF5EDB5A-AE1F-4D87-99CC-A431006FBDB1}"/>
            </a:ext>
          </a:extLst>
        </xdr:cNvPr>
        <xdr:cNvSpPr/>
      </xdr:nvSpPr>
      <xdr:spPr>
        <a:xfrm>
          <a:off x="9588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117928</xdr:rowOff>
    </xdr:from>
    <xdr:to>
      <xdr:col>46</xdr:col>
      <xdr:colOff>38100</xdr:colOff>
      <xdr:row>39</xdr:row>
      <xdr:rowOff>48078</xdr:rowOff>
    </xdr:to>
    <xdr:sp macro="" textlink="">
      <xdr:nvSpPr>
        <xdr:cNvPr id="125" name="フローチャート: 判断 124">
          <a:extLst>
            <a:ext uri="{FF2B5EF4-FFF2-40B4-BE49-F238E27FC236}">
              <a16:creationId xmlns:a16="http://schemas.microsoft.com/office/drawing/2014/main" id="{9A5A3184-5239-4A4C-8B2B-C20445EF2F1D}"/>
            </a:ext>
          </a:extLst>
        </xdr:cNvPr>
        <xdr:cNvSpPr/>
      </xdr:nvSpPr>
      <xdr:spPr>
        <a:xfrm>
          <a:off x="8699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107043</xdr:rowOff>
    </xdr:from>
    <xdr:to>
      <xdr:col>41</xdr:col>
      <xdr:colOff>101600</xdr:colOff>
      <xdr:row>39</xdr:row>
      <xdr:rowOff>37193</xdr:rowOff>
    </xdr:to>
    <xdr:sp macro="" textlink="">
      <xdr:nvSpPr>
        <xdr:cNvPr id="126" name="フローチャート: 判断 125">
          <a:extLst>
            <a:ext uri="{FF2B5EF4-FFF2-40B4-BE49-F238E27FC236}">
              <a16:creationId xmlns:a16="http://schemas.microsoft.com/office/drawing/2014/main" id="{E3251E46-C15B-4E45-8CF6-A42AFDC6B1E9}"/>
            </a:ext>
          </a:extLst>
        </xdr:cNvPr>
        <xdr:cNvSpPr/>
      </xdr:nvSpPr>
      <xdr:spPr>
        <a:xfrm>
          <a:off x="781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161472</xdr:rowOff>
    </xdr:from>
    <xdr:to>
      <xdr:col>36</xdr:col>
      <xdr:colOff>165100</xdr:colOff>
      <xdr:row>39</xdr:row>
      <xdr:rowOff>91622</xdr:rowOff>
    </xdr:to>
    <xdr:sp macro="" textlink="">
      <xdr:nvSpPr>
        <xdr:cNvPr id="127" name="フローチャート: 判断 126">
          <a:extLst>
            <a:ext uri="{FF2B5EF4-FFF2-40B4-BE49-F238E27FC236}">
              <a16:creationId xmlns:a16="http://schemas.microsoft.com/office/drawing/2014/main" id="{2058FC5E-4085-46C9-BE69-35C0EBCC84A7}"/>
            </a:ext>
          </a:extLst>
        </xdr:cNvPr>
        <xdr:cNvSpPr/>
      </xdr:nvSpPr>
      <xdr:spPr>
        <a:xfrm>
          <a:off x="69215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CD816F-6275-45D2-A39B-665BBBE7D19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B029D42-6277-4103-9197-E8A8CFE5D76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BB23775-18A6-4D47-890A-920AADE1220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62092FB-CE67-43BE-9B89-684C589F9F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FD6419A-A63B-4747-9E3E-B6102235831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150585</xdr:rowOff>
    </xdr:from>
    <xdr:to>
      <xdr:col>55</xdr:col>
      <xdr:colOff>50800</xdr:colOff>
      <xdr:row>39</xdr:row>
      <xdr:rowOff>80735</xdr:rowOff>
    </xdr:to>
    <xdr:sp macro="" textlink="">
      <xdr:nvSpPr>
        <xdr:cNvPr id="133" name="楕円 132">
          <a:extLst>
            <a:ext uri="{FF2B5EF4-FFF2-40B4-BE49-F238E27FC236}">
              <a16:creationId xmlns:a16="http://schemas.microsoft.com/office/drawing/2014/main" id="{511FAF42-9727-48B9-AA7B-DDA8B3FF9003}"/>
            </a:ext>
          </a:extLst>
        </xdr:cNvPr>
        <xdr:cNvSpPr/>
      </xdr:nvSpPr>
      <xdr:spPr>
        <a:xfrm>
          <a:off x="104267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2012</xdr:rowOff>
    </xdr:from>
    <xdr:ext cx="469744" cy="259045"/>
    <xdr:sp macro="" textlink="">
      <xdr:nvSpPr>
        <xdr:cNvPr id="134" name="【図書館】&#10;一人当たり面積該当値テキスト">
          <a:extLst>
            <a:ext uri="{FF2B5EF4-FFF2-40B4-BE49-F238E27FC236}">
              <a16:creationId xmlns:a16="http://schemas.microsoft.com/office/drawing/2014/main" id="{3CE150A9-6B76-481F-90D4-69A3876DB63C}"/>
            </a:ext>
          </a:extLst>
        </xdr:cNvPr>
        <xdr:cNvSpPr txBox="1"/>
      </xdr:nvSpPr>
      <xdr:spPr>
        <a:xfrm>
          <a:off x="10515600"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161472</xdr:rowOff>
    </xdr:from>
    <xdr:to>
      <xdr:col>50</xdr:col>
      <xdr:colOff>165100</xdr:colOff>
      <xdr:row>39</xdr:row>
      <xdr:rowOff>91622</xdr:rowOff>
    </xdr:to>
    <xdr:sp macro="" textlink="">
      <xdr:nvSpPr>
        <xdr:cNvPr id="135" name="楕円 134">
          <a:extLst>
            <a:ext uri="{FF2B5EF4-FFF2-40B4-BE49-F238E27FC236}">
              <a16:creationId xmlns:a16="http://schemas.microsoft.com/office/drawing/2014/main" id="{5A23E41E-62A2-414B-8F3D-AFE691939750}"/>
            </a:ext>
          </a:extLst>
        </xdr:cNvPr>
        <xdr:cNvSpPr/>
      </xdr:nvSpPr>
      <xdr:spPr>
        <a:xfrm>
          <a:off x="9588500" y="66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29935</xdr:rowOff>
    </xdr:from>
    <xdr:to>
      <xdr:col>55</xdr:col>
      <xdr:colOff>0</xdr:colOff>
      <xdr:row>39</xdr:row>
      <xdr:rowOff>40822</xdr:rowOff>
    </xdr:to>
    <xdr:cxnSp macro="">
      <xdr:nvCxnSpPr>
        <xdr:cNvPr id="136" name="直線コネクタ 135">
          <a:extLst>
            <a:ext uri="{FF2B5EF4-FFF2-40B4-BE49-F238E27FC236}">
              <a16:creationId xmlns:a16="http://schemas.microsoft.com/office/drawing/2014/main" id="{BB4F65CF-2AAD-4251-B391-FE9F2CA7497D}"/>
            </a:ext>
          </a:extLst>
        </xdr:cNvPr>
        <xdr:cNvCxnSpPr/>
      </xdr:nvCxnSpPr>
      <xdr:spPr>
        <a:xfrm flipV="1">
          <a:off x="9639300" y="67164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11793</xdr:rowOff>
    </xdr:from>
    <xdr:to>
      <xdr:col>46</xdr:col>
      <xdr:colOff>38100</xdr:colOff>
      <xdr:row>39</xdr:row>
      <xdr:rowOff>113393</xdr:rowOff>
    </xdr:to>
    <xdr:sp macro="" textlink="">
      <xdr:nvSpPr>
        <xdr:cNvPr id="137" name="楕円 136">
          <a:extLst>
            <a:ext uri="{FF2B5EF4-FFF2-40B4-BE49-F238E27FC236}">
              <a16:creationId xmlns:a16="http://schemas.microsoft.com/office/drawing/2014/main" id="{B2100406-B501-4AE2-B675-49D7D86058A4}"/>
            </a:ext>
          </a:extLst>
        </xdr:cNvPr>
        <xdr:cNvSpPr/>
      </xdr:nvSpPr>
      <xdr:spPr>
        <a:xfrm>
          <a:off x="8699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40822</xdr:rowOff>
    </xdr:from>
    <xdr:to>
      <xdr:col>50</xdr:col>
      <xdr:colOff>114300</xdr:colOff>
      <xdr:row>39</xdr:row>
      <xdr:rowOff>62593</xdr:rowOff>
    </xdr:to>
    <xdr:cxnSp macro="">
      <xdr:nvCxnSpPr>
        <xdr:cNvPr id="138" name="直線コネクタ 137">
          <a:extLst>
            <a:ext uri="{FF2B5EF4-FFF2-40B4-BE49-F238E27FC236}">
              <a16:creationId xmlns:a16="http://schemas.microsoft.com/office/drawing/2014/main" id="{1DEF2189-D594-4174-9F5A-9086AB5E4817}"/>
            </a:ext>
          </a:extLst>
        </xdr:cNvPr>
        <xdr:cNvCxnSpPr/>
      </xdr:nvCxnSpPr>
      <xdr:spPr>
        <a:xfrm flipV="1">
          <a:off x="8750300" y="67273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11793</xdr:rowOff>
    </xdr:from>
    <xdr:to>
      <xdr:col>41</xdr:col>
      <xdr:colOff>101600</xdr:colOff>
      <xdr:row>39</xdr:row>
      <xdr:rowOff>113393</xdr:rowOff>
    </xdr:to>
    <xdr:sp macro="" textlink="">
      <xdr:nvSpPr>
        <xdr:cNvPr id="139" name="楕円 138">
          <a:extLst>
            <a:ext uri="{FF2B5EF4-FFF2-40B4-BE49-F238E27FC236}">
              <a16:creationId xmlns:a16="http://schemas.microsoft.com/office/drawing/2014/main" id="{3560EB63-4C99-4C1A-A4A5-6E343E717456}"/>
            </a:ext>
          </a:extLst>
        </xdr:cNvPr>
        <xdr:cNvSpPr/>
      </xdr:nvSpPr>
      <xdr:spPr>
        <a:xfrm>
          <a:off x="7810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62593</xdr:rowOff>
    </xdr:from>
    <xdr:to>
      <xdr:col>45</xdr:col>
      <xdr:colOff>177800</xdr:colOff>
      <xdr:row>39</xdr:row>
      <xdr:rowOff>62593</xdr:rowOff>
    </xdr:to>
    <xdr:cxnSp macro="">
      <xdr:nvCxnSpPr>
        <xdr:cNvPr id="140" name="直線コネクタ 139">
          <a:extLst>
            <a:ext uri="{FF2B5EF4-FFF2-40B4-BE49-F238E27FC236}">
              <a16:creationId xmlns:a16="http://schemas.microsoft.com/office/drawing/2014/main" id="{D92C6F46-1748-49F5-8396-43534CBBD8CB}"/>
            </a:ext>
          </a:extLst>
        </xdr:cNvPr>
        <xdr:cNvCxnSpPr/>
      </xdr:nvCxnSpPr>
      <xdr:spPr>
        <a:xfrm>
          <a:off x="7861300" y="674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22678</xdr:rowOff>
    </xdr:from>
    <xdr:to>
      <xdr:col>36</xdr:col>
      <xdr:colOff>165100</xdr:colOff>
      <xdr:row>39</xdr:row>
      <xdr:rowOff>124278</xdr:rowOff>
    </xdr:to>
    <xdr:sp macro="" textlink="">
      <xdr:nvSpPr>
        <xdr:cNvPr id="141" name="楕円 140">
          <a:extLst>
            <a:ext uri="{FF2B5EF4-FFF2-40B4-BE49-F238E27FC236}">
              <a16:creationId xmlns:a16="http://schemas.microsoft.com/office/drawing/2014/main" id="{0352C951-BEDB-457F-8969-7EB757DFA6C7}"/>
            </a:ext>
          </a:extLst>
        </xdr:cNvPr>
        <xdr:cNvSpPr/>
      </xdr:nvSpPr>
      <xdr:spPr>
        <a:xfrm>
          <a:off x="692150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62593</xdr:rowOff>
    </xdr:from>
    <xdr:to>
      <xdr:col>41</xdr:col>
      <xdr:colOff>50800</xdr:colOff>
      <xdr:row>39</xdr:row>
      <xdr:rowOff>73478</xdr:rowOff>
    </xdr:to>
    <xdr:cxnSp macro="">
      <xdr:nvCxnSpPr>
        <xdr:cNvPr id="142" name="直線コネクタ 141">
          <a:extLst>
            <a:ext uri="{FF2B5EF4-FFF2-40B4-BE49-F238E27FC236}">
              <a16:creationId xmlns:a16="http://schemas.microsoft.com/office/drawing/2014/main" id="{CDE81C7B-97D7-4EDD-B9AF-49DC246417A8}"/>
            </a:ext>
          </a:extLst>
        </xdr:cNvPr>
        <xdr:cNvCxnSpPr/>
      </xdr:nvCxnSpPr>
      <xdr:spPr>
        <a:xfrm flipV="1">
          <a:off x="6972300" y="67491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93634</xdr:rowOff>
    </xdr:from>
    <xdr:ext cx="469744" cy="259045"/>
    <xdr:sp macro="" textlink="">
      <xdr:nvSpPr>
        <xdr:cNvPr id="143" name="n_1aveValue【図書館】&#10;一人当たり面積">
          <a:extLst>
            <a:ext uri="{FF2B5EF4-FFF2-40B4-BE49-F238E27FC236}">
              <a16:creationId xmlns:a16="http://schemas.microsoft.com/office/drawing/2014/main" id="{F8E99EB0-C16D-44A5-B688-E04F54EA9D25}"/>
            </a:ext>
          </a:extLst>
        </xdr:cNvPr>
        <xdr:cNvSpPr txBox="1"/>
      </xdr:nvSpPr>
      <xdr:spPr>
        <a:xfrm>
          <a:off x="93917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64605</xdr:rowOff>
    </xdr:from>
    <xdr:ext cx="469744" cy="259045"/>
    <xdr:sp macro="" textlink="">
      <xdr:nvSpPr>
        <xdr:cNvPr id="144" name="n_2aveValue【図書館】&#10;一人当たり面積">
          <a:extLst>
            <a:ext uri="{FF2B5EF4-FFF2-40B4-BE49-F238E27FC236}">
              <a16:creationId xmlns:a16="http://schemas.microsoft.com/office/drawing/2014/main" id="{A1C03BF0-37C8-41BA-A452-2073A5EFC15E}"/>
            </a:ext>
          </a:extLst>
        </xdr:cNvPr>
        <xdr:cNvSpPr txBox="1"/>
      </xdr:nvSpPr>
      <xdr:spPr>
        <a:xfrm>
          <a:off x="85154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53720</xdr:rowOff>
    </xdr:from>
    <xdr:ext cx="469744" cy="259045"/>
    <xdr:sp macro="" textlink="">
      <xdr:nvSpPr>
        <xdr:cNvPr id="145" name="n_3aveValue【図書館】&#10;一人当たり面積">
          <a:extLst>
            <a:ext uri="{FF2B5EF4-FFF2-40B4-BE49-F238E27FC236}">
              <a16:creationId xmlns:a16="http://schemas.microsoft.com/office/drawing/2014/main" id="{A883D569-9E27-4385-A606-44367549963A}"/>
            </a:ext>
          </a:extLst>
        </xdr:cNvPr>
        <xdr:cNvSpPr txBox="1"/>
      </xdr:nvSpPr>
      <xdr:spPr>
        <a:xfrm>
          <a:off x="7626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108149</xdr:rowOff>
    </xdr:from>
    <xdr:ext cx="469744" cy="259045"/>
    <xdr:sp macro="" textlink="">
      <xdr:nvSpPr>
        <xdr:cNvPr id="146" name="n_4aveValue【図書館】&#10;一人当たり面積">
          <a:extLst>
            <a:ext uri="{FF2B5EF4-FFF2-40B4-BE49-F238E27FC236}">
              <a16:creationId xmlns:a16="http://schemas.microsoft.com/office/drawing/2014/main" id="{41ED1BD8-7FAE-45B9-BC0A-27949CA70E9E}"/>
            </a:ext>
          </a:extLst>
        </xdr:cNvPr>
        <xdr:cNvSpPr txBox="1"/>
      </xdr:nvSpPr>
      <xdr:spPr>
        <a:xfrm>
          <a:off x="67374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108149</xdr:rowOff>
    </xdr:from>
    <xdr:ext cx="469744" cy="259045"/>
    <xdr:sp macro="" textlink="">
      <xdr:nvSpPr>
        <xdr:cNvPr id="147" name="n_1mainValue【図書館】&#10;一人当たり面積">
          <a:extLst>
            <a:ext uri="{FF2B5EF4-FFF2-40B4-BE49-F238E27FC236}">
              <a16:creationId xmlns:a16="http://schemas.microsoft.com/office/drawing/2014/main" id="{51174638-8F4D-48DB-BA45-7E7C4F0FA226}"/>
            </a:ext>
          </a:extLst>
        </xdr:cNvPr>
        <xdr:cNvSpPr txBox="1"/>
      </xdr:nvSpPr>
      <xdr:spPr>
        <a:xfrm>
          <a:off x="93917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104520</xdr:rowOff>
    </xdr:from>
    <xdr:ext cx="469744" cy="259045"/>
    <xdr:sp macro="" textlink="">
      <xdr:nvSpPr>
        <xdr:cNvPr id="148" name="n_2mainValue【図書館】&#10;一人当たり面積">
          <a:extLst>
            <a:ext uri="{FF2B5EF4-FFF2-40B4-BE49-F238E27FC236}">
              <a16:creationId xmlns:a16="http://schemas.microsoft.com/office/drawing/2014/main" id="{623AA7EF-7A89-46CB-A320-4975C35F3173}"/>
            </a:ext>
          </a:extLst>
        </xdr:cNvPr>
        <xdr:cNvSpPr txBox="1"/>
      </xdr:nvSpPr>
      <xdr:spPr>
        <a:xfrm>
          <a:off x="85154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104520</xdr:rowOff>
    </xdr:from>
    <xdr:ext cx="469744" cy="259045"/>
    <xdr:sp macro="" textlink="">
      <xdr:nvSpPr>
        <xdr:cNvPr id="149" name="n_3mainValue【図書館】&#10;一人当たり面積">
          <a:extLst>
            <a:ext uri="{FF2B5EF4-FFF2-40B4-BE49-F238E27FC236}">
              <a16:creationId xmlns:a16="http://schemas.microsoft.com/office/drawing/2014/main" id="{4AE75B58-F1C6-48FA-B3A3-FCD341327B5F}"/>
            </a:ext>
          </a:extLst>
        </xdr:cNvPr>
        <xdr:cNvSpPr txBox="1"/>
      </xdr:nvSpPr>
      <xdr:spPr>
        <a:xfrm>
          <a:off x="76264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115405</xdr:rowOff>
    </xdr:from>
    <xdr:ext cx="469744" cy="259045"/>
    <xdr:sp macro="" textlink="">
      <xdr:nvSpPr>
        <xdr:cNvPr id="150" name="n_4mainValue【図書館】&#10;一人当たり面積">
          <a:extLst>
            <a:ext uri="{FF2B5EF4-FFF2-40B4-BE49-F238E27FC236}">
              <a16:creationId xmlns:a16="http://schemas.microsoft.com/office/drawing/2014/main" id="{AB0AFBA7-1B5E-488F-A894-BC68C190B87C}"/>
            </a:ext>
          </a:extLst>
        </xdr:cNvPr>
        <xdr:cNvSpPr txBox="1"/>
      </xdr:nvSpPr>
      <xdr:spPr>
        <a:xfrm>
          <a:off x="67374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8811C7C-7702-4A25-A2FF-9C170E303CF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B83DED2-4CD9-4B45-9980-FEC06ECBD43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BDFDA42E-0F60-42AB-9F41-F569D6E310F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08F16A0-FA0F-49C1-B3D0-B8E7E25B10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84BDBF54-93A0-46D1-8B3F-C8E37B69039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8A449579-C3A7-425E-A4D9-67D3605A315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951C1A1-7C66-4258-A887-AD7B432DEE0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DBCEE389-52F4-4C66-A50A-A2E048E596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60D002F6-6DBF-4C3B-8F2A-496560F9D4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2FAB4AD-9A20-4958-8754-C15AD970FF1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C74174A-522D-46D1-A6C4-5991BEF2D90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2FEB21B2-E9B6-4116-903A-6EE6C18B126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9DE9A94F-70E9-4689-8F59-4A57E9ED52B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2B54D798-421E-49C6-8B46-02BF0F463E6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A20B4CFC-1BDB-4C9C-931D-7099D3D66AB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C7BDE79E-399E-4857-A655-F38E84CD66A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27D7EA5B-9EAD-4ED1-9354-5BEBA0AC2B3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C45D50D3-11C8-4AA8-B672-2FE9F8BD2C5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FA72616A-F671-4DE1-9A47-4E6E9897A1A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CE2B1181-AB89-422A-9EF3-B728F3846E0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EFA5F776-631C-453D-AEB2-78BB8518A61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DA013A1-129A-43EF-B56A-B2C8F23C843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15B74C12-6DBE-4640-B0F9-3CA046C0741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66080612-027A-46A2-A457-FE02385D247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66675</xdr:rowOff>
    </xdr:from>
    <xdr:to>
      <xdr:col>24</xdr:col>
      <xdr:colOff>62865</xdr:colOff>
      <xdr:row>64</xdr:row>
      <xdr:rowOff>11430</xdr:rowOff>
    </xdr:to>
    <xdr:cxnSp macro="">
      <xdr:nvCxnSpPr>
        <xdr:cNvPr id="175" name="直線コネクタ 174">
          <a:extLst>
            <a:ext uri="{FF2B5EF4-FFF2-40B4-BE49-F238E27FC236}">
              <a16:creationId xmlns:a16="http://schemas.microsoft.com/office/drawing/2014/main" id="{D17C5865-BFA0-4740-9300-4D9AAAB9CABC}"/>
            </a:ext>
          </a:extLst>
        </xdr:cNvPr>
        <xdr:cNvCxnSpPr/>
      </xdr:nvCxnSpPr>
      <xdr:spPr>
        <a:xfrm flipV="1">
          <a:off x="4634865" y="949642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15257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1359BBA4-A0A6-4361-BDC7-6E3215E2E0AF}"/>
            </a:ext>
          </a:extLst>
        </xdr:cNvPr>
        <xdr:cNvSpPr txBox="1"/>
      </xdr:nvSpPr>
      <xdr:spPr>
        <a:xfrm>
          <a:off x="467360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xdr:rowOff>
    </xdr:from>
    <xdr:to>
      <xdr:col>24</xdr:col>
      <xdr:colOff>152400</xdr:colOff>
      <xdr:row>64</xdr:row>
      <xdr:rowOff>11430</xdr:rowOff>
    </xdr:to>
    <xdr:cxnSp macro="">
      <xdr:nvCxnSpPr>
        <xdr:cNvPr id="177" name="直線コネクタ 176">
          <a:extLst>
            <a:ext uri="{FF2B5EF4-FFF2-40B4-BE49-F238E27FC236}">
              <a16:creationId xmlns:a16="http://schemas.microsoft.com/office/drawing/2014/main" id="{9CD25334-8981-408E-BF21-590626F2A39A}"/>
            </a:ext>
          </a:extLst>
        </xdr:cNvPr>
        <xdr:cNvCxnSpPr/>
      </xdr:nvCxnSpPr>
      <xdr:spPr>
        <a:xfrm>
          <a:off x="4546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13352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4730BB87-BC3E-4B99-96FE-79A04F562DCA}"/>
            </a:ext>
          </a:extLst>
        </xdr:cNvPr>
        <xdr:cNvSpPr txBox="1"/>
      </xdr:nvSpPr>
      <xdr:spPr>
        <a:xfrm>
          <a:off x="46736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66675</xdr:rowOff>
    </xdr:from>
    <xdr:to>
      <xdr:col>24</xdr:col>
      <xdr:colOff>152400</xdr:colOff>
      <xdr:row>55</xdr:row>
      <xdr:rowOff>66675</xdr:rowOff>
    </xdr:to>
    <xdr:cxnSp macro="">
      <xdr:nvCxnSpPr>
        <xdr:cNvPr id="179" name="直線コネクタ 178">
          <a:extLst>
            <a:ext uri="{FF2B5EF4-FFF2-40B4-BE49-F238E27FC236}">
              <a16:creationId xmlns:a16="http://schemas.microsoft.com/office/drawing/2014/main" id="{262217D8-D22C-4DE9-B119-88EC3E47B2CB}"/>
            </a:ext>
          </a:extLst>
        </xdr:cNvPr>
        <xdr:cNvCxnSpPr/>
      </xdr:nvCxnSpPr>
      <xdr:spPr>
        <a:xfrm>
          <a:off x="4546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111142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E181A2BB-48EC-4CF2-9203-A666061A542A}"/>
            </a:ext>
          </a:extLst>
        </xdr:cNvPr>
        <xdr:cNvSpPr txBox="1"/>
      </xdr:nvSpPr>
      <xdr:spPr>
        <a:xfrm>
          <a:off x="4673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81" name="フローチャート: 判断 180">
          <a:extLst>
            <a:ext uri="{FF2B5EF4-FFF2-40B4-BE49-F238E27FC236}">
              <a16:creationId xmlns:a16="http://schemas.microsoft.com/office/drawing/2014/main" id="{D6BC0C28-8D20-4489-A69A-E92A9B38EDBA}"/>
            </a:ext>
          </a:extLst>
        </xdr:cNvPr>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xdr:rowOff>
    </xdr:from>
    <xdr:to>
      <xdr:col>20</xdr:col>
      <xdr:colOff>38100</xdr:colOff>
      <xdr:row>60</xdr:row>
      <xdr:rowOff>117475</xdr:rowOff>
    </xdr:to>
    <xdr:sp macro="" textlink="">
      <xdr:nvSpPr>
        <xdr:cNvPr id="182" name="フローチャート: 判断 181">
          <a:extLst>
            <a:ext uri="{FF2B5EF4-FFF2-40B4-BE49-F238E27FC236}">
              <a16:creationId xmlns:a16="http://schemas.microsoft.com/office/drawing/2014/main" id="{242531CC-3089-4681-8D8F-4130E1397B18}"/>
            </a:ext>
          </a:extLst>
        </xdr:cNvPr>
        <xdr:cNvSpPr/>
      </xdr:nvSpPr>
      <xdr:spPr>
        <a:xfrm>
          <a:off x="3746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3" name="フローチャート: 判断 182">
          <a:extLst>
            <a:ext uri="{FF2B5EF4-FFF2-40B4-BE49-F238E27FC236}">
              <a16:creationId xmlns:a16="http://schemas.microsoft.com/office/drawing/2014/main" id="{4F6B5070-AEB9-44A4-851F-746BE07559E4}"/>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4" name="フローチャート: 判断 183">
          <a:extLst>
            <a:ext uri="{FF2B5EF4-FFF2-40B4-BE49-F238E27FC236}">
              <a16:creationId xmlns:a16="http://schemas.microsoft.com/office/drawing/2014/main" id="{DF9AE378-CD6F-407E-92D1-6EB8A196A6D5}"/>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149225</xdr:rowOff>
    </xdr:from>
    <xdr:to>
      <xdr:col>6</xdr:col>
      <xdr:colOff>38100</xdr:colOff>
      <xdr:row>60</xdr:row>
      <xdr:rowOff>79375</xdr:rowOff>
    </xdr:to>
    <xdr:sp macro="" textlink="">
      <xdr:nvSpPr>
        <xdr:cNvPr id="185" name="フローチャート: 判断 184">
          <a:extLst>
            <a:ext uri="{FF2B5EF4-FFF2-40B4-BE49-F238E27FC236}">
              <a16:creationId xmlns:a16="http://schemas.microsoft.com/office/drawing/2014/main" id="{002B6D4F-9C4A-40CF-9597-57B8CADE990C}"/>
            </a:ext>
          </a:extLst>
        </xdr:cNvPr>
        <xdr:cNvSpPr/>
      </xdr:nvSpPr>
      <xdr:spPr>
        <a:xfrm>
          <a:off x="1079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29241E-186D-4272-BBD8-D53430CD5F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A50995F-AB0C-4996-B3D7-EF9604D47C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D1BA61A-1B44-46E8-8482-FE288BEB1EB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60E48DA-A197-4F60-ABB8-CF1529CED0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2B9AD44-A606-4C97-A9BC-B4980A57D6C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57785</xdr:rowOff>
    </xdr:from>
    <xdr:to>
      <xdr:col>24</xdr:col>
      <xdr:colOff>114300</xdr:colOff>
      <xdr:row>60</xdr:row>
      <xdr:rowOff>159385</xdr:rowOff>
    </xdr:to>
    <xdr:sp macro="" textlink="">
      <xdr:nvSpPr>
        <xdr:cNvPr id="191" name="楕円 190">
          <a:extLst>
            <a:ext uri="{FF2B5EF4-FFF2-40B4-BE49-F238E27FC236}">
              <a16:creationId xmlns:a16="http://schemas.microsoft.com/office/drawing/2014/main" id="{A3C3E550-91B8-4D42-A813-3F2A122E56C5}"/>
            </a:ext>
          </a:extLst>
        </xdr:cNvPr>
        <xdr:cNvSpPr/>
      </xdr:nvSpPr>
      <xdr:spPr>
        <a:xfrm>
          <a:off x="4584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36212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B352A36C-2840-4A95-A9A1-B4E25A6A170D}"/>
            </a:ext>
          </a:extLst>
        </xdr:cNvPr>
        <xdr:cNvSpPr txBox="1"/>
      </xdr:nvSpPr>
      <xdr:spPr>
        <a:xfrm>
          <a:off x="4673600"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158750</xdr:rowOff>
    </xdr:from>
    <xdr:to>
      <xdr:col>20</xdr:col>
      <xdr:colOff>38100</xdr:colOff>
      <xdr:row>60</xdr:row>
      <xdr:rowOff>88900</xdr:rowOff>
    </xdr:to>
    <xdr:sp macro="" textlink="">
      <xdr:nvSpPr>
        <xdr:cNvPr id="193" name="楕円 192">
          <a:extLst>
            <a:ext uri="{FF2B5EF4-FFF2-40B4-BE49-F238E27FC236}">
              <a16:creationId xmlns:a16="http://schemas.microsoft.com/office/drawing/2014/main" id="{D34C69C7-5BC4-4DB4-9A7A-4A10CA0EB115}"/>
            </a:ext>
          </a:extLst>
        </xdr:cNvPr>
        <xdr:cNvSpPr/>
      </xdr:nvSpPr>
      <xdr:spPr>
        <a:xfrm>
          <a:off x="3746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38100</xdr:rowOff>
    </xdr:from>
    <xdr:to>
      <xdr:col>24</xdr:col>
      <xdr:colOff>63500</xdr:colOff>
      <xdr:row>60</xdr:row>
      <xdr:rowOff>108585</xdr:rowOff>
    </xdr:to>
    <xdr:cxnSp macro="">
      <xdr:nvCxnSpPr>
        <xdr:cNvPr id="194" name="直線コネクタ 193">
          <a:extLst>
            <a:ext uri="{FF2B5EF4-FFF2-40B4-BE49-F238E27FC236}">
              <a16:creationId xmlns:a16="http://schemas.microsoft.com/office/drawing/2014/main" id="{38DAB712-0BC1-4EE6-9EDF-A7707359D4DC}"/>
            </a:ext>
          </a:extLst>
        </xdr:cNvPr>
        <xdr:cNvCxnSpPr/>
      </xdr:nvCxnSpPr>
      <xdr:spPr>
        <a:xfrm>
          <a:off x="3797300" y="1032510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116840</xdr:rowOff>
    </xdr:from>
    <xdr:to>
      <xdr:col>15</xdr:col>
      <xdr:colOff>101600</xdr:colOff>
      <xdr:row>60</xdr:row>
      <xdr:rowOff>46990</xdr:rowOff>
    </xdr:to>
    <xdr:sp macro="" textlink="">
      <xdr:nvSpPr>
        <xdr:cNvPr id="195" name="楕円 194">
          <a:extLst>
            <a:ext uri="{FF2B5EF4-FFF2-40B4-BE49-F238E27FC236}">
              <a16:creationId xmlns:a16="http://schemas.microsoft.com/office/drawing/2014/main" id="{047F65CD-E63E-4F1D-95BF-8AE080B513DC}"/>
            </a:ext>
          </a:extLst>
        </xdr:cNvPr>
        <xdr:cNvSpPr/>
      </xdr:nvSpPr>
      <xdr:spPr>
        <a:xfrm>
          <a:off x="2857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167640</xdr:rowOff>
    </xdr:from>
    <xdr:to>
      <xdr:col>19</xdr:col>
      <xdr:colOff>177800</xdr:colOff>
      <xdr:row>60</xdr:row>
      <xdr:rowOff>38100</xdr:rowOff>
    </xdr:to>
    <xdr:cxnSp macro="">
      <xdr:nvCxnSpPr>
        <xdr:cNvPr id="196" name="直線コネクタ 195">
          <a:extLst>
            <a:ext uri="{FF2B5EF4-FFF2-40B4-BE49-F238E27FC236}">
              <a16:creationId xmlns:a16="http://schemas.microsoft.com/office/drawing/2014/main" id="{9228CD8C-3291-4E90-A2BE-C86E5DF28AAD}"/>
            </a:ext>
          </a:extLst>
        </xdr:cNvPr>
        <xdr:cNvCxnSpPr/>
      </xdr:nvCxnSpPr>
      <xdr:spPr>
        <a:xfrm>
          <a:off x="2908300" y="102831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76835</xdr:rowOff>
    </xdr:from>
    <xdr:to>
      <xdr:col>10</xdr:col>
      <xdr:colOff>165100</xdr:colOff>
      <xdr:row>60</xdr:row>
      <xdr:rowOff>6985</xdr:rowOff>
    </xdr:to>
    <xdr:sp macro="" textlink="">
      <xdr:nvSpPr>
        <xdr:cNvPr id="197" name="楕円 196">
          <a:extLst>
            <a:ext uri="{FF2B5EF4-FFF2-40B4-BE49-F238E27FC236}">
              <a16:creationId xmlns:a16="http://schemas.microsoft.com/office/drawing/2014/main" id="{7DF43CE3-CB04-47FD-8C17-7DD339094B4C}"/>
            </a:ext>
          </a:extLst>
        </xdr:cNvPr>
        <xdr:cNvSpPr/>
      </xdr:nvSpPr>
      <xdr:spPr>
        <a:xfrm>
          <a:off x="1968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127635</xdr:rowOff>
    </xdr:from>
    <xdr:to>
      <xdr:col>15</xdr:col>
      <xdr:colOff>50800</xdr:colOff>
      <xdr:row>59</xdr:row>
      <xdr:rowOff>167640</xdr:rowOff>
    </xdr:to>
    <xdr:cxnSp macro="">
      <xdr:nvCxnSpPr>
        <xdr:cNvPr id="198" name="直線コネクタ 197">
          <a:extLst>
            <a:ext uri="{FF2B5EF4-FFF2-40B4-BE49-F238E27FC236}">
              <a16:creationId xmlns:a16="http://schemas.microsoft.com/office/drawing/2014/main" id="{0AAF9785-DF95-441C-A0FA-E7BA409E2BCE}"/>
            </a:ext>
          </a:extLst>
        </xdr:cNvPr>
        <xdr:cNvCxnSpPr/>
      </xdr:nvCxnSpPr>
      <xdr:spPr>
        <a:xfrm>
          <a:off x="2019300" y="10243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33020</xdr:rowOff>
    </xdr:from>
    <xdr:to>
      <xdr:col>6</xdr:col>
      <xdr:colOff>38100</xdr:colOff>
      <xdr:row>59</xdr:row>
      <xdr:rowOff>134620</xdr:rowOff>
    </xdr:to>
    <xdr:sp macro="" textlink="">
      <xdr:nvSpPr>
        <xdr:cNvPr id="199" name="楕円 198">
          <a:extLst>
            <a:ext uri="{FF2B5EF4-FFF2-40B4-BE49-F238E27FC236}">
              <a16:creationId xmlns:a16="http://schemas.microsoft.com/office/drawing/2014/main" id="{726CBCDB-EC29-4ABE-AB30-7FD941CBED46}"/>
            </a:ext>
          </a:extLst>
        </xdr:cNvPr>
        <xdr:cNvSpPr/>
      </xdr:nvSpPr>
      <xdr:spPr>
        <a:xfrm>
          <a:off x="1079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83820</xdr:rowOff>
    </xdr:from>
    <xdr:to>
      <xdr:col>10</xdr:col>
      <xdr:colOff>114300</xdr:colOff>
      <xdr:row>59</xdr:row>
      <xdr:rowOff>127635</xdr:rowOff>
    </xdr:to>
    <xdr:cxnSp macro="">
      <xdr:nvCxnSpPr>
        <xdr:cNvPr id="200" name="直線コネクタ 199">
          <a:extLst>
            <a:ext uri="{FF2B5EF4-FFF2-40B4-BE49-F238E27FC236}">
              <a16:creationId xmlns:a16="http://schemas.microsoft.com/office/drawing/2014/main" id="{8D7C9A10-C52A-4B4D-B114-662289EA9D97}"/>
            </a:ext>
          </a:extLst>
        </xdr:cNvPr>
        <xdr:cNvCxnSpPr/>
      </xdr:nvCxnSpPr>
      <xdr:spPr>
        <a:xfrm>
          <a:off x="1130300" y="101993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108602</xdr:rowOff>
    </xdr:from>
    <xdr:ext cx="405111" cy="259045"/>
    <xdr:sp macro="" textlink="">
      <xdr:nvSpPr>
        <xdr:cNvPr id="201" name="n_1aveValue【体育館・プール】&#10;有形固定資産減価償却率">
          <a:extLst>
            <a:ext uri="{FF2B5EF4-FFF2-40B4-BE49-F238E27FC236}">
              <a16:creationId xmlns:a16="http://schemas.microsoft.com/office/drawing/2014/main" id="{528BCDB7-3542-4B67-8F39-84584FEE97BA}"/>
            </a:ext>
          </a:extLst>
        </xdr:cNvPr>
        <xdr:cNvSpPr txBox="1"/>
      </xdr:nvSpPr>
      <xdr:spPr>
        <a:xfrm>
          <a:off x="3582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2" name="n_2aveValue【体育館・プール】&#10;有形固定資産減価償却率">
          <a:extLst>
            <a:ext uri="{FF2B5EF4-FFF2-40B4-BE49-F238E27FC236}">
              <a16:creationId xmlns:a16="http://schemas.microsoft.com/office/drawing/2014/main" id="{4746DDA2-65AE-44AD-84F6-654D78353E4B}"/>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22877</xdr:rowOff>
    </xdr:from>
    <xdr:ext cx="405111" cy="259045"/>
    <xdr:sp macro="" textlink="">
      <xdr:nvSpPr>
        <xdr:cNvPr id="203" name="n_3aveValue【体育館・プール】&#10;有形固定資産減価償却率">
          <a:extLst>
            <a:ext uri="{FF2B5EF4-FFF2-40B4-BE49-F238E27FC236}">
              <a16:creationId xmlns:a16="http://schemas.microsoft.com/office/drawing/2014/main" id="{A3011DF8-42B4-4412-AB9E-F2A492FE0DBC}"/>
            </a:ext>
          </a:extLst>
        </xdr:cNvPr>
        <xdr:cNvSpPr txBox="1"/>
      </xdr:nvSpPr>
      <xdr:spPr>
        <a:xfrm>
          <a:off x="1816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70502</xdr:rowOff>
    </xdr:from>
    <xdr:ext cx="405111" cy="259045"/>
    <xdr:sp macro="" textlink="">
      <xdr:nvSpPr>
        <xdr:cNvPr id="204" name="n_4aveValue【体育館・プール】&#10;有形固定資産減価償却率">
          <a:extLst>
            <a:ext uri="{FF2B5EF4-FFF2-40B4-BE49-F238E27FC236}">
              <a16:creationId xmlns:a16="http://schemas.microsoft.com/office/drawing/2014/main" id="{DA0E6B0E-8158-44B8-831C-25DDAFCD77E4}"/>
            </a:ext>
          </a:extLst>
        </xdr:cNvPr>
        <xdr:cNvSpPr txBox="1"/>
      </xdr:nvSpPr>
      <xdr:spPr>
        <a:xfrm>
          <a:off x="927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105427</xdr:rowOff>
    </xdr:from>
    <xdr:ext cx="405111" cy="259045"/>
    <xdr:sp macro="" textlink="">
      <xdr:nvSpPr>
        <xdr:cNvPr id="205" name="n_1mainValue【体育館・プール】&#10;有形固定資産減価償却率">
          <a:extLst>
            <a:ext uri="{FF2B5EF4-FFF2-40B4-BE49-F238E27FC236}">
              <a16:creationId xmlns:a16="http://schemas.microsoft.com/office/drawing/2014/main" id="{0070DB59-8452-4BCF-BEF5-E0570AC01DF9}"/>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206" name="n_2mainValue【体育館・プール】&#10;有形固定資産減価償却率">
          <a:extLst>
            <a:ext uri="{FF2B5EF4-FFF2-40B4-BE49-F238E27FC236}">
              <a16:creationId xmlns:a16="http://schemas.microsoft.com/office/drawing/2014/main" id="{E2A69C47-3572-4B69-BD00-2E4124EA9A2E}"/>
            </a:ext>
          </a:extLst>
        </xdr:cNvPr>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23512</xdr:rowOff>
    </xdr:from>
    <xdr:ext cx="405111" cy="259045"/>
    <xdr:sp macro="" textlink="">
      <xdr:nvSpPr>
        <xdr:cNvPr id="207" name="n_3mainValue【体育館・プール】&#10;有形固定資産減価償却率">
          <a:extLst>
            <a:ext uri="{FF2B5EF4-FFF2-40B4-BE49-F238E27FC236}">
              <a16:creationId xmlns:a16="http://schemas.microsoft.com/office/drawing/2014/main" id="{F120359E-766F-46F1-9BBB-3CBAD1A1BF46}"/>
            </a:ext>
          </a:extLst>
        </xdr:cNvPr>
        <xdr:cNvSpPr txBox="1"/>
      </xdr:nvSpPr>
      <xdr:spPr>
        <a:xfrm>
          <a:off x="1816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151147</xdr:rowOff>
    </xdr:from>
    <xdr:ext cx="405111" cy="259045"/>
    <xdr:sp macro="" textlink="">
      <xdr:nvSpPr>
        <xdr:cNvPr id="208" name="n_4mainValue【体育館・プール】&#10;有形固定資産減価償却率">
          <a:extLst>
            <a:ext uri="{FF2B5EF4-FFF2-40B4-BE49-F238E27FC236}">
              <a16:creationId xmlns:a16="http://schemas.microsoft.com/office/drawing/2014/main" id="{564DE856-9724-458E-9F38-1EE92D841CC9}"/>
            </a:ext>
          </a:extLst>
        </xdr:cNvPr>
        <xdr:cNvSpPr txBox="1"/>
      </xdr:nvSpPr>
      <xdr:spPr>
        <a:xfrm>
          <a:off x="927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F04CA54-B947-4244-B2E3-07D8DA9C79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CA30C10-F1A8-4B62-B35B-F0F0DBD9416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1531744B-AB2C-4E91-B7BF-9E82D733546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7D502F1-1A67-4F26-8523-C9FE691C8F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438FC62-C20C-4293-A8BA-91F52644332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5A3295C1-D6C9-41B3-823C-A2AAC0BAC51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02ED336-6EDA-462A-96BD-F8A8F4985E9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F9BA11F-1D7A-49C3-80DB-2371BA827F2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5C3A1DA-6686-44D9-97A5-AE2D4976E11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34C6FC9C-DD2E-4B75-AD60-809021B4C92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315745C-4313-42C6-844A-3B6FE82A913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a:extLst>
            <a:ext uri="{FF2B5EF4-FFF2-40B4-BE49-F238E27FC236}">
              <a16:creationId xmlns:a16="http://schemas.microsoft.com/office/drawing/2014/main" id="{C00ED857-D2CB-46F5-B270-9610DDD6504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170B0CED-BBE8-41AE-A90B-01CAC905C88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a:extLst>
            <a:ext uri="{FF2B5EF4-FFF2-40B4-BE49-F238E27FC236}">
              <a16:creationId xmlns:a16="http://schemas.microsoft.com/office/drawing/2014/main" id="{024349DE-9598-45AF-87D1-0FE690E4A7D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6D575C2C-6EB6-44C7-93D2-9102021ABDD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a:extLst>
            <a:ext uri="{FF2B5EF4-FFF2-40B4-BE49-F238E27FC236}">
              <a16:creationId xmlns:a16="http://schemas.microsoft.com/office/drawing/2014/main" id="{45C02829-6CBE-4ABB-A245-B652A67ECA4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DF1438C3-ECA9-4A49-B3BB-524B276CCC7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a:extLst>
            <a:ext uri="{FF2B5EF4-FFF2-40B4-BE49-F238E27FC236}">
              <a16:creationId xmlns:a16="http://schemas.microsoft.com/office/drawing/2014/main" id="{0258A8D6-6B6E-44B3-B8CB-A62B810E274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ADD251A-4902-48D8-A843-ACF92D7F674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a:extLst>
            <a:ext uri="{FF2B5EF4-FFF2-40B4-BE49-F238E27FC236}">
              <a16:creationId xmlns:a16="http://schemas.microsoft.com/office/drawing/2014/main" id="{8F524AF5-0113-4D49-A738-FA17ABFCCEA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C4C0193-489C-471B-875B-AE8EFFADFE5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a:extLst>
            <a:ext uri="{FF2B5EF4-FFF2-40B4-BE49-F238E27FC236}">
              <a16:creationId xmlns:a16="http://schemas.microsoft.com/office/drawing/2014/main" id="{9DF88BE3-2CF5-4A9A-9E73-79FD2A75114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F7D097D7-59DB-42EF-8EC4-66AA59D5982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DEB177F2-A9F2-49C2-8B51-F783CD58B96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35D832BE-9E68-4F41-B69D-FF2AE2C898F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27759</xdr:rowOff>
    </xdr:from>
    <xdr:to>
      <xdr:col>54</xdr:col>
      <xdr:colOff>189865</xdr:colOff>
      <xdr:row>63</xdr:row>
      <xdr:rowOff>102870</xdr:rowOff>
    </xdr:to>
    <xdr:cxnSp macro="">
      <xdr:nvCxnSpPr>
        <xdr:cNvPr id="234" name="直線コネクタ 233">
          <a:extLst>
            <a:ext uri="{FF2B5EF4-FFF2-40B4-BE49-F238E27FC236}">
              <a16:creationId xmlns:a16="http://schemas.microsoft.com/office/drawing/2014/main" id="{A7EDD095-F3B2-40B9-AFB6-27E9B1E1FC04}"/>
            </a:ext>
          </a:extLst>
        </xdr:cNvPr>
        <xdr:cNvCxnSpPr/>
      </xdr:nvCxnSpPr>
      <xdr:spPr>
        <a:xfrm flipV="1">
          <a:off x="10476865" y="9628959"/>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106697</xdr:rowOff>
    </xdr:from>
    <xdr:ext cx="469744" cy="259045"/>
    <xdr:sp macro="" textlink="">
      <xdr:nvSpPr>
        <xdr:cNvPr id="235" name="【体育館・プール】&#10;一人当たり面積最小値テキスト">
          <a:extLst>
            <a:ext uri="{FF2B5EF4-FFF2-40B4-BE49-F238E27FC236}">
              <a16:creationId xmlns:a16="http://schemas.microsoft.com/office/drawing/2014/main" id="{2468B10C-E726-4982-9C93-41B0D824649E}"/>
            </a:ext>
          </a:extLst>
        </xdr:cNvPr>
        <xdr:cNvSpPr txBox="1"/>
      </xdr:nvSpPr>
      <xdr:spPr>
        <a:xfrm>
          <a:off x="105156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102870</xdr:rowOff>
    </xdr:from>
    <xdr:to>
      <xdr:col>55</xdr:col>
      <xdr:colOff>88900</xdr:colOff>
      <xdr:row>63</xdr:row>
      <xdr:rowOff>102870</xdr:rowOff>
    </xdr:to>
    <xdr:cxnSp macro="">
      <xdr:nvCxnSpPr>
        <xdr:cNvPr id="236" name="直線コネクタ 235">
          <a:extLst>
            <a:ext uri="{FF2B5EF4-FFF2-40B4-BE49-F238E27FC236}">
              <a16:creationId xmlns:a16="http://schemas.microsoft.com/office/drawing/2014/main" id="{33FB7069-60BC-4275-87EC-80CFB9C3EE77}"/>
            </a:ext>
          </a:extLst>
        </xdr:cNvPr>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145886</xdr:rowOff>
    </xdr:from>
    <xdr:ext cx="469744" cy="259045"/>
    <xdr:sp macro="" textlink="">
      <xdr:nvSpPr>
        <xdr:cNvPr id="237" name="【体育館・プール】&#10;一人当たり面積最大値テキスト">
          <a:extLst>
            <a:ext uri="{FF2B5EF4-FFF2-40B4-BE49-F238E27FC236}">
              <a16:creationId xmlns:a16="http://schemas.microsoft.com/office/drawing/2014/main" id="{6C4F5518-7D89-43DC-9CBC-995A8DDADBF1}"/>
            </a:ext>
          </a:extLst>
        </xdr:cNvPr>
        <xdr:cNvSpPr txBox="1"/>
      </xdr:nvSpPr>
      <xdr:spPr>
        <a:xfrm>
          <a:off x="10515600" y="940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27759</xdr:rowOff>
    </xdr:from>
    <xdr:to>
      <xdr:col>55</xdr:col>
      <xdr:colOff>88900</xdr:colOff>
      <xdr:row>56</xdr:row>
      <xdr:rowOff>27759</xdr:rowOff>
    </xdr:to>
    <xdr:cxnSp macro="">
      <xdr:nvCxnSpPr>
        <xdr:cNvPr id="238" name="直線コネクタ 237">
          <a:extLst>
            <a:ext uri="{FF2B5EF4-FFF2-40B4-BE49-F238E27FC236}">
              <a16:creationId xmlns:a16="http://schemas.microsoft.com/office/drawing/2014/main" id="{DD90A739-9DEB-47C6-B88D-C9E998397FDA}"/>
            </a:ext>
          </a:extLst>
        </xdr:cNvPr>
        <xdr:cNvCxnSpPr/>
      </xdr:nvCxnSpPr>
      <xdr:spPr>
        <a:xfrm>
          <a:off x="10388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136633</xdr:rowOff>
    </xdr:from>
    <xdr:ext cx="469744" cy="259045"/>
    <xdr:sp macro="" textlink="">
      <xdr:nvSpPr>
        <xdr:cNvPr id="239" name="【体育館・プール】&#10;一人当たり面積平均値テキスト">
          <a:extLst>
            <a:ext uri="{FF2B5EF4-FFF2-40B4-BE49-F238E27FC236}">
              <a16:creationId xmlns:a16="http://schemas.microsoft.com/office/drawing/2014/main" id="{FEC3AE68-C6E8-4E66-B5B2-F705B3C8111E}"/>
            </a:ext>
          </a:extLst>
        </xdr:cNvPr>
        <xdr:cNvSpPr txBox="1"/>
      </xdr:nvSpPr>
      <xdr:spPr>
        <a:xfrm>
          <a:off x="10515600" y="10423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158206</xdr:rowOff>
    </xdr:from>
    <xdr:to>
      <xdr:col>55</xdr:col>
      <xdr:colOff>50800</xdr:colOff>
      <xdr:row>61</xdr:row>
      <xdr:rowOff>88356</xdr:rowOff>
    </xdr:to>
    <xdr:sp macro="" textlink="">
      <xdr:nvSpPr>
        <xdr:cNvPr id="240" name="フローチャート: 判断 239">
          <a:extLst>
            <a:ext uri="{FF2B5EF4-FFF2-40B4-BE49-F238E27FC236}">
              <a16:creationId xmlns:a16="http://schemas.microsoft.com/office/drawing/2014/main" id="{CFE808A9-98D0-4069-AE9F-8B238918A8FF}"/>
            </a:ext>
          </a:extLst>
        </xdr:cNvPr>
        <xdr:cNvSpPr/>
      </xdr:nvSpPr>
      <xdr:spPr>
        <a:xfrm>
          <a:off x="10426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154940</xdr:rowOff>
    </xdr:from>
    <xdr:to>
      <xdr:col>50</xdr:col>
      <xdr:colOff>165100</xdr:colOff>
      <xdr:row>61</xdr:row>
      <xdr:rowOff>85090</xdr:rowOff>
    </xdr:to>
    <xdr:sp macro="" textlink="">
      <xdr:nvSpPr>
        <xdr:cNvPr id="241" name="フローチャート: 判断 240">
          <a:extLst>
            <a:ext uri="{FF2B5EF4-FFF2-40B4-BE49-F238E27FC236}">
              <a16:creationId xmlns:a16="http://schemas.microsoft.com/office/drawing/2014/main" id="{049FE281-0444-456F-8353-1252EAC60DFE}"/>
            </a:ext>
          </a:extLst>
        </xdr:cNvPr>
        <xdr:cNvSpPr/>
      </xdr:nvSpPr>
      <xdr:spPr>
        <a:xfrm>
          <a:off x="958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14515</xdr:rowOff>
    </xdr:from>
    <xdr:to>
      <xdr:col>46</xdr:col>
      <xdr:colOff>38100</xdr:colOff>
      <xdr:row>61</xdr:row>
      <xdr:rowOff>116115</xdr:rowOff>
    </xdr:to>
    <xdr:sp macro="" textlink="">
      <xdr:nvSpPr>
        <xdr:cNvPr id="242" name="フローチャート: 判断 241">
          <a:extLst>
            <a:ext uri="{FF2B5EF4-FFF2-40B4-BE49-F238E27FC236}">
              <a16:creationId xmlns:a16="http://schemas.microsoft.com/office/drawing/2014/main" id="{FC361D2F-E437-482E-929C-1F7B14E0B4F2}"/>
            </a:ext>
          </a:extLst>
        </xdr:cNvPr>
        <xdr:cNvSpPr/>
      </xdr:nvSpPr>
      <xdr:spPr>
        <a:xfrm>
          <a:off x="8699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168003</xdr:rowOff>
    </xdr:from>
    <xdr:to>
      <xdr:col>41</xdr:col>
      <xdr:colOff>101600</xdr:colOff>
      <xdr:row>61</xdr:row>
      <xdr:rowOff>98153</xdr:rowOff>
    </xdr:to>
    <xdr:sp macro="" textlink="">
      <xdr:nvSpPr>
        <xdr:cNvPr id="243" name="フローチャート: 判断 242">
          <a:extLst>
            <a:ext uri="{FF2B5EF4-FFF2-40B4-BE49-F238E27FC236}">
              <a16:creationId xmlns:a16="http://schemas.microsoft.com/office/drawing/2014/main" id="{A26B40BD-7114-49F8-82CB-96B8A0829B69}"/>
            </a:ext>
          </a:extLst>
        </xdr:cNvPr>
        <xdr:cNvSpPr/>
      </xdr:nvSpPr>
      <xdr:spPr>
        <a:xfrm>
          <a:off x="7810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34109</xdr:rowOff>
    </xdr:from>
    <xdr:to>
      <xdr:col>36</xdr:col>
      <xdr:colOff>165100</xdr:colOff>
      <xdr:row>61</xdr:row>
      <xdr:rowOff>135709</xdr:rowOff>
    </xdr:to>
    <xdr:sp macro="" textlink="">
      <xdr:nvSpPr>
        <xdr:cNvPr id="244" name="フローチャート: 判断 243">
          <a:extLst>
            <a:ext uri="{FF2B5EF4-FFF2-40B4-BE49-F238E27FC236}">
              <a16:creationId xmlns:a16="http://schemas.microsoft.com/office/drawing/2014/main" id="{C71FE832-7C76-4C58-B53F-5896934A2634}"/>
            </a:ext>
          </a:extLst>
        </xdr:cNvPr>
        <xdr:cNvSpPr/>
      </xdr:nvSpPr>
      <xdr:spPr>
        <a:xfrm>
          <a:off x="6921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B6669A7-98B4-4CB1-A532-94F81B8FF5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A0BCB48-EE76-4288-87A6-D184E1BA894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C0B7A4F-CC51-433D-A09F-EFC609D30E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1D40C2B-4D0D-41DB-9D0E-E5B47A04359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142118F8-4761-4712-8CD5-E37165FDB82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161472</xdr:rowOff>
    </xdr:from>
    <xdr:to>
      <xdr:col>55</xdr:col>
      <xdr:colOff>50800</xdr:colOff>
      <xdr:row>58</xdr:row>
      <xdr:rowOff>91622</xdr:rowOff>
    </xdr:to>
    <xdr:sp macro="" textlink="">
      <xdr:nvSpPr>
        <xdr:cNvPr id="250" name="楕円 249">
          <a:extLst>
            <a:ext uri="{FF2B5EF4-FFF2-40B4-BE49-F238E27FC236}">
              <a16:creationId xmlns:a16="http://schemas.microsoft.com/office/drawing/2014/main" id="{E9542921-FB43-4D48-98B8-B775989D60D1}"/>
            </a:ext>
          </a:extLst>
        </xdr:cNvPr>
        <xdr:cNvSpPr/>
      </xdr:nvSpPr>
      <xdr:spPr>
        <a:xfrm>
          <a:off x="104267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12899</xdr:rowOff>
    </xdr:from>
    <xdr:ext cx="469744" cy="259045"/>
    <xdr:sp macro="" textlink="">
      <xdr:nvSpPr>
        <xdr:cNvPr id="251" name="【体育館・プール】&#10;一人当たり面積該当値テキスト">
          <a:extLst>
            <a:ext uri="{FF2B5EF4-FFF2-40B4-BE49-F238E27FC236}">
              <a16:creationId xmlns:a16="http://schemas.microsoft.com/office/drawing/2014/main" id="{D45427AC-FFB9-4821-A878-E4906605EC02}"/>
            </a:ext>
          </a:extLst>
        </xdr:cNvPr>
        <xdr:cNvSpPr txBox="1"/>
      </xdr:nvSpPr>
      <xdr:spPr>
        <a:xfrm>
          <a:off x="10515600" y="978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151674</xdr:rowOff>
    </xdr:from>
    <xdr:to>
      <xdr:col>50</xdr:col>
      <xdr:colOff>165100</xdr:colOff>
      <xdr:row>58</xdr:row>
      <xdr:rowOff>81824</xdr:rowOff>
    </xdr:to>
    <xdr:sp macro="" textlink="">
      <xdr:nvSpPr>
        <xdr:cNvPr id="252" name="楕円 251">
          <a:extLst>
            <a:ext uri="{FF2B5EF4-FFF2-40B4-BE49-F238E27FC236}">
              <a16:creationId xmlns:a16="http://schemas.microsoft.com/office/drawing/2014/main" id="{3801004B-273F-4C2C-BDDD-06D787D15D1E}"/>
            </a:ext>
          </a:extLst>
        </xdr:cNvPr>
        <xdr:cNvSpPr/>
      </xdr:nvSpPr>
      <xdr:spPr>
        <a:xfrm>
          <a:off x="9588500"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31024</xdr:rowOff>
    </xdr:from>
    <xdr:to>
      <xdr:col>55</xdr:col>
      <xdr:colOff>0</xdr:colOff>
      <xdr:row>58</xdr:row>
      <xdr:rowOff>40822</xdr:rowOff>
    </xdr:to>
    <xdr:cxnSp macro="">
      <xdr:nvCxnSpPr>
        <xdr:cNvPr id="253" name="直線コネクタ 252">
          <a:extLst>
            <a:ext uri="{FF2B5EF4-FFF2-40B4-BE49-F238E27FC236}">
              <a16:creationId xmlns:a16="http://schemas.microsoft.com/office/drawing/2014/main" id="{E58614D4-FD18-44D6-95B4-D83B6026CFC9}"/>
            </a:ext>
          </a:extLst>
        </xdr:cNvPr>
        <xdr:cNvCxnSpPr/>
      </xdr:nvCxnSpPr>
      <xdr:spPr>
        <a:xfrm>
          <a:off x="9639300" y="997512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7983</xdr:rowOff>
    </xdr:from>
    <xdr:to>
      <xdr:col>46</xdr:col>
      <xdr:colOff>38100</xdr:colOff>
      <xdr:row>58</xdr:row>
      <xdr:rowOff>109583</xdr:rowOff>
    </xdr:to>
    <xdr:sp macro="" textlink="">
      <xdr:nvSpPr>
        <xdr:cNvPr id="254" name="楕円 253">
          <a:extLst>
            <a:ext uri="{FF2B5EF4-FFF2-40B4-BE49-F238E27FC236}">
              <a16:creationId xmlns:a16="http://schemas.microsoft.com/office/drawing/2014/main" id="{532C6FA1-177A-42BB-BE71-161088C1232C}"/>
            </a:ext>
          </a:extLst>
        </xdr:cNvPr>
        <xdr:cNvSpPr/>
      </xdr:nvSpPr>
      <xdr:spPr>
        <a:xfrm>
          <a:off x="8699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31024</xdr:rowOff>
    </xdr:from>
    <xdr:to>
      <xdr:col>50</xdr:col>
      <xdr:colOff>114300</xdr:colOff>
      <xdr:row>58</xdr:row>
      <xdr:rowOff>58783</xdr:rowOff>
    </xdr:to>
    <xdr:cxnSp macro="">
      <xdr:nvCxnSpPr>
        <xdr:cNvPr id="255" name="直線コネクタ 254">
          <a:extLst>
            <a:ext uri="{FF2B5EF4-FFF2-40B4-BE49-F238E27FC236}">
              <a16:creationId xmlns:a16="http://schemas.microsoft.com/office/drawing/2014/main" id="{BDA9CB38-FEB5-42A5-B103-0734487E9672}"/>
            </a:ext>
          </a:extLst>
        </xdr:cNvPr>
        <xdr:cNvCxnSpPr/>
      </xdr:nvCxnSpPr>
      <xdr:spPr>
        <a:xfrm flipV="1">
          <a:off x="8750300" y="997512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27577</xdr:rowOff>
    </xdr:from>
    <xdr:to>
      <xdr:col>41</xdr:col>
      <xdr:colOff>101600</xdr:colOff>
      <xdr:row>58</xdr:row>
      <xdr:rowOff>129177</xdr:rowOff>
    </xdr:to>
    <xdr:sp macro="" textlink="">
      <xdr:nvSpPr>
        <xdr:cNvPr id="256" name="楕円 255">
          <a:extLst>
            <a:ext uri="{FF2B5EF4-FFF2-40B4-BE49-F238E27FC236}">
              <a16:creationId xmlns:a16="http://schemas.microsoft.com/office/drawing/2014/main" id="{CB1E95F0-012C-4B26-9B20-1376DE9DB954}"/>
            </a:ext>
          </a:extLst>
        </xdr:cNvPr>
        <xdr:cNvSpPr/>
      </xdr:nvSpPr>
      <xdr:spPr>
        <a:xfrm>
          <a:off x="7810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58783</xdr:rowOff>
    </xdr:from>
    <xdr:to>
      <xdr:col>45</xdr:col>
      <xdr:colOff>177800</xdr:colOff>
      <xdr:row>58</xdr:row>
      <xdr:rowOff>78377</xdr:rowOff>
    </xdr:to>
    <xdr:cxnSp macro="">
      <xdr:nvCxnSpPr>
        <xdr:cNvPr id="257" name="直線コネクタ 256">
          <a:extLst>
            <a:ext uri="{FF2B5EF4-FFF2-40B4-BE49-F238E27FC236}">
              <a16:creationId xmlns:a16="http://schemas.microsoft.com/office/drawing/2014/main" id="{0B3E768B-32B8-4FA3-816D-7FE84C3C7926}"/>
            </a:ext>
          </a:extLst>
        </xdr:cNvPr>
        <xdr:cNvCxnSpPr/>
      </xdr:nvCxnSpPr>
      <xdr:spPr>
        <a:xfrm flipV="1">
          <a:off x="7861300" y="100028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47172</xdr:rowOff>
    </xdr:from>
    <xdr:to>
      <xdr:col>36</xdr:col>
      <xdr:colOff>165100</xdr:colOff>
      <xdr:row>58</xdr:row>
      <xdr:rowOff>148772</xdr:rowOff>
    </xdr:to>
    <xdr:sp macro="" textlink="">
      <xdr:nvSpPr>
        <xdr:cNvPr id="258" name="楕円 257">
          <a:extLst>
            <a:ext uri="{FF2B5EF4-FFF2-40B4-BE49-F238E27FC236}">
              <a16:creationId xmlns:a16="http://schemas.microsoft.com/office/drawing/2014/main" id="{1B096281-6AB8-4E20-95EF-F188F7591721}"/>
            </a:ext>
          </a:extLst>
        </xdr:cNvPr>
        <xdr:cNvSpPr/>
      </xdr:nvSpPr>
      <xdr:spPr>
        <a:xfrm>
          <a:off x="6921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78377</xdr:rowOff>
    </xdr:from>
    <xdr:to>
      <xdr:col>41</xdr:col>
      <xdr:colOff>50800</xdr:colOff>
      <xdr:row>58</xdr:row>
      <xdr:rowOff>97972</xdr:rowOff>
    </xdr:to>
    <xdr:cxnSp macro="">
      <xdr:nvCxnSpPr>
        <xdr:cNvPr id="259" name="直線コネクタ 258">
          <a:extLst>
            <a:ext uri="{FF2B5EF4-FFF2-40B4-BE49-F238E27FC236}">
              <a16:creationId xmlns:a16="http://schemas.microsoft.com/office/drawing/2014/main" id="{F00323DC-6D79-47D4-B4E1-20D9C9F2EF65}"/>
            </a:ext>
          </a:extLst>
        </xdr:cNvPr>
        <xdr:cNvCxnSpPr/>
      </xdr:nvCxnSpPr>
      <xdr:spPr>
        <a:xfrm flipV="1">
          <a:off x="6972300" y="100224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76217</xdr:rowOff>
    </xdr:from>
    <xdr:ext cx="469744" cy="259045"/>
    <xdr:sp macro="" textlink="">
      <xdr:nvSpPr>
        <xdr:cNvPr id="260" name="n_1aveValue【体育館・プール】&#10;一人当たり面積">
          <a:extLst>
            <a:ext uri="{FF2B5EF4-FFF2-40B4-BE49-F238E27FC236}">
              <a16:creationId xmlns:a16="http://schemas.microsoft.com/office/drawing/2014/main" id="{A85B431C-15D6-4E0F-A75F-7F91DE48E3A4}"/>
            </a:ext>
          </a:extLst>
        </xdr:cNvPr>
        <xdr:cNvSpPr txBox="1"/>
      </xdr:nvSpPr>
      <xdr:spPr>
        <a:xfrm>
          <a:off x="93917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107242</xdr:rowOff>
    </xdr:from>
    <xdr:ext cx="469744" cy="259045"/>
    <xdr:sp macro="" textlink="">
      <xdr:nvSpPr>
        <xdr:cNvPr id="261" name="n_2aveValue【体育館・プール】&#10;一人当たり面積">
          <a:extLst>
            <a:ext uri="{FF2B5EF4-FFF2-40B4-BE49-F238E27FC236}">
              <a16:creationId xmlns:a16="http://schemas.microsoft.com/office/drawing/2014/main" id="{21F3F4B7-A676-421A-826E-C32C31C30754}"/>
            </a:ext>
          </a:extLst>
        </xdr:cNvPr>
        <xdr:cNvSpPr txBox="1"/>
      </xdr:nvSpPr>
      <xdr:spPr>
        <a:xfrm>
          <a:off x="8515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89280</xdr:rowOff>
    </xdr:from>
    <xdr:ext cx="469744" cy="259045"/>
    <xdr:sp macro="" textlink="">
      <xdr:nvSpPr>
        <xdr:cNvPr id="262" name="n_3aveValue【体育館・プール】&#10;一人当たり面積">
          <a:extLst>
            <a:ext uri="{FF2B5EF4-FFF2-40B4-BE49-F238E27FC236}">
              <a16:creationId xmlns:a16="http://schemas.microsoft.com/office/drawing/2014/main" id="{57AED6DA-D24C-4BAB-AB8C-126AF1A64464}"/>
            </a:ext>
          </a:extLst>
        </xdr:cNvPr>
        <xdr:cNvSpPr txBox="1"/>
      </xdr:nvSpPr>
      <xdr:spPr>
        <a:xfrm>
          <a:off x="7626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126836</xdr:rowOff>
    </xdr:from>
    <xdr:ext cx="469744" cy="259045"/>
    <xdr:sp macro="" textlink="">
      <xdr:nvSpPr>
        <xdr:cNvPr id="263" name="n_4aveValue【体育館・プール】&#10;一人当たり面積">
          <a:extLst>
            <a:ext uri="{FF2B5EF4-FFF2-40B4-BE49-F238E27FC236}">
              <a16:creationId xmlns:a16="http://schemas.microsoft.com/office/drawing/2014/main" id="{18021BBE-9A5E-48B1-B0DE-A33F48DF3AF2}"/>
            </a:ext>
          </a:extLst>
        </xdr:cNvPr>
        <xdr:cNvSpPr txBox="1"/>
      </xdr:nvSpPr>
      <xdr:spPr>
        <a:xfrm>
          <a:off x="6737427" y="1058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98351</xdr:rowOff>
    </xdr:from>
    <xdr:ext cx="469744" cy="259045"/>
    <xdr:sp macro="" textlink="">
      <xdr:nvSpPr>
        <xdr:cNvPr id="264" name="n_1mainValue【体育館・プール】&#10;一人当たり面積">
          <a:extLst>
            <a:ext uri="{FF2B5EF4-FFF2-40B4-BE49-F238E27FC236}">
              <a16:creationId xmlns:a16="http://schemas.microsoft.com/office/drawing/2014/main" id="{CCDF1C6B-6910-424A-B662-B165390D4DDE}"/>
            </a:ext>
          </a:extLst>
        </xdr:cNvPr>
        <xdr:cNvSpPr txBox="1"/>
      </xdr:nvSpPr>
      <xdr:spPr>
        <a:xfrm>
          <a:off x="9391727" y="969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126110</xdr:rowOff>
    </xdr:from>
    <xdr:ext cx="469744" cy="259045"/>
    <xdr:sp macro="" textlink="">
      <xdr:nvSpPr>
        <xdr:cNvPr id="265" name="n_2mainValue【体育館・プール】&#10;一人当たり面積">
          <a:extLst>
            <a:ext uri="{FF2B5EF4-FFF2-40B4-BE49-F238E27FC236}">
              <a16:creationId xmlns:a16="http://schemas.microsoft.com/office/drawing/2014/main" id="{01959B44-10DF-4E5F-A961-861E0ACD6E8B}"/>
            </a:ext>
          </a:extLst>
        </xdr:cNvPr>
        <xdr:cNvSpPr txBox="1"/>
      </xdr:nvSpPr>
      <xdr:spPr>
        <a:xfrm>
          <a:off x="8515427" y="97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145704</xdr:rowOff>
    </xdr:from>
    <xdr:ext cx="469744" cy="259045"/>
    <xdr:sp macro="" textlink="">
      <xdr:nvSpPr>
        <xdr:cNvPr id="266" name="n_3mainValue【体育館・プール】&#10;一人当たり面積">
          <a:extLst>
            <a:ext uri="{FF2B5EF4-FFF2-40B4-BE49-F238E27FC236}">
              <a16:creationId xmlns:a16="http://schemas.microsoft.com/office/drawing/2014/main" id="{13068DDF-C852-482A-97D8-800375292DFF}"/>
            </a:ext>
          </a:extLst>
        </xdr:cNvPr>
        <xdr:cNvSpPr txBox="1"/>
      </xdr:nvSpPr>
      <xdr:spPr>
        <a:xfrm>
          <a:off x="7626427" y="97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165299</xdr:rowOff>
    </xdr:from>
    <xdr:ext cx="469744" cy="259045"/>
    <xdr:sp macro="" textlink="">
      <xdr:nvSpPr>
        <xdr:cNvPr id="267" name="n_4mainValue【体育館・プール】&#10;一人当たり面積">
          <a:extLst>
            <a:ext uri="{FF2B5EF4-FFF2-40B4-BE49-F238E27FC236}">
              <a16:creationId xmlns:a16="http://schemas.microsoft.com/office/drawing/2014/main" id="{B8E6F412-AC68-49DC-9DE3-3C781D51172D}"/>
            </a:ext>
          </a:extLst>
        </xdr:cNvPr>
        <xdr:cNvSpPr txBox="1"/>
      </xdr:nvSpPr>
      <xdr:spPr>
        <a:xfrm>
          <a:off x="6737427" y="976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3CFB71F3-00A6-49B1-A1A9-54A83771A46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1BB62A8D-E27D-440F-A6F2-2458E4983E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1D352C16-1A12-4F36-8C71-7F0E99862B1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F51DEFE1-6F2B-47C9-B29B-4213A61E21D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BDC707DE-5ABF-4B4B-9DD1-3DA531A739B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7BC9E659-EB52-4D48-BFB4-B20A23A682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407D9C6-FBFB-48AA-83D2-AD16057F492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1D3753DF-41E4-4C12-B19A-E1358F83361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CCF61159-E29B-40BE-8747-033BBAA8360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3A6D186D-3CFE-4815-B70B-ADBF8520219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C12E8796-3645-485B-A121-BCF489D4C2F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9" name="直線コネクタ 278">
          <a:extLst>
            <a:ext uri="{FF2B5EF4-FFF2-40B4-BE49-F238E27FC236}">
              <a16:creationId xmlns:a16="http://schemas.microsoft.com/office/drawing/2014/main" id="{0EF3AD16-4D49-48EB-8C06-CB67CDA0EEF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80" name="テキスト ボックス 279">
          <a:extLst>
            <a:ext uri="{FF2B5EF4-FFF2-40B4-BE49-F238E27FC236}">
              <a16:creationId xmlns:a16="http://schemas.microsoft.com/office/drawing/2014/main" id="{D4686E50-0DB4-4164-ADF8-BC083622441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1" name="直線コネクタ 280">
          <a:extLst>
            <a:ext uri="{FF2B5EF4-FFF2-40B4-BE49-F238E27FC236}">
              <a16:creationId xmlns:a16="http://schemas.microsoft.com/office/drawing/2014/main" id="{679EDB56-DD29-4712-B651-BE4245AD309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2" name="テキスト ボックス 281">
          <a:extLst>
            <a:ext uri="{FF2B5EF4-FFF2-40B4-BE49-F238E27FC236}">
              <a16:creationId xmlns:a16="http://schemas.microsoft.com/office/drawing/2014/main" id="{5786EB67-D35C-4152-B2F4-A1BDA24CF22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3" name="直線コネクタ 282">
          <a:extLst>
            <a:ext uri="{FF2B5EF4-FFF2-40B4-BE49-F238E27FC236}">
              <a16:creationId xmlns:a16="http://schemas.microsoft.com/office/drawing/2014/main" id="{4154FE79-D206-4B1B-84C4-BCA253C71A4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4" name="テキスト ボックス 283">
          <a:extLst>
            <a:ext uri="{FF2B5EF4-FFF2-40B4-BE49-F238E27FC236}">
              <a16:creationId xmlns:a16="http://schemas.microsoft.com/office/drawing/2014/main" id="{CBF13C32-5805-4424-B5C3-1A9EA11BA36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5" name="直線コネクタ 284">
          <a:extLst>
            <a:ext uri="{FF2B5EF4-FFF2-40B4-BE49-F238E27FC236}">
              <a16:creationId xmlns:a16="http://schemas.microsoft.com/office/drawing/2014/main" id="{9F5ABC62-9475-4184-BD01-185CE3B6EC2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6" name="テキスト ボックス 285">
          <a:extLst>
            <a:ext uri="{FF2B5EF4-FFF2-40B4-BE49-F238E27FC236}">
              <a16:creationId xmlns:a16="http://schemas.microsoft.com/office/drawing/2014/main" id="{B4DF3F1B-2FC6-4C4C-89AC-7449241306B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FBE495E8-A49B-426E-A75D-4E05D9DD031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2A143268-37BD-481B-9F3B-B03DDA71688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11968B43-9F66-4B42-81E0-5B03A30D2B2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150113</xdr:rowOff>
    </xdr:to>
    <xdr:cxnSp macro="">
      <xdr:nvCxnSpPr>
        <xdr:cNvPr id="290" name="直線コネクタ 289">
          <a:extLst>
            <a:ext uri="{FF2B5EF4-FFF2-40B4-BE49-F238E27FC236}">
              <a16:creationId xmlns:a16="http://schemas.microsoft.com/office/drawing/2014/main" id="{CC5E75CC-63A8-48AA-B668-2988F6562886}"/>
            </a:ext>
          </a:extLst>
        </xdr:cNvPr>
        <xdr:cNvCxnSpPr/>
      </xdr:nvCxnSpPr>
      <xdr:spPr>
        <a:xfrm flipV="1">
          <a:off x="4634865" y="1356664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153940</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0EBA4CAC-55D3-4255-8B05-D4128B3446C4}"/>
            </a:ext>
          </a:extLst>
        </xdr:cNvPr>
        <xdr:cNvSpPr txBox="1"/>
      </xdr:nvSpPr>
      <xdr:spPr>
        <a:xfrm>
          <a:off x="4673600" y="1472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150113</xdr:rowOff>
    </xdr:from>
    <xdr:to>
      <xdr:col>24</xdr:col>
      <xdr:colOff>152400</xdr:colOff>
      <xdr:row>85</xdr:row>
      <xdr:rowOff>150113</xdr:rowOff>
    </xdr:to>
    <xdr:cxnSp macro="">
      <xdr:nvCxnSpPr>
        <xdr:cNvPr id="292" name="直線コネクタ 291">
          <a:extLst>
            <a:ext uri="{FF2B5EF4-FFF2-40B4-BE49-F238E27FC236}">
              <a16:creationId xmlns:a16="http://schemas.microsoft.com/office/drawing/2014/main" id="{8D61484B-5DFE-4F1D-9B25-5C9C8AFBF213}"/>
            </a:ext>
          </a:extLst>
        </xdr:cNvPr>
        <xdr:cNvCxnSpPr/>
      </xdr:nvCxnSpPr>
      <xdr:spPr>
        <a:xfrm>
          <a:off x="4546600" y="1472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3528130E-0351-4695-9124-2492C7B1BD12}"/>
            </a:ext>
          </a:extLst>
        </xdr:cNvPr>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94" name="直線コネクタ 293">
          <a:extLst>
            <a:ext uri="{FF2B5EF4-FFF2-40B4-BE49-F238E27FC236}">
              <a16:creationId xmlns:a16="http://schemas.microsoft.com/office/drawing/2014/main" id="{B3682A73-9602-4616-AC40-9F863CEFAB90}"/>
            </a:ext>
          </a:extLst>
        </xdr:cNvPr>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6D3BFE29-DDD4-4371-BB91-39F25282D24A}"/>
            </a:ext>
          </a:extLst>
        </xdr:cNvPr>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6" name="フローチャート: 判断 295">
          <a:extLst>
            <a:ext uri="{FF2B5EF4-FFF2-40B4-BE49-F238E27FC236}">
              <a16:creationId xmlns:a16="http://schemas.microsoft.com/office/drawing/2014/main" id="{6F32C176-7AD2-483B-B96A-0BA524984EF7}"/>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42163</xdr:rowOff>
    </xdr:from>
    <xdr:to>
      <xdr:col>20</xdr:col>
      <xdr:colOff>38100</xdr:colOff>
      <xdr:row>81</xdr:row>
      <xdr:rowOff>143763</xdr:rowOff>
    </xdr:to>
    <xdr:sp macro="" textlink="">
      <xdr:nvSpPr>
        <xdr:cNvPr id="297" name="フローチャート: 判断 296">
          <a:extLst>
            <a:ext uri="{FF2B5EF4-FFF2-40B4-BE49-F238E27FC236}">
              <a16:creationId xmlns:a16="http://schemas.microsoft.com/office/drawing/2014/main" id="{D86713F1-995F-47AF-ABE3-50AD905B0F7A}"/>
            </a:ext>
          </a:extLst>
        </xdr:cNvPr>
        <xdr:cNvSpPr/>
      </xdr:nvSpPr>
      <xdr:spPr>
        <a:xfrm>
          <a:off x="3746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42163</xdr:rowOff>
    </xdr:from>
    <xdr:to>
      <xdr:col>15</xdr:col>
      <xdr:colOff>101600</xdr:colOff>
      <xdr:row>81</xdr:row>
      <xdr:rowOff>143763</xdr:rowOff>
    </xdr:to>
    <xdr:sp macro="" textlink="">
      <xdr:nvSpPr>
        <xdr:cNvPr id="298" name="フローチャート: 判断 297">
          <a:extLst>
            <a:ext uri="{FF2B5EF4-FFF2-40B4-BE49-F238E27FC236}">
              <a16:creationId xmlns:a16="http://schemas.microsoft.com/office/drawing/2014/main" id="{8E4044AE-3363-45D1-883A-6392CA71A104}"/>
            </a:ext>
          </a:extLst>
        </xdr:cNvPr>
        <xdr:cNvSpPr/>
      </xdr:nvSpPr>
      <xdr:spPr>
        <a:xfrm>
          <a:off x="2857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28448</xdr:rowOff>
    </xdr:from>
    <xdr:to>
      <xdr:col>10</xdr:col>
      <xdr:colOff>165100</xdr:colOff>
      <xdr:row>81</xdr:row>
      <xdr:rowOff>130048</xdr:rowOff>
    </xdr:to>
    <xdr:sp macro="" textlink="">
      <xdr:nvSpPr>
        <xdr:cNvPr id="299" name="フローチャート: 判断 298">
          <a:extLst>
            <a:ext uri="{FF2B5EF4-FFF2-40B4-BE49-F238E27FC236}">
              <a16:creationId xmlns:a16="http://schemas.microsoft.com/office/drawing/2014/main" id="{C8A59662-D153-4296-BC98-E43C915EC7F7}"/>
            </a:ext>
          </a:extLst>
        </xdr:cNvPr>
        <xdr:cNvSpPr/>
      </xdr:nvSpPr>
      <xdr:spPr>
        <a:xfrm>
          <a:off x="1968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158750</xdr:rowOff>
    </xdr:from>
    <xdr:to>
      <xdr:col>6</xdr:col>
      <xdr:colOff>38100</xdr:colOff>
      <xdr:row>81</xdr:row>
      <xdr:rowOff>88900</xdr:rowOff>
    </xdr:to>
    <xdr:sp macro="" textlink="">
      <xdr:nvSpPr>
        <xdr:cNvPr id="300" name="フローチャート: 判断 299">
          <a:extLst>
            <a:ext uri="{FF2B5EF4-FFF2-40B4-BE49-F238E27FC236}">
              <a16:creationId xmlns:a16="http://schemas.microsoft.com/office/drawing/2014/main" id="{1866A67F-A0A0-4149-B752-9C3107AFEE0D}"/>
            </a:ext>
          </a:extLst>
        </xdr:cNvPr>
        <xdr:cNvSpPr/>
      </xdr:nvSpPr>
      <xdr:spPr>
        <a:xfrm>
          <a:off x="1079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1B64C81-DC73-4EC7-8000-F720C3B39BC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792275C-7B25-4D92-938B-AE5B21F57DE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BD0FC58-6C47-46E7-ADDD-66C8B03BE38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2F101B9-D053-4A59-BCC2-321F3DE84C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ECA9867-FEAC-4D65-B79A-30DBDCEE29C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xdr:rowOff>
    </xdr:from>
    <xdr:to>
      <xdr:col>24</xdr:col>
      <xdr:colOff>114300</xdr:colOff>
      <xdr:row>82</xdr:row>
      <xdr:rowOff>104902</xdr:rowOff>
    </xdr:to>
    <xdr:sp macro="" textlink="">
      <xdr:nvSpPr>
        <xdr:cNvPr id="306" name="楕円 305">
          <a:extLst>
            <a:ext uri="{FF2B5EF4-FFF2-40B4-BE49-F238E27FC236}">
              <a16:creationId xmlns:a16="http://schemas.microsoft.com/office/drawing/2014/main" id="{5DEBE77E-73BC-421D-9E0A-9769D8BDE3CF}"/>
            </a:ext>
          </a:extLst>
        </xdr:cNvPr>
        <xdr:cNvSpPr/>
      </xdr:nvSpPr>
      <xdr:spPr>
        <a:xfrm>
          <a:off x="45847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153179</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30AB5F66-0140-4417-826D-CC420DD2ECC3}"/>
            </a:ext>
          </a:extLst>
        </xdr:cNvPr>
        <xdr:cNvSpPr txBox="1"/>
      </xdr:nvSpPr>
      <xdr:spPr>
        <a:xfrm>
          <a:off x="4673600" y="140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167894</xdr:rowOff>
    </xdr:from>
    <xdr:to>
      <xdr:col>20</xdr:col>
      <xdr:colOff>38100</xdr:colOff>
      <xdr:row>81</xdr:row>
      <xdr:rowOff>98044</xdr:rowOff>
    </xdr:to>
    <xdr:sp macro="" textlink="">
      <xdr:nvSpPr>
        <xdr:cNvPr id="308" name="楕円 307">
          <a:extLst>
            <a:ext uri="{FF2B5EF4-FFF2-40B4-BE49-F238E27FC236}">
              <a16:creationId xmlns:a16="http://schemas.microsoft.com/office/drawing/2014/main" id="{92188167-7481-4B3D-9EC0-FE143CD09215}"/>
            </a:ext>
          </a:extLst>
        </xdr:cNvPr>
        <xdr:cNvSpPr/>
      </xdr:nvSpPr>
      <xdr:spPr>
        <a:xfrm>
          <a:off x="3746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47244</xdr:rowOff>
    </xdr:from>
    <xdr:to>
      <xdr:col>24</xdr:col>
      <xdr:colOff>63500</xdr:colOff>
      <xdr:row>82</xdr:row>
      <xdr:rowOff>54102</xdr:rowOff>
    </xdr:to>
    <xdr:cxnSp macro="">
      <xdr:nvCxnSpPr>
        <xdr:cNvPr id="309" name="直線コネクタ 308">
          <a:extLst>
            <a:ext uri="{FF2B5EF4-FFF2-40B4-BE49-F238E27FC236}">
              <a16:creationId xmlns:a16="http://schemas.microsoft.com/office/drawing/2014/main" id="{BB38A574-F5BC-4850-A239-1A5703CD99FC}"/>
            </a:ext>
          </a:extLst>
        </xdr:cNvPr>
        <xdr:cNvCxnSpPr/>
      </xdr:nvCxnSpPr>
      <xdr:spPr>
        <a:xfrm>
          <a:off x="3797300" y="13934694"/>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135889</xdr:rowOff>
    </xdr:from>
    <xdr:to>
      <xdr:col>15</xdr:col>
      <xdr:colOff>101600</xdr:colOff>
      <xdr:row>81</xdr:row>
      <xdr:rowOff>66039</xdr:rowOff>
    </xdr:to>
    <xdr:sp macro="" textlink="">
      <xdr:nvSpPr>
        <xdr:cNvPr id="310" name="楕円 309">
          <a:extLst>
            <a:ext uri="{FF2B5EF4-FFF2-40B4-BE49-F238E27FC236}">
              <a16:creationId xmlns:a16="http://schemas.microsoft.com/office/drawing/2014/main" id="{D0EBB8CD-8EE9-4B07-8AF5-1277A954E946}"/>
            </a:ext>
          </a:extLst>
        </xdr:cNvPr>
        <xdr:cNvSpPr/>
      </xdr:nvSpPr>
      <xdr:spPr>
        <a:xfrm>
          <a:off x="2857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15239</xdr:rowOff>
    </xdr:from>
    <xdr:to>
      <xdr:col>19</xdr:col>
      <xdr:colOff>177800</xdr:colOff>
      <xdr:row>81</xdr:row>
      <xdr:rowOff>47244</xdr:rowOff>
    </xdr:to>
    <xdr:cxnSp macro="">
      <xdr:nvCxnSpPr>
        <xdr:cNvPr id="311" name="直線コネクタ 310">
          <a:extLst>
            <a:ext uri="{FF2B5EF4-FFF2-40B4-BE49-F238E27FC236}">
              <a16:creationId xmlns:a16="http://schemas.microsoft.com/office/drawing/2014/main" id="{703A4ECB-4938-4DB3-B520-DA12A053E694}"/>
            </a:ext>
          </a:extLst>
        </xdr:cNvPr>
        <xdr:cNvCxnSpPr/>
      </xdr:nvCxnSpPr>
      <xdr:spPr>
        <a:xfrm>
          <a:off x="2908300" y="1390268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126746</xdr:rowOff>
    </xdr:from>
    <xdr:to>
      <xdr:col>10</xdr:col>
      <xdr:colOff>165100</xdr:colOff>
      <xdr:row>81</xdr:row>
      <xdr:rowOff>56896</xdr:rowOff>
    </xdr:to>
    <xdr:sp macro="" textlink="">
      <xdr:nvSpPr>
        <xdr:cNvPr id="312" name="楕円 311">
          <a:extLst>
            <a:ext uri="{FF2B5EF4-FFF2-40B4-BE49-F238E27FC236}">
              <a16:creationId xmlns:a16="http://schemas.microsoft.com/office/drawing/2014/main" id="{731DD8DA-8D37-45AB-B968-61C9DC394CC7}"/>
            </a:ext>
          </a:extLst>
        </xdr:cNvPr>
        <xdr:cNvSpPr/>
      </xdr:nvSpPr>
      <xdr:spPr>
        <a:xfrm>
          <a:off x="1968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xdr:rowOff>
    </xdr:from>
    <xdr:to>
      <xdr:col>15</xdr:col>
      <xdr:colOff>50800</xdr:colOff>
      <xdr:row>81</xdr:row>
      <xdr:rowOff>15239</xdr:rowOff>
    </xdr:to>
    <xdr:cxnSp macro="">
      <xdr:nvCxnSpPr>
        <xdr:cNvPr id="313" name="直線コネクタ 312">
          <a:extLst>
            <a:ext uri="{FF2B5EF4-FFF2-40B4-BE49-F238E27FC236}">
              <a16:creationId xmlns:a16="http://schemas.microsoft.com/office/drawing/2014/main" id="{D9769FA7-E242-4F19-B23C-71A6418B062B}"/>
            </a:ext>
          </a:extLst>
        </xdr:cNvPr>
        <xdr:cNvCxnSpPr/>
      </xdr:nvCxnSpPr>
      <xdr:spPr>
        <a:xfrm>
          <a:off x="2019300" y="1389354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81026</xdr:rowOff>
    </xdr:from>
    <xdr:to>
      <xdr:col>6</xdr:col>
      <xdr:colOff>38100</xdr:colOff>
      <xdr:row>81</xdr:row>
      <xdr:rowOff>11176</xdr:rowOff>
    </xdr:to>
    <xdr:sp macro="" textlink="">
      <xdr:nvSpPr>
        <xdr:cNvPr id="314" name="楕円 313">
          <a:extLst>
            <a:ext uri="{FF2B5EF4-FFF2-40B4-BE49-F238E27FC236}">
              <a16:creationId xmlns:a16="http://schemas.microsoft.com/office/drawing/2014/main" id="{07AEE54D-7B1A-426C-B5A2-2A50253D69CB}"/>
            </a:ext>
          </a:extLst>
        </xdr:cNvPr>
        <xdr:cNvSpPr/>
      </xdr:nvSpPr>
      <xdr:spPr>
        <a:xfrm>
          <a:off x="10795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131826</xdr:rowOff>
    </xdr:from>
    <xdr:to>
      <xdr:col>10</xdr:col>
      <xdr:colOff>114300</xdr:colOff>
      <xdr:row>81</xdr:row>
      <xdr:rowOff>6096</xdr:rowOff>
    </xdr:to>
    <xdr:cxnSp macro="">
      <xdr:nvCxnSpPr>
        <xdr:cNvPr id="315" name="直線コネクタ 314">
          <a:extLst>
            <a:ext uri="{FF2B5EF4-FFF2-40B4-BE49-F238E27FC236}">
              <a16:creationId xmlns:a16="http://schemas.microsoft.com/office/drawing/2014/main" id="{34A1E0EB-9B96-4052-B3BA-512D4AF08E7F}"/>
            </a:ext>
          </a:extLst>
        </xdr:cNvPr>
        <xdr:cNvCxnSpPr/>
      </xdr:nvCxnSpPr>
      <xdr:spPr>
        <a:xfrm>
          <a:off x="1130300" y="138478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134890</xdr:rowOff>
    </xdr:from>
    <xdr:ext cx="405111" cy="259045"/>
    <xdr:sp macro="" textlink="">
      <xdr:nvSpPr>
        <xdr:cNvPr id="316" name="n_1aveValue【福祉施設】&#10;有形固定資産減価償却率">
          <a:extLst>
            <a:ext uri="{FF2B5EF4-FFF2-40B4-BE49-F238E27FC236}">
              <a16:creationId xmlns:a16="http://schemas.microsoft.com/office/drawing/2014/main" id="{8D9D264F-C634-4655-8101-68DB7147744E}"/>
            </a:ext>
          </a:extLst>
        </xdr:cNvPr>
        <xdr:cNvSpPr txBox="1"/>
      </xdr:nvSpPr>
      <xdr:spPr>
        <a:xfrm>
          <a:off x="35820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134890</xdr:rowOff>
    </xdr:from>
    <xdr:ext cx="405111" cy="259045"/>
    <xdr:sp macro="" textlink="">
      <xdr:nvSpPr>
        <xdr:cNvPr id="317" name="n_2aveValue【福祉施設】&#10;有形固定資産減価償却率">
          <a:extLst>
            <a:ext uri="{FF2B5EF4-FFF2-40B4-BE49-F238E27FC236}">
              <a16:creationId xmlns:a16="http://schemas.microsoft.com/office/drawing/2014/main" id="{E4FDD0E2-31A0-4ED5-9729-2EF6771AC150}"/>
            </a:ext>
          </a:extLst>
        </xdr:cNvPr>
        <xdr:cNvSpPr txBox="1"/>
      </xdr:nvSpPr>
      <xdr:spPr>
        <a:xfrm>
          <a:off x="27057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121175</xdr:rowOff>
    </xdr:from>
    <xdr:ext cx="405111" cy="259045"/>
    <xdr:sp macro="" textlink="">
      <xdr:nvSpPr>
        <xdr:cNvPr id="318" name="n_3aveValue【福祉施設】&#10;有形固定資産減価償却率">
          <a:extLst>
            <a:ext uri="{FF2B5EF4-FFF2-40B4-BE49-F238E27FC236}">
              <a16:creationId xmlns:a16="http://schemas.microsoft.com/office/drawing/2014/main" id="{7D74C088-7B86-4B2E-AE7A-C42E76FBFE62}"/>
            </a:ext>
          </a:extLst>
        </xdr:cNvPr>
        <xdr:cNvSpPr txBox="1"/>
      </xdr:nvSpPr>
      <xdr:spPr>
        <a:xfrm>
          <a:off x="1816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80027</xdr:rowOff>
    </xdr:from>
    <xdr:ext cx="405111" cy="259045"/>
    <xdr:sp macro="" textlink="">
      <xdr:nvSpPr>
        <xdr:cNvPr id="319" name="n_4aveValue【福祉施設】&#10;有形固定資産減価償却率">
          <a:extLst>
            <a:ext uri="{FF2B5EF4-FFF2-40B4-BE49-F238E27FC236}">
              <a16:creationId xmlns:a16="http://schemas.microsoft.com/office/drawing/2014/main" id="{E238F4EC-92E4-4EAE-8325-19C24F777CEC}"/>
            </a:ext>
          </a:extLst>
        </xdr:cNvPr>
        <xdr:cNvSpPr txBox="1"/>
      </xdr:nvSpPr>
      <xdr:spPr>
        <a:xfrm>
          <a:off x="9277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114571</xdr:rowOff>
    </xdr:from>
    <xdr:ext cx="405111" cy="259045"/>
    <xdr:sp macro="" textlink="">
      <xdr:nvSpPr>
        <xdr:cNvPr id="320" name="n_1mainValue【福祉施設】&#10;有形固定資産減価償却率">
          <a:extLst>
            <a:ext uri="{FF2B5EF4-FFF2-40B4-BE49-F238E27FC236}">
              <a16:creationId xmlns:a16="http://schemas.microsoft.com/office/drawing/2014/main" id="{E73B7C73-2183-437D-A9DB-6CF122CC0177}"/>
            </a:ext>
          </a:extLst>
        </xdr:cNvPr>
        <xdr:cNvSpPr txBox="1"/>
      </xdr:nvSpPr>
      <xdr:spPr>
        <a:xfrm>
          <a:off x="35820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82566</xdr:rowOff>
    </xdr:from>
    <xdr:ext cx="405111" cy="259045"/>
    <xdr:sp macro="" textlink="">
      <xdr:nvSpPr>
        <xdr:cNvPr id="321" name="n_2mainValue【福祉施設】&#10;有形固定資産減価償却率">
          <a:extLst>
            <a:ext uri="{FF2B5EF4-FFF2-40B4-BE49-F238E27FC236}">
              <a16:creationId xmlns:a16="http://schemas.microsoft.com/office/drawing/2014/main" id="{F6732C3E-A74A-4CE8-83B2-AECC3DE0B9F4}"/>
            </a:ext>
          </a:extLst>
        </xdr:cNvPr>
        <xdr:cNvSpPr txBox="1"/>
      </xdr:nvSpPr>
      <xdr:spPr>
        <a:xfrm>
          <a:off x="2705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73423</xdr:rowOff>
    </xdr:from>
    <xdr:ext cx="405111" cy="259045"/>
    <xdr:sp macro="" textlink="">
      <xdr:nvSpPr>
        <xdr:cNvPr id="322" name="n_3mainValue【福祉施設】&#10;有形固定資産減価償却率">
          <a:extLst>
            <a:ext uri="{FF2B5EF4-FFF2-40B4-BE49-F238E27FC236}">
              <a16:creationId xmlns:a16="http://schemas.microsoft.com/office/drawing/2014/main" id="{7BFB93BC-F97C-41F3-9B89-D71141174903}"/>
            </a:ext>
          </a:extLst>
        </xdr:cNvPr>
        <xdr:cNvSpPr txBox="1"/>
      </xdr:nvSpPr>
      <xdr:spPr>
        <a:xfrm>
          <a:off x="18167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27703</xdr:rowOff>
    </xdr:from>
    <xdr:ext cx="405111" cy="259045"/>
    <xdr:sp macro="" textlink="">
      <xdr:nvSpPr>
        <xdr:cNvPr id="323" name="n_4mainValue【福祉施設】&#10;有形固定資産減価償却率">
          <a:extLst>
            <a:ext uri="{FF2B5EF4-FFF2-40B4-BE49-F238E27FC236}">
              <a16:creationId xmlns:a16="http://schemas.microsoft.com/office/drawing/2014/main" id="{E1927F95-2627-4100-92C1-C69C4F7AD7E3}"/>
            </a:ext>
          </a:extLst>
        </xdr:cNvPr>
        <xdr:cNvSpPr txBox="1"/>
      </xdr:nvSpPr>
      <xdr:spPr>
        <a:xfrm>
          <a:off x="927744" y="1357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1812C23A-618E-47ED-AA14-0D9D5F53B9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6B8A1DF-582F-48FC-980D-52BF57550C9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E1DA58B2-2CA8-404B-8688-C44F313A4D4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FA65FD03-DB6C-426C-ABAB-3A3A788AB49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7C1F0C69-010A-4104-9F58-B4D5116B0C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19EF73CB-1C3C-49EC-A895-2BC9D84BBE5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255ADB89-8AC3-4361-B19E-E679F783F54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9D5EF66-1F02-4DAA-989C-C9DFA36BF2A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1E55958-D4D4-4C85-B8EF-5B6415E8567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AC7A753C-B822-4327-B933-5E673A98AB9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6DBB250F-CE50-4F0E-A4D5-F79252BA544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6B7B3880-79B1-464F-BDFC-4A64982DD93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38F7364D-DC2A-4951-8F5F-FCAF58BD823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A8967A81-E862-4858-9A35-E75A27CEBA0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CC653174-FC89-45B4-B3F0-59EA52F245E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1059C2C9-0491-433C-BC4A-8003C478A23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1AF31E97-62C7-482E-9F09-73B6B2C6C5C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ADDB3C8-9114-431C-993F-5850CB45132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1D8A586F-2CEE-45EE-88E4-068FFAA86CD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CFEE8863-4E10-4D41-94A9-620F11B70DD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E362FD66-837C-4485-9F12-D47CB1AF09C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E48301D9-4941-48E2-BED6-079DA5FBB91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C8E2DC86-977E-4486-8841-F8B8110433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938415C0-C3EA-48DE-BC05-70929BAB6DD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4B1F888F-3A80-48A7-8084-1094DFDC49B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116477</xdr:rowOff>
    </xdr:from>
    <xdr:to>
      <xdr:col>54</xdr:col>
      <xdr:colOff>189865</xdr:colOff>
      <xdr:row>86</xdr:row>
      <xdr:rowOff>139337</xdr:rowOff>
    </xdr:to>
    <xdr:cxnSp macro="">
      <xdr:nvCxnSpPr>
        <xdr:cNvPr id="349" name="直線コネクタ 348">
          <a:extLst>
            <a:ext uri="{FF2B5EF4-FFF2-40B4-BE49-F238E27FC236}">
              <a16:creationId xmlns:a16="http://schemas.microsoft.com/office/drawing/2014/main" id="{CC6AD9EF-3DA4-4547-BBC5-3624ACAC1C9A}"/>
            </a:ext>
          </a:extLst>
        </xdr:cNvPr>
        <xdr:cNvCxnSpPr/>
      </xdr:nvCxnSpPr>
      <xdr:spPr>
        <a:xfrm flipV="1">
          <a:off x="10476865" y="13489577"/>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0" name="【福祉施設】&#10;一人当たり面積最小値テキスト">
          <a:extLst>
            <a:ext uri="{FF2B5EF4-FFF2-40B4-BE49-F238E27FC236}">
              <a16:creationId xmlns:a16="http://schemas.microsoft.com/office/drawing/2014/main" id="{92DB54F7-5441-4778-995C-A7B8D322F0D1}"/>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1" name="直線コネクタ 350">
          <a:extLst>
            <a:ext uri="{FF2B5EF4-FFF2-40B4-BE49-F238E27FC236}">
              <a16:creationId xmlns:a16="http://schemas.microsoft.com/office/drawing/2014/main" id="{818F88BA-E550-47FB-BA6A-8D7311CE4527}"/>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63154</xdr:rowOff>
    </xdr:from>
    <xdr:ext cx="469744" cy="259045"/>
    <xdr:sp macro="" textlink="">
      <xdr:nvSpPr>
        <xdr:cNvPr id="352" name="【福祉施設】&#10;一人当たり面積最大値テキスト">
          <a:extLst>
            <a:ext uri="{FF2B5EF4-FFF2-40B4-BE49-F238E27FC236}">
              <a16:creationId xmlns:a16="http://schemas.microsoft.com/office/drawing/2014/main" id="{086968BD-CED9-4AEE-944F-5D98A3A194A4}"/>
            </a:ext>
          </a:extLst>
        </xdr:cNvPr>
        <xdr:cNvSpPr txBox="1"/>
      </xdr:nvSpPr>
      <xdr:spPr>
        <a:xfrm>
          <a:off x="10515600" y="1326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116477</xdr:rowOff>
    </xdr:from>
    <xdr:to>
      <xdr:col>55</xdr:col>
      <xdr:colOff>88900</xdr:colOff>
      <xdr:row>78</xdr:row>
      <xdr:rowOff>116477</xdr:rowOff>
    </xdr:to>
    <xdr:cxnSp macro="">
      <xdr:nvCxnSpPr>
        <xdr:cNvPr id="353" name="直線コネクタ 352">
          <a:extLst>
            <a:ext uri="{FF2B5EF4-FFF2-40B4-BE49-F238E27FC236}">
              <a16:creationId xmlns:a16="http://schemas.microsoft.com/office/drawing/2014/main" id="{B3A886E0-0559-449E-BA66-6598E176C3D0}"/>
            </a:ext>
          </a:extLst>
        </xdr:cNvPr>
        <xdr:cNvCxnSpPr/>
      </xdr:nvCxnSpPr>
      <xdr:spPr>
        <a:xfrm>
          <a:off x="10388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14713</xdr:rowOff>
    </xdr:from>
    <xdr:ext cx="469744" cy="259045"/>
    <xdr:sp macro="" textlink="">
      <xdr:nvSpPr>
        <xdr:cNvPr id="354" name="【福祉施設】&#10;一人当たり面積平均値テキスト">
          <a:extLst>
            <a:ext uri="{FF2B5EF4-FFF2-40B4-BE49-F238E27FC236}">
              <a16:creationId xmlns:a16="http://schemas.microsoft.com/office/drawing/2014/main" id="{AF81F75A-10E6-4044-AB87-942731243A10}"/>
            </a:ext>
          </a:extLst>
        </xdr:cNvPr>
        <xdr:cNvSpPr txBox="1"/>
      </xdr:nvSpPr>
      <xdr:spPr>
        <a:xfrm>
          <a:off x="10515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36286</xdr:rowOff>
    </xdr:from>
    <xdr:to>
      <xdr:col>55</xdr:col>
      <xdr:colOff>50800</xdr:colOff>
      <xdr:row>84</xdr:row>
      <xdr:rowOff>137886</xdr:rowOff>
    </xdr:to>
    <xdr:sp macro="" textlink="">
      <xdr:nvSpPr>
        <xdr:cNvPr id="355" name="フローチャート: 判断 354">
          <a:extLst>
            <a:ext uri="{FF2B5EF4-FFF2-40B4-BE49-F238E27FC236}">
              <a16:creationId xmlns:a16="http://schemas.microsoft.com/office/drawing/2014/main" id="{92F73FE3-DAE8-4186-86B9-DC0F4551C638}"/>
            </a:ext>
          </a:extLst>
        </xdr:cNvPr>
        <xdr:cNvSpPr/>
      </xdr:nvSpPr>
      <xdr:spPr>
        <a:xfrm>
          <a:off x="10426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119562</xdr:rowOff>
    </xdr:from>
    <xdr:to>
      <xdr:col>50</xdr:col>
      <xdr:colOff>165100</xdr:colOff>
      <xdr:row>84</xdr:row>
      <xdr:rowOff>49712</xdr:rowOff>
    </xdr:to>
    <xdr:sp macro="" textlink="">
      <xdr:nvSpPr>
        <xdr:cNvPr id="356" name="フローチャート: 判断 355">
          <a:extLst>
            <a:ext uri="{FF2B5EF4-FFF2-40B4-BE49-F238E27FC236}">
              <a16:creationId xmlns:a16="http://schemas.microsoft.com/office/drawing/2014/main" id="{5F20E6B7-0DD3-4996-B495-3E0E353A4AC5}"/>
            </a:ext>
          </a:extLst>
        </xdr:cNvPr>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52614</xdr:rowOff>
    </xdr:from>
    <xdr:to>
      <xdr:col>46</xdr:col>
      <xdr:colOff>38100</xdr:colOff>
      <xdr:row>84</xdr:row>
      <xdr:rowOff>154214</xdr:rowOff>
    </xdr:to>
    <xdr:sp macro="" textlink="">
      <xdr:nvSpPr>
        <xdr:cNvPr id="357" name="フローチャート: 判断 356">
          <a:extLst>
            <a:ext uri="{FF2B5EF4-FFF2-40B4-BE49-F238E27FC236}">
              <a16:creationId xmlns:a16="http://schemas.microsoft.com/office/drawing/2014/main" id="{8922DE8C-F6AA-4231-B126-90EEE7AA0121}"/>
            </a:ext>
          </a:extLst>
        </xdr:cNvPr>
        <xdr:cNvSpPr/>
      </xdr:nvSpPr>
      <xdr:spPr>
        <a:xfrm>
          <a:off x="8699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8" name="フローチャート: 判断 357">
          <a:extLst>
            <a:ext uri="{FF2B5EF4-FFF2-40B4-BE49-F238E27FC236}">
              <a16:creationId xmlns:a16="http://schemas.microsoft.com/office/drawing/2014/main" id="{00776C7E-9B00-4BFB-9F91-5BFD24B14216}"/>
            </a:ext>
          </a:extLst>
        </xdr:cNvPr>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59" name="フローチャート: 判断 358">
          <a:extLst>
            <a:ext uri="{FF2B5EF4-FFF2-40B4-BE49-F238E27FC236}">
              <a16:creationId xmlns:a16="http://schemas.microsoft.com/office/drawing/2014/main" id="{2E0ADBD5-DEFE-4D93-9F46-0F59A8535793}"/>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AD85261-D22A-4555-A2F2-EE2A0787BB5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C0B34BA-4436-4D68-AAD4-7638A9EC930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4072FE3-F606-44A2-BB0C-67DB3795235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3DAECA7-8805-4BB2-83B8-79EF2C7E6FC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2AF41F77-2890-4806-8C7D-765654E71A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33020</xdr:rowOff>
    </xdr:from>
    <xdr:to>
      <xdr:col>55</xdr:col>
      <xdr:colOff>50800</xdr:colOff>
      <xdr:row>82</xdr:row>
      <xdr:rowOff>134620</xdr:rowOff>
    </xdr:to>
    <xdr:sp macro="" textlink="">
      <xdr:nvSpPr>
        <xdr:cNvPr id="365" name="楕円 364">
          <a:extLst>
            <a:ext uri="{FF2B5EF4-FFF2-40B4-BE49-F238E27FC236}">
              <a16:creationId xmlns:a16="http://schemas.microsoft.com/office/drawing/2014/main" id="{A564158A-9CBF-48A4-9B1E-F0247E5AFD85}"/>
            </a:ext>
          </a:extLst>
        </xdr:cNvPr>
        <xdr:cNvSpPr/>
      </xdr:nvSpPr>
      <xdr:spPr>
        <a:xfrm>
          <a:off x="10426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55897</xdr:rowOff>
    </xdr:from>
    <xdr:ext cx="469744" cy="259045"/>
    <xdr:sp macro="" textlink="">
      <xdr:nvSpPr>
        <xdr:cNvPr id="366" name="【福祉施設】&#10;一人当たり面積該当値テキスト">
          <a:extLst>
            <a:ext uri="{FF2B5EF4-FFF2-40B4-BE49-F238E27FC236}">
              <a16:creationId xmlns:a16="http://schemas.microsoft.com/office/drawing/2014/main" id="{9DD8F676-BF10-437D-9081-4270EBB95D7D}"/>
            </a:ext>
          </a:extLst>
        </xdr:cNvPr>
        <xdr:cNvSpPr txBox="1"/>
      </xdr:nvSpPr>
      <xdr:spPr>
        <a:xfrm>
          <a:off x="10515600"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49349</xdr:rowOff>
    </xdr:from>
    <xdr:to>
      <xdr:col>50</xdr:col>
      <xdr:colOff>165100</xdr:colOff>
      <xdr:row>82</xdr:row>
      <xdr:rowOff>150949</xdr:rowOff>
    </xdr:to>
    <xdr:sp macro="" textlink="">
      <xdr:nvSpPr>
        <xdr:cNvPr id="367" name="楕円 366">
          <a:extLst>
            <a:ext uri="{FF2B5EF4-FFF2-40B4-BE49-F238E27FC236}">
              <a16:creationId xmlns:a16="http://schemas.microsoft.com/office/drawing/2014/main" id="{1BDF1C4A-8123-4F0B-9DCF-7205C29CC029}"/>
            </a:ext>
          </a:extLst>
        </xdr:cNvPr>
        <xdr:cNvSpPr/>
      </xdr:nvSpPr>
      <xdr:spPr>
        <a:xfrm>
          <a:off x="9588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83820</xdr:rowOff>
    </xdr:from>
    <xdr:to>
      <xdr:col>55</xdr:col>
      <xdr:colOff>0</xdr:colOff>
      <xdr:row>82</xdr:row>
      <xdr:rowOff>100149</xdr:rowOff>
    </xdr:to>
    <xdr:cxnSp macro="">
      <xdr:nvCxnSpPr>
        <xdr:cNvPr id="368" name="直線コネクタ 367">
          <a:extLst>
            <a:ext uri="{FF2B5EF4-FFF2-40B4-BE49-F238E27FC236}">
              <a16:creationId xmlns:a16="http://schemas.microsoft.com/office/drawing/2014/main" id="{D5173F05-4FA0-48F1-94AC-6749B10346C4}"/>
            </a:ext>
          </a:extLst>
        </xdr:cNvPr>
        <xdr:cNvCxnSpPr/>
      </xdr:nvCxnSpPr>
      <xdr:spPr>
        <a:xfrm flipV="1">
          <a:off x="9639300" y="1414272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72208</xdr:rowOff>
    </xdr:from>
    <xdr:to>
      <xdr:col>46</xdr:col>
      <xdr:colOff>38100</xdr:colOff>
      <xdr:row>83</xdr:row>
      <xdr:rowOff>2358</xdr:rowOff>
    </xdr:to>
    <xdr:sp macro="" textlink="">
      <xdr:nvSpPr>
        <xdr:cNvPr id="369" name="楕円 368">
          <a:extLst>
            <a:ext uri="{FF2B5EF4-FFF2-40B4-BE49-F238E27FC236}">
              <a16:creationId xmlns:a16="http://schemas.microsoft.com/office/drawing/2014/main" id="{0453F46D-82F8-4995-A84B-9B4A3BC3B4CE}"/>
            </a:ext>
          </a:extLst>
        </xdr:cNvPr>
        <xdr:cNvSpPr/>
      </xdr:nvSpPr>
      <xdr:spPr>
        <a:xfrm>
          <a:off x="8699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100149</xdr:rowOff>
    </xdr:from>
    <xdr:to>
      <xdr:col>50</xdr:col>
      <xdr:colOff>114300</xdr:colOff>
      <xdr:row>82</xdr:row>
      <xdr:rowOff>123008</xdr:rowOff>
    </xdr:to>
    <xdr:cxnSp macro="">
      <xdr:nvCxnSpPr>
        <xdr:cNvPr id="370" name="直線コネクタ 369">
          <a:extLst>
            <a:ext uri="{FF2B5EF4-FFF2-40B4-BE49-F238E27FC236}">
              <a16:creationId xmlns:a16="http://schemas.microsoft.com/office/drawing/2014/main" id="{18D10EAE-A713-40B7-AB55-0785DC0382B0}"/>
            </a:ext>
          </a:extLst>
        </xdr:cNvPr>
        <xdr:cNvCxnSpPr/>
      </xdr:nvCxnSpPr>
      <xdr:spPr>
        <a:xfrm flipV="1">
          <a:off x="8750300" y="1415904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85271</xdr:rowOff>
    </xdr:from>
    <xdr:to>
      <xdr:col>41</xdr:col>
      <xdr:colOff>101600</xdr:colOff>
      <xdr:row>83</xdr:row>
      <xdr:rowOff>15421</xdr:rowOff>
    </xdr:to>
    <xdr:sp macro="" textlink="">
      <xdr:nvSpPr>
        <xdr:cNvPr id="371" name="楕円 370">
          <a:extLst>
            <a:ext uri="{FF2B5EF4-FFF2-40B4-BE49-F238E27FC236}">
              <a16:creationId xmlns:a16="http://schemas.microsoft.com/office/drawing/2014/main" id="{ABC66624-5C22-4627-A8DA-CFC0E1524971}"/>
            </a:ext>
          </a:extLst>
        </xdr:cNvPr>
        <xdr:cNvSpPr/>
      </xdr:nvSpPr>
      <xdr:spPr>
        <a:xfrm>
          <a:off x="7810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123008</xdr:rowOff>
    </xdr:from>
    <xdr:to>
      <xdr:col>45</xdr:col>
      <xdr:colOff>177800</xdr:colOff>
      <xdr:row>82</xdr:row>
      <xdr:rowOff>136071</xdr:rowOff>
    </xdr:to>
    <xdr:cxnSp macro="">
      <xdr:nvCxnSpPr>
        <xdr:cNvPr id="372" name="直線コネクタ 371">
          <a:extLst>
            <a:ext uri="{FF2B5EF4-FFF2-40B4-BE49-F238E27FC236}">
              <a16:creationId xmlns:a16="http://schemas.microsoft.com/office/drawing/2014/main" id="{1E78F19B-150B-4155-8675-8F451AF3EB07}"/>
            </a:ext>
          </a:extLst>
        </xdr:cNvPr>
        <xdr:cNvCxnSpPr/>
      </xdr:nvCxnSpPr>
      <xdr:spPr>
        <a:xfrm flipV="1">
          <a:off x="7861300" y="141819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98334</xdr:rowOff>
    </xdr:from>
    <xdr:to>
      <xdr:col>36</xdr:col>
      <xdr:colOff>165100</xdr:colOff>
      <xdr:row>83</xdr:row>
      <xdr:rowOff>28484</xdr:rowOff>
    </xdr:to>
    <xdr:sp macro="" textlink="">
      <xdr:nvSpPr>
        <xdr:cNvPr id="373" name="楕円 372">
          <a:extLst>
            <a:ext uri="{FF2B5EF4-FFF2-40B4-BE49-F238E27FC236}">
              <a16:creationId xmlns:a16="http://schemas.microsoft.com/office/drawing/2014/main" id="{BABFD41E-76F1-435D-A111-1066C97DCE65}"/>
            </a:ext>
          </a:extLst>
        </xdr:cNvPr>
        <xdr:cNvSpPr/>
      </xdr:nvSpPr>
      <xdr:spPr>
        <a:xfrm>
          <a:off x="6921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136071</xdr:rowOff>
    </xdr:from>
    <xdr:to>
      <xdr:col>41</xdr:col>
      <xdr:colOff>50800</xdr:colOff>
      <xdr:row>82</xdr:row>
      <xdr:rowOff>149134</xdr:rowOff>
    </xdr:to>
    <xdr:cxnSp macro="">
      <xdr:nvCxnSpPr>
        <xdr:cNvPr id="374" name="直線コネクタ 373">
          <a:extLst>
            <a:ext uri="{FF2B5EF4-FFF2-40B4-BE49-F238E27FC236}">
              <a16:creationId xmlns:a16="http://schemas.microsoft.com/office/drawing/2014/main" id="{74E64B86-C4C0-497B-88F1-A2950AB3B1CB}"/>
            </a:ext>
          </a:extLst>
        </xdr:cNvPr>
        <xdr:cNvCxnSpPr/>
      </xdr:nvCxnSpPr>
      <xdr:spPr>
        <a:xfrm flipV="1">
          <a:off x="6972300" y="141949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40839</xdr:rowOff>
    </xdr:from>
    <xdr:ext cx="469744" cy="259045"/>
    <xdr:sp macro="" textlink="">
      <xdr:nvSpPr>
        <xdr:cNvPr id="375" name="n_1aveValue【福祉施設】&#10;一人当たり面積">
          <a:extLst>
            <a:ext uri="{FF2B5EF4-FFF2-40B4-BE49-F238E27FC236}">
              <a16:creationId xmlns:a16="http://schemas.microsoft.com/office/drawing/2014/main" id="{84DB4279-B1ED-408C-B5B8-7DA28C91E23C}"/>
            </a:ext>
          </a:extLst>
        </xdr:cNvPr>
        <xdr:cNvSpPr txBox="1"/>
      </xdr:nvSpPr>
      <xdr:spPr>
        <a:xfrm>
          <a:off x="9391727"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145341</xdr:rowOff>
    </xdr:from>
    <xdr:ext cx="469744" cy="259045"/>
    <xdr:sp macro="" textlink="">
      <xdr:nvSpPr>
        <xdr:cNvPr id="376" name="n_2aveValue【福祉施設】&#10;一人当たり面積">
          <a:extLst>
            <a:ext uri="{FF2B5EF4-FFF2-40B4-BE49-F238E27FC236}">
              <a16:creationId xmlns:a16="http://schemas.microsoft.com/office/drawing/2014/main" id="{0221280F-F046-4B4E-9DFC-CB7D31F66E2B}"/>
            </a:ext>
          </a:extLst>
        </xdr:cNvPr>
        <xdr:cNvSpPr txBox="1"/>
      </xdr:nvSpPr>
      <xdr:spPr>
        <a:xfrm>
          <a:off x="8515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145341</xdr:rowOff>
    </xdr:from>
    <xdr:ext cx="469744" cy="259045"/>
    <xdr:sp macro="" textlink="">
      <xdr:nvSpPr>
        <xdr:cNvPr id="377" name="n_3aveValue【福祉施設】&#10;一人当たり面積">
          <a:extLst>
            <a:ext uri="{FF2B5EF4-FFF2-40B4-BE49-F238E27FC236}">
              <a16:creationId xmlns:a16="http://schemas.microsoft.com/office/drawing/2014/main" id="{6783508A-46DB-4D67-AA76-09A97A476C0C}"/>
            </a:ext>
          </a:extLst>
        </xdr:cNvPr>
        <xdr:cNvSpPr txBox="1"/>
      </xdr:nvSpPr>
      <xdr:spPr>
        <a:xfrm>
          <a:off x="7626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168201</xdr:rowOff>
    </xdr:from>
    <xdr:ext cx="469744" cy="259045"/>
    <xdr:sp macro="" textlink="">
      <xdr:nvSpPr>
        <xdr:cNvPr id="378" name="n_4aveValue【福祉施設】&#10;一人当たり面積">
          <a:extLst>
            <a:ext uri="{FF2B5EF4-FFF2-40B4-BE49-F238E27FC236}">
              <a16:creationId xmlns:a16="http://schemas.microsoft.com/office/drawing/2014/main" id="{900694D1-DCA7-4ED3-8D89-BE238122F4BC}"/>
            </a:ext>
          </a:extLst>
        </xdr:cNvPr>
        <xdr:cNvSpPr txBox="1"/>
      </xdr:nvSpPr>
      <xdr:spPr>
        <a:xfrm>
          <a:off x="6737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167476</xdr:rowOff>
    </xdr:from>
    <xdr:ext cx="469744" cy="259045"/>
    <xdr:sp macro="" textlink="">
      <xdr:nvSpPr>
        <xdr:cNvPr id="379" name="n_1mainValue【福祉施設】&#10;一人当たり面積">
          <a:extLst>
            <a:ext uri="{FF2B5EF4-FFF2-40B4-BE49-F238E27FC236}">
              <a16:creationId xmlns:a16="http://schemas.microsoft.com/office/drawing/2014/main" id="{E3102C5F-18F1-4281-A77A-25F5FC0C91BC}"/>
            </a:ext>
          </a:extLst>
        </xdr:cNvPr>
        <xdr:cNvSpPr txBox="1"/>
      </xdr:nvSpPr>
      <xdr:spPr>
        <a:xfrm>
          <a:off x="9391727" y="1388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18885</xdr:rowOff>
    </xdr:from>
    <xdr:ext cx="469744" cy="259045"/>
    <xdr:sp macro="" textlink="">
      <xdr:nvSpPr>
        <xdr:cNvPr id="380" name="n_2mainValue【福祉施設】&#10;一人当たり面積">
          <a:extLst>
            <a:ext uri="{FF2B5EF4-FFF2-40B4-BE49-F238E27FC236}">
              <a16:creationId xmlns:a16="http://schemas.microsoft.com/office/drawing/2014/main" id="{94972E9C-3527-438D-A3FB-396BED8581E4}"/>
            </a:ext>
          </a:extLst>
        </xdr:cNvPr>
        <xdr:cNvSpPr txBox="1"/>
      </xdr:nvSpPr>
      <xdr:spPr>
        <a:xfrm>
          <a:off x="8515427" y="139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81" name="n_3mainValue【福祉施設】&#10;一人当たり面積">
          <a:extLst>
            <a:ext uri="{FF2B5EF4-FFF2-40B4-BE49-F238E27FC236}">
              <a16:creationId xmlns:a16="http://schemas.microsoft.com/office/drawing/2014/main" id="{A1BD118B-662D-4C85-B831-0D06A780FCF9}"/>
            </a:ext>
          </a:extLst>
        </xdr:cNvPr>
        <xdr:cNvSpPr txBox="1"/>
      </xdr:nvSpPr>
      <xdr:spPr>
        <a:xfrm>
          <a:off x="7626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45011</xdr:rowOff>
    </xdr:from>
    <xdr:ext cx="469744" cy="259045"/>
    <xdr:sp macro="" textlink="">
      <xdr:nvSpPr>
        <xdr:cNvPr id="382" name="n_4mainValue【福祉施設】&#10;一人当たり面積">
          <a:extLst>
            <a:ext uri="{FF2B5EF4-FFF2-40B4-BE49-F238E27FC236}">
              <a16:creationId xmlns:a16="http://schemas.microsoft.com/office/drawing/2014/main" id="{EF3F80DF-5A05-4136-AB15-3D1190B797E1}"/>
            </a:ext>
          </a:extLst>
        </xdr:cNvPr>
        <xdr:cNvSpPr txBox="1"/>
      </xdr:nvSpPr>
      <xdr:spPr>
        <a:xfrm>
          <a:off x="6737427" y="13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DD5682F2-451C-4196-BEAD-D31390C6525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68EF9280-A229-4EC9-9FAC-A0C942452AE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818EB4CF-34CC-4F96-B343-A1D1FCD0CF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ED5928F9-932D-4291-B745-F34061CCB5D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C02FADF-8BC7-4443-B449-9B495D5FC6F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80BAE151-CB8D-472B-AB14-8E57F55E33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BE79F489-9BF6-431A-9271-26454C117C6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74DE8B1E-8E52-4D35-BE4B-E55F94E1F7F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513F2CF-D657-4770-9147-B1202853137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A25823C9-AA39-48B1-9BDF-85E49D43438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2C923195-3458-4486-8FB9-1E16E23E891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4B0244BB-58E9-45B9-8A74-46660123E91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ADDA8DB4-A745-4D41-BF62-122CA872D3C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6E87F4D5-2176-428D-84B9-F4BB5B1724B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C6028581-219D-4392-A309-1A61554AE85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C851789C-0F53-4C85-876A-05D15C0374E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D0223D98-8AFB-4973-AAF2-BEF70568AFC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87336424-1BE4-4BDF-AF29-CE900B35890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011392AC-DFB7-4313-A040-9D100EF449D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1E153777-5229-4CC3-97C9-EF4782CF013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7B7DD8F8-B95F-4E77-A46C-C0E8EC6ADD0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9652B259-DCA6-44BD-9575-C70D2ABCDC0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69823171-BDB6-4072-865B-4DF8BF4319B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0E2B3AD5-3D54-465C-A096-0B322BDFCDC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794BBC89-6F20-4C21-946E-F42CB9B3E11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96B1B8E1-9AB3-45E1-B43E-27B79EC1FAA2}"/>
            </a:ext>
          </a:extLst>
        </xdr:cNvPr>
        <xdr:cNvCxnSpPr/>
      </xdr:nvCxnSpPr>
      <xdr:spPr>
        <a:xfrm flipV="1">
          <a:off x="4634865" y="1731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99A61A55-FE0C-48BB-93CE-FEACFEE5635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DA2247FB-15B3-4FC8-B6F5-C9DE2CDA66F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4A726A7D-4131-43F9-8119-FAB25A17EFEC}"/>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2" name="直線コネクタ 411">
          <a:extLst>
            <a:ext uri="{FF2B5EF4-FFF2-40B4-BE49-F238E27FC236}">
              <a16:creationId xmlns:a16="http://schemas.microsoft.com/office/drawing/2014/main" id="{008A5F4F-CF90-4D49-BDCD-CED6218EA872}"/>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100528</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80F447F8-6C08-478B-9877-B7990F98175E}"/>
            </a:ext>
          </a:extLst>
        </xdr:cNvPr>
        <xdr:cNvSpPr txBox="1"/>
      </xdr:nvSpPr>
      <xdr:spPr>
        <a:xfrm>
          <a:off x="4673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77651</xdr:rowOff>
    </xdr:from>
    <xdr:to>
      <xdr:col>24</xdr:col>
      <xdr:colOff>114300</xdr:colOff>
      <xdr:row>105</xdr:row>
      <xdr:rowOff>7801</xdr:rowOff>
    </xdr:to>
    <xdr:sp macro="" textlink="">
      <xdr:nvSpPr>
        <xdr:cNvPr id="414" name="フローチャート: 判断 413">
          <a:extLst>
            <a:ext uri="{FF2B5EF4-FFF2-40B4-BE49-F238E27FC236}">
              <a16:creationId xmlns:a16="http://schemas.microsoft.com/office/drawing/2014/main" id="{404CB79C-2FD9-4B39-8628-E1C71CE098E1}"/>
            </a:ext>
          </a:extLst>
        </xdr:cNvPr>
        <xdr:cNvSpPr/>
      </xdr:nvSpPr>
      <xdr:spPr>
        <a:xfrm>
          <a:off x="4584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15" name="フローチャート: 判断 414">
          <a:extLst>
            <a:ext uri="{FF2B5EF4-FFF2-40B4-BE49-F238E27FC236}">
              <a16:creationId xmlns:a16="http://schemas.microsoft.com/office/drawing/2014/main" id="{2D01C564-475F-49E9-ABBD-2C9F9AC02F53}"/>
            </a:ext>
          </a:extLst>
        </xdr:cNvPr>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35198</xdr:rowOff>
    </xdr:from>
    <xdr:to>
      <xdr:col>15</xdr:col>
      <xdr:colOff>101600</xdr:colOff>
      <xdr:row>104</xdr:row>
      <xdr:rowOff>136798</xdr:rowOff>
    </xdr:to>
    <xdr:sp macro="" textlink="">
      <xdr:nvSpPr>
        <xdr:cNvPr id="416" name="フローチャート: 判断 415">
          <a:extLst>
            <a:ext uri="{FF2B5EF4-FFF2-40B4-BE49-F238E27FC236}">
              <a16:creationId xmlns:a16="http://schemas.microsoft.com/office/drawing/2014/main" id="{064D1D5A-892F-4C87-8953-03DA56D99035}"/>
            </a:ext>
          </a:extLst>
        </xdr:cNvPr>
        <xdr:cNvSpPr/>
      </xdr:nvSpPr>
      <xdr:spPr>
        <a:xfrm>
          <a:off x="2857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7" name="フローチャート: 判断 416">
          <a:extLst>
            <a:ext uri="{FF2B5EF4-FFF2-40B4-BE49-F238E27FC236}">
              <a16:creationId xmlns:a16="http://schemas.microsoft.com/office/drawing/2014/main" id="{E31A6DD0-6450-4A91-A5AC-6643518BA4DB}"/>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418" name="フローチャート: 判断 417">
          <a:extLst>
            <a:ext uri="{FF2B5EF4-FFF2-40B4-BE49-F238E27FC236}">
              <a16:creationId xmlns:a16="http://schemas.microsoft.com/office/drawing/2014/main" id="{CD87A1FF-F4DA-4B24-92C0-3031F3272E57}"/>
            </a:ext>
          </a:extLst>
        </xdr:cNvPr>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CF24DEF-CED9-433C-8CAA-2E484D5C886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3F9717D-0E20-44C7-9F43-162A6C2D3BE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8F9CA4B-EB9C-4C1B-9344-C9CFD766C61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7CA0CCAD-A830-4755-B2BD-EA9E3BC86D3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403E8445-D0EC-4C08-9F3B-B95EE71E8B5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49893</xdr:rowOff>
    </xdr:from>
    <xdr:to>
      <xdr:col>24</xdr:col>
      <xdr:colOff>114300</xdr:colOff>
      <xdr:row>106</xdr:row>
      <xdr:rowOff>151493</xdr:rowOff>
    </xdr:to>
    <xdr:sp macro="" textlink="">
      <xdr:nvSpPr>
        <xdr:cNvPr id="424" name="楕円 423">
          <a:extLst>
            <a:ext uri="{FF2B5EF4-FFF2-40B4-BE49-F238E27FC236}">
              <a16:creationId xmlns:a16="http://schemas.microsoft.com/office/drawing/2014/main" id="{1763FA66-12CF-4FC2-9455-5029538DC62E}"/>
            </a:ext>
          </a:extLst>
        </xdr:cNvPr>
        <xdr:cNvSpPr/>
      </xdr:nvSpPr>
      <xdr:spPr>
        <a:xfrm>
          <a:off x="45847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28320</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9D814955-1C70-4A0C-A6E3-2E8DB41FE21C}"/>
            </a:ext>
          </a:extLst>
        </xdr:cNvPr>
        <xdr:cNvSpPr txBox="1"/>
      </xdr:nvSpPr>
      <xdr:spPr>
        <a:xfrm>
          <a:off x="4673600"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111942</xdr:rowOff>
    </xdr:from>
    <xdr:to>
      <xdr:col>20</xdr:col>
      <xdr:colOff>38100</xdr:colOff>
      <xdr:row>106</xdr:row>
      <xdr:rowOff>42092</xdr:rowOff>
    </xdr:to>
    <xdr:sp macro="" textlink="">
      <xdr:nvSpPr>
        <xdr:cNvPr id="426" name="楕円 425">
          <a:extLst>
            <a:ext uri="{FF2B5EF4-FFF2-40B4-BE49-F238E27FC236}">
              <a16:creationId xmlns:a16="http://schemas.microsoft.com/office/drawing/2014/main" id="{BC034473-A4DD-4829-84DF-5DD1738C0649}"/>
            </a:ext>
          </a:extLst>
        </xdr:cNvPr>
        <xdr:cNvSpPr/>
      </xdr:nvSpPr>
      <xdr:spPr>
        <a:xfrm>
          <a:off x="3746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162742</xdr:rowOff>
    </xdr:from>
    <xdr:to>
      <xdr:col>24</xdr:col>
      <xdr:colOff>63500</xdr:colOff>
      <xdr:row>106</xdr:row>
      <xdr:rowOff>100693</xdr:rowOff>
    </xdr:to>
    <xdr:cxnSp macro="">
      <xdr:nvCxnSpPr>
        <xdr:cNvPr id="427" name="直線コネクタ 426">
          <a:extLst>
            <a:ext uri="{FF2B5EF4-FFF2-40B4-BE49-F238E27FC236}">
              <a16:creationId xmlns:a16="http://schemas.microsoft.com/office/drawing/2014/main" id="{12251C89-F0C3-4C70-8B66-83635EE73394}"/>
            </a:ext>
          </a:extLst>
        </xdr:cNvPr>
        <xdr:cNvCxnSpPr/>
      </xdr:nvCxnSpPr>
      <xdr:spPr>
        <a:xfrm>
          <a:off x="3797300" y="18164992"/>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74386</xdr:rowOff>
    </xdr:from>
    <xdr:to>
      <xdr:col>15</xdr:col>
      <xdr:colOff>101600</xdr:colOff>
      <xdr:row>106</xdr:row>
      <xdr:rowOff>4536</xdr:rowOff>
    </xdr:to>
    <xdr:sp macro="" textlink="">
      <xdr:nvSpPr>
        <xdr:cNvPr id="428" name="楕円 427">
          <a:extLst>
            <a:ext uri="{FF2B5EF4-FFF2-40B4-BE49-F238E27FC236}">
              <a16:creationId xmlns:a16="http://schemas.microsoft.com/office/drawing/2014/main" id="{C881C049-B197-4244-9591-A7BF7824E2B5}"/>
            </a:ext>
          </a:extLst>
        </xdr:cNvPr>
        <xdr:cNvSpPr/>
      </xdr:nvSpPr>
      <xdr:spPr>
        <a:xfrm>
          <a:off x="2857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125186</xdr:rowOff>
    </xdr:from>
    <xdr:to>
      <xdr:col>19</xdr:col>
      <xdr:colOff>177800</xdr:colOff>
      <xdr:row>105</xdr:row>
      <xdr:rowOff>162742</xdr:rowOff>
    </xdr:to>
    <xdr:cxnSp macro="">
      <xdr:nvCxnSpPr>
        <xdr:cNvPr id="429" name="直線コネクタ 428">
          <a:extLst>
            <a:ext uri="{FF2B5EF4-FFF2-40B4-BE49-F238E27FC236}">
              <a16:creationId xmlns:a16="http://schemas.microsoft.com/office/drawing/2014/main" id="{B6A2833E-A33F-492A-89C3-BDEFD769102C}"/>
            </a:ext>
          </a:extLst>
        </xdr:cNvPr>
        <xdr:cNvCxnSpPr/>
      </xdr:nvCxnSpPr>
      <xdr:spPr>
        <a:xfrm>
          <a:off x="2908300" y="181274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30" name="楕円 429">
          <a:extLst>
            <a:ext uri="{FF2B5EF4-FFF2-40B4-BE49-F238E27FC236}">
              <a16:creationId xmlns:a16="http://schemas.microsoft.com/office/drawing/2014/main" id="{8011E077-368A-42F5-9891-476D2DA4DF9F}"/>
            </a:ext>
          </a:extLst>
        </xdr:cNvPr>
        <xdr:cNvSpPr/>
      </xdr:nvSpPr>
      <xdr:spPr>
        <a:xfrm>
          <a:off x="1968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90895</xdr:rowOff>
    </xdr:from>
    <xdr:to>
      <xdr:col>15</xdr:col>
      <xdr:colOff>50800</xdr:colOff>
      <xdr:row>105</xdr:row>
      <xdr:rowOff>125186</xdr:rowOff>
    </xdr:to>
    <xdr:cxnSp macro="">
      <xdr:nvCxnSpPr>
        <xdr:cNvPr id="431" name="直線コネクタ 430">
          <a:extLst>
            <a:ext uri="{FF2B5EF4-FFF2-40B4-BE49-F238E27FC236}">
              <a16:creationId xmlns:a16="http://schemas.microsoft.com/office/drawing/2014/main" id="{BE155594-34E3-485F-BA62-9C048D2274FD}"/>
            </a:ext>
          </a:extLst>
        </xdr:cNvPr>
        <xdr:cNvCxnSpPr/>
      </xdr:nvCxnSpPr>
      <xdr:spPr>
        <a:xfrm>
          <a:off x="2019300" y="180931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2539</xdr:rowOff>
    </xdr:from>
    <xdr:to>
      <xdr:col>6</xdr:col>
      <xdr:colOff>38100</xdr:colOff>
      <xdr:row>105</xdr:row>
      <xdr:rowOff>104139</xdr:rowOff>
    </xdr:to>
    <xdr:sp macro="" textlink="">
      <xdr:nvSpPr>
        <xdr:cNvPr id="432" name="楕円 431">
          <a:extLst>
            <a:ext uri="{FF2B5EF4-FFF2-40B4-BE49-F238E27FC236}">
              <a16:creationId xmlns:a16="http://schemas.microsoft.com/office/drawing/2014/main" id="{5D03BA0A-FD65-433E-9A65-9D531B706293}"/>
            </a:ext>
          </a:extLst>
        </xdr:cNvPr>
        <xdr:cNvSpPr/>
      </xdr:nvSpPr>
      <xdr:spPr>
        <a:xfrm>
          <a:off x="1079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53339</xdr:rowOff>
    </xdr:from>
    <xdr:to>
      <xdr:col>10</xdr:col>
      <xdr:colOff>114300</xdr:colOff>
      <xdr:row>105</xdr:row>
      <xdr:rowOff>90895</xdr:rowOff>
    </xdr:to>
    <xdr:cxnSp macro="">
      <xdr:nvCxnSpPr>
        <xdr:cNvPr id="433" name="直線コネクタ 432">
          <a:extLst>
            <a:ext uri="{FF2B5EF4-FFF2-40B4-BE49-F238E27FC236}">
              <a16:creationId xmlns:a16="http://schemas.microsoft.com/office/drawing/2014/main" id="{EC8FD305-13FB-4AE8-B7DE-111F097CDF82}"/>
            </a:ext>
          </a:extLst>
        </xdr:cNvPr>
        <xdr:cNvCxnSpPr/>
      </xdr:nvCxnSpPr>
      <xdr:spPr>
        <a:xfrm>
          <a:off x="1130300" y="180555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63516</xdr:rowOff>
    </xdr:from>
    <xdr:ext cx="405111" cy="259045"/>
    <xdr:sp macro="" textlink="">
      <xdr:nvSpPr>
        <xdr:cNvPr id="434" name="n_1aveValue【市民会館】&#10;有形固定資産減価償却率">
          <a:extLst>
            <a:ext uri="{FF2B5EF4-FFF2-40B4-BE49-F238E27FC236}">
              <a16:creationId xmlns:a16="http://schemas.microsoft.com/office/drawing/2014/main" id="{A4B40F66-1CD4-4832-857D-39D126C8743F}"/>
            </a:ext>
          </a:extLst>
        </xdr:cNvPr>
        <xdr:cNvSpPr txBox="1"/>
      </xdr:nvSpPr>
      <xdr:spPr>
        <a:xfrm>
          <a:off x="3582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153325</xdr:rowOff>
    </xdr:from>
    <xdr:ext cx="405111" cy="259045"/>
    <xdr:sp macro="" textlink="">
      <xdr:nvSpPr>
        <xdr:cNvPr id="435" name="n_2aveValue【市民会館】&#10;有形固定資産減価償却率">
          <a:extLst>
            <a:ext uri="{FF2B5EF4-FFF2-40B4-BE49-F238E27FC236}">
              <a16:creationId xmlns:a16="http://schemas.microsoft.com/office/drawing/2014/main" id="{70AFAF4B-5635-48C6-95E6-6A25B88BAAB3}"/>
            </a:ext>
          </a:extLst>
        </xdr:cNvPr>
        <xdr:cNvSpPr txBox="1"/>
      </xdr:nvSpPr>
      <xdr:spPr>
        <a:xfrm>
          <a:off x="2705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36" name="n_3aveValue【市民会館】&#10;有形固定資産減価償却率">
          <a:extLst>
            <a:ext uri="{FF2B5EF4-FFF2-40B4-BE49-F238E27FC236}">
              <a16:creationId xmlns:a16="http://schemas.microsoft.com/office/drawing/2014/main" id="{F0DA9A85-EB31-4958-8776-4E7B6AC9BE51}"/>
            </a:ext>
          </a:extLst>
        </xdr:cNvPr>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17797</xdr:rowOff>
    </xdr:from>
    <xdr:ext cx="405111" cy="259045"/>
    <xdr:sp macro="" textlink="">
      <xdr:nvSpPr>
        <xdr:cNvPr id="437" name="n_4aveValue【市民会館】&#10;有形固定資産減価償却率">
          <a:extLst>
            <a:ext uri="{FF2B5EF4-FFF2-40B4-BE49-F238E27FC236}">
              <a16:creationId xmlns:a16="http://schemas.microsoft.com/office/drawing/2014/main" id="{5C570EA7-FC46-4442-AC74-0CE1BC54ED4B}"/>
            </a:ext>
          </a:extLst>
        </xdr:cNvPr>
        <xdr:cNvSpPr txBox="1"/>
      </xdr:nvSpPr>
      <xdr:spPr>
        <a:xfrm>
          <a:off x="927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33219</xdr:rowOff>
    </xdr:from>
    <xdr:ext cx="405111" cy="259045"/>
    <xdr:sp macro="" textlink="">
      <xdr:nvSpPr>
        <xdr:cNvPr id="438" name="n_1mainValue【市民会館】&#10;有形固定資産減価償却率">
          <a:extLst>
            <a:ext uri="{FF2B5EF4-FFF2-40B4-BE49-F238E27FC236}">
              <a16:creationId xmlns:a16="http://schemas.microsoft.com/office/drawing/2014/main" id="{F5E6F007-5A36-411F-B262-62EE991FB7AF}"/>
            </a:ext>
          </a:extLst>
        </xdr:cNvPr>
        <xdr:cNvSpPr txBox="1"/>
      </xdr:nvSpPr>
      <xdr:spPr>
        <a:xfrm>
          <a:off x="3582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167113</xdr:rowOff>
    </xdr:from>
    <xdr:ext cx="405111" cy="259045"/>
    <xdr:sp macro="" textlink="">
      <xdr:nvSpPr>
        <xdr:cNvPr id="439" name="n_2mainValue【市民会館】&#10;有形固定資産減価償却率">
          <a:extLst>
            <a:ext uri="{FF2B5EF4-FFF2-40B4-BE49-F238E27FC236}">
              <a16:creationId xmlns:a16="http://schemas.microsoft.com/office/drawing/2014/main" id="{37EE9704-7EE8-4573-9739-FB96182B9A15}"/>
            </a:ext>
          </a:extLst>
        </xdr:cNvPr>
        <xdr:cNvSpPr txBox="1"/>
      </xdr:nvSpPr>
      <xdr:spPr>
        <a:xfrm>
          <a:off x="2705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132822</xdr:rowOff>
    </xdr:from>
    <xdr:ext cx="405111" cy="259045"/>
    <xdr:sp macro="" textlink="">
      <xdr:nvSpPr>
        <xdr:cNvPr id="440" name="n_3mainValue【市民会館】&#10;有形固定資産減価償却率">
          <a:extLst>
            <a:ext uri="{FF2B5EF4-FFF2-40B4-BE49-F238E27FC236}">
              <a16:creationId xmlns:a16="http://schemas.microsoft.com/office/drawing/2014/main" id="{DC81F2DB-4FC4-4ABB-985A-85D4F5EB9B72}"/>
            </a:ext>
          </a:extLst>
        </xdr:cNvPr>
        <xdr:cNvSpPr txBox="1"/>
      </xdr:nvSpPr>
      <xdr:spPr>
        <a:xfrm>
          <a:off x="1816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95266</xdr:rowOff>
    </xdr:from>
    <xdr:ext cx="405111" cy="259045"/>
    <xdr:sp macro="" textlink="">
      <xdr:nvSpPr>
        <xdr:cNvPr id="441" name="n_4mainValue【市民会館】&#10;有形固定資産減価償却率">
          <a:extLst>
            <a:ext uri="{FF2B5EF4-FFF2-40B4-BE49-F238E27FC236}">
              <a16:creationId xmlns:a16="http://schemas.microsoft.com/office/drawing/2014/main" id="{391BA1E6-EBCB-4193-9779-24A85587CB8C}"/>
            </a:ext>
          </a:extLst>
        </xdr:cNvPr>
        <xdr:cNvSpPr txBox="1"/>
      </xdr:nvSpPr>
      <xdr:spPr>
        <a:xfrm>
          <a:off x="927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A3E6FB2-DF7C-4CCB-BD94-5B136C7CCBB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B14E877D-4164-4A64-B3D1-EB43A89681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4805FE58-6A81-4039-8446-0B9B3CB1D1C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D0131C94-59DB-49B5-A955-645D2C454A7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D52B3A75-227B-4460-B820-8FD5FE39154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7F0FC4E0-A6FB-4393-B897-B9F9714819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849123B5-45AB-419B-98AE-0C804600ACC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5D80F9C0-1B3A-436D-B5D8-08A76BB8A91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168CBA3E-64AE-4E66-B68A-F98EA1973F4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49C4C055-6CB1-4B30-ABB6-2B6EC2C006F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6325267C-4BEC-4C29-8813-077AB459164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166652C8-1E40-48D2-93BC-A5B4397DB2B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FCAF0778-9D17-4BC4-B9B0-DCE647CB0E0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AC09331C-CE8F-4BA3-A75A-B8D3B9882FF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E79F5472-16C0-49FD-9856-FD6F4E043D7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07B94DAF-12FC-4434-9896-FCF1CAB1D6D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5BC713CD-03FF-4208-91C3-F5E3CFFCD21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2C4A9C94-5860-4DCB-B5CD-0C235102333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5A110FBE-49DC-41DF-95F0-DE69537EAD2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C7F8FB0A-3E8C-4A09-9949-40899D1D003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7BD47ABF-4315-4761-8E38-E5557BBC46E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FD9D6788-759A-4A5C-84D8-2C65F827D87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9DE880A8-1A91-49A7-AF6C-94380F3C3C6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129539</xdr:rowOff>
    </xdr:from>
    <xdr:to>
      <xdr:col>54</xdr:col>
      <xdr:colOff>189865</xdr:colOff>
      <xdr:row>108</xdr:row>
      <xdr:rowOff>83820</xdr:rowOff>
    </xdr:to>
    <xdr:cxnSp macro="">
      <xdr:nvCxnSpPr>
        <xdr:cNvPr id="465" name="直線コネクタ 464">
          <a:extLst>
            <a:ext uri="{FF2B5EF4-FFF2-40B4-BE49-F238E27FC236}">
              <a16:creationId xmlns:a16="http://schemas.microsoft.com/office/drawing/2014/main" id="{AE371384-A08A-40B6-A25B-F87F450F23A6}"/>
            </a:ext>
          </a:extLst>
        </xdr:cNvPr>
        <xdr:cNvCxnSpPr/>
      </xdr:nvCxnSpPr>
      <xdr:spPr>
        <a:xfrm flipV="1">
          <a:off x="10476865" y="17103089"/>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66" name="【市民会館】&#10;一人当たり面積最小値テキスト">
          <a:extLst>
            <a:ext uri="{FF2B5EF4-FFF2-40B4-BE49-F238E27FC236}">
              <a16:creationId xmlns:a16="http://schemas.microsoft.com/office/drawing/2014/main" id="{61D2273A-192B-4055-B0C6-B18F4541AE60}"/>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67" name="直線コネクタ 466">
          <a:extLst>
            <a:ext uri="{FF2B5EF4-FFF2-40B4-BE49-F238E27FC236}">
              <a16:creationId xmlns:a16="http://schemas.microsoft.com/office/drawing/2014/main" id="{8A972793-E311-495D-9B9E-714A767A59CB}"/>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76216</xdr:rowOff>
    </xdr:from>
    <xdr:ext cx="469744" cy="259045"/>
    <xdr:sp macro="" textlink="">
      <xdr:nvSpPr>
        <xdr:cNvPr id="468" name="【市民会館】&#10;一人当たり面積最大値テキスト">
          <a:extLst>
            <a:ext uri="{FF2B5EF4-FFF2-40B4-BE49-F238E27FC236}">
              <a16:creationId xmlns:a16="http://schemas.microsoft.com/office/drawing/2014/main" id="{96621137-AF46-437E-974A-7846A37FD620}"/>
            </a:ext>
          </a:extLst>
        </xdr:cNvPr>
        <xdr:cNvSpPr txBox="1"/>
      </xdr:nvSpPr>
      <xdr:spPr>
        <a:xfrm>
          <a:off x="10515600" y="1687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129539</xdr:rowOff>
    </xdr:from>
    <xdr:to>
      <xdr:col>55</xdr:col>
      <xdr:colOff>88900</xdr:colOff>
      <xdr:row>99</xdr:row>
      <xdr:rowOff>129539</xdr:rowOff>
    </xdr:to>
    <xdr:cxnSp macro="">
      <xdr:nvCxnSpPr>
        <xdr:cNvPr id="469" name="直線コネクタ 468">
          <a:extLst>
            <a:ext uri="{FF2B5EF4-FFF2-40B4-BE49-F238E27FC236}">
              <a16:creationId xmlns:a16="http://schemas.microsoft.com/office/drawing/2014/main" id="{EF01B8B3-5449-49D1-860E-BB78E3019104}"/>
            </a:ext>
          </a:extLst>
        </xdr:cNvPr>
        <xdr:cNvCxnSpPr/>
      </xdr:nvCxnSpPr>
      <xdr:spPr>
        <a:xfrm>
          <a:off x="10388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70" name="【市民会館】&#10;一人当たり面積平均値テキスト">
          <a:extLst>
            <a:ext uri="{FF2B5EF4-FFF2-40B4-BE49-F238E27FC236}">
              <a16:creationId xmlns:a16="http://schemas.microsoft.com/office/drawing/2014/main" id="{971C958C-5D15-46A7-AA16-6512E9B8299C}"/>
            </a:ext>
          </a:extLst>
        </xdr:cNvPr>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71" name="フローチャート: 判断 470">
          <a:extLst>
            <a:ext uri="{FF2B5EF4-FFF2-40B4-BE49-F238E27FC236}">
              <a16:creationId xmlns:a16="http://schemas.microsoft.com/office/drawing/2014/main" id="{E56D278B-6965-4C3B-AE68-3C370314FE96}"/>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72" name="フローチャート: 判断 471">
          <a:extLst>
            <a:ext uri="{FF2B5EF4-FFF2-40B4-BE49-F238E27FC236}">
              <a16:creationId xmlns:a16="http://schemas.microsoft.com/office/drawing/2014/main" id="{3DF142D8-B18F-4FAA-B9F4-7ECEF360F1F7}"/>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73" name="フローチャート: 判断 472">
          <a:extLst>
            <a:ext uri="{FF2B5EF4-FFF2-40B4-BE49-F238E27FC236}">
              <a16:creationId xmlns:a16="http://schemas.microsoft.com/office/drawing/2014/main" id="{6A9727BD-9035-48BD-9AF2-4E2D5CC1D9BC}"/>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166370</xdr:rowOff>
    </xdr:from>
    <xdr:to>
      <xdr:col>41</xdr:col>
      <xdr:colOff>101600</xdr:colOff>
      <xdr:row>105</xdr:row>
      <xdr:rowOff>96520</xdr:rowOff>
    </xdr:to>
    <xdr:sp macro="" textlink="">
      <xdr:nvSpPr>
        <xdr:cNvPr id="474" name="フローチャート: 判断 473">
          <a:extLst>
            <a:ext uri="{FF2B5EF4-FFF2-40B4-BE49-F238E27FC236}">
              <a16:creationId xmlns:a16="http://schemas.microsoft.com/office/drawing/2014/main" id="{F73CB1FE-1017-498C-9340-CA02FE07F9CF}"/>
            </a:ext>
          </a:extLst>
        </xdr:cNvPr>
        <xdr:cNvSpPr/>
      </xdr:nvSpPr>
      <xdr:spPr>
        <a:xfrm>
          <a:off x="7810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71120</xdr:rowOff>
    </xdr:from>
    <xdr:to>
      <xdr:col>36</xdr:col>
      <xdr:colOff>165100</xdr:colOff>
      <xdr:row>106</xdr:row>
      <xdr:rowOff>1270</xdr:rowOff>
    </xdr:to>
    <xdr:sp macro="" textlink="">
      <xdr:nvSpPr>
        <xdr:cNvPr id="475" name="フローチャート: 判断 474">
          <a:extLst>
            <a:ext uri="{FF2B5EF4-FFF2-40B4-BE49-F238E27FC236}">
              <a16:creationId xmlns:a16="http://schemas.microsoft.com/office/drawing/2014/main" id="{18E1C329-007C-45E0-B0C5-80DE17D7327C}"/>
            </a:ext>
          </a:extLst>
        </xdr:cNvPr>
        <xdr:cNvSpPr/>
      </xdr:nvSpPr>
      <xdr:spPr>
        <a:xfrm>
          <a:off x="692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6B4A100-4745-4985-8E7C-3713545229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69D77F-00D6-4D02-81B8-0A3107D8159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F7E7DEAF-77F1-4C9C-976A-CF151411E16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F1501543-4DEF-403E-8070-DCAFF274ABB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C829C23E-B879-4C8D-B333-75E44E681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78739</xdr:rowOff>
    </xdr:from>
    <xdr:to>
      <xdr:col>55</xdr:col>
      <xdr:colOff>50800</xdr:colOff>
      <xdr:row>105</xdr:row>
      <xdr:rowOff>8889</xdr:rowOff>
    </xdr:to>
    <xdr:sp macro="" textlink="">
      <xdr:nvSpPr>
        <xdr:cNvPr id="481" name="楕円 480">
          <a:extLst>
            <a:ext uri="{FF2B5EF4-FFF2-40B4-BE49-F238E27FC236}">
              <a16:creationId xmlns:a16="http://schemas.microsoft.com/office/drawing/2014/main" id="{C65549BF-3CEB-4027-8330-A81EB273C5BE}"/>
            </a:ext>
          </a:extLst>
        </xdr:cNvPr>
        <xdr:cNvSpPr/>
      </xdr:nvSpPr>
      <xdr:spPr>
        <a:xfrm>
          <a:off x="104267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101616</xdr:rowOff>
    </xdr:from>
    <xdr:ext cx="469744" cy="259045"/>
    <xdr:sp macro="" textlink="">
      <xdr:nvSpPr>
        <xdr:cNvPr id="482" name="【市民会館】&#10;一人当たり面積該当値テキスト">
          <a:extLst>
            <a:ext uri="{FF2B5EF4-FFF2-40B4-BE49-F238E27FC236}">
              <a16:creationId xmlns:a16="http://schemas.microsoft.com/office/drawing/2014/main" id="{5CD465C6-039E-421A-B36C-9F67750DCC2D}"/>
            </a:ext>
          </a:extLst>
        </xdr:cNvPr>
        <xdr:cNvSpPr txBox="1"/>
      </xdr:nvSpPr>
      <xdr:spPr>
        <a:xfrm>
          <a:off x="10515600"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93980</xdr:rowOff>
    </xdr:from>
    <xdr:to>
      <xdr:col>50</xdr:col>
      <xdr:colOff>165100</xdr:colOff>
      <xdr:row>105</xdr:row>
      <xdr:rowOff>24130</xdr:rowOff>
    </xdr:to>
    <xdr:sp macro="" textlink="">
      <xdr:nvSpPr>
        <xdr:cNvPr id="483" name="楕円 482">
          <a:extLst>
            <a:ext uri="{FF2B5EF4-FFF2-40B4-BE49-F238E27FC236}">
              <a16:creationId xmlns:a16="http://schemas.microsoft.com/office/drawing/2014/main" id="{B220CC95-462A-4748-88B9-E5370542082D}"/>
            </a:ext>
          </a:extLst>
        </xdr:cNvPr>
        <xdr:cNvSpPr/>
      </xdr:nvSpPr>
      <xdr:spPr>
        <a:xfrm>
          <a:off x="958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129539</xdr:rowOff>
    </xdr:from>
    <xdr:to>
      <xdr:col>55</xdr:col>
      <xdr:colOff>0</xdr:colOff>
      <xdr:row>104</xdr:row>
      <xdr:rowOff>144780</xdr:rowOff>
    </xdr:to>
    <xdr:cxnSp macro="">
      <xdr:nvCxnSpPr>
        <xdr:cNvPr id="484" name="直線コネクタ 483">
          <a:extLst>
            <a:ext uri="{FF2B5EF4-FFF2-40B4-BE49-F238E27FC236}">
              <a16:creationId xmlns:a16="http://schemas.microsoft.com/office/drawing/2014/main" id="{AA0BA152-21E8-4BAB-AD86-B6713A373960}"/>
            </a:ext>
          </a:extLst>
        </xdr:cNvPr>
        <xdr:cNvCxnSpPr/>
      </xdr:nvCxnSpPr>
      <xdr:spPr>
        <a:xfrm flipV="1">
          <a:off x="9639300" y="179603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113030</xdr:rowOff>
    </xdr:from>
    <xdr:to>
      <xdr:col>46</xdr:col>
      <xdr:colOff>38100</xdr:colOff>
      <xdr:row>105</xdr:row>
      <xdr:rowOff>43180</xdr:rowOff>
    </xdr:to>
    <xdr:sp macro="" textlink="">
      <xdr:nvSpPr>
        <xdr:cNvPr id="485" name="楕円 484">
          <a:extLst>
            <a:ext uri="{FF2B5EF4-FFF2-40B4-BE49-F238E27FC236}">
              <a16:creationId xmlns:a16="http://schemas.microsoft.com/office/drawing/2014/main" id="{9CD859DD-71F6-4B05-ADCB-58AE4AB0AACC}"/>
            </a:ext>
          </a:extLst>
        </xdr:cNvPr>
        <xdr:cNvSpPr/>
      </xdr:nvSpPr>
      <xdr:spPr>
        <a:xfrm>
          <a:off x="8699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144780</xdr:rowOff>
    </xdr:from>
    <xdr:to>
      <xdr:col>50</xdr:col>
      <xdr:colOff>114300</xdr:colOff>
      <xdr:row>104</xdr:row>
      <xdr:rowOff>163830</xdr:rowOff>
    </xdr:to>
    <xdr:cxnSp macro="">
      <xdr:nvCxnSpPr>
        <xdr:cNvPr id="486" name="直線コネクタ 485">
          <a:extLst>
            <a:ext uri="{FF2B5EF4-FFF2-40B4-BE49-F238E27FC236}">
              <a16:creationId xmlns:a16="http://schemas.microsoft.com/office/drawing/2014/main" id="{8475AB0A-0C2E-4C18-AFD1-320B40205D0D}"/>
            </a:ext>
          </a:extLst>
        </xdr:cNvPr>
        <xdr:cNvCxnSpPr/>
      </xdr:nvCxnSpPr>
      <xdr:spPr>
        <a:xfrm flipV="1">
          <a:off x="8750300" y="179755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124461</xdr:rowOff>
    </xdr:from>
    <xdr:to>
      <xdr:col>41</xdr:col>
      <xdr:colOff>101600</xdr:colOff>
      <xdr:row>105</xdr:row>
      <xdr:rowOff>54611</xdr:rowOff>
    </xdr:to>
    <xdr:sp macro="" textlink="">
      <xdr:nvSpPr>
        <xdr:cNvPr id="487" name="楕円 486">
          <a:extLst>
            <a:ext uri="{FF2B5EF4-FFF2-40B4-BE49-F238E27FC236}">
              <a16:creationId xmlns:a16="http://schemas.microsoft.com/office/drawing/2014/main" id="{542D70E6-20F9-4436-8620-75713681A833}"/>
            </a:ext>
          </a:extLst>
        </xdr:cNvPr>
        <xdr:cNvSpPr/>
      </xdr:nvSpPr>
      <xdr:spPr>
        <a:xfrm>
          <a:off x="7810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163830</xdr:rowOff>
    </xdr:from>
    <xdr:to>
      <xdr:col>45</xdr:col>
      <xdr:colOff>177800</xdr:colOff>
      <xdr:row>105</xdr:row>
      <xdr:rowOff>3811</xdr:rowOff>
    </xdr:to>
    <xdr:cxnSp macro="">
      <xdr:nvCxnSpPr>
        <xdr:cNvPr id="488" name="直線コネクタ 487">
          <a:extLst>
            <a:ext uri="{FF2B5EF4-FFF2-40B4-BE49-F238E27FC236}">
              <a16:creationId xmlns:a16="http://schemas.microsoft.com/office/drawing/2014/main" id="{43310F03-2DF1-4978-937D-0091B0233B56}"/>
            </a:ext>
          </a:extLst>
        </xdr:cNvPr>
        <xdr:cNvCxnSpPr/>
      </xdr:nvCxnSpPr>
      <xdr:spPr>
        <a:xfrm flipV="1">
          <a:off x="7861300" y="17994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89" name="楕円 488">
          <a:extLst>
            <a:ext uri="{FF2B5EF4-FFF2-40B4-BE49-F238E27FC236}">
              <a16:creationId xmlns:a16="http://schemas.microsoft.com/office/drawing/2014/main" id="{3337EAA4-AAD1-49DD-9891-8A01F3173D2B}"/>
            </a:ext>
          </a:extLst>
        </xdr:cNvPr>
        <xdr:cNvSpPr/>
      </xdr:nvSpPr>
      <xdr:spPr>
        <a:xfrm>
          <a:off x="6921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3811</xdr:rowOff>
    </xdr:from>
    <xdr:to>
      <xdr:col>41</xdr:col>
      <xdr:colOff>50800</xdr:colOff>
      <xdr:row>105</xdr:row>
      <xdr:rowOff>15239</xdr:rowOff>
    </xdr:to>
    <xdr:cxnSp macro="">
      <xdr:nvCxnSpPr>
        <xdr:cNvPr id="490" name="直線コネクタ 489">
          <a:extLst>
            <a:ext uri="{FF2B5EF4-FFF2-40B4-BE49-F238E27FC236}">
              <a16:creationId xmlns:a16="http://schemas.microsoft.com/office/drawing/2014/main" id="{73EBBC40-374E-449C-BFBE-1BA7A2707A39}"/>
            </a:ext>
          </a:extLst>
        </xdr:cNvPr>
        <xdr:cNvCxnSpPr/>
      </xdr:nvCxnSpPr>
      <xdr:spPr>
        <a:xfrm flipV="1">
          <a:off x="6972300" y="18006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91" name="n_1aveValue【市民会館】&#10;一人当たり面積">
          <a:extLst>
            <a:ext uri="{FF2B5EF4-FFF2-40B4-BE49-F238E27FC236}">
              <a16:creationId xmlns:a16="http://schemas.microsoft.com/office/drawing/2014/main" id="{EF058B67-8EAB-4CFC-AE11-E6C916C2A5FE}"/>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92" name="n_2aveValue【市民会館】&#10;一人当たり面積">
          <a:extLst>
            <a:ext uri="{FF2B5EF4-FFF2-40B4-BE49-F238E27FC236}">
              <a16:creationId xmlns:a16="http://schemas.microsoft.com/office/drawing/2014/main" id="{A8627428-8651-4AB9-B46B-1D0411FCF1CC}"/>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87647</xdr:rowOff>
    </xdr:from>
    <xdr:ext cx="469744" cy="259045"/>
    <xdr:sp macro="" textlink="">
      <xdr:nvSpPr>
        <xdr:cNvPr id="493" name="n_3aveValue【市民会館】&#10;一人当たり面積">
          <a:extLst>
            <a:ext uri="{FF2B5EF4-FFF2-40B4-BE49-F238E27FC236}">
              <a16:creationId xmlns:a16="http://schemas.microsoft.com/office/drawing/2014/main" id="{B1B9EEE9-6C73-4248-8217-88F25C0890C9}"/>
            </a:ext>
          </a:extLst>
        </xdr:cNvPr>
        <xdr:cNvSpPr txBox="1"/>
      </xdr:nvSpPr>
      <xdr:spPr>
        <a:xfrm>
          <a:off x="76264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163847</xdr:rowOff>
    </xdr:from>
    <xdr:ext cx="469744" cy="259045"/>
    <xdr:sp macro="" textlink="">
      <xdr:nvSpPr>
        <xdr:cNvPr id="494" name="n_4aveValue【市民会館】&#10;一人当たり面積">
          <a:extLst>
            <a:ext uri="{FF2B5EF4-FFF2-40B4-BE49-F238E27FC236}">
              <a16:creationId xmlns:a16="http://schemas.microsoft.com/office/drawing/2014/main" id="{F5F137DD-F488-4BE1-9B7C-BC1EFFF43491}"/>
            </a:ext>
          </a:extLst>
        </xdr:cNvPr>
        <xdr:cNvSpPr txBox="1"/>
      </xdr:nvSpPr>
      <xdr:spPr>
        <a:xfrm>
          <a:off x="6737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40657</xdr:rowOff>
    </xdr:from>
    <xdr:ext cx="469744" cy="259045"/>
    <xdr:sp macro="" textlink="">
      <xdr:nvSpPr>
        <xdr:cNvPr id="495" name="n_1mainValue【市民会館】&#10;一人当たり面積">
          <a:extLst>
            <a:ext uri="{FF2B5EF4-FFF2-40B4-BE49-F238E27FC236}">
              <a16:creationId xmlns:a16="http://schemas.microsoft.com/office/drawing/2014/main" id="{D1A304AA-BFF7-47EF-B360-4342D0D28036}"/>
            </a:ext>
          </a:extLst>
        </xdr:cNvPr>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59707</xdr:rowOff>
    </xdr:from>
    <xdr:ext cx="469744" cy="259045"/>
    <xdr:sp macro="" textlink="">
      <xdr:nvSpPr>
        <xdr:cNvPr id="496" name="n_2mainValue【市民会館】&#10;一人当たり面積">
          <a:extLst>
            <a:ext uri="{FF2B5EF4-FFF2-40B4-BE49-F238E27FC236}">
              <a16:creationId xmlns:a16="http://schemas.microsoft.com/office/drawing/2014/main" id="{6EF13F0A-A388-4C7C-96D0-2407AC2AF76E}"/>
            </a:ext>
          </a:extLst>
        </xdr:cNvPr>
        <xdr:cNvSpPr txBox="1"/>
      </xdr:nvSpPr>
      <xdr:spPr>
        <a:xfrm>
          <a:off x="8515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71138</xdr:rowOff>
    </xdr:from>
    <xdr:ext cx="469744" cy="259045"/>
    <xdr:sp macro="" textlink="">
      <xdr:nvSpPr>
        <xdr:cNvPr id="497" name="n_3mainValue【市民会館】&#10;一人当たり面積">
          <a:extLst>
            <a:ext uri="{FF2B5EF4-FFF2-40B4-BE49-F238E27FC236}">
              <a16:creationId xmlns:a16="http://schemas.microsoft.com/office/drawing/2014/main" id="{9015A6EC-40D0-4FB2-9106-60339D70DD30}"/>
            </a:ext>
          </a:extLst>
        </xdr:cNvPr>
        <xdr:cNvSpPr txBox="1"/>
      </xdr:nvSpPr>
      <xdr:spPr>
        <a:xfrm>
          <a:off x="7626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98" name="n_4mainValue【市民会館】&#10;一人当たり面積">
          <a:extLst>
            <a:ext uri="{FF2B5EF4-FFF2-40B4-BE49-F238E27FC236}">
              <a16:creationId xmlns:a16="http://schemas.microsoft.com/office/drawing/2014/main" id="{DB663168-789B-407B-A489-DEA6FF6349D3}"/>
            </a:ext>
          </a:extLst>
        </xdr:cNvPr>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28B5AB72-8E1A-4616-B6B6-7F7A9C62E3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A4EFE361-4708-488F-A954-FA27DE72ED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97CCA836-DA4F-4CEF-AE7C-4615343B5E4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A9056392-9EA1-4631-A232-6F65E1B0D52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8B4729CB-EB96-4242-96F4-B298F80879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413D44FE-555E-4159-B804-4604AD3DC13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A4CD82C4-EB2A-4FB7-A847-A37A7E8F24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98B91B28-8F08-4605-BD04-49348B5D41C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C2D7F324-7D54-4F19-A08E-2287D58A8FD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B9EEB58D-5E22-404F-B5C8-9F6C7237C6C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71E678E4-C525-44D8-A207-8BF308E1D29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089C0621-CB83-4DBF-88AB-D3B9F73A704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10B44246-9B14-48D6-8329-F8162D7C4D1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D2618859-6F09-4C44-A1B8-29942876E75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14184605-7671-410B-83E4-E5021E4A0AF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C29D6348-4D09-40BD-974E-D0CD318A7F2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33E079C2-0AEF-4AB9-9244-5E0EAD5BD98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54E67D52-8910-471F-8DA3-204C700BE9F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BE64D6DA-937D-444D-B2A4-08A0E41DA11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E83CD305-2FB7-4D1C-968C-231F67E75A7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D82911E2-C476-463A-BDE1-859DE1324C9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57A33E10-6B03-4931-8A08-E4F5DC37E14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B8D26CC6-C56B-4E32-B1F9-C1629CDDA20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2196CA27-C49B-442B-BFDA-9502E288051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1905</xdr:rowOff>
    </xdr:from>
    <xdr:to>
      <xdr:col>85</xdr:col>
      <xdr:colOff>126364</xdr:colOff>
      <xdr:row>42</xdr:row>
      <xdr:rowOff>20955</xdr:rowOff>
    </xdr:to>
    <xdr:cxnSp macro="">
      <xdr:nvCxnSpPr>
        <xdr:cNvPr id="523" name="直線コネクタ 522">
          <a:extLst>
            <a:ext uri="{FF2B5EF4-FFF2-40B4-BE49-F238E27FC236}">
              <a16:creationId xmlns:a16="http://schemas.microsoft.com/office/drawing/2014/main" id="{9A5C2F84-A006-422F-ADB5-C4976C42E790}"/>
            </a:ext>
          </a:extLst>
        </xdr:cNvPr>
        <xdr:cNvCxnSpPr/>
      </xdr:nvCxnSpPr>
      <xdr:spPr>
        <a:xfrm flipV="1">
          <a:off x="16318864" y="600265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6A3559CE-3237-432F-8A82-13369EEF168A}"/>
            </a:ext>
          </a:extLst>
        </xdr:cNvPr>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525" name="直線コネクタ 524">
          <a:extLst>
            <a:ext uri="{FF2B5EF4-FFF2-40B4-BE49-F238E27FC236}">
              <a16:creationId xmlns:a16="http://schemas.microsoft.com/office/drawing/2014/main" id="{BB76A761-C062-4BC2-B128-E12A52AB6DE0}"/>
            </a:ext>
          </a:extLst>
        </xdr:cNvPr>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120032</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7AE8467A-0143-4FF3-9D62-ACF3A9B99B48}"/>
            </a:ext>
          </a:extLst>
        </xdr:cNvPr>
        <xdr:cNvSpPr txBox="1"/>
      </xdr:nvSpPr>
      <xdr:spPr>
        <a:xfrm>
          <a:off x="16357600" y="577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1905</xdr:rowOff>
    </xdr:from>
    <xdr:to>
      <xdr:col>86</xdr:col>
      <xdr:colOff>25400</xdr:colOff>
      <xdr:row>35</xdr:row>
      <xdr:rowOff>1905</xdr:rowOff>
    </xdr:to>
    <xdr:cxnSp macro="">
      <xdr:nvCxnSpPr>
        <xdr:cNvPr id="527" name="直線コネクタ 526">
          <a:extLst>
            <a:ext uri="{FF2B5EF4-FFF2-40B4-BE49-F238E27FC236}">
              <a16:creationId xmlns:a16="http://schemas.microsoft.com/office/drawing/2014/main" id="{3C61483B-2A3D-45DB-ACE6-A474B0489954}"/>
            </a:ext>
          </a:extLst>
        </xdr:cNvPr>
        <xdr:cNvCxnSpPr/>
      </xdr:nvCxnSpPr>
      <xdr:spPr>
        <a:xfrm>
          <a:off x="16230600" y="6002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47642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E7F7805D-29CC-4A53-9BC6-8C1DCAF1D3CC}"/>
            </a:ext>
          </a:extLst>
        </xdr:cNvPr>
        <xdr:cNvSpPr txBox="1"/>
      </xdr:nvSpPr>
      <xdr:spPr>
        <a:xfrm>
          <a:off x="16357600" y="639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69215</xdr:rowOff>
    </xdr:from>
    <xdr:to>
      <xdr:col>85</xdr:col>
      <xdr:colOff>177800</xdr:colOff>
      <xdr:row>37</xdr:row>
      <xdr:rowOff>170815</xdr:rowOff>
    </xdr:to>
    <xdr:sp macro="" textlink="">
      <xdr:nvSpPr>
        <xdr:cNvPr id="529" name="フローチャート: 判断 528">
          <a:extLst>
            <a:ext uri="{FF2B5EF4-FFF2-40B4-BE49-F238E27FC236}">
              <a16:creationId xmlns:a16="http://schemas.microsoft.com/office/drawing/2014/main" id="{893422E3-4458-4794-8088-32C819030C99}"/>
            </a:ext>
          </a:extLst>
        </xdr:cNvPr>
        <xdr:cNvSpPr/>
      </xdr:nvSpPr>
      <xdr:spPr>
        <a:xfrm>
          <a:off x="162687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46355</xdr:rowOff>
    </xdr:from>
    <xdr:to>
      <xdr:col>81</xdr:col>
      <xdr:colOff>101600</xdr:colOff>
      <xdr:row>37</xdr:row>
      <xdr:rowOff>147955</xdr:rowOff>
    </xdr:to>
    <xdr:sp macro="" textlink="">
      <xdr:nvSpPr>
        <xdr:cNvPr id="530" name="フローチャート: 判断 529">
          <a:extLst>
            <a:ext uri="{FF2B5EF4-FFF2-40B4-BE49-F238E27FC236}">
              <a16:creationId xmlns:a16="http://schemas.microsoft.com/office/drawing/2014/main" id="{1E95BA04-E8E8-4581-9E07-3100CFD39368}"/>
            </a:ext>
          </a:extLst>
        </xdr:cNvPr>
        <xdr:cNvSpPr/>
      </xdr:nvSpPr>
      <xdr:spPr>
        <a:xfrm>
          <a:off x="15430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132080</xdr:rowOff>
    </xdr:from>
    <xdr:to>
      <xdr:col>76</xdr:col>
      <xdr:colOff>165100</xdr:colOff>
      <xdr:row>38</xdr:row>
      <xdr:rowOff>62230</xdr:rowOff>
    </xdr:to>
    <xdr:sp macro="" textlink="">
      <xdr:nvSpPr>
        <xdr:cNvPr id="531" name="フローチャート: 判断 530">
          <a:extLst>
            <a:ext uri="{FF2B5EF4-FFF2-40B4-BE49-F238E27FC236}">
              <a16:creationId xmlns:a16="http://schemas.microsoft.com/office/drawing/2014/main" id="{7D350834-8663-47F6-8BB6-1A4FA27D4AD4}"/>
            </a:ext>
          </a:extLst>
        </xdr:cNvPr>
        <xdr:cNvSpPr/>
      </xdr:nvSpPr>
      <xdr:spPr>
        <a:xfrm>
          <a:off x="14541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32" name="フローチャート: 判断 531">
          <a:extLst>
            <a:ext uri="{FF2B5EF4-FFF2-40B4-BE49-F238E27FC236}">
              <a16:creationId xmlns:a16="http://schemas.microsoft.com/office/drawing/2014/main" id="{A5CBF189-2134-4544-8660-736A60F8DDE7}"/>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118745</xdr:rowOff>
    </xdr:from>
    <xdr:to>
      <xdr:col>67</xdr:col>
      <xdr:colOff>101600</xdr:colOff>
      <xdr:row>38</xdr:row>
      <xdr:rowOff>48895</xdr:rowOff>
    </xdr:to>
    <xdr:sp macro="" textlink="">
      <xdr:nvSpPr>
        <xdr:cNvPr id="533" name="フローチャート: 判断 532">
          <a:extLst>
            <a:ext uri="{FF2B5EF4-FFF2-40B4-BE49-F238E27FC236}">
              <a16:creationId xmlns:a16="http://schemas.microsoft.com/office/drawing/2014/main" id="{30DC62D7-1B20-4394-9AD7-70F48587F0CE}"/>
            </a:ext>
          </a:extLst>
        </xdr:cNvPr>
        <xdr:cNvSpPr/>
      </xdr:nvSpPr>
      <xdr:spPr>
        <a:xfrm>
          <a:off x="12763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A8C1B61-4D0C-43CE-99F9-8DFCDA078A8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9F72AA0-4B3D-4655-A0B9-040B31C205A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B75493D3-3FD3-41B9-B6E4-C16DDD4F485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6D11F5CB-881D-4BDC-B239-BC81382C8B0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9924A54B-0456-403F-828F-D5EB9433E5F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158750</xdr:rowOff>
    </xdr:from>
    <xdr:to>
      <xdr:col>85</xdr:col>
      <xdr:colOff>177800</xdr:colOff>
      <xdr:row>36</xdr:row>
      <xdr:rowOff>88900</xdr:rowOff>
    </xdr:to>
    <xdr:sp macro="" textlink="">
      <xdr:nvSpPr>
        <xdr:cNvPr id="539" name="楕円 538">
          <a:extLst>
            <a:ext uri="{FF2B5EF4-FFF2-40B4-BE49-F238E27FC236}">
              <a16:creationId xmlns:a16="http://schemas.microsoft.com/office/drawing/2014/main" id="{D243DDBD-21E7-4AE3-AEA2-FD3227547C50}"/>
            </a:ext>
          </a:extLst>
        </xdr:cNvPr>
        <xdr:cNvSpPr/>
      </xdr:nvSpPr>
      <xdr:spPr>
        <a:xfrm>
          <a:off x="16268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10177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FE1B5360-188E-4518-9D7F-0915796134FC}"/>
            </a:ext>
          </a:extLst>
        </xdr:cNvPr>
        <xdr:cNvSpPr txBox="1"/>
      </xdr:nvSpPr>
      <xdr:spPr>
        <a:xfrm>
          <a:off x="16357600"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114935</xdr:rowOff>
    </xdr:from>
    <xdr:to>
      <xdr:col>81</xdr:col>
      <xdr:colOff>101600</xdr:colOff>
      <xdr:row>35</xdr:row>
      <xdr:rowOff>45085</xdr:rowOff>
    </xdr:to>
    <xdr:sp macro="" textlink="">
      <xdr:nvSpPr>
        <xdr:cNvPr id="541" name="楕円 540">
          <a:extLst>
            <a:ext uri="{FF2B5EF4-FFF2-40B4-BE49-F238E27FC236}">
              <a16:creationId xmlns:a16="http://schemas.microsoft.com/office/drawing/2014/main" id="{6C2F4596-2934-44D5-AA6D-BE173CD7935C}"/>
            </a:ext>
          </a:extLst>
        </xdr:cNvPr>
        <xdr:cNvSpPr/>
      </xdr:nvSpPr>
      <xdr:spPr>
        <a:xfrm>
          <a:off x="154305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165735</xdr:rowOff>
    </xdr:from>
    <xdr:to>
      <xdr:col>85</xdr:col>
      <xdr:colOff>127000</xdr:colOff>
      <xdr:row>36</xdr:row>
      <xdr:rowOff>38100</xdr:rowOff>
    </xdr:to>
    <xdr:cxnSp macro="">
      <xdr:nvCxnSpPr>
        <xdr:cNvPr id="542" name="直線コネクタ 541">
          <a:extLst>
            <a:ext uri="{FF2B5EF4-FFF2-40B4-BE49-F238E27FC236}">
              <a16:creationId xmlns:a16="http://schemas.microsoft.com/office/drawing/2014/main" id="{ED4DCEE2-8580-420C-BA7B-91E1236AE487}"/>
            </a:ext>
          </a:extLst>
        </xdr:cNvPr>
        <xdr:cNvCxnSpPr/>
      </xdr:nvCxnSpPr>
      <xdr:spPr>
        <a:xfrm>
          <a:off x="15481300" y="5995035"/>
          <a:ext cx="8382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40640</xdr:rowOff>
    </xdr:from>
    <xdr:to>
      <xdr:col>76</xdr:col>
      <xdr:colOff>165100</xdr:colOff>
      <xdr:row>34</xdr:row>
      <xdr:rowOff>142240</xdr:rowOff>
    </xdr:to>
    <xdr:sp macro="" textlink="">
      <xdr:nvSpPr>
        <xdr:cNvPr id="543" name="楕円 542">
          <a:extLst>
            <a:ext uri="{FF2B5EF4-FFF2-40B4-BE49-F238E27FC236}">
              <a16:creationId xmlns:a16="http://schemas.microsoft.com/office/drawing/2014/main" id="{435FEAD6-8DDD-4E41-B6CE-09B434B50D07}"/>
            </a:ext>
          </a:extLst>
        </xdr:cNvPr>
        <xdr:cNvSpPr/>
      </xdr:nvSpPr>
      <xdr:spPr>
        <a:xfrm>
          <a:off x="14541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91440</xdr:rowOff>
    </xdr:from>
    <xdr:to>
      <xdr:col>81</xdr:col>
      <xdr:colOff>50800</xdr:colOff>
      <xdr:row>34</xdr:row>
      <xdr:rowOff>165735</xdr:rowOff>
    </xdr:to>
    <xdr:cxnSp macro="">
      <xdr:nvCxnSpPr>
        <xdr:cNvPr id="544" name="直線コネクタ 543">
          <a:extLst>
            <a:ext uri="{FF2B5EF4-FFF2-40B4-BE49-F238E27FC236}">
              <a16:creationId xmlns:a16="http://schemas.microsoft.com/office/drawing/2014/main" id="{4D40C8BA-B338-43E2-B668-0DD26671CF69}"/>
            </a:ext>
          </a:extLst>
        </xdr:cNvPr>
        <xdr:cNvCxnSpPr/>
      </xdr:nvCxnSpPr>
      <xdr:spPr>
        <a:xfrm>
          <a:off x="14592300" y="592074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109220</xdr:rowOff>
    </xdr:from>
    <xdr:to>
      <xdr:col>72</xdr:col>
      <xdr:colOff>38100</xdr:colOff>
      <xdr:row>34</xdr:row>
      <xdr:rowOff>39370</xdr:rowOff>
    </xdr:to>
    <xdr:sp macro="" textlink="">
      <xdr:nvSpPr>
        <xdr:cNvPr id="545" name="楕円 544">
          <a:extLst>
            <a:ext uri="{FF2B5EF4-FFF2-40B4-BE49-F238E27FC236}">
              <a16:creationId xmlns:a16="http://schemas.microsoft.com/office/drawing/2014/main" id="{C4472E5B-F02F-445F-A308-976DC9513D83}"/>
            </a:ext>
          </a:extLst>
        </xdr:cNvPr>
        <xdr:cNvSpPr/>
      </xdr:nvSpPr>
      <xdr:spPr>
        <a:xfrm>
          <a:off x="13652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160020</xdr:rowOff>
    </xdr:from>
    <xdr:to>
      <xdr:col>76</xdr:col>
      <xdr:colOff>114300</xdr:colOff>
      <xdr:row>34</xdr:row>
      <xdr:rowOff>91440</xdr:rowOff>
    </xdr:to>
    <xdr:cxnSp macro="">
      <xdr:nvCxnSpPr>
        <xdr:cNvPr id="546" name="直線コネクタ 545">
          <a:extLst>
            <a:ext uri="{FF2B5EF4-FFF2-40B4-BE49-F238E27FC236}">
              <a16:creationId xmlns:a16="http://schemas.microsoft.com/office/drawing/2014/main" id="{7D252FA6-1857-4114-A064-5B3DBFCDD18B}"/>
            </a:ext>
          </a:extLst>
        </xdr:cNvPr>
        <xdr:cNvCxnSpPr/>
      </xdr:nvCxnSpPr>
      <xdr:spPr>
        <a:xfrm>
          <a:off x="13703300" y="581787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36830</xdr:rowOff>
    </xdr:from>
    <xdr:to>
      <xdr:col>67</xdr:col>
      <xdr:colOff>101600</xdr:colOff>
      <xdr:row>33</xdr:row>
      <xdr:rowOff>138430</xdr:rowOff>
    </xdr:to>
    <xdr:sp macro="" textlink="">
      <xdr:nvSpPr>
        <xdr:cNvPr id="547" name="楕円 546">
          <a:extLst>
            <a:ext uri="{FF2B5EF4-FFF2-40B4-BE49-F238E27FC236}">
              <a16:creationId xmlns:a16="http://schemas.microsoft.com/office/drawing/2014/main" id="{3580099F-7209-4270-A0EE-B0C0B39F4AC3}"/>
            </a:ext>
          </a:extLst>
        </xdr:cNvPr>
        <xdr:cNvSpPr/>
      </xdr:nvSpPr>
      <xdr:spPr>
        <a:xfrm>
          <a:off x="12763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87630</xdr:rowOff>
    </xdr:from>
    <xdr:to>
      <xdr:col>71</xdr:col>
      <xdr:colOff>177800</xdr:colOff>
      <xdr:row>33</xdr:row>
      <xdr:rowOff>160020</xdr:rowOff>
    </xdr:to>
    <xdr:cxnSp macro="">
      <xdr:nvCxnSpPr>
        <xdr:cNvPr id="548" name="直線コネクタ 547">
          <a:extLst>
            <a:ext uri="{FF2B5EF4-FFF2-40B4-BE49-F238E27FC236}">
              <a16:creationId xmlns:a16="http://schemas.microsoft.com/office/drawing/2014/main" id="{9BB575FE-AAED-40AE-A81A-5A96827D2658}"/>
            </a:ext>
          </a:extLst>
        </xdr:cNvPr>
        <xdr:cNvCxnSpPr/>
      </xdr:nvCxnSpPr>
      <xdr:spPr>
        <a:xfrm>
          <a:off x="12814300" y="5745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139082</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92074EF5-F237-4267-9F4B-FE0CC9F00218}"/>
            </a:ext>
          </a:extLst>
        </xdr:cNvPr>
        <xdr:cNvSpPr txBox="1"/>
      </xdr:nvSpPr>
      <xdr:spPr>
        <a:xfrm>
          <a:off x="152660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53357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03800F6F-6838-4EE3-A0F8-1CC83079AA40}"/>
            </a:ext>
          </a:extLst>
        </xdr:cNvPr>
        <xdr:cNvSpPr txBox="1"/>
      </xdr:nvSpPr>
      <xdr:spPr>
        <a:xfrm>
          <a:off x="14389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F0D54E9B-405B-4E74-A529-7992148CC59E}"/>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40022</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539AA01D-F81D-4618-89A7-F0DE1807221F}"/>
            </a:ext>
          </a:extLst>
        </xdr:cNvPr>
        <xdr:cNvSpPr txBox="1"/>
      </xdr:nvSpPr>
      <xdr:spPr>
        <a:xfrm>
          <a:off x="12611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61612</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3105ED32-C95A-4D6C-8293-20F8DA437EB0}"/>
            </a:ext>
          </a:extLst>
        </xdr:cNvPr>
        <xdr:cNvSpPr txBox="1"/>
      </xdr:nvSpPr>
      <xdr:spPr>
        <a:xfrm>
          <a:off x="152660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158767</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EE9F2134-1372-4AEF-8CF3-62BD8A400D82}"/>
            </a:ext>
          </a:extLst>
        </xdr:cNvPr>
        <xdr:cNvSpPr txBox="1"/>
      </xdr:nvSpPr>
      <xdr:spPr>
        <a:xfrm>
          <a:off x="143897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55897</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EAA87123-CA52-46B7-A836-8AE40C84D5EC}"/>
            </a:ext>
          </a:extLst>
        </xdr:cNvPr>
        <xdr:cNvSpPr txBox="1"/>
      </xdr:nvSpPr>
      <xdr:spPr>
        <a:xfrm>
          <a:off x="13500744"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154957</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5B46BE2B-7217-4DC8-9311-93C09BB9F3AC}"/>
            </a:ext>
          </a:extLst>
        </xdr:cNvPr>
        <xdr:cNvSpPr txBox="1"/>
      </xdr:nvSpPr>
      <xdr:spPr>
        <a:xfrm>
          <a:off x="12611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2CF92595-D9C1-46EE-B7C8-60B24FC3553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B296D31C-74C7-468A-87B0-8EFB9EB6294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3FF801D8-AA72-4919-B9C1-A27092FD2E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111079DD-92DC-4C4B-B6F1-96CAFC1288E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EDC4392A-A360-407C-8D41-D681BEDF854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E0CA35B4-80C8-4D72-A377-A9BAF9C9E6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E86AFD90-F2DC-4611-89B7-4040A516AD3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E09EA233-951C-4A6C-A624-039DE2C4C3A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BFC89016-DAA0-4656-9FDE-E574261BE4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13DCD9F3-E0C7-4F17-A874-2453D0C4B38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a:extLst>
            <a:ext uri="{FF2B5EF4-FFF2-40B4-BE49-F238E27FC236}">
              <a16:creationId xmlns:a16="http://schemas.microsoft.com/office/drawing/2014/main" id="{D714E7CC-2920-45C4-9A86-B80E76E6146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a:extLst>
            <a:ext uri="{FF2B5EF4-FFF2-40B4-BE49-F238E27FC236}">
              <a16:creationId xmlns:a16="http://schemas.microsoft.com/office/drawing/2014/main" id="{98B3AB83-9898-47D7-A1A2-167B5FE77CE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a:extLst>
            <a:ext uri="{FF2B5EF4-FFF2-40B4-BE49-F238E27FC236}">
              <a16:creationId xmlns:a16="http://schemas.microsoft.com/office/drawing/2014/main" id="{56FF1D11-031B-4B70-AC78-47CA2A6407C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a:extLst>
            <a:ext uri="{FF2B5EF4-FFF2-40B4-BE49-F238E27FC236}">
              <a16:creationId xmlns:a16="http://schemas.microsoft.com/office/drawing/2014/main" id="{9CA9562E-61FF-4A5A-ABE7-D8E565917E0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a:extLst>
            <a:ext uri="{FF2B5EF4-FFF2-40B4-BE49-F238E27FC236}">
              <a16:creationId xmlns:a16="http://schemas.microsoft.com/office/drawing/2014/main" id="{634CB204-A52C-4911-B41F-CE636A6CE1A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a:extLst>
            <a:ext uri="{FF2B5EF4-FFF2-40B4-BE49-F238E27FC236}">
              <a16:creationId xmlns:a16="http://schemas.microsoft.com/office/drawing/2014/main" id="{D1F3AC73-D105-461F-A230-5F6318DB3EA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a:extLst>
            <a:ext uri="{FF2B5EF4-FFF2-40B4-BE49-F238E27FC236}">
              <a16:creationId xmlns:a16="http://schemas.microsoft.com/office/drawing/2014/main" id="{2380F3FD-4CAB-4E4C-9476-0B586FD7EDC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a:extLst>
            <a:ext uri="{FF2B5EF4-FFF2-40B4-BE49-F238E27FC236}">
              <a16:creationId xmlns:a16="http://schemas.microsoft.com/office/drawing/2014/main" id="{212316EB-C884-40C5-ABFD-CE910D5B1C5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8929701F-E2D1-416C-9204-5E25C82B135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8E1BDC3-3B6C-40C2-8C5E-F661B50F8AE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D63072F9-C610-4B50-8761-69B7D66DD5E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135472</xdr:rowOff>
    </xdr:from>
    <xdr:to>
      <xdr:col>116</xdr:col>
      <xdr:colOff>62864</xdr:colOff>
      <xdr:row>41</xdr:row>
      <xdr:rowOff>115729</xdr:rowOff>
    </xdr:to>
    <xdr:cxnSp macro="">
      <xdr:nvCxnSpPr>
        <xdr:cNvPr id="578" name="直線コネクタ 577">
          <a:extLst>
            <a:ext uri="{FF2B5EF4-FFF2-40B4-BE49-F238E27FC236}">
              <a16:creationId xmlns:a16="http://schemas.microsoft.com/office/drawing/2014/main" id="{CBC8E92C-07B7-4334-8540-1C760C8E8C24}"/>
            </a:ext>
          </a:extLst>
        </xdr:cNvPr>
        <xdr:cNvCxnSpPr/>
      </xdr:nvCxnSpPr>
      <xdr:spPr>
        <a:xfrm flipV="1">
          <a:off x="22160864" y="5793322"/>
          <a:ext cx="0" cy="135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119556</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A3534DD3-CFFF-4F02-943D-556CF477A62B}"/>
            </a:ext>
          </a:extLst>
        </xdr:cNvPr>
        <xdr:cNvSpPr txBox="1"/>
      </xdr:nvSpPr>
      <xdr:spPr>
        <a:xfrm>
          <a:off x="22199600" y="714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115729</xdr:rowOff>
    </xdr:from>
    <xdr:to>
      <xdr:col>116</xdr:col>
      <xdr:colOff>152400</xdr:colOff>
      <xdr:row>41</xdr:row>
      <xdr:rowOff>115729</xdr:rowOff>
    </xdr:to>
    <xdr:cxnSp macro="">
      <xdr:nvCxnSpPr>
        <xdr:cNvPr id="580" name="直線コネクタ 579">
          <a:extLst>
            <a:ext uri="{FF2B5EF4-FFF2-40B4-BE49-F238E27FC236}">
              <a16:creationId xmlns:a16="http://schemas.microsoft.com/office/drawing/2014/main" id="{1631708E-C938-4BEE-80B5-FD60E47E98FD}"/>
            </a:ext>
          </a:extLst>
        </xdr:cNvPr>
        <xdr:cNvCxnSpPr/>
      </xdr:nvCxnSpPr>
      <xdr:spPr>
        <a:xfrm>
          <a:off x="22072600" y="714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82149</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45AF7C7F-A7FC-4384-8EE4-B292CBB1FB0F}"/>
            </a:ext>
          </a:extLst>
        </xdr:cNvPr>
        <xdr:cNvSpPr txBox="1"/>
      </xdr:nvSpPr>
      <xdr:spPr>
        <a:xfrm>
          <a:off x="22199600" y="556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135472</xdr:rowOff>
    </xdr:from>
    <xdr:to>
      <xdr:col>116</xdr:col>
      <xdr:colOff>152400</xdr:colOff>
      <xdr:row>33</xdr:row>
      <xdr:rowOff>135472</xdr:rowOff>
    </xdr:to>
    <xdr:cxnSp macro="">
      <xdr:nvCxnSpPr>
        <xdr:cNvPr id="582" name="直線コネクタ 581">
          <a:extLst>
            <a:ext uri="{FF2B5EF4-FFF2-40B4-BE49-F238E27FC236}">
              <a16:creationId xmlns:a16="http://schemas.microsoft.com/office/drawing/2014/main" id="{1D0E317D-E51E-4625-B440-A7447E6330FD}"/>
            </a:ext>
          </a:extLst>
        </xdr:cNvPr>
        <xdr:cNvCxnSpPr/>
      </xdr:nvCxnSpPr>
      <xdr:spPr>
        <a:xfrm>
          <a:off x="22072600" y="579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81761</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DD73984E-B489-40BA-95CC-7B90D8672EE6}"/>
            </a:ext>
          </a:extLst>
        </xdr:cNvPr>
        <xdr:cNvSpPr txBox="1"/>
      </xdr:nvSpPr>
      <xdr:spPr>
        <a:xfrm>
          <a:off x="22199600" y="65968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103334</xdr:rowOff>
    </xdr:from>
    <xdr:to>
      <xdr:col>116</xdr:col>
      <xdr:colOff>114300</xdr:colOff>
      <xdr:row>39</xdr:row>
      <xdr:rowOff>33484</xdr:rowOff>
    </xdr:to>
    <xdr:sp macro="" textlink="">
      <xdr:nvSpPr>
        <xdr:cNvPr id="584" name="フローチャート: 判断 583">
          <a:extLst>
            <a:ext uri="{FF2B5EF4-FFF2-40B4-BE49-F238E27FC236}">
              <a16:creationId xmlns:a16="http://schemas.microsoft.com/office/drawing/2014/main" id="{2A78110F-013A-4817-A36A-9F8778D96A6C}"/>
            </a:ext>
          </a:extLst>
        </xdr:cNvPr>
        <xdr:cNvSpPr/>
      </xdr:nvSpPr>
      <xdr:spPr>
        <a:xfrm>
          <a:off x="22110700" y="661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101748</xdr:rowOff>
    </xdr:from>
    <xdr:to>
      <xdr:col>112</xdr:col>
      <xdr:colOff>38100</xdr:colOff>
      <xdr:row>39</xdr:row>
      <xdr:rowOff>31898</xdr:rowOff>
    </xdr:to>
    <xdr:sp macro="" textlink="">
      <xdr:nvSpPr>
        <xdr:cNvPr id="585" name="フローチャート: 判断 584">
          <a:extLst>
            <a:ext uri="{FF2B5EF4-FFF2-40B4-BE49-F238E27FC236}">
              <a16:creationId xmlns:a16="http://schemas.microsoft.com/office/drawing/2014/main" id="{90AEB05A-6BA2-4EA2-AA65-7E1E90039683}"/>
            </a:ext>
          </a:extLst>
        </xdr:cNvPr>
        <xdr:cNvSpPr/>
      </xdr:nvSpPr>
      <xdr:spPr>
        <a:xfrm>
          <a:off x="21272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140752</xdr:rowOff>
    </xdr:from>
    <xdr:to>
      <xdr:col>107</xdr:col>
      <xdr:colOff>101600</xdr:colOff>
      <xdr:row>39</xdr:row>
      <xdr:rowOff>70902</xdr:rowOff>
    </xdr:to>
    <xdr:sp macro="" textlink="">
      <xdr:nvSpPr>
        <xdr:cNvPr id="586" name="フローチャート: 判断 585">
          <a:extLst>
            <a:ext uri="{FF2B5EF4-FFF2-40B4-BE49-F238E27FC236}">
              <a16:creationId xmlns:a16="http://schemas.microsoft.com/office/drawing/2014/main" id="{93AD8E9B-CC9E-4D03-AAE0-00F0491545DD}"/>
            </a:ext>
          </a:extLst>
        </xdr:cNvPr>
        <xdr:cNvSpPr/>
      </xdr:nvSpPr>
      <xdr:spPr>
        <a:xfrm>
          <a:off x="20383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121696</xdr:rowOff>
    </xdr:from>
    <xdr:to>
      <xdr:col>102</xdr:col>
      <xdr:colOff>165100</xdr:colOff>
      <xdr:row>39</xdr:row>
      <xdr:rowOff>51846</xdr:rowOff>
    </xdr:to>
    <xdr:sp macro="" textlink="">
      <xdr:nvSpPr>
        <xdr:cNvPr id="587" name="フローチャート: 判断 586">
          <a:extLst>
            <a:ext uri="{FF2B5EF4-FFF2-40B4-BE49-F238E27FC236}">
              <a16:creationId xmlns:a16="http://schemas.microsoft.com/office/drawing/2014/main" id="{102488BF-6269-4B4D-9360-F896E73AD0F7}"/>
            </a:ext>
          </a:extLst>
        </xdr:cNvPr>
        <xdr:cNvSpPr/>
      </xdr:nvSpPr>
      <xdr:spPr>
        <a:xfrm>
          <a:off x="19494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140253</xdr:rowOff>
    </xdr:from>
    <xdr:to>
      <xdr:col>98</xdr:col>
      <xdr:colOff>38100</xdr:colOff>
      <xdr:row>39</xdr:row>
      <xdr:rowOff>70403</xdr:rowOff>
    </xdr:to>
    <xdr:sp macro="" textlink="">
      <xdr:nvSpPr>
        <xdr:cNvPr id="588" name="フローチャート: 判断 587">
          <a:extLst>
            <a:ext uri="{FF2B5EF4-FFF2-40B4-BE49-F238E27FC236}">
              <a16:creationId xmlns:a16="http://schemas.microsoft.com/office/drawing/2014/main" id="{732546D3-96C3-4BE8-BFA6-EE6FC2D21919}"/>
            </a:ext>
          </a:extLst>
        </xdr:cNvPr>
        <xdr:cNvSpPr/>
      </xdr:nvSpPr>
      <xdr:spPr>
        <a:xfrm>
          <a:off x="18605500" y="665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580D7D2-C1C2-48D7-8EB6-77D48574894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335365E-7A40-4240-B4EF-74C19AC8D7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1A35BF2-8631-478C-9171-E1FBFB56973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0C6946E-1462-4514-8921-5BF487C3934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47798EC-9AFC-4244-A036-A0C68435F80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3308</xdr:rowOff>
    </xdr:from>
    <xdr:to>
      <xdr:col>116</xdr:col>
      <xdr:colOff>114300</xdr:colOff>
      <xdr:row>34</xdr:row>
      <xdr:rowOff>104908</xdr:rowOff>
    </xdr:to>
    <xdr:sp macro="" textlink="">
      <xdr:nvSpPr>
        <xdr:cNvPr id="594" name="楕円 593">
          <a:extLst>
            <a:ext uri="{FF2B5EF4-FFF2-40B4-BE49-F238E27FC236}">
              <a16:creationId xmlns:a16="http://schemas.microsoft.com/office/drawing/2014/main" id="{3FE64BC5-F525-4719-8401-000463D6AC53}"/>
            </a:ext>
          </a:extLst>
        </xdr:cNvPr>
        <xdr:cNvSpPr/>
      </xdr:nvSpPr>
      <xdr:spPr>
        <a:xfrm>
          <a:off x="22110700" y="58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89685</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B541308F-AF36-44D2-BB1A-719F400D5C1C}"/>
            </a:ext>
          </a:extLst>
        </xdr:cNvPr>
        <xdr:cNvSpPr txBox="1"/>
      </xdr:nvSpPr>
      <xdr:spPr>
        <a:xfrm>
          <a:off x="22199600" y="574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52146</xdr:rowOff>
    </xdr:from>
    <xdr:to>
      <xdr:col>112</xdr:col>
      <xdr:colOff>38100</xdr:colOff>
      <xdr:row>34</xdr:row>
      <xdr:rowOff>153746</xdr:rowOff>
    </xdr:to>
    <xdr:sp macro="" textlink="">
      <xdr:nvSpPr>
        <xdr:cNvPr id="596" name="楕円 595">
          <a:extLst>
            <a:ext uri="{FF2B5EF4-FFF2-40B4-BE49-F238E27FC236}">
              <a16:creationId xmlns:a16="http://schemas.microsoft.com/office/drawing/2014/main" id="{43EAA2FA-5975-4C43-A0D9-E96D4DAB5317}"/>
            </a:ext>
          </a:extLst>
        </xdr:cNvPr>
        <xdr:cNvSpPr/>
      </xdr:nvSpPr>
      <xdr:spPr>
        <a:xfrm>
          <a:off x="21272500" y="58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54108</xdr:rowOff>
    </xdr:from>
    <xdr:to>
      <xdr:col>116</xdr:col>
      <xdr:colOff>63500</xdr:colOff>
      <xdr:row>34</xdr:row>
      <xdr:rowOff>102946</xdr:rowOff>
    </xdr:to>
    <xdr:cxnSp macro="">
      <xdr:nvCxnSpPr>
        <xdr:cNvPr id="597" name="直線コネクタ 596">
          <a:extLst>
            <a:ext uri="{FF2B5EF4-FFF2-40B4-BE49-F238E27FC236}">
              <a16:creationId xmlns:a16="http://schemas.microsoft.com/office/drawing/2014/main" id="{30B15870-60FD-4AB4-A394-EDE532E83CE9}"/>
            </a:ext>
          </a:extLst>
        </xdr:cNvPr>
        <xdr:cNvCxnSpPr/>
      </xdr:nvCxnSpPr>
      <xdr:spPr>
        <a:xfrm flipV="1">
          <a:off x="21323300" y="5883408"/>
          <a:ext cx="838200" cy="4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86642</xdr:rowOff>
    </xdr:from>
    <xdr:to>
      <xdr:col>107</xdr:col>
      <xdr:colOff>101600</xdr:colOff>
      <xdr:row>35</xdr:row>
      <xdr:rowOff>16792</xdr:rowOff>
    </xdr:to>
    <xdr:sp macro="" textlink="">
      <xdr:nvSpPr>
        <xdr:cNvPr id="598" name="楕円 597">
          <a:extLst>
            <a:ext uri="{FF2B5EF4-FFF2-40B4-BE49-F238E27FC236}">
              <a16:creationId xmlns:a16="http://schemas.microsoft.com/office/drawing/2014/main" id="{FD05E2F3-3220-445A-826B-30674C546C0A}"/>
            </a:ext>
          </a:extLst>
        </xdr:cNvPr>
        <xdr:cNvSpPr/>
      </xdr:nvSpPr>
      <xdr:spPr>
        <a:xfrm>
          <a:off x="20383500" y="591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102946</xdr:rowOff>
    </xdr:from>
    <xdr:to>
      <xdr:col>111</xdr:col>
      <xdr:colOff>177800</xdr:colOff>
      <xdr:row>34</xdr:row>
      <xdr:rowOff>137442</xdr:rowOff>
    </xdr:to>
    <xdr:cxnSp macro="">
      <xdr:nvCxnSpPr>
        <xdr:cNvPr id="599" name="直線コネクタ 598">
          <a:extLst>
            <a:ext uri="{FF2B5EF4-FFF2-40B4-BE49-F238E27FC236}">
              <a16:creationId xmlns:a16="http://schemas.microsoft.com/office/drawing/2014/main" id="{FB682CDB-31A7-47F9-BEB1-A7214CAE8381}"/>
            </a:ext>
          </a:extLst>
        </xdr:cNvPr>
        <xdr:cNvCxnSpPr/>
      </xdr:nvCxnSpPr>
      <xdr:spPr>
        <a:xfrm flipV="1">
          <a:off x="20434300" y="5932246"/>
          <a:ext cx="889000" cy="3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39678</xdr:rowOff>
    </xdr:from>
    <xdr:to>
      <xdr:col>102</xdr:col>
      <xdr:colOff>165100</xdr:colOff>
      <xdr:row>35</xdr:row>
      <xdr:rowOff>141278</xdr:rowOff>
    </xdr:to>
    <xdr:sp macro="" textlink="">
      <xdr:nvSpPr>
        <xdr:cNvPr id="600" name="楕円 599">
          <a:extLst>
            <a:ext uri="{FF2B5EF4-FFF2-40B4-BE49-F238E27FC236}">
              <a16:creationId xmlns:a16="http://schemas.microsoft.com/office/drawing/2014/main" id="{A4FA3793-9B94-46D1-BC27-FDA4F6834E2B}"/>
            </a:ext>
          </a:extLst>
        </xdr:cNvPr>
        <xdr:cNvSpPr/>
      </xdr:nvSpPr>
      <xdr:spPr>
        <a:xfrm>
          <a:off x="19494500" y="60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137442</xdr:rowOff>
    </xdr:from>
    <xdr:to>
      <xdr:col>107</xdr:col>
      <xdr:colOff>50800</xdr:colOff>
      <xdr:row>35</xdr:row>
      <xdr:rowOff>90478</xdr:rowOff>
    </xdr:to>
    <xdr:cxnSp macro="">
      <xdr:nvCxnSpPr>
        <xdr:cNvPr id="601" name="直線コネクタ 600">
          <a:extLst>
            <a:ext uri="{FF2B5EF4-FFF2-40B4-BE49-F238E27FC236}">
              <a16:creationId xmlns:a16="http://schemas.microsoft.com/office/drawing/2014/main" id="{AD63CE1E-E957-4E9B-BB2B-B98C5B7CADB9}"/>
            </a:ext>
          </a:extLst>
        </xdr:cNvPr>
        <xdr:cNvCxnSpPr/>
      </xdr:nvCxnSpPr>
      <xdr:spPr>
        <a:xfrm flipV="1">
          <a:off x="19545300" y="5966742"/>
          <a:ext cx="889000" cy="12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67796</xdr:rowOff>
    </xdr:from>
    <xdr:to>
      <xdr:col>98</xdr:col>
      <xdr:colOff>38100</xdr:colOff>
      <xdr:row>35</xdr:row>
      <xdr:rowOff>169396</xdr:rowOff>
    </xdr:to>
    <xdr:sp macro="" textlink="">
      <xdr:nvSpPr>
        <xdr:cNvPr id="602" name="楕円 601">
          <a:extLst>
            <a:ext uri="{FF2B5EF4-FFF2-40B4-BE49-F238E27FC236}">
              <a16:creationId xmlns:a16="http://schemas.microsoft.com/office/drawing/2014/main" id="{4ACC3DA4-7BBC-4CC5-867C-1325068E0E87}"/>
            </a:ext>
          </a:extLst>
        </xdr:cNvPr>
        <xdr:cNvSpPr/>
      </xdr:nvSpPr>
      <xdr:spPr>
        <a:xfrm>
          <a:off x="18605500" y="606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90478</xdr:rowOff>
    </xdr:from>
    <xdr:to>
      <xdr:col>102</xdr:col>
      <xdr:colOff>114300</xdr:colOff>
      <xdr:row>35</xdr:row>
      <xdr:rowOff>118596</xdr:rowOff>
    </xdr:to>
    <xdr:cxnSp macro="">
      <xdr:nvCxnSpPr>
        <xdr:cNvPr id="603" name="直線コネクタ 602">
          <a:extLst>
            <a:ext uri="{FF2B5EF4-FFF2-40B4-BE49-F238E27FC236}">
              <a16:creationId xmlns:a16="http://schemas.microsoft.com/office/drawing/2014/main" id="{ADC3C0B3-0C51-4187-8719-CC1CEEE01163}"/>
            </a:ext>
          </a:extLst>
        </xdr:cNvPr>
        <xdr:cNvCxnSpPr/>
      </xdr:nvCxnSpPr>
      <xdr:spPr>
        <a:xfrm flipV="1">
          <a:off x="18656300" y="6091228"/>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23025</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6F9D6898-1135-422D-BE97-63EC4FCFD6B5}"/>
            </a:ext>
          </a:extLst>
        </xdr:cNvPr>
        <xdr:cNvSpPr txBox="1"/>
      </xdr:nvSpPr>
      <xdr:spPr>
        <a:xfrm>
          <a:off x="21011095" y="67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62029</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DAB09823-A9BB-4A7B-86D0-98EEEF4D58FB}"/>
            </a:ext>
          </a:extLst>
        </xdr:cNvPr>
        <xdr:cNvSpPr txBox="1"/>
      </xdr:nvSpPr>
      <xdr:spPr>
        <a:xfrm>
          <a:off x="20167111" y="67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42973</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CD78531B-75CF-4A24-A91E-B12AFE2F8F17}"/>
            </a:ext>
          </a:extLst>
        </xdr:cNvPr>
        <xdr:cNvSpPr txBox="1"/>
      </xdr:nvSpPr>
      <xdr:spPr>
        <a:xfrm>
          <a:off x="19245795" y="67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61530</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AF47EC35-4748-4251-8100-9D9897B4EDCD}"/>
            </a:ext>
          </a:extLst>
        </xdr:cNvPr>
        <xdr:cNvSpPr txBox="1"/>
      </xdr:nvSpPr>
      <xdr:spPr>
        <a:xfrm>
          <a:off x="18389111" y="67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170273</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33321BF6-D082-4ABB-B7DE-CC6FF370544E}"/>
            </a:ext>
          </a:extLst>
        </xdr:cNvPr>
        <xdr:cNvSpPr txBox="1"/>
      </xdr:nvSpPr>
      <xdr:spPr>
        <a:xfrm>
          <a:off x="21011095" y="565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33319</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D005D221-C6EB-43AA-9B20-46AA13EF8182}"/>
            </a:ext>
          </a:extLst>
        </xdr:cNvPr>
        <xdr:cNvSpPr txBox="1"/>
      </xdr:nvSpPr>
      <xdr:spPr>
        <a:xfrm>
          <a:off x="20134795" y="569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157805</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10907499-17EB-41ED-908F-8781FD567A24}"/>
            </a:ext>
          </a:extLst>
        </xdr:cNvPr>
        <xdr:cNvSpPr txBox="1"/>
      </xdr:nvSpPr>
      <xdr:spPr>
        <a:xfrm>
          <a:off x="19245795" y="58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14473</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120B6D86-0F28-4E51-A70B-58F20BC861F9}"/>
            </a:ext>
          </a:extLst>
        </xdr:cNvPr>
        <xdr:cNvSpPr txBox="1"/>
      </xdr:nvSpPr>
      <xdr:spPr>
        <a:xfrm>
          <a:off x="18356795" y="584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334E6093-B813-4644-BE93-0B79CE71CC7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E479D5E7-66B7-42FB-BA89-400981CF6D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B994AA56-CFA9-44E2-B8CD-8E3A5C68A9F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97DE64D3-C4FB-462E-9006-17CAA9BFC16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439462A2-C9BC-4BD3-B0EF-69FED48F854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F87CB440-13E7-4328-B1C0-97BD367EFDC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2CF3D209-E43D-416A-A76D-B0C5BC73B2D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69354495-87F3-4AE3-BE50-16F10619F1E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5D674BC2-597F-4BBE-AD0A-6AEEED3B863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F727B6BB-D27D-455F-A5DA-41667A42859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CD956A86-B5F5-466F-BC13-5394FC5C070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4653EA4E-7BDF-44EA-B933-7BEE92BF9AC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79A28D22-A94C-4320-9DDC-2D081B539D16}"/>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A20C873B-DCEC-4FE0-97F6-026A0AB703D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22AEF9E1-BA49-4C47-BCF8-40A43D5BCEF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98E2A2FE-FE02-441D-93BF-37E68C5BF75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A615F041-E225-4D2B-A8CE-13A16A5E086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1BCD0C6D-AC6E-49A0-B4C3-C3F3DA71BBB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0DEEA78C-59F5-497B-9641-1DBDBFFEC6F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4E30F6BA-4A02-4F27-A645-9E9E8E6A8A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6AB45926-C0BA-41D4-A158-AB4F3B0DDD1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F079CC38-4193-4DD0-A3E5-42C4B1F3CE6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0</xdr:rowOff>
    </xdr:to>
    <xdr:cxnSp macro="">
      <xdr:nvCxnSpPr>
        <xdr:cNvPr id="634" name="直線コネクタ 633">
          <a:extLst>
            <a:ext uri="{FF2B5EF4-FFF2-40B4-BE49-F238E27FC236}">
              <a16:creationId xmlns:a16="http://schemas.microsoft.com/office/drawing/2014/main" id="{5634CF26-3D87-43FE-9969-F3491D016584}"/>
            </a:ext>
          </a:extLst>
        </xdr:cNvPr>
        <xdr:cNvCxnSpPr/>
      </xdr:nvCxnSpPr>
      <xdr:spPr>
        <a:xfrm flipV="1">
          <a:off x="16318864" y="94983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87AF7739-F519-4842-9E8F-87AD8FFACBAA}"/>
            </a:ext>
          </a:extLst>
        </xdr:cNvPr>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6" name="直線コネクタ 635">
          <a:extLst>
            <a:ext uri="{FF2B5EF4-FFF2-40B4-BE49-F238E27FC236}">
              <a16:creationId xmlns:a16="http://schemas.microsoft.com/office/drawing/2014/main" id="{D443E1B9-BF6B-4157-9FBD-7B8C43AEECFD}"/>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AC8DB4FD-8C72-4DBD-8321-E9DC64B4020D}"/>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638" name="直線コネクタ 637">
          <a:extLst>
            <a:ext uri="{FF2B5EF4-FFF2-40B4-BE49-F238E27FC236}">
              <a16:creationId xmlns:a16="http://schemas.microsoft.com/office/drawing/2014/main" id="{D11AD9C5-FF76-4844-818E-DD1BDAE20743}"/>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118381</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53D9E056-ACBD-4D73-87DF-DE0CFC1725AF}"/>
            </a:ext>
          </a:extLst>
        </xdr:cNvPr>
        <xdr:cNvSpPr txBox="1"/>
      </xdr:nvSpPr>
      <xdr:spPr>
        <a:xfrm>
          <a:off x="16357600" y="9719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95504</xdr:rowOff>
    </xdr:from>
    <xdr:to>
      <xdr:col>85</xdr:col>
      <xdr:colOff>177800</xdr:colOff>
      <xdr:row>58</xdr:row>
      <xdr:rowOff>25654</xdr:rowOff>
    </xdr:to>
    <xdr:sp macro="" textlink="">
      <xdr:nvSpPr>
        <xdr:cNvPr id="640" name="フローチャート: 判断 639">
          <a:extLst>
            <a:ext uri="{FF2B5EF4-FFF2-40B4-BE49-F238E27FC236}">
              <a16:creationId xmlns:a16="http://schemas.microsoft.com/office/drawing/2014/main" id="{DC06809A-D8A7-43E6-A932-929F830A6F30}"/>
            </a:ext>
          </a:extLst>
        </xdr:cNvPr>
        <xdr:cNvSpPr/>
      </xdr:nvSpPr>
      <xdr:spPr>
        <a:xfrm>
          <a:off x="16268700" y="986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641" name="フローチャート: 判断 640">
          <a:extLst>
            <a:ext uri="{FF2B5EF4-FFF2-40B4-BE49-F238E27FC236}">
              <a16:creationId xmlns:a16="http://schemas.microsoft.com/office/drawing/2014/main" id="{E8B0F45E-8C4C-415A-9041-5C69005EF986}"/>
            </a:ext>
          </a:extLst>
        </xdr:cNvPr>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134366</xdr:rowOff>
    </xdr:from>
    <xdr:to>
      <xdr:col>76</xdr:col>
      <xdr:colOff>165100</xdr:colOff>
      <xdr:row>57</xdr:row>
      <xdr:rowOff>64516</xdr:rowOff>
    </xdr:to>
    <xdr:sp macro="" textlink="">
      <xdr:nvSpPr>
        <xdr:cNvPr id="642" name="フローチャート: 判断 641">
          <a:extLst>
            <a:ext uri="{FF2B5EF4-FFF2-40B4-BE49-F238E27FC236}">
              <a16:creationId xmlns:a16="http://schemas.microsoft.com/office/drawing/2014/main" id="{EC23C9AB-82E1-4CDC-A848-4D7164921979}"/>
            </a:ext>
          </a:extLst>
        </xdr:cNvPr>
        <xdr:cNvSpPr/>
      </xdr:nvSpPr>
      <xdr:spPr>
        <a:xfrm>
          <a:off x="14541500" y="97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93218</xdr:rowOff>
    </xdr:from>
    <xdr:to>
      <xdr:col>72</xdr:col>
      <xdr:colOff>38100</xdr:colOff>
      <xdr:row>57</xdr:row>
      <xdr:rowOff>23368</xdr:rowOff>
    </xdr:to>
    <xdr:sp macro="" textlink="">
      <xdr:nvSpPr>
        <xdr:cNvPr id="643" name="フローチャート: 判断 642">
          <a:extLst>
            <a:ext uri="{FF2B5EF4-FFF2-40B4-BE49-F238E27FC236}">
              <a16:creationId xmlns:a16="http://schemas.microsoft.com/office/drawing/2014/main" id="{39FFA741-8D8E-4112-8192-8C4C45F93655}"/>
            </a:ext>
          </a:extLst>
        </xdr:cNvPr>
        <xdr:cNvSpPr/>
      </xdr:nvSpPr>
      <xdr:spPr>
        <a:xfrm>
          <a:off x="13652500" y="969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145796</xdr:rowOff>
    </xdr:from>
    <xdr:to>
      <xdr:col>67</xdr:col>
      <xdr:colOff>101600</xdr:colOff>
      <xdr:row>57</xdr:row>
      <xdr:rowOff>75946</xdr:rowOff>
    </xdr:to>
    <xdr:sp macro="" textlink="">
      <xdr:nvSpPr>
        <xdr:cNvPr id="644" name="フローチャート: 判断 643">
          <a:extLst>
            <a:ext uri="{FF2B5EF4-FFF2-40B4-BE49-F238E27FC236}">
              <a16:creationId xmlns:a16="http://schemas.microsoft.com/office/drawing/2014/main" id="{F2F688F7-F816-46DE-A6CB-93256265F06C}"/>
            </a:ext>
          </a:extLst>
        </xdr:cNvPr>
        <xdr:cNvSpPr/>
      </xdr:nvSpPr>
      <xdr:spPr>
        <a:xfrm>
          <a:off x="12763500" y="97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C540B8A-A445-4776-9053-27BE341E51D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229DF68-BFE7-49A7-87EA-10887BD9E3A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CA7DC13-15E5-4674-A303-2C647380344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39051843-DE5A-44CF-89FF-636701BB267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5613283-19AA-47FD-96DE-19D1AEB8F22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141224</xdr:rowOff>
    </xdr:from>
    <xdr:to>
      <xdr:col>85</xdr:col>
      <xdr:colOff>177800</xdr:colOff>
      <xdr:row>58</xdr:row>
      <xdr:rowOff>71374</xdr:rowOff>
    </xdr:to>
    <xdr:sp macro="" textlink="">
      <xdr:nvSpPr>
        <xdr:cNvPr id="650" name="楕円 649">
          <a:extLst>
            <a:ext uri="{FF2B5EF4-FFF2-40B4-BE49-F238E27FC236}">
              <a16:creationId xmlns:a16="http://schemas.microsoft.com/office/drawing/2014/main" id="{B627C10D-ACD1-486B-B5D0-93555391EE2F}"/>
            </a:ext>
          </a:extLst>
        </xdr:cNvPr>
        <xdr:cNvSpPr/>
      </xdr:nvSpPr>
      <xdr:spPr>
        <a:xfrm>
          <a:off x="16268700" y="991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119651</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4EFAEECD-2938-49A8-B28A-F1D768618B26}"/>
            </a:ext>
          </a:extLst>
        </xdr:cNvPr>
        <xdr:cNvSpPr txBox="1"/>
      </xdr:nvSpPr>
      <xdr:spPr>
        <a:xfrm>
          <a:off x="16357600" y="989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113792</xdr:rowOff>
    </xdr:from>
    <xdr:to>
      <xdr:col>81</xdr:col>
      <xdr:colOff>101600</xdr:colOff>
      <xdr:row>57</xdr:row>
      <xdr:rowOff>43942</xdr:rowOff>
    </xdr:to>
    <xdr:sp macro="" textlink="">
      <xdr:nvSpPr>
        <xdr:cNvPr id="652" name="楕円 651">
          <a:extLst>
            <a:ext uri="{FF2B5EF4-FFF2-40B4-BE49-F238E27FC236}">
              <a16:creationId xmlns:a16="http://schemas.microsoft.com/office/drawing/2014/main" id="{39B2125B-549E-4C78-9FDA-04AFE50D1C13}"/>
            </a:ext>
          </a:extLst>
        </xdr:cNvPr>
        <xdr:cNvSpPr/>
      </xdr:nvSpPr>
      <xdr:spPr>
        <a:xfrm>
          <a:off x="15430500" y="97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164592</xdr:rowOff>
    </xdr:from>
    <xdr:to>
      <xdr:col>85</xdr:col>
      <xdr:colOff>127000</xdr:colOff>
      <xdr:row>58</xdr:row>
      <xdr:rowOff>20574</xdr:rowOff>
    </xdr:to>
    <xdr:cxnSp macro="">
      <xdr:nvCxnSpPr>
        <xdr:cNvPr id="653" name="直線コネクタ 652">
          <a:extLst>
            <a:ext uri="{FF2B5EF4-FFF2-40B4-BE49-F238E27FC236}">
              <a16:creationId xmlns:a16="http://schemas.microsoft.com/office/drawing/2014/main" id="{4CC5FB2D-23C5-40F9-A655-91D670FEB57E}"/>
            </a:ext>
          </a:extLst>
        </xdr:cNvPr>
        <xdr:cNvCxnSpPr/>
      </xdr:nvCxnSpPr>
      <xdr:spPr>
        <a:xfrm>
          <a:off x="15481300" y="9765792"/>
          <a:ext cx="8382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47498</xdr:rowOff>
    </xdr:from>
    <xdr:to>
      <xdr:col>76</xdr:col>
      <xdr:colOff>165100</xdr:colOff>
      <xdr:row>56</xdr:row>
      <xdr:rowOff>149098</xdr:rowOff>
    </xdr:to>
    <xdr:sp macro="" textlink="">
      <xdr:nvSpPr>
        <xdr:cNvPr id="654" name="楕円 653">
          <a:extLst>
            <a:ext uri="{FF2B5EF4-FFF2-40B4-BE49-F238E27FC236}">
              <a16:creationId xmlns:a16="http://schemas.microsoft.com/office/drawing/2014/main" id="{1FB0B040-7C91-40D7-BEDC-B18987B0360B}"/>
            </a:ext>
          </a:extLst>
        </xdr:cNvPr>
        <xdr:cNvSpPr/>
      </xdr:nvSpPr>
      <xdr:spPr>
        <a:xfrm>
          <a:off x="14541500" y="9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98298</xdr:rowOff>
    </xdr:from>
    <xdr:to>
      <xdr:col>81</xdr:col>
      <xdr:colOff>50800</xdr:colOff>
      <xdr:row>56</xdr:row>
      <xdr:rowOff>164592</xdr:rowOff>
    </xdr:to>
    <xdr:cxnSp macro="">
      <xdr:nvCxnSpPr>
        <xdr:cNvPr id="655" name="直線コネクタ 654">
          <a:extLst>
            <a:ext uri="{FF2B5EF4-FFF2-40B4-BE49-F238E27FC236}">
              <a16:creationId xmlns:a16="http://schemas.microsoft.com/office/drawing/2014/main" id="{95A3410A-B873-4113-AB6F-2010D2D02F18}"/>
            </a:ext>
          </a:extLst>
        </xdr:cNvPr>
        <xdr:cNvCxnSpPr/>
      </xdr:nvCxnSpPr>
      <xdr:spPr>
        <a:xfrm>
          <a:off x="14592300" y="969949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17780</xdr:rowOff>
    </xdr:from>
    <xdr:to>
      <xdr:col>72</xdr:col>
      <xdr:colOff>38100</xdr:colOff>
      <xdr:row>56</xdr:row>
      <xdr:rowOff>119380</xdr:rowOff>
    </xdr:to>
    <xdr:sp macro="" textlink="">
      <xdr:nvSpPr>
        <xdr:cNvPr id="656" name="楕円 655">
          <a:extLst>
            <a:ext uri="{FF2B5EF4-FFF2-40B4-BE49-F238E27FC236}">
              <a16:creationId xmlns:a16="http://schemas.microsoft.com/office/drawing/2014/main" id="{3BBF5B00-CEAA-4921-BA38-5A0BE5AC1045}"/>
            </a:ext>
          </a:extLst>
        </xdr:cNvPr>
        <xdr:cNvSpPr/>
      </xdr:nvSpPr>
      <xdr:spPr>
        <a:xfrm>
          <a:off x="13652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68580</xdr:rowOff>
    </xdr:from>
    <xdr:to>
      <xdr:col>76</xdr:col>
      <xdr:colOff>114300</xdr:colOff>
      <xdr:row>56</xdr:row>
      <xdr:rowOff>98298</xdr:rowOff>
    </xdr:to>
    <xdr:cxnSp macro="">
      <xdr:nvCxnSpPr>
        <xdr:cNvPr id="657" name="直線コネクタ 656">
          <a:extLst>
            <a:ext uri="{FF2B5EF4-FFF2-40B4-BE49-F238E27FC236}">
              <a16:creationId xmlns:a16="http://schemas.microsoft.com/office/drawing/2014/main" id="{B42E3FCD-DB8C-40F2-B676-B35F966B9846}"/>
            </a:ext>
          </a:extLst>
        </xdr:cNvPr>
        <xdr:cNvCxnSpPr/>
      </xdr:nvCxnSpPr>
      <xdr:spPr>
        <a:xfrm>
          <a:off x="13703300" y="966978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125222</xdr:rowOff>
    </xdr:from>
    <xdr:to>
      <xdr:col>67</xdr:col>
      <xdr:colOff>101600</xdr:colOff>
      <xdr:row>56</xdr:row>
      <xdr:rowOff>55372</xdr:rowOff>
    </xdr:to>
    <xdr:sp macro="" textlink="">
      <xdr:nvSpPr>
        <xdr:cNvPr id="658" name="楕円 657">
          <a:extLst>
            <a:ext uri="{FF2B5EF4-FFF2-40B4-BE49-F238E27FC236}">
              <a16:creationId xmlns:a16="http://schemas.microsoft.com/office/drawing/2014/main" id="{6A54BE48-7C33-4F88-B010-842C10C2C33D}"/>
            </a:ext>
          </a:extLst>
        </xdr:cNvPr>
        <xdr:cNvSpPr/>
      </xdr:nvSpPr>
      <xdr:spPr>
        <a:xfrm>
          <a:off x="127635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4572</xdr:rowOff>
    </xdr:from>
    <xdr:to>
      <xdr:col>71</xdr:col>
      <xdr:colOff>177800</xdr:colOff>
      <xdr:row>56</xdr:row>
      <xdr:rowOff>68580</xdr:rowOff>
    </xdr:to>
    <xdr:cxnSp macro="">
      <xdr:nvCxnSpPr>
        <xdr:cNvPr id="659" name="直線コネクタ 658">
          <a:extLst>
            <a:ext uri="{FF2B5EF4-FFF2-40B4-BE49-F238E27FC236}">
              <a16:creationId xmlns:a16="http://schemas.microsoft.com/office/drawing/2014/main" id="{534C86F2-D3B5-4E30-A67F-9DFE285B9F9B}"/>
            </a:ext>
          </a:extLst>
        </xdr:cNvPr>
        <xdr:cNvCxnSpPr/>
      </xdr:nvCxnSpPr>
      <xdr:spPr>
        <a:xfrm>
          <a:off x="12814300" y="96057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108221</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B58AC9E2-D166-4C81-AC7A-36823A2624C7}"/>
            </a:ext>
          </a:extLst>
        </xdr:cNvPr>
        <xdr:cNvSpPr txBox="1"/>
      </xdr:nvSpPr>
      <xdr:spPr>
        <a:xfrm>
          <a:off x="15266044" y="9880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55643</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F070EDAB-EC77-4EBD-9529-8911EE9D25F3}"/>
            </a:ext>
          </a:extLst>
        </xdr:cNvPr>
        <xdr:cNvSpPr txBox="1"/>
      </xdr:nvSpPr>
      <xdr:spPr>
        <a:xfrm>
          <a:off x="14389744" y="982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14495</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DE9170EC-ADB1-4571-91F8-AAF21FC9E7DF}"/>
            </a:ext>
          </a:extLst>
        </xdr:cNvPr>
        <xdr:cNvSpPr txBox="1"/>
      </xdr:nvSpPr>
      <xdr:spPr>
        <a:xfrm>
          <a:off x="13500744" y="978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67073</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2D18F077-BF4A-4EB8-8E95-785D2F2698D3}"/>
            </a:ext>
          </a:extLst>
        </xdr:cNvPr>
        <xdr:cNvSpPr txBox="1"/>
      </xdr:nvSpPr>
      <xdr:spPr>
        <a:xfrm>
          <a:off x="12611744" y="9839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60469</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4A52A88F-B13C-4026-9C26-72E2C3230B6B}"/>
            </a:ext>
          </a:extLst>
        </xdr:cNvPr>
        <xdr:cNvSpPr txBox="1"/>
      </xdr:nvSpPr>
      <xdr:spPr>
        <a:xfrm>
          <a:off x="15266044" y="949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165625</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B1838557-E429-4693-8CFC-024179CF4855}"/>
            </a:ext>
          </a:extLst>
        </xdr:cNvPr>
        <xdr:cNvSpPr txBox="1"/>
      </xdr:nvSpPr>
      <xdr:spPr>
        <a:xfrm>
          <a:off x="14389744" y="942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135907</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0A9B58B2-C69D-415C-8B16-E26C07786904}"/>
            </a:ext>
          </a:extLst>
        </xdr:cNvPr>
        <xdr:cNvSpPr txBox="1"/>
      </xdr:nvSpPr>
      <xdr:spPr>
        <a:xfrm>
          <a:off x="135007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71899</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5EFD7130-B636-486A-AF55-8A969F616E1A}"/>
            </a:ext>
          </a:extLst>
        </xdr:cNvPr>
        <xdr:cNvSpPr txBox="1"/>
      </xdr:nvSpPr>
      <xdr:spPr>
        <a:xfrm>
          <a:off x="12611744" y="933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16407855-1250-43EE-BCC4-D659A5514B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2D1A6AD6-4E30-458B-9314-80E06048127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58D770E5-9557-4EC5-A5DF-AFB68631B54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BB38DA7E-BEFD-4C3D-8145-9D90DD444F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62FF1693-254A-44F6-8F17-E1EA470594D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9F69C224-706A-48BB-99BB-0C7AD6FB0C9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947E594E-DE66-4399-B97C-AC88DC7055C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EE0784A6-22EE-41EA-BEF3-FF8A9580261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2D7C5E07-6781-4449-B037-ECF3FD2C64B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B5AD9617-2AD0-4D4E-8807-2971AB0EDE9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E9622C79-9488-4048-B43A-6806FFDE27C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70E438A9-86E8-469B-8221-417AA381BDB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695696B3-69A7-463F-BB84-3AE46D8DEC4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551C7420-BCB1-4FE5-80D4-70D513AD573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FAA995DE-AE0B-46CE-8242-766DDA59A66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C1F9465E-A645-438A-8C4E-52688B0A301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0D00E731-D4AD-429F-B3F0-84309991334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381E4F5E-93C6-43E2-B59D-4519A1570C6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1C7AB0B-CCCA-4115-B081-8D379905FAA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59ED4659-C411-4DC0-8297-560EBE8E95E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E1174313-CF36-4D96-8213-04D743F0A1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63</xdr:row>
      <xdr:rowOff>162306</xdr:rowOff>
    </xdr:to>
    <xdr:cxnSp macro="">
      <xdr:nvCxnSpPr>
        <xdr:cNvPr id="689" name="直線コネクタ 688">
          <a:extLst>
            <a:ext uri="{FF2B5EF4-FFF2-40B4-BE49-F238E27FC236}">
              <a16:creationId xmlns:a16="http://schemas.microsoft.com/office/drawing/2014/main" id="{2F5FF1B9-C7AB-4F08-A182-226B49697231}"/>
            </a:ext>
          </a:extLst>
        </xdr:cNvPr>
        <xdr:cNvCxnSpPr/>
      </xdr:nvCxnSpPr>
      <xdr:spPr>
        <a:xfrm flipV="1">
          <a:off x="22160864" y="96286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7265ABBC-FD0A-420F-802E-FD105C7E8D16}"/>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1" name="直線コネクタ 690">
          <a:extLst>
            <a:ext uri="{FF2B5EF4-FFF2-40B4-BE49-F238E27FC236}">
              <a16:creationId xmlns:a16="http://schemas.microsoft.com/office/drawing/2014/main" id="{AC5E17A2-3DB2-430A-A05A-FBA29F4C506C}"/>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739B3B3A-9A89-4F03-A2FC-485BB272FED4}"/>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693" name="直線コネクタ 692">
          <a:extLst>
            <a:ext uri="{FF2B5EF4-FFF2-40B4-BE49-F238E27FC236}">
              <a16:creationId xmlns:a16="http://schemas.microsoft.com/office/drawing/2014/main" id="{58BABEF6-E506-4369-9948-0E62F9E72447}"/>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85361</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F547C768-8F5A-4CFD-BBBD-4D88122F86DC}"/>
            </a:ext>
          </a:extLst>
        </xdr:cNvPr>
        <xdr:cNvSpPr txBox="1"/>
      </xdr:nvSpPr>
      <xdr:spPr>
        <a:xfrm>
          <a:off x="22199600" y="1054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95" name="フローチャート: 判断 694">
          <a:extLst>
            <a:ext uri="{FF2B5EF4-FFF2-40B4-BE49-F238E27FC236}">
              <a16:creationId xmlns:a16="http://schemas.microsoft.com/office/drawing/2014/main" id="{B5B5F891-1E0F-47EF-9D2C-8EDB36220D18}"/>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96" name="フローチャート: 判断 695">
          <a:extLst>
            <a:ext uri="{FF2B5EF4-FFF2-40B4-BE49-F238E27FC236}">
              <a16:creationId xmlns:a16="http://schemas.microsoft.com/office/drawing/2014/main" id="{81C83411-4EBE-4AD5-B0D9-67EDA698EFEE}"/>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74930</xdr:rowOff>
    </xdr:from>
    <xdr:to>
      <xdr:col>107</xdr:col>
      <xdr:colOff>101600</xdr:colOff>
      <xdr:row>62</xdr:row>
      <xdr:rowOff>5080</xdr:rowOff>
    </xdr:to>
    <xdr:sp macro="" textlink="">
      <xdr:nvSpPr>
        <xdr:cNvPr id="697" name="フローチャート: 判断 696">
          <a:extLst>
            <a:ext uri="{FF2B5EF4-FFF2-40B4-BE49-F238E27FC236}">
              <a16:creationId xmlns:a16="http://schemas.microsoft.com/office/drawing/2014/main" id="{B89F6642-6DDF-44FB-A221-851D87CFF74F}"/>
            </a:ext>
          </a:extLst>
        </xdr:cNvPr>
        <xdr:cNvSpPr/>
      </xdr:nvSpPr>
      <xdr:spPr>
        <a:xfrm>
          <a:off x="20383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698" name="フローチャート: 判断 697">
          <a:extLst>
            <a:ext uri="{FF2B5EF4-FFF2-40B4-BE49-F238E27FC236}">
              <a16:creationId xmlns:a16="http://schemas.microsoft.com/office/drawing/2014/main" id="{B9E5A940-0549-43F2-A60A-D8877E56EF3A}"/>
            </a:ext>
          </a:extLst>
        </xdr:cNvPr>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157226</xdr:rowOff>
    </xdr:from>
    <xdr:to>
      <xdr:col>98</xdr:col>
      <xdr:colOff>38100</xdr:colOff>
      <xdr:row>62</xdr:row>
      <xdr:rowOff>87376</xdr:rowOff>
    </xdr:to>
    <xdr:sp macro="" textlink="">
      <xdr:nvSpPr>
        <xdr:cNvPr id="699" name="フローチャート: 判断 698">
          <a:extLst>
            <a:ext uri="{FF2B5EF4-FFF2-40B4-BE49-F238E27FC236}">
              <a16:creationId xmlns:a16="http://schemas.microsoft.com/office/drawing/2014/main" id="{80456593-6D41-4FF1-AB69-C120D9F53793}"/>
            </a:ext>
          </a:extLst>
        </xdr:cNvPr>
        <xdr:cNvSpPr/>
      </xdr:nvSpPr>
      <xdr:spPr>
        <a:xfrm>
          <a:off x="186055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CA8DB37-8CC9-4E6C-B0DB-7ED47DD1A54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664336E-366D-48A4-A9C1-21999BFE5F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7BAA46C-B190-4EF7-A24F-DC773EFFE59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434AD76-B8B3-4B6C-991C-CCEF42EA68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D309781-1F5C-4D96-9A5B-4002A2FE8BE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24638</xdr:rowOff>
    </xdr:from>
    <xdr:to>
      <xdr:col>116</xdr:col>
      <xdr:colOff>114300</xdr:colOff>
      <xdr:row>59</xdr:row>
      <xdr:rowOff>126238</xdr:rowOff>
    </xdr:to>
    <xdr:sp macro="" textlink="">
      <xdr:nvSpPr>
        <xdr:cNvPr id="705" name="楕円 704">
          <a:extLst>
            <a:ext uri="{FF2B5EF4-FFF2-40B4-BE49-F238E27FC236}">
              <a16:creationId xmlns:a16="http://schemas.microsoft.com/office/drawing/2014/main" id="{191DA974-6FFF-4256-A3B0-9A9E1E903483}"/>
            </a:ext>
          </a:extLst>
        </xdr:cNvPr>
        <xdr:cNvSpPr/>
      </xdr:nvSpPr>
      <xdr:spPr>
        <a:xfrm>
          <a:off x="221107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47515</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E73F8DE0-B175-4098-9072-1F5A8BB79A0A}"/>
            </a:ext>
          </a:extLst>
        </xdr:cNvPr>
        <xdr:cNvSpPr txBox="1"/>
      </xdr:nvSpPr>
      <xdr:spPr>
        <a:xfrm>
          <a:off x="22199600" y="999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38354</xdr:rowOff>
    </xdr:from>
    <xdr:to>
      <xdr:col>112</xdr:col>
      <xdr:colOff>38100</xdr:colOff>
      <xdr:row>59</xdr:row>
      <xdr:rowOff>139954</xdr:rowOff>
    </xdr:to>
    <xdr:sp macro="" textlink="">
      <xdr:nvSpPr>
        <xdr:cNvPr id="707" name="楕円 706">
          <a:extLst>
            <a:ext uri="{FF2B5EF4-FFF2-40B4-BE49-F238E27FC236}">
              <a16:creationId xmlns:a16="http://schemas.microsoft.com/office/drawing/2014/main" id="{D74E1902-F48B-4F8C-BCB6-97C977FE8E21}"/>
            </a:ext>
          </a:extLst>
        </xdr:cNvPr>
        <xdr:cNvSpPr/>
      </xdr:nvSpPr>
      <xdr:spPr>
        <a:xfrm>
          <a:off x="21272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75438</xdr:rowOff>
    </xdr:from>
    <xdr:to>
      <xdr:col>116</xdr:col>
      <xdr:colOff>63500</xdr:colOff>
      <xdr:row>59</xdr:row>
      <xdr:rowOff>89154</xdr:rowOff>
    </xdr:to>
    <xdr:cxnSp macro="">
      <xdr:nvCxnSpPr>
        <xdr:cNvPr id="708" name="直線コネクタ 707">
          <a:extLst>
            <a:ext uri="{FF2B5EF4-FFF2-40B4-BE49-F238E27FC236}">
              <a16:creationId xmlns:a16="http://schemas.microsoft.com/office/drawing/2014/main" id="{C4218401-83CC-406F-ADE2-6278EC67CDA3}"/>
            </a:ext>
          </a:extLst>
        </xdr:cNvPr>
        <xdr:cNvCxnSpPr/>
      </xdr:nvCxnSpPr>
      <xdr:spPr>
        <a:xfrm flipV="1">
          <a:off x="21323300" y="101909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61214</xdr:rowOff>
    </xdr:from>
    <xdr:to>
      <xdr:col>107</xdr:col>
      <xdr:colOff>101600</xdr:colOff>
      <xdr:row>59</xdr:row>
      <xdr:rowOff>162814</xdr:rowOff>
    </xdr:to>
    <xdr:sp macro="" textlink="">
      <xdr:nvSpPr>
        <xdr:cNvPr id="709" name="楕円 708">
          <a:extLst>
            <a:ext uri="{FF2B5EF4-FFF2-40B4-BE49-F238E27FC236}">
              <a16:creationId xmlns:a16="http://schemas.microsoft.com/office/drawing/2014/main" id="{86A63047-5E04-42BE-8D40-D154D2B1658C}"/>
            </a:ext>
          </a:extLst>
        </xdr:cNvPr>
        <xdr:cNvSpPr/>
      </xdr:nvSpPr>
      <xdr:spPr>
        <a:xfrm>
          <a:off x="20383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89154</xdr:rowOff>
    </xdr:from>
    <xdr:to>
      <xdr:col>111</xdr:col>
      <xdr:colOff>177800</xdr:colOff>
      <xdr:row>59</xdr:row>
      <xdr:rowOff>112014</xdr:rowOff>
    </xdr:to>
    <xdr:cxnSp macro="">
      <xdr:nvCxnSpPr>
        <xdr:cNvPr id="710" name="直線コネクタ 709">
          <a:extLst>
            <a:ext uri="{FF2B5EF4-FFF2-40B4-BE49-F238E27FC236}">
              <a16:creationId xmlns:a16="http://schemas.microsoft.com/office/drawing/2014/main" id="{CDDF150E-F667-46F4-9827-6D9BF1C8A335}"/>
            </a:ext>
          </a:extLst>
        </xdr:cNvPr>
        <xdr:cNvCxnSpPr/>
      </xdr:nvCxnSpPr>
      <xdr:spPr>
        <a:xfrm flipV="1">
          <a:off x="20434300" y="102047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70358</xdr:rowOff>
    </xdr:from>
    <xdr:to>
      <xdr:col>102</xdr:col>
      <xdr:colOff>165100</xdr:colOff>
      <xdr:row>60</xdr:row>
      <xdr:rowOff>508</xdr:rowOff>
    </xdr:to>
    <xdr:sp macro="" textlink="">
      <xdr:nvSpPr>
        <xdr:cNvPr id="711" name="楕円 710">
          <a:extLst>
            <a:ext uri="{FF2B5EF4-FFF2-40B4-BE49-F238E27FC236}">
              <a16:creationId xmlns:a16="http://schemas.microsoft.com/office/drawing/2014/main" id="{4F01CC3A-CCAB-4B2C-B97D-B2DB3FF5BA04}"/>
            </a:ext>
          </a:extLst>
        </xdr:cNvPr>
        <xdr:cNvSpPr/>
      </xdr:nvSpPr>
      <xdr:spPr>
        <a:xfrm>
          <a:off x="19494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112014</xdr:rowOff>
    </xdr:from>
    <xdr:to>
      <xdr:col>107</xdr:col>
      <xdr:colOff>50800</xdr:colOff>
      <xdr:row>59</xdr:row>
      <xdr:rowOff>121158</xdr:rowOff>
    </xdr:to>
    <xdr:cxnSp macro="">
      <xdr:nvCxnSpPr>
        <xdr:cNvPr id="712" name="直線コネクタ 711">
          <a:extLst>
            <a:ext uri="{FF2B5EF4-FFF2-40B4-BE49-F238E27FC236}">
              <a16:creationId xmlns:a16="http://schemas.microsoft.com/office/drawing/2014/main" id="{72A307EC-60FC-448C-B954-A99AC532A727}"/>
            </a:ext>
          </a:extLst>
        </xdr:cNvPr>
        <xdr:cNvCxnSpPr/>
      </xdr:nvCxnSpPr>
      <xdr:spPr>
        <a:xfrm flipV="1">
          <a:off x="19545300" y="10227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84074</xdr:rowOff>
    </xdr:from>
    <xdr:to>
      <xdr:col>98</xdr:col>
      <xdr:colOff>38100</xdr:colOff>
      <xdr:row>60</xdr:row>
      <xdr:rowOff>14224</xdr:rowOff>
    </xdr:to>
    <xdr:sp macro="" textlink="">
      <xdr:nvSpPr>
        <xdr:cNvPr id="713" name="楕円 712">
          <a:extLst>
            <a:ext uri="{FF2B5EF4-FFF2-40B4-BE49-F238E27FC236}">
              <a16:creationId xmlns:a16="http://schemas.microsoft.com/office/drawing/2014/main" id="{7B5C8521-8BA6-4820-9C3F-CE6E73676A88}"/>
            </a:ext>
          </a:extLst>
        </xdr:cNvPr>
        <xdr:cNvSpPr/>
      </xdr:nvSpPr>
      <xdr:spPr>
        <a:xfrm>
          <a:off x="18605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121158</xdr:rowOff>
    </xdr:from>
    <xdr:to>
      <xdr:col>102</xdr:col>
      <xdr:colOff>114300</xdr:colOff>
      <xdr:row>59</xdr:row>
      <xdr:rowOff>134874</xdr:rowOff>
    </xdr:to>
    <xdr:cxnSp macro="">
      <xdr:nvCxnSpPr>
        <xdr:cNvPr id="714" name="直線コネクタ 713">
          <a:extLst>
            <a:ext uri="{FF2B5EF4-FFF2-40B4-BE49-F238E27FC236}">
              <a16:creationId xmlns:a16="http://schemas.microsoft.com/office/drawing/2014/main" id="{2506DA87-C5E4-4707-AD6C-80D6A442ECCB}"/>
            </a:ext>
          </a:extLst>
        </xdr:cNvPr>
        <xdr:cNvCxnSpPr/>
      </xdr:nvCxnSpPr>
      <xdr:spPr>
        <a:xfrm flipV="1">
          <a:off x="18656300" y="102367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23639</xdr:rowOff>
    </xdr:from>
    <xdr:ext cx="469744" cy="259045"/>
    <xdr:sp macro="" textlink="">
      <xdr:nvSpPr>
        <xdr:cNvPr id="715" name="n_1aveValue【保健センター・保健所】&#10;一人当たり面積">
          <a:extLst>
            <a:ext uri="{FF2B5EF4-FFF2-40B4-BE49-F238E27FC236}">
              <a16:creationId xmlns:a16="http://schemas.microsoft.com/office/drawing/2014/main" id="{92E76848-D53D-456A-A3F9-368CEF902BDD}"/>
            </a:ext>
          </a:extLst>
        </xdr:cNvPr>
        <xdr:cNvSpPr txBox="1"/>
      </xdr:nvSpPr>
      <xdr:spPr>
        <a:xfrm>
          <a:off x="210757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167657</xdr:rowOff>
    </xdr:from>
    <xdr:ext cx="469744" cy="259045"/>
    <xdr:sp macro="" textlink="">
      <xdr:nvSpPr>
        <xdr:cNvPr id="716" name="n_2aveValue【保健センター・保健所】&#10;一人当たり面積">
          <a:extLst>
            <a:ext uri="{FF2B5EF4-FFF2-40B4-BE49-F238E27FC236}">
              <a16:creationId xmlns:a16="http://schemas.microsoft.com/office/drawing/2014/main" id="{B32E2BE9-22E9-4A18-A230-4B4BA8B9475E}"/>
            </a:ext>
          </a:extLst>
        </xdr:cNvPr>
        <xdr:cNvSpPr txBox="1"/>
      </xdr:nvSpPr>
      <xdr:spPr>
        <a:xfrm>
          <a:off x="20199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14495</xdr:rowOff>
    </xdr:from>
    <xdr:ext cx="469744" cy="259045"/>
    <xdr:sp macro="" textlink="">
      <xdr:nvSpPr>
        <xdr:cNvPr id="717" name="n_3aveValue【保健センター・保健所】&#10;一人当たり面積">
          <a:extLst>
            <a:ext uri="{FF2B5EF4-FFF2-40B4-BE49-F238E27FC236}">
              <a16:creationId xmlns:a16="http://schemas.microsoft.com/office/drawing/2014/main" id="{F0308A02-A8C3-4564-A1B8-13F9EE4C68E4}"/>
            </a:ext>
          </a:extLst>
        </xdr:cNvPr>
        <xdr:cNvSpPr txBox="1"/>
      </xdr:nvSpPr>
      <xdr:spPr>
        <a:xfrm>
          <a:off x="19310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78503</xdr:rowOff>
    </xdr:from>
    <xdr:ext cx="469744" cy="259045"/>
    <xdr:sp macro="" textlink="">
      <xdr:nvSpPr>
        <xdr:cNvPr id="718" name="n_4aveValue【保健センター・保健所】&#10;一人当たり面積">
          <a:extLst>
            <a:ext uri="{FF2B5EF4-FFF2-40B4-BE49-F238E27FC236}">
              <a16:creationId xmlns:a16="http://schemas.microsoft.com/office/drawing/2014/main" id="{9E8BCB0E-19E8-43ED-9414-67FD2010C87D}"/>
            </a:ext>
          </a:extLst>
        </xdr:cNvPr>
        <xdr:cNvSpPr txBox="1"/>
      </xdr:nvSpPr>
      <xdr:spPr>
        <a:xfrm>
          <a:off x="18421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156481</xdr:rowOff>
    </xdr:from>
    <xdr:ext cx="469744" cy="259045"/>
    <xdr:sp macro="" textlink="">
      <xdr:nvSpPr>
        <xdr:cNvPr id="719" name="n_1mainValue【保健センター・保健所】&#10;一人当たり面積">
          <a:extLst>
            <a:ext uri="{FF2B5EF4-FFF2-40B4-BE49-F238E27FC236}">
              <a16:creationId xmlns:a16="http://schemas.microsoft.com/office/drawing/2014/main" id="{57E73CDF-B6A1-4D52-91E2-98717DEA8855}"/>
            </a:ext>
          </a:extLst>
        </xdr:cNvPr>
        <xdr:cNvSpPr txBox="1"/>
      </xdr:nvSpPr>
      <xdr:spPr>
        <a:xfrm>
          <a:off x="21075727" y="992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7891</xdr:rowOff>
    </xdr:from>
    <xdr:ext cx="469744" cy="259045"/>
    <xdr:sp macro="" textlink="">
      <xdr:nvSpPr>
        <xdr:cNvPr id="720" name="n_2mainValue【保健センター・保健所】&#10;一人当たり面積">
          <a:extLst>
            <a:ext uri="{FF2B5EF4-FFF2-40B4-BE49-F238E27FC236}">
              <a16:creationId xmlns:a16="http://schemas.microsoft.com/office/drawing/2014/main" id="{AF46F454-84B3-418E-AB39-50560C5E908E}"/>
            </a:ext>
          </a:extLst>
        </xdr:cNvPr>
        <xdr:cNvSpPr txBox="1"/>
      </xdr:nvSpPr>
      <xdr:spPr>
        <a:xfrm>
          <a:off x="20199427" y="99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17035</xdr:rowOff>
    </xdr:from>
    <xdr:ext cx="469744" cy="259045"/>
    <xdr:sp macro="" textlink="">
      <xdr:nvSpPr>
        <xdr:cNvPr id="721" name="n_3mainValue【保健センター・保健所】&#10;一人当たり面積">
          <a:extLst>
            <a:ext uri="{FF2B5EF4-FFF2-40B4-BE49-F238E27FC236}">
              <a16:creationId xmlns:a16="http://schemas.microsoft.com/office/drawing/2014/main" id="{177E2E4E-979A-42AC-ABB8-3A1B12CB2947}"/>
            </a:ext>
          </a:extLst>
        </xdr:cNvPr>
        <xdr:cNvSpPr txBox="1"/>
      </xdr:nvSpPr>
      <xdr:spPr>
        <a:xfrm>
          <a:off x="19310427"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30751</xdr:rowOff>
    </xdr:from>
    <xdr:ext cx="469744" cy="259045"/>
    <xdr:sp macro="" textlink="">
      <xdr:nvSpPr>
        <xdr:cNvPr id="722" name="n_4mainValue【保健センター・保健所】&#10;一人当たり面積">
          <a:extLst>
            <a:ext uri="{FF2B5EF4-FFF2-40B4-BE49-F238E27FC236}">
              <a16:creationId xmlns:a16="http://schemas.microsoft.com/office/drawing/2014/main" id="{D6893F8D-C205-43B7-97CB-C0FB6C343D8B}"/>
            </a:ext>
          </a:extLst>
        </xdr:cNvPr>
        <xdr:cNvSpPr txBox="1"/>
      </xdr:nvSpPr>
      <xdr:spPr>
        <a:xfrm>
          <a:off x="18421427"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E8741A89-C604-452B-9151-C2739545FD9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92498CAB-BEE5-4088-9902-8549D4AE5EB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2F1E2F5F-596C-478C-8630-222BF5D8A7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76402FBB-3A2C-4D4E-AF36-241C243AC8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9D77C910-6E34-4C44-B617-0204D7F662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94F5E10A-0669-4DC8-853E-D94170D0838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4320084B-C2F5-48A0-946D-0146811DDED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2E3122E0-A74D-4D72-BEAB-65A4218FBB8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3B10C591-3A29-4502-A21F-03967D27CF5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F8C2BE6E-65F4-4C38-BFA8-EE66A3DE132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B9F68240-CBB0-42DC-990F-C67A5A55BF1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291B0105-D642-4732-A888-2535101662C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35" name="テキスト ボックス 734">
          <a:extLst>
            <a:ext uri="{FF2B5EF4-FFF2-40B4-BE49-F238E27FC236}">
              <a16:creationId xmlns:a16="http://schemas.microsoft.com/office/drawing/2014/main" id="{9D3B3724-9BA2-4409-907F-C406E8D12C3C}"/>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4A5E429F-F4CA-490F-90BA-5A3E08F2120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9384B341-CE05-4294-A813-9A696302891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8F85EF24-34B9-46F2-A214-8EB498C0E59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A676CFDC-C495-43BC-A4E0-78704F51F04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B13478CB-4748-498A-9228-D3C251282E4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AA84C598-8E52-4EB5-9AE0-D504985EED2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C9895EC6-4C6B-4568-A35D-47E91E1248B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5C96A8E2-C2BD-4B4F-99EE-5F4238D1677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19F8668D-D362-4828-9E57-6183B9CDBBA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5" name="テキスト ボックス 744">
          <a:extLst>
            <a:ext uri="{FF2B5EF4-FFF2-40B4-BE49-F238E27FC236}">
              <a16:creationId xmlns:a16="http://schemas.microsoft.com/office/drawing/2014/main" id="{1A3494C0-3DC4-48F4-9AD7-DDDFB295A0E4}"/>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5127B217-58A9-460F-B5DD-FF512A3322A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7" name="テキスト ボックス 746">
          <a:extLst>
            <a:ext uri="{FF2B5EF4-FFF2-40B4-BE49-F238E27FC236}">
              <a16:creationId xmlns:a16="http://schemas.microsoft.com/office/drawing/2014/main" id="{9AA8BF19-CF1D-4456-A1CA-E467484F8E1F}"/>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4CE45CE5-772A-4977-801C-3AA2420AFD0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137705</xdr:rowOff>
    </xdr:from>
    <xdr:to>
      <xdr:col>85</xdr:col>
      <xdr:colOff>126364</xdr:colOff>
      <xdr:row>87</xdr:row>
      <xdr:rowOff>39732</xdr:rowOff>
    </xdr:to>
    <xdr:cxnSp macro="">
      <xdr:nvCxnSpPr>
        <xdr:cNvPr id="749" name="直線コネクタ 748">
          <a:extLst>
            <a:ext uri="{FF2B5EF4-FFF2-40B4-BE49-F238E27FC236}">
              <a16:creationId xmlns:a16="http://schemas.microsoft.com/office/drawing/2014/main" id="{DC972006-62E0-4EF0-AD54-339C3F1A9B3B}"/>
            </a:ext>
          </a:extLst>
        </xdr:cNvPr>
        <xdr:cNvCxnSpPr/>
      </xdr:nvCxnSpPr>
      <xdr:spPr>
        <a:xfrm flipV="1">
          <a:off x="16318864" y="13339355"/>
          <a:ext cx="0" cy="161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43559</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143039A1-67C2-4D34-9439-B9DFE140C34A}"/>
            </a:ext>
          </a:extLst>
        </xdr:cNvPr>
        <xdr:cNvSpPr txBox="1"/>
      </xdr:nvSpPr>
      <xdr:spPr>
        <a:xfrm>
          <a:off x="16357600" y="1495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39732</xdr:rowOff>
    </xdr:from>
    <xdr:to>
      <xdr:col>86</xdr:col>
      <xdr:colOff>25400</xdr:colOff>
      <xdr:row>87</xdr:row>
      <xdr:rowOff>39732</xdr:rowOff>
    </xdr:to>
    <xdr:cxnSp macro="">
      <xdr:nvCxnSpPr>
        <xdr:cNvPr id="751" name="直線コネクタ 750">
          <a:extLst>
            <a:ext uri="{FF2B5EF4-FFF2-40B4-BE49-F238E27FC236}">
              <a16:creationId xmlns:a16="http://schemas.microsoft.com/office/drawing/2014/main" id="{B10F4D01-18D0-45C5-AD7C-DC3C90A9CF4D}"/>
            </a:ext>
          </a:extLst>
        </xdr:cNvPr>
        <xdr:cNvCxnSpPr/>
      </xdr:nvCxnSpPr>
      <xdr:spPr>
        <a:xfrm>
          <a:off x="16230600" y="1495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84382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72BCF912-5D71-4583-B0C5-A4EBD249DBFA}"/>
            </a:ext>
          </a:extLst>
        </xdr:cNvPr>
        <xdr:cNvSpPr txBox="1"/>
      </xdr:nvSpPr>
      <xdr:spPr>
        <a:xfrm>
          <a:off x="16357600" y="131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137705</xdr:rowOff>
    </xdr:from>
    <xdr:to>
      <xdr:col>86</xdr:col>
      <xdr:colOff>25400</xdr:colOff>
      <xdr:row>77</xdr:row>
      <xdr:rowOff>137705</xdr:rowOff>
    </xdr:to>
    <xdr:cxnSp macro="">
      <xdr:nvCxnSpPr>
        <xdr:cNvPr id="753" name="直線コネクタ 752">
          <a:extLst>
            <a:ext uri="{FF2B5EF4-FFF2-40B4-BE49-F238E27FC236}">
              <a16:creationId xmlns:a16="http://schemas.microsoft.com/office/drawing/2014/main" id="{E4991118-B07B-41CA-A20E-4C3CF91C1139}"/>
            </a:ext>
          </a:extLst>
        </xdr:cNvPr>
        <xdr:cNvCxnSpPr/>
      </xdr:nvCxnSpPr>
      <xdr:spPr>
        <a:xfrm>
          <a:off x="16230600" y="133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153506</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AE144A1B-A6D4-46FB-B43D-CC353ADDF5D9}"/>
            </a:ext>
          </a:extLst>
        </xdr:cNvPr>
        <xdr:cNvSpPr txBox="1"/>
      </xdr:nvSpPr>
      <xdr:spPr>
        <a:xfrm>
          <a:off x="16357600" y="1404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3629</xdr:rowOff>
    </xdr:from>
    <xdr:to>
      <xdr:col>85</xdr:col>
      <xdr:colOff>177800</xdr:colOff>
      <xdr:row>82</xdr:row>
      <xdr:rowOff>105229</xdr:rowOff>
    </xdr:to>
    <xdr:sp macro="" textlink="">
      <xdr:nvSpPr>
        <xdr:cNvPr id="755" name="フローチャート: 判断 754">
          <a:extLst>
            <a:ext uri="{FF2B5EF4-FFF2-40B4-BE49-F238E27FC236}">
              <a16:creationId xmlns:a16="http://schemas.microsoft.com/office/drawing/2014/main" id="{EB584594-6CC7-4EDC-B8BB-BB6628C23805}"/>
            </a:ext>
          </a:extLst>
        </xdr:cNvPr>
        <xdr:cNvSpPr/>
      </xdr:nvSpPr>
      <xdr:spPr>
        <a:xfrm>
          <a:off x="16268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756" name="フローチャート: 判断 755">
          <a:extLst>
            <a:ext uri="{FF2B5EF4-FFF2-40B4-BE49-F238E27FC236}">
              <a16:creationId xmlns:a16="http://schemas.microsoft.com/office/drawing/2014/main" id="{46713ED6-696F-441F-B0CD-433D126E14C2}"/>
            </a:ext>
          </a:extLst>
        </xdr:cNvPr>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11793</xdr:rowOff>
    </xdr:from>
    <xdr:to>
      <xdr:col>76</xdr:col>
      <xdr:colOff>165100</xdr:colOff>
      <xdr:row>81</xdr:row>
      <xdr:rowOff>113393</xdr:rowOff>
    </xdr:to>
    <xdr:sp macro="" textlink="">
      <xdr:nvSpPr>
        <xdr:cNvPr id="757" name="フローチャート: 判断 756">
          <a:extLst>
            <a:ext uri="{FF2B5EF4-FFF2-40B4-BE49-F238E27FC236}">
              <a16:creationId xmlns:a16="http://schemas.microsoft.com/office/drawing/2014/main" id="{185C6E03-4E7C-4A06-9525-AFF67F664D95}"/>
            </a:ext>
          </a:extLst>
        </xdr:cNvPr>
        <xdr:cNvSpPr/>
      </xdr:nvSpPr>
      <xdr:spPr>
        <a:xfrm>
          <a:off x="145415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5262</xdr:rowOff>
    </xdr:from>
    <xdr:to>
      <xdr:col>72</xdr:col>
      <xdr:colOff>38100</xdr:colOff>
      <xdr:row>81</xdr:row>
      <xdr:rowOff>106862</xdr:rowOff>
    </xdr:to>
    <xdr:sp macro="" textlink="">
      <xdr:nvSpPr>
        <xdr:cNvPr id="758" name="フローチャート: 判断 757">
          <a:extLst>
            <a:ext uri="{FF2B5EF4-FFF2-40B4-BE49-F238E27FC236}">
              <a16:creationId xmlns:a16="http://schemas.microsoft.com/office/drawing/2014/main" id="{03D193D7-DB79-4015-92A3-C71B3E1100A6}"/>
            </a:ext>
          </a:extLst>
        </xdr:cNvPr>
        <xdr:cNvSpPr/>
      </xdr:nvSpPr>
      <xdr:spPr>
        <a:xfrm>
          <a:off x="13652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78739</xdr:rowOff>
    </xdr:from>
    <xdr:to>
      <xdr:col>67</xdr:col>
      <xdr:colOff>101600</xdr:colOff>
      <xdr:row>81</xdr:row>
      <xdr:rowOff>8889</xdr:rowOff>
    </xdr:to>
    <xdr:sp macro="" textlink="">
      <xdr:nvSpPr>
        <xdr:cNvPr id="759" name="フローチャート: 判断 758">
          <a:extLst>
            <a:ext uri="{FF2B5EF4-FFF2-40B4-BE49-F238E27FC236}">
              <a16:creationId xmlns:a16="http://schemas.microsoft.com/office/drawing/2014/main" id="{AA8FF024-E605-463A-ACEC-942DCF670C87}"/>
            </a:ext>
          </a:extLst>
        </xdr:cNvPr>
        <xdr:cNvSpPr/>
      </xdr:nvSpPr>
      <xdr:spPr>
        <a:xfrm>
          <a:off x="12763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DE2C581-86A4-4A46-8F0A-587984EBD08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A4F21EB-A230-4BA1-9B22-EE2631C0BBF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6816AC4-86F9-487B-B231-491540FD1F9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38338D2-83CE-4F49-AA89-84D913D14CA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9E50D87-DA9C-484D-9F03-DAE2B226033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47716</xdr:rowOff>
    </xdr:from>
    <xdr:to>
      <xdr:col>85</xdr:col>
      <xdr:colOff>177800</xdr:colOff>
      <xdr:row>81</xdr:row>
      <xdr:rowOff>149316</xdr:rowOff>
    </xdr:to>
    <xdr:sp macro="" textlink="">
      <xdr:nvSpPr>
        <xdr:cNvPr id="765" name="楕円 764">
          <a:extLst>
            <a:ext uri="{FF2B5EF4-FFF2-40B4-BE49-F238E27FC236}">
              <a16:creationId xmlns:a16="http://schemas.microsoft.com/office/drawing/2014/main" id="{A792CE0C-9FB8-47A5-9D28-F816209603AF}"/>
            </a:ext>
          </a:extLst>
        </xdr:cNvPr>
        <xdr:cNvSpPr/>
      </xdr:nvSpPr>
      <xdr:spPr>
        <a:xfrm>
          <a:off x="162687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70593</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7D7691B4-1B42-4B29-BCEA-6A11B9875654}"/>
            </a:ext>
          </a:extLst>
        </xdr:cNvPr>
        <xdr:cNvSpPr txBox="1"/>
      </xdr:nvSpPr>
      <xdr:spPr>
        <a:xfrm>
          <a:off x="16357600" y="137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31387</xdr:rowOff>
    </xdr:from>
    <xdr:to>
      <xdr:col>81</xdr:col>
      <xdr:colOff>101600</xdr:colOff>
      <xdr:row>79</xdr:row>
      <xdr:rowOff>132987</xdr:rowOff>
    </xdr:to>
    <xdr:sp macro="" textlink="">
      <xdr:nvSpPr>
        <xdr:cNvPr id="767" name="楕円 766">
          <a:extLst>
            <a:ext uri="{FF2B5EF4-FFF2-40B4-BE49-F238E27FC236}">
              <a16:creationId xmlns:a16="http://schemas.microsoft.com/office/drawing/2014/main" id="{6BB7D569-2F17-49F9-848D-B3273D557ED8}"/>
            </a:ext>
          </a:extLst>
        </xdr:cNvPr>
        <xdr:cNvSpPr/>
      </xdr:nvSpPr>
      <xdr:spPr>
        <a:xfrm>
          <a:off x="15430500" y="135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82187</xdr:rowOff>
    </xdr:from>
    <xdr:to>
      <xdr:col>85</xdr:col>
      <xdr:colOff>127000</xdr:colOff>
      <xdr:row>81</xdr:row>
      <xdr:rowOff>98516</xdr:rowOff>
    </xdr:to>
    <xdr:cxnSp macro="">
      <xdr:nvCxnSpPr>
        <xdr:cNvPr id="768" name="直線コネクタ 767">
          <a:extLst>
            <a:ext uri="{FF2B5EF4-FFF2-40B4-BE49-F238E27FC236}">
              <a16:creationId xmlns:a16="http://schemas.microsoft.com/office/drawing/2014/main" id="{6303A6E4-3250-4F0A-A3EE-22DC1572EFFA}"/>
            </a:ext>
          </a:extLst>
        </xdr:cNvPr>
        <xdr:cNvCxnSpPr/>
      </xdr:nvCxnSpPr>
      <xdr:spPr>
        <a:xfrm>
          <a:off x="15481300" y="13626737"/>
          <a:ext cx="8382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150586</xdr:rowOff>
    </xdr:from>
    <xdr:to>
      <xdr:col>76</xdr:col>
      <xdr:colOff>165100</xdr:colOff>
      <xdr:row>79</xdr:row>
      <xdr:rowOff>80736</xdr:rowOff>
    </xdr:to>
    <xdr:sp macro="" textlink="">
      <xdr:nvSpPr>
        <xdr:cNvPr id="769" name="楕円 768">
          <a:extLst>
            <a:ext uri="{FF2B5EF4-FFF2-40B4-BE49-F238E27FC236}">
              <a16:creationId xmlns:a16="http://schemas.microsoft.com/office/drawing/2014/main" id="{1FBDDF68-F8D2-4589-A5FA-D50145E388E1}"/>
            </a:ext>
          </a:extLst>
        </xdr:cNvPr>
        <xdr:cNvSpPr/>
      </xdr:nvSpPr>
      <xdr:spPr>
        <a:xfrm>
          <a:off x="14541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29936</xdr:rowOff>
    </xdr:from>
    <xdr:to>
      <xdr:col>81</xdr:col>
      <xdr:colOff>50800</xdr:colOff>
      <xdr:row>79</xdr:row>
      <xdr:rowOff>82187</xdr:rowOff>
    </xdr:to>
    <xdr:cxnSp macro="">
      <xdr:nvCxnSpPr>
        <xdr:cNvPr id="770" name="直線コネクタ 769">
          <a:extLst>
            <a:ext uri="{FF2B5EF4-FFF2-40B4-BE49-F238E27FC236}">
              <a16:creationId xmlns:a16="http://schemas.microsoft.com/office/drawing/2014/main" id="{FCC9DC3F-B239-4BEB-890E-FE7E13528C8F}"/>
            </a:ext>
          </a:extLst>
        </xdr:cNvPr>
        <xdr:cNvCxnSpPr/>
      </xdr:nvCxnSpPr>
      <xdr:spPr>
        <a:xfrm>
          <a:off x="14592300" y="1357448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13426</xdr:rowOff>
    </xdr:from>
    <xdr:to>
      <xdr:col>72</xdr:col>
      <xdr:colOff>38100</xdr:colOff>
      <xdr:row>80</xdr:row>
      <xdr:rowOff>115026</xdr:rowOff>
    </xdr:to>
    <xdr:sp macro="" textlink="">
      <xdr:nvSpPr>
        <xdr:cNvPr id="771" name="楕円 770">
          <a:extLst>
            <a:ext uri="{FF2B5EF4-FFF2-40B4-BE49-F238E27FC236}">
              <a16:creationId xmlns:a16="http://schemas.microsoft.com/office/drawing/2014/main" id="{07729BF6-7C2F-461F-A684-31664E35AAA6}"/>
            </a:ext>
          </a:extLst>
        </xdr:cNvPr>
        <xdr:cNvSpPr/>
      </xdr:nvSpPr>
      <xdr:spPr>
        <a:xfrm>
          <a:off x="13652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29936</xdr:rowOff>
    </xdr:from>
    <xdr:to>
      <xdr:col>76</xdr:col>
      <xdr:colOff>114300</xdr:colOff>
      <xdr:row>80</xdr:row>
      <xdr:rowOff>64226</xdr:rowOff>
    </xdr:to>
    <xdr:cxnSp macro="">
      <xdr:nvCxnSpPr>
        <xdr:cNvPr id="772" name="直線コネクタ 771">
          <a:extLst>
            <a:ext uri="{FF2B5EF4-FFF2-40B4-BE49-F238E27FC236}">
              <a16:creationId xmlns:a16="http://schemas.microsoft.com/office/drawing/2014/main" id="{88FBD841-BF8C-47B2-BC29-129CB438235E}"/>
            </a:ext>
          </a:extLst>
        </xdr:cNvPr>
        <xdr:cNvCxnSpPr/>
      </xdr:nvCxnSpPr>
      <xdr:spPr>
        <a:xfrm flipV="1">
          <a:off x="13703300" y="1357448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108131</xdr:rowOff>
    </xdr:from>
    <xdr:to>
      <xdr:col>67</xdr:col>
      <xdr:colOff>101600</xdr:colOff>
      <xdr:row>81</xdr:row>
      <xdr:rowOff>38281</xdr:rowOff>
    </xdr:to>
    <xdr:sp macro="" textlink="">
      <xdr:nvSpPr>
        <xdr:cNvPr id="773" name="楕円 772">
          <a:extLst>
            <a:ext uri="{FF2B5EF4-FFF2-40B4-BE49-F238E27FC236}">
              <a16:creationId xmlns:a16="http://schemas.microsoft.com/office/drawing/2014/main" id="{16B581FB-9022-49A9-8B46-2911B60D149A}"/>
            </a:ext>
          </a:extLst>
        </xdr:cNvPr>
        <xdr:cNvSpPr/>
      </xdr:nvSpPr>
      <xdr:spPr>
        <a:xfrm>
          <a:off x="12763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64226</xdr:rowOff>
    </xdr:from>
    <xdr:to>
      <xdr:col>71</xdr:col>
      <xdr:colOff>177800</xdr:colOff>
      <xdr:row>80</xdr:row>
      <xdr:rowOff>158931</xdr:rowOff>
    </xdr:to>
    <xdr:cxnSp macro="">
      <xdr:nvCxnSpPr>
        <xdr:cNvPr id="774" name="直線コネクタ 773">
          <a:extLst>
            <a:ext uri="{FF2B5EF4-FFF2-40B4-BE49-F238E27FC236}">
              <a16:creationId xmlns:a16="http://schemas.microsoft.com/office/drawing/2014/main" id="{B85D4336-F2D8-4C56-9F70-1E59BF160F5A}"/>
            </a:ext>
          </a:extLst>
        </xdr:cNvPr>
        <xdr:cNvCxnSpPr/>
      </xdr:nvCxnSpPr>
      <xdr:spPr>
        <a:xfrm flipV="1">
          <a:off x="12814300" y="13780226"/>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775" name="n_1aveValue【消防施設】&#10;有形固定資産減価償却率">
          <a:extLst>
            <a:ext uri="{FF2B5EF4-FFF2-40B4-BE49-F238E27FC236}">
              <a16:creationId xmlns:a16="http://schemas.microsoft.com/office/drawing/2014/main" id="{CAE0375E-61FA-4EF5-A199-8EB1E6F5FE07}"/>
            </a:ext>
          </a:extLst>
        </xdr:cNvPr>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104520</xdr:rowOff>
    </xdr:from>
    <xdr:ext cx="405111" cy="259045"/>
    <xdr:sp macro="" textlink="">
      <xdr:nvSpPr>
        <xdr:cNvPr id="776" name="n_2aveValue【消防施設】&#10;有形固定資産減価償却率">
          <a:extLst>
            <a:ext uri="{FF2B5EF4-FFF2-40B4-BE49-F238E27FC236}">
              <a16:creationId xmlns:a16="http://schemas.microsoft.com/office/drawing/2014/main" id="{E0F27051-1961-45D6-AE69-3733D0CC9AD3}"/>
            </a:ext>
          </a:extLst>
        </xdr:cNvPr>
        <xdr:cNvSpPr txBox="1"/>
      </xdr:nvSpPr>
      <xdr:spPr>
        <a:xfrm>
          <a:off x="14389744" y="1399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97989</xdr:rowOff>
    </xdr:from>
    <xdr:ext cx="405111" cy="259045"/>
    <xdr:sp macro="" textlink="">
      <xdr:nvSpPr>
        <xdr:cNvPr id="777" name="n_3aveValue【消防施設】&#10;有形固定資産減価償却率">
          <a:extLst>
            <a:ext uri="{FF2B5EF4-FFF2-40B4-BE49-F238E27FC236}">
              <a16:creationId xmlns:a16="http://schemas.microsoft.com/office/drawing/2014/main" id="{D8FDA29F-8D64-4845-B933-79E77E12B3B8}"/>
            </a:ext>
          </a:extLst>
        </xdr:cNvPr>
        <xdr:cNvSpPr txBox="1"/>
      </xdr:nvSpPr>
      <xdr:spPr>
        <a:xfrm>
          <a:off x="13500744"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25416</xdr:rowOff>
    </xdr:from>
    <xdr:ext cx="405111" cy="259045"/>
    <xdr:sp macro="" textlink="">
      <xdr:nvSpPr>
        <xdr:cNvPr id="778" name="n_4aveValue【消防施設】&#10;有形固定資産減価償却率">
          <a:extLst>
            <a:ext uri="{FF2B5EF4-FFF2-40B4-BE49-F238E27FC236}">
              <a16:creationId xmlns:a16="http://schemas.microsoft.com/office/drawing/2014/main" id="{974C0392-3820-4DF7-986A-F985B5E96375}"/>
            </a:ext>
          </a:extLst>
        </xdr:cNvPr>
        <xdr:cNvSpPr txBox="1"/>
      </xdr:nvSpPr>
      <xdr:spPr>
        <a:xfrm>
          <a:off x="12611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149514</xdr:rowOff>
    </xdr:from>
    <xdr:ext cx="405111" cy="259045"/>
    <xdr:sp macro="" textlink="">
      <xdr:nvSpPr>
        <xdr:cNvPr id="779" name="n_1mainValue【消防施設】&#10;有形固定資産減価償却率">
          <a:extLst>
            <a:ext uri="{FF2B5EF4-FFF2-40B4-BE49-F238E27FC236}">
              <a16:creationId xmlns:a16="http://schemas.microsoft.com/office/drawing/2014/main" id="{42ED52E4-4686-48B5-BDCB-5CB815A26BEF}"/>
            </a:ext>
          </a:extLst>
        </xdr:cNvPr>
        <xdr:cNvSpPr txBox="1"/>
      </xdr:nvSpPr>
      <xdr:spPr>
        <a:xfrm>
          <a:off x="15266044" y="1335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97263</xdr:rowOff>
    </xdr:from>
    <xdr:ext cx="405111" cy="259045"/>
    <xdr:sp macro="" textlink="">
      <xdr:nvSpPr>
        <xdr:cNvPr id="780" name="n_2mainValue【消防施設】&#10;有形固定資産減価償却率">
          <a:extLst>
            <a:ext uri="{FF2B5EF4-FFF2-40B4-BE49-F238E27FC236}">
              <a16:creationId xmlns:a16="http://schemas.microsoft.com/office/drawing/2014/main" id="{8867CCA1-B39E-4840-9CFE-B095A2C53FA7}"/>
            </a:ext>
          </a:extLst>
        </xdr:cNvPr>
        <xdr:cNvSpPr txBox="1"/>
      </xdr:nvSpPr>
      <xdr:spPr>
        <a:xfrm>
          <a:off x="143897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131553</xdr:rowOff>
    </xdr:from>
    <xdr:ext cx="405111" cy="259045"/>
    <xdr:sp macro="" textlink="">
      <xdr:nvSpPr>
        <xdr:cNvPr id="781" name="n_3mainValue【消防施設】&#10;有形固定資産減価償却率">
          <a:extLst>
            <a:ext uri="{FF2B5EF4-FFF2-40B4-BE49-F238E27FC236}">
              <a16:creationId xmlns:a16="http://schemas.microsoft.com/office/drawing/2014/main" id="{3736BB2C-4ABD-4203-8C1A-3C9B547DCAF7}"/>
            </a:ext>
          </a:extLst>
        </xdr:cNvPr>
        <xdr:cNvSpPr txBox="1"/>
      </xdr:nvSpPr>
      <xdr:spPr>
        <a:xfrm>
          <a:off x="13500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29408</xdr:rowOff>
    </xdr:from>
    <xdr:ext cx="405111" cy="259045"/>
    <xdr:sp macro="" textlink="">
      <xdr:nvSpPr>
        <xdr:cNvPr id="782" name="n_4mainValue【消防施設】&#10;有形固定資産減価償却率">
          <a:extLst>
            <a:ext uri="{FF2B5EF4-FFF2-40B4-BE49-F238E27FC236}">
              <a16:creationId xmlns:a16="http://schemas.microsoft.com/office/drawing/2014/main" id="{F11566A0-238C-420E-AE35-0B3934DD61DC}"/>
            </a:ext>
          </a:extLst>
        </xdr:cNvPr>
        <xdr:cNvSpPr txBox="1"/>
      </xdr:nvSpPr>
      <xdr:spPr>
        <a:xfrm>
          <a:off x="12611744" y="1391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7F48F41B-3EC4-4DF0-B08D-AEE58F7C4EF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62E83216-DFEA-4A88-B45C-4F674E59F45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32B9750F-DEB1-4D89-B9FA-A92B14543B2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B3D7B764-A9E9-4165-B074-E8DA4B3D3A3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DD19834A-BD3B-465F-A0D2-D085D16647F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B85C3173-B33E-4286-95DB-A179FD82FA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2EC98162-78E4-475F-A564-24EDF87AF54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ED91924A-B6FF-4CE7-8850-12A6FA6AE4B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9DAE36D3-00E0-4F0C-A3B1-37C34993B92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95B80351-CD6D-4A16-B94F-3A3F4436C27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3" name="直線コネクタ 792">
          <a:extLst>
            <a:ext uri="{FF2B5EF4-FFF2-40B4-BE49-F238E27FC236}">
              <a16:creationId xmlns:a16="http://schemas.microsoft.com/office/drawing/2014/main" id="{F08238FC-633A-4CAA-BF9B-9A021841FE2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4" name="テキスト ボックス 793">
          <a:extLst>
            <a:ext uri="{FF2B5EF4-FFF2-40B4-BE49-F238E27FC236}">
              <a16:creationId xmlns:a16="http://schemas.microsoft.com/office/drawing/2014/main" id="{0881840B-DDB2-4CC5-A8BC-33DD43516F2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5" name="直線コネクタ 794">
          <a:extLst>
            <a:ext uri="{FF2B5EF4-FFF2-40B4-BE49-F238E27FC236}">
              <a16:creationId xmlns:a16="http://schemas.microsoft.com/office/drawing/2014/main" id="{F1B818A2-3B1A-4B4D-89CE-EABCF76A802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6" name="テキスト ボックス 795">
          <a:extLst>
            <a:ext uri="{FF2B5EF4-FFF2-40B4-BE49-F238E27FC236}">
              <a16:creationId xmlns:a16="http://schemas.microsoft.com/office/drawing/2014/main" id="{F49352EB-283B-430D-B692-723B5E44969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7" name="直線コネクタ 796">
          <a:extLst>
            <a:ext uri="{FF2B5EF4-FFF2-40B4-BE49-F238E27FC236}">
              <a16:creationId xmlns:a16="http://schemas.microsoft.com/office/drawing/2014/main" id="{B1263BA7-42D8-45F6-BB0E-8466592FBFB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8" name="テキスト ボックス 797">
          <a:extLst>
            <a:ext uri="{FF2B5EF4-FFF2-40B4-BE49-F238E27FC236}">
              <a16:creationId xmlns:a16="http://schemas.microsoft.com/office/drawing/2014/main" id="{74A1AC57-1474-493C-87A9-E7CE1FA9ED8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9" name="直線コネクタ 798">
          <a:extLst>
            <a:ext uri="{FF2B5EF4-FFF2-40B4-BE49-F238E27FC236}">
              <a16:creationId xmlns:a16="http://schemas.microsoft.com/office/drawing/2014/main" id="{450E5E12-6CF3-4A74-8F15-73DCD2DCD93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0" name="テキスト ボックス 799">
          <a:extLst>
            <a:ext uri="{FF2B5EF4-FFF2-40B4-BE49-F238E27FC236}">
              <a16:creationId xmlns:a16="http://schemas.microsoft.com/office/drawing/2014/main" id="{0CF5D358-970F-4E46-99D1-062B559AAD4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1" name="直線コネクタ 800">
          <a:extLst>
            <a:ext uri="{FF2B5EF4-FFF2-40B4-BE49-F238E27FC236}">
              <a16:creationId xmlns:a16="http://schemas.microsoft.com/office/drawing/2014/main" id="{A4A98993-CF9B-4E2D-A6DE-7C9D9E2EE93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2" name="テキスト ボックス 801">
          <a:extLst>
            <a:ext uri="{FF2B5EF4-FFF2-40B4-BE49-F238E27FC236}">
              <a16:creationId xmlns:a16="http://schemas.microsoft.com/office/drawing/2014/main" id="{863B5340-AEA4-415F-AC69-04515CF8BF0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3" name="直線コネクタ 802">
          <a:extLst>
            <a:ext uri="{FF2B5EF4-FFF2-40B4-BE49-F238E27FC236}">
              <a16:creationId xmlns:a16="http://schemas.microsoft.com/office/drawing/2014/main" id="{42C217C1-9145-4298-875E-081C15151F1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4" name="テキスト ボックス 803">
          <a:extLst>
            <a:ext uri="{FF2B5EF4-FFF2-40B4-BE49-F238E27FC236}">
              <a16:creationId xmlns:a16="http://schemas.microsoft.com/office/drawing/2014/main" id="{698009AE-B4EC-490B-9FA1-FF79BE7BDD4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1549F308-587D-4C5B-B58A-EF2662F8787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0FF463C5-F040-4C05-86C6-D9F6B60916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92A455FC-C654-4170-AB1D-418D1A5AF97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162198</xdr:rowOff>
    </xdr:from>
    <xdr:to>
      <xdr:col>116</xdr:col>
      <xdr:colOff>62864</xdr:colOff>
      <xdr:row>86</xdr:row>
      <xdr:rowOff>41366</xdr:rowOff>
    </xdr:to>
    <xdr:cxnSp macro="">
      <xdr:nvCxnSpPr>
        <xdr:cNvPr id="808" name="直線コネクタ 807">
          <a:extLst>
            <a:ext uri="{FF2B5EF4-FFF2-40B4-BE49-F238E27FC236}">
              <a16:creationId xmlns:a16="http://schemas.microsoft.com/office/drawing/2014/main" id="{C63FB926-1C74-4380-94A7-A7648F57E0FD}"/>
            </a:ext>
          </a:extLst>
        </xdr:cNvPr>
        <xdr:cNvCxnSpPr/>
      </xdr:nvCxnSpPr>
      <xdr:spPr>
        <a:xfrm flipV="1">
          <a:off x="22160864" y="13192398"/>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809" name="【消防施設】&#10;一人当たり面積最小値テキスト">
          <a:extLst>
            <a:ext uri="{FF2B5EF4-FFF2-40B4-BE49-F238E27FC236}">
              <a16:creationId xmlns:a16="http://schemas.microsoft.com/office/drawing/2014/main" id="{B7AB22BF-C700-4157-9F86-A5F037B61A15}"/>
            </a:ext>
          </a:extLst>
        </xdr:cNvPr>
        <xdr:cNvSpPr txBox="1"/>
      </xdr:nvSpPr>
      <xdr:spPr>
        <a:xfrm>
          <a:off x="22199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810" name="直線コネクタ 809">
          <a:extLst>
            <a:ext uri="{FF2B5EF4-FFF2-40B4-BE49-F238E27FC236}">
              <a16:creationId xmlns:a16="http://schemas.microsoft.com/office/drawing/2014/main" id="{60D41B16-5B9A-486B-9807-74D78E02E23C}"/>
            </a:ext>
          </a:extLst>
        </xdr:cNvPr>
        <xdr:cNvCxnSpPr/>
      </xdr:nvCxnSpPr>
      <xdr:spPr>
        <a:xfrm>
          <a:off x="22072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108874</xdr:rowOff>
    </xdr:from>
    <xdr:ext cx="469744" cy="259045"/>
    <xdr:sp macro="" textlink="">
      <xdr:nvSpPr>
        <xdr:cNvPr id="811" name="【消防施設】&#10;一人当たり面積最大値テキスト">
          <a:extLst>
            <a:ext uri="{FF2B5EF4-FFF2-40B4-BE49-F238E27FC236}">
              <a16:creationId xmlns:a16="http://schemas.microsoft.com/office/drawing/2014/main" id="{14AB9F71-AFDC-4BCE-BF34-2E08475F0015}"/>
            </a:ext>
          </a:extLst>
        </xdr:cNvPr>
        <xdr:cNvSpPr txBox="1"/>
      </xdr:nvSpPr>
      <xdr:spPr>
        <a:xfrm>
          <a:off x="22199600" y="1296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162198</xdr:rowOff>
    </xdr:from>
    <xdr:to>
      <xdr:col>116</xdr:col>
      <xdr:colOff>152400</xdr:colOff>
      <xdr:row>76</xdr:row>
      <xdr:rowOff>162198</xdr:rowOff>
    </xdr:to>
    <xdr:cxnSp macro="">
      <xdr:nvCxnSpPr>
        <xdr:cNvPr id="812" name="直線コネクタ 811">
          <a:extLst>
            <a:ext uri="{FF2B5EF4-FFF2-40B4-BE49-F238E27FC236}">
              <a16:creationId xmlns:a16="http://schemas.microsoft.com/office/drawing/2014/main" id="{3AE2C82C-5337-4B79-A743-9E631538C9EF}"/>
            </a:ext>
          </a:extLst>
        </xdr:cNvPr>
        <xdr:cNvCxnSpPr/>
      </xdr:nvCxnSpPr>
      <xdr:spPr>
        <a:xfrm>
          <a:off x="22072600" y="1319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112684</xdr:rowOff>
    </xdr:from>
    <xdr:ext cx="469744" cy="259045"/>
    <xdr:sp macro="" textlink="">
      <xdr:nvSpPr>
        <xdr:cNvPr id="813" name="【消防施設】&#10;一人当たり面積平均値テキスト">
          <a:extLst>
            <a:ext uri="{FF2B5EF4-FFF2-40B4-BE49-F238E27FC236}">
              <a16:creationId xmlns:a16="http://schemas.microsoft.com/office/drawing/2014/main" id="{7F013B74-1A60-4EC6-950E-6DB4C3E8E3C4}"/>
            </a:ext>
          </a:extLst>
        </xdr:cNvPr>
        <xdr:cNvSpPr txBox="1"/>
      </xdr:nvSpPr>
      <xdr:spPr>
        <a:xfrm>
          <a:off x="22199600" y="1417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134257</xdr:rowOff>
    </xdr:from>
    <xdr:to>
      <xdr:col>116</xdr:col>
      <xdr:colOff>114300</xdr:colOff>
      <xdr:row>83</xdr:row>
      <xdr:rowOff>64407</xdr:rowOff>
    </xdr:to>
    <xdr:sp macro="" textlink="">
      <xdr:nvSpPr>
        <xdr:cNvPr id="814" name="フローチャート: 判断 813">
          <a:extLst>
            <a:ext uri="{FF2B5EF4-FFF2-40B4-BE49-F238E27FC236}">
              <a16:creationId xmlns:a16="http://schemas.microsoft.com/office/drawing/2014/main" id="{A0E9F9A5-C063-4D29-BF79-FB24C0916649}"/>
            </a:ext>
          </a:extLst>
        </xdr:cNvPr>
        <xdr:cNvSpPr/>
      </xdr:nvSpPr>
      <xdr:spPr>
        <a:xfrm>
          <a:off x="22110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157118</xdr:rowOff>
    </xdr:from>
    <xdr:to>
      <xdr:col>112</xdr:col>
      <xdr:colOff>38100</xdr:colOff>
      <xdr:row>83</xdr:row>
      <xdr:rowOff>87268</xdr:rowOff>
    </xdr:to>
    <xdr:sp macro="" textlink="">
      <xdr:nvSpPr>
        <xdr:cNvPr id="815" name="フローチャート: 判断 814">
          <a:extLst>
            <a:ext uri="{FF2B5EF4-FFF2-40B4-BE49-F238E27FC236}">
              <a16:creationId xmlns:a16="http://schemas.microsoft.com/office/drawing/2014/main" id="{0659C748-B3E0-4354-A79E-52800E328FEC}"/>
            </a:ext>
          </a:extLst>
        </xdr:cNvPr>
        <xdr:cNvSpPr/>
      </xdr:nvSpPr>
      <xdr:spPr>
        <a:xfrm>
          <a:off x="21272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11793</xdr:rowOff>
    </xdr:from>
    <xdr:to>
      <xdr:col>107</xdr:col>
      <xdr:colOff>101600</xdr:colOff>
      <xdr:row>83</xdr:row>
      <xdr:rowOff>113393</xdr:rowOff>
    </xdr:to>
    <xdr:sp macro="" textlink="">
      <xdr:nvSpPr>
        <xdr:cNvPr id="816" name="フローチャート: 判断 815">
          <a:extLst>
            <a:ext uri="{FF2B5EF4-FFF2-40B4-BE49-F238E27FC236}">
              <a16:creationId xmlns:a16="http://schemas.microsoft.com/office/drawing/2014/main" id="{7AA3A0E5-11BD-4D5A-BE24-3013C8C26A1B}"/>
            </a:ext>
          </a:extLst>
        </xdr:cNvPr>
        <xdr:cNvSpPr/>
      </xdr:nvSpPr>
      <xdr:spPr>
        <a:xfrm>
          <a:off x="20383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50981</xdr:rowOff>
    </xdr:from>
    <xdr:to>
      <xdr:col>102</xdr:col>
      <xdr:colOff>165100</xdr:colOff>
      <xdr:row>83</xdr:row>
      <xdr:rowOff>152581</xdr:rowOff>
    </xdr:to>
    <xdr:sp macro="" textlink="">
      <xdr:nvSpPr>
        <xdr:cNvPr id="817" name="フローチャート: 判断 816">
          <a:extLst>
            <a:ext uri="{FF2B5EF4-FFF2-40B4-BE49-F238E27FC236}">
              <a16:creationId xmlns:a16="http://schemas.microsoft.com/office/drawing/2014/main" id="{81663D70-78D0-4E7E-8835-B8B2E1C5D3C0}"/>
            </a:ext>
          </a:extLst>
        </xdr:cNvPr>
        <xdr:cNvSpPr/>
      </xdr:nvSpPr>
      <xdr:spPr>
        <a:xfrm>
          <a:off x="19494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818" name="フローチャート: 判断 817">
          <a:extLst>
            <a:ext uri="{FF2B5EF4-FFF2-40B4-BE49-F238E27FC236}">
              <a16:creationId xmlns:a16="http://schemas.microsoft.com/office/drawing/2014/main" id="{BE5B81F7-AB7D-4C54-AE5B-D99A6400FC4B}"/>
            </a:ext>
          </a:extLst>
        </xdr:cNvPr>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FD4B2BB-7488-44F2-AC16-7DF83B1A2CA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9DB85EB-B0DA-462B-9254-D5BE1776814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395191C-1B74-4FFD-BC25-E17390F0D99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A6332A14-0387-43A9-91F1-E244055D1A1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E024A8BD-AAD9-41D4-B5D6-30AFDAF2718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166914</xdr:rowOff>
    </xdr:from>
    <xdr:to>
      <xdr:col>116</xdr:col>
      <xdr:colOff>114300</xdr:colOff>
      <xdr:row>77</xdr:row>
      <xdr:rowOff>97064</xdr:rowOff>
    </xdr:to>
    <xdr:sp macro="" textlink="">
      <xdr:nvSpPr>
        <xdr:cNvPr id="824" name="楕円 823">
          <a:extLst>
            <a:ext uri="{FF2B5EF4-FFF2-40B4-BE49-F238E27FC236}">
              <a16:creationId xmlns:a16="http://schemas.microsoft.com/office/drawing/2014/main" id="{504EC775-4FDF-4963-BAF7-861E8A9BD89F}"/>
            </a:ext>
          </a:extLst>
        </xdr:cNvPr>
        <xdr:cNvSpPr/>
      </xdr:nvSpPr>
      <xdr:spPr>
        <a:xfrm>
          <a:off x="22110700" y="131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81841</xdr:rowOff>
    </xdr:from>
    <xdr:ext cx="469744" cy="259045"/>
    <xdr:sp macro="" textlink="">
      <xdr:nvSpPr>
        <xdr:cNvPr id="825" name="【消防施設】&#10;一人当たり面積該当値テキスト">
          <a:extLst>
            <a:ext uri="{FF2B5EF4-FFF2-40B4-BE49-F238E27FC236}">
              <a16:creationId xmlns:a16="http://schemas.microsoft.com/office/drawing/2014/main" id="{6442D750-6FAA-4B9D-A9AB-24D727393A55}"/>
            </a:ext>
          </a:extLst>
        </xdr:cNvPr>
        <xdr:cNvSpPr txBox="1"/>
      </xdr:nvSpPr>
      <xdr:spPr>
        <a:xfrm>
          <a:off x="22199600" y="1311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34652</xdr:rowOff>
    </xdr:from>
    <xdr:to>
      <xdr:col>112</xdr:col>
      <xdr:colOff>38100</xdr:colOff>
      <xdr:row>77</xdr:row>
      <xdr:rowOff>136252</xdr:rowOff>
    </xdr:to>
    <xdr:sp macro="" textlink="">
      <xdr:nvSpPr>
        <xdr:cNvPr id="826" name="楕円 825">
          <a:extLst>
            <a:ext uri="{FF2B5EF4-FFF2-40B4-BE49-F238E27FC236}">
              <a16:creationId xmlns:a16="http://schemas.microsoft.com/office/drawing/2014/main" id="{DAB6CA31-D726-4360-B319-49F92D230348}"/>
            </a:ext>
          </a:extLst>
        </xdr:cNvPr>
        <xdr:cNvSpPr/>
      </xdr:nvSpPr>
      <xdr:spPr>
        <a:xfrm>
          <a:off x="21272500" y="132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46264</xdr:rowOff>
    </xdr:from>
    <xdr:to>
      <xdr:col>116</xdr:col>
      <xdr:colOff>63500</xdr:colOff>
      <xdr:row>77</xdr:row>
      <xdr:rowOff>85452</xdr:rowOff>
    </xdr:to>
    <xdr:cxnSp macro="">
      <xdr:nvCxnSpPr>
        <xdr:cNvPr id="827" name="直線コネクタ 826">
          <a:extLst>
            <a:ext uri="{FF2B5EF4-FFF2-40B4-BE49-F238E27FC236}">
              <a16:creationId xmlns:a16="http://schemas.microsoft.com/office/drawing/2014/main" id="{0152B641-641D-471E-B725-46F1A496B05F}"/>
            </a:ext>
          </a:extLst>
        </xdr:cNvPr>
        <xdr:cNvCxnSpPr/>
      </xdr:nvCxnSpPr>
      <xdr:spPr>
        <a:xfrm flipV="1">
          <a:off x="21323300" y="1324791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77107</xdr:rowOff>
    </xdr:from>
    <xdr:to>
      <xdr:col>107</xdr:col>
      <xdr:colOff>101600</xdr:colOff>
      <xdr:row>78</xdr:row>
      <xdr:rowOff>7257</xdr:rowOff>
    </xdr:to>
    <xdr:sp macro="" textlink="">
      <xdr:nvSpPr>
        <xdr:cNvPr id="828" name="楕円 827">
          <a:extLst>
            <a:ext uri="{FF2B5EF4-FFF2-40B4-BE49-F238E27FC236}">
              <a16:creationId xmlns:a16="http://schemas.microsoft.com/office/drawing/2014/main" id="{082E63DF-DF31-4669-BC0B-F12757252ACE}"/>
            </a:ext>
          </a:extLst>
        </xdr:cNvPr>
        <xdr:cNvSpPr/>
      </xdr:nvSpPr>
      <xdr:spPr>
        <a:xfrm>
          <a:off x="20383500" y="132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85452</xdr:rowOff>
    </xdr:from>
    <xdr:to>
      <xdr:col>111</xdr:col>
      <xdr:colOff>177800</xdr:colOff>
      <xdr:row>77</xdr:row>
      <xdr:rowOff>127907</xdr:rowOff>
    </xdr:to>
    <xdr:cxnSp macro="">
      <xdr:nvCxnSpPr>
        <xdr:cNvPr id="829" name="直線コネクタ 828">
          <a:extLst>
            <a:ext uri="{FF2B5EF4-FFF2-40B4-BE49-F238E27FC236}">
              <a16:creationId xmlns:a16="http://schemas.microsoft.com/office/drawing/2014/main" id="{E8D66585-029A-4479-998A-E17F0B46A095}"/>
            </a:ext>
          </a:extLst>
        </xdr:cNvPr>
        <xdr:cNvCxnSpPr/>
      </xdr:nvCxnSpPr>
      <xdr:spPr>
        <a:xfrm flipV="1">
          <a:off x="20434300" y="1328710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106499</xdr:rowOff>
    </xdr:from>
    <xdr:to>
      <xdr:col>102</xdr:col>
      <xdr:colOff>165100</xdr:colOff>
      <xdr:row>78</xdr:row>
      <xdr:rowOff>36649</xdr:rowOff>
    </xdr:to>
    <xdr:sp macro="" textlink="">
      <xdr:nvSpPr>
        <xdr:cNvPr id="830" name="楕円 829">
          <a:extLst>
            <a:ext uri="{FF2B5EF4-FFF2-40B4-BE49-F238E27FC236}">
              <a16:creationId xmlns:a16="http://schemas.microsoft.com/office/drawing/2014/main" id="{B95531C0-2C83-4CD8-AFF1-1BBCBC44D3C0}"/>
            </a:ext>
          </a:extLst>
        </xdr:cNvPr>
        <xdr:cNvSpPr/>
      </xdr:nvSpPr>
      <xdr:spPr>
        <a:xfrm>
          <a:off x="19494500" y="133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127907</xdr:rowOff>
    </xdr:from>
    <xdr:to>
      <xdr:col>107</xdr:col>
      <xdr:colOff>50800</xdr:colOff>
      <xdr:row>77</xdr:row>
      <xdr:rowOff>157299</xdr:rowOff>
    </xdr:to>
    <xdr:cxnSp macro="">
      <xdr:nvCxnSpPr>
        <xdr:cNvPr id="831" name="直線コネクタ 830">
          <a:extLst>
            <a:ext uri="{FF2B5EF4-FFF2-40B4-BE49-F238E27FC236}">
              <a16:creationId xmlns:a16="http://schemas.microsoft.com/office/drawing/2014/main" id="{E0098CDD-6F4D-42FA-92F1-55722BA56390}"/>
            </a:ext>
          </a:extLst>
        </xdr:cNvPr>
        <xdr:cNvCxnSpPr/>
      </xdr:nvCxnSpPr>
      <xdr:spPr>
        <a:xfrm flipV="1">
          <a:off x="19545300" y="133295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135889</xdr:rowOff>
    </xdr:from>
    <xdr:to>
      <xdr:col>98</xdr:col>
      <xdr:colOff>38100</xdr:colOff>
      <xdr:row>78</xdr:row>
      <xdr:rowOff>66039</xdr:rowOff>
    </xdr:to>
    <xdr:sp macro="" textlink="">
      <xdr:nvSpPr>
        <xdr:cNvPr id="832" name="楕円 831">
          <a:extLst>
            <a:ext uri="{FF2B5EF4-FFF2-40B4-BE49-F238E27FC236}">
              <a16:creationId xmlns:a16="http://schemas.microsoft.com/office/drawing/2014/main" id="{39CC7D0B-0E1A-49DC-AFC9-93D14BB19CF3}"/>
            </a:ext>
          </a:extLst>
        </xdr:cNvPr>
        <xdr:cNvSpPr/>
      </xdr:nvSpPr>
      <xdr:spPr>
        <a:xfrm>
          <a:off x="18605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157299</xdr:rowOff>
    </xdr:from>
    <xdr:to>
      <xdr:col>102</xdr:col>
      <xdr:colOff>114300</xdr:colOff>
      <xdr:row>78</xdr:row>
      <xdr:rowOff>15239</xdr:rowOff>
    </xdr:to>
    <xdr:cxnSp macro="">
      <xdr:nvCxnSpPr>
        <xdr:cNvPr id="833" name="直線コネクタ 832">
          <a:extLst>
            <a:ext uri="{FF2B5EF4-FFF2-40B4-BE49-F238E27FC236}">
              <a16:creationId xmlns:a16="http://schemas.microsoft.com/office/drawing/2014/main" id="{23BD541B-77A3-4B68-857B-E31C04C5E16E}"/>
            </a:ext>
          </a:extLst>
        </xdr:cNvPr>
        <xdr:cNvCxnSpPr/>
      </xdr:nvCxnSpPr>
      <xdr:spPr>
        <a:xfrm flipV="1">
          <a:off x="18656300" y="133589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78395</xdr:rowOff>
    </xdr:from>
    <xdr:ext cx="469744" cy="259045"/>
    <xdr:sp macro="" textlink="">
      <xdr:nvSpPr>
        <xdr:cNvPr id="834" name="n_1aveValue【消防施設】&#10;一人当たり面積">
          <a:extLst>
            <a:ext uri="{FF2B5EF4-FFF2-40B4-BE49-F238E27FC236}">
              <a16:creationId xmlns:a16="http://schemas.microsoft.com/office/drawing/2014/main" id="{226E4B17-805D-45FC-9FF0-D4DB70FD3650}"/>
            </a:ext>
          </a:extLst>
        </xdr:cNvPr>
        <xdr:cNvSpPr txBox="1"/>
      </xdr:nvSpPr>
      <xdr:spPr>
        <a:xfrm>
          <a:off x="210757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104520</xdr:rowOff>
    </xdr:from>
    <xdr:ext cx="469744" cy="259045"/>
    <xdr:sp macro="" textlink="">
      <xdr:nvSpPr>
        <xdr:cNvPr id="835" name="n_2aveValue【消防施設】&#10;一人当たり面積">
          <a:extLst>
            <a:ext uri="{FF2B5EF4-FFF2-40B4-BE49-F238E27FC236}">
              <a16:creationId xmlns:a16="http://schemas.microsoft.com/office/drawing/2014/main" id="{D29911D7-BF39-46FA-A9CE-80E3EE114454}"/>
            </a:ext>
          </a:extLst>
        </xdr:cNvPr>
        <xdr:cNvSpPr txBox="1"/>
      </xdr:nvSpPr>
      <xdr:spPr>
        <a:xfrm>
          <a:off x="201994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143708</xdr:rowOff>
    </xdr:from>
    <xdr:ext cx="469744" cy="259045"/>
    <xdr:sp macro="" textlink="">
      <xdr:nvSpPr>
        <xdr:cNvPr id="836" name="n_3aveValue【消防施設】&#10;一人当たり面積">
          <a:extLst>
            <a:ext uri="{FF2B5EF4-FFF2-40B4-BE49-F238E27FC236}">
              <a16:creationId xmlns:a16="http://schemas.microsoft.com/office/drawing/2014/main" id="{F3E45A2E-DA08-4F19-9454-13C72ECA2CD3}"/>
            </a:ext>
          </a:extLst>
        </xdr:cNvPr>
        <xdr:cNvSpPr txBox="1"/>
      </xdr:nvSpPr>
      <xdr:spPr>
        <a:xfrm>
          <a:off x="19310427" y="1437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169834</xdr:rowOff>
    </xdr:from>
    <xdr:ext cx="469744" cy="259045"/>
    <xdr:sp macro="" textlink="">
      <xdr:nvSpPr>
        <xdr:cNvPr id="837" name="n_4aveValue【消防施設】&#10;一人当たり面積">
          <a:extLst>
            <a:ext uri="{FF2B5EF4-FFF2-40B4-BE49-F238E27FC236}">
              <a16:creationId xmlns:a16="http://schemas.microsoft.com/office/drawing/2014/main" id="{4CD61380-8AB0-4757-B4FB-5400687A86F3}"/>
            </a:ext>
          </a:extLst>
        </xdr:cNvPr>
        <xdr:cNvSpPr txBox="1"/>
      </xdr:nvSpPr>
      <xdr:spPr>
        <a:xfrm>
          <a:off x="18421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152779</xdr:rowOff>
    </xdr:from>
    <xdr:ext cx="469744" cy="259045"/>
    <xdr:sp macro="" textlink="">
      <xdr:nvSpPr>
        <xdr:cNvPr id="838" name="n_1mainValue【消防施設】&#10;一人当たり面積">
          <a:extLst>
            <a:ext uri="{FF2B5EF4-FFF2-40B4-BE49-F238E27FC236}">
              <a16:creationId xmlns:a16="http://schemas.microsoft.com/office/drawing/2014/main" id="{D8839AE4-25F2-4E2E-B2C8-7CAE7AD7D40A}"/>
            </a:ext>
          </a:extLst>
        </xdr:cNvPr>
        <xdr:cNvSpPr txBox="1"/>
      </xdr:nvSpPr>
      <xdr:spPr>
        <a:xfrm>
          <a:off x="21075727" y="1301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23784</xdr:rowOff>
    </xdr:from>
    <xdr:ext cx="469744" cy="259045"/>
    <xdr:sp macro="" textlink="">
      <xdr:nvSpPr>
        <xdr:cNvPr id="839" name="n_2mainValue【消防施設】&#10;一人当たり面積">
          <a:extLst>
            <a:ext uri="{FF2B5EF4-FFF2-40B4-BE49-F238E27FC236}">
              <a16:creationId xmlns:a16="http://schemas.microsoft.com/office/drawing/2014/main" id="{D0C22AAD-93A1-4D96-B210-E0193DC22589}"/>
            </a:ext>
          </a:extLst>
        </xdr:cNvPr>
        <xdr:cNvSpPr txBox="1"/>
      </xdr:nvSpPr>
      <xdr:spPr>
        <a:xfrm>
          <a:off x="20199427" y="130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53176</xdr:rowOff>
    </xdr:from>
    <xdr:ext cx="469744" cy="259045"/>
    <xdr:sp macro="" textlink="">
      <xdr:nvSpPr>
        <xdr:cNvPr id="840" name="n_3mainValue【消防施設】&#10;一人当たり面積">
          <a:extLst>
            <a:ext uri="{FF2B5EF4-FFF2-40B4-BE49-F238E27FC236}">
              <a16:creationId xmlns:a16="http://schemas.microsoft.com/office/drawing/2014/main" id="{D37C104A-6CA2-46B7-B3C7-BDDA04F07B16}"/>
            </a:ext>
          </a:extLst>
        </xdr:cNvPr>
        <xdr:cNvSpPr txBox="1"/>
      </xdr:nvSpPr>
      <xdr:spPr>
        <a:xfrm>
          <a:off x="19310427" y="1308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82566</xdr:rowOff>
    </xdr:from>
    <xdr:ext cx="469744" cy="259045"/>
    <xdr:sp macro="" textlink="">
      <xdr:nvSpPr>
        <xdr:cNvPr id="841" name="n_4mainValue【消防施設】&#10;一人当たり面積">
          <a:extLst>
            <a:ext uri="{FF2B5EF4-FFF2-40B4-BE49-F238E27FC236}">
              <a16:creationId xmlns:a16="http://schemas.microsoft.com/office/drawing/2014/main" id="{40874303-63E7-4962-B1F5-51B741A5F3CE}"/>
            </a:ext>
          </a:extLst>
        </xdr:cNvPr>
        <xdr:cNvSpPr txBox="1"/>
      </xdr:nvSpPr>
      <xdr:spPr>
        <a:xfrm>
          <a:off x="184214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75318276-48E9-4411-B47D-488D241E4CC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828B94E8-9AB8-4C4F-AABF-C4309B58776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8D7FC46C-B947-4A31-9753-7A285B96ED6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F7112C5F-D917-4340-B12C-96248C314A9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EBDE9512-5DDA-4BEC-BE25-F4F4D6D6D7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2A794365-0D56-41C5-BAA6-C202EC4223A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24442E63-32B5-470C-8A5B-490A5B468D9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9035A79C-BB46-4CB2-889D-0B914902DC3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57A1F5AA-AA7D-484E-A7F1-86F17B1DB1F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08BC88BE-9029-4D32-83C2-BA052A8D91A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5F6BBEA7-571D-43FA-BEF9-CF0D7EC38F1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B7B65810-85C7-4E25-A02A-0DB73247671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EF507C02-E3E5-4A5B-BADE-4856384814F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A91C26F9-0263-4FC9-B5E2-428D277E111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CAB95D78-B18A-4954-A9D3-69B19A45D01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AABA260D-5224-4BBA-AE0E-E5FE0E914CE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8B9A74BF-8251-4C21-B9E0-0A4BE676F24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921B7407-0F68-4B79-A13E-0CE2F56B072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4786F85C-60B4-46CE-9756-A55DBEDAD75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BEAB1FDE-091E-40EF-9CCB-D0BFD47328A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6CCA13DC-6DEE-425E-9A3B-5F286EB904D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5AF8C67D-5DE2-4347-B1DC-65A2A253704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23C1A53C-1A67-401D-A54D-FA0195E7263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5BC6B328-7BDF-46F5-AD34-398134282E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8B04E6A6-1A03-4A39-8A38-A2EF03C31B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107</xdr:row>
      <xdr:rowOff>151312</xdr:rowOff>
    </xdr:to>
    <xdr:cxnSp macro="">
      <xdr:nvCxnSpPr>
        <xdr:cNvPr id="867" name="直線コネクタ 866">
          <a:extLst>
            <a:ext uri="{FF2B5EF4-FFF2-40B4-BE49-F238E27FC236}">
              <a16:creationId xmlns:a16="http://schemas.microsoft.com/office/drawing/2014/main" id="{C27C4E55-1D2C-4548-B031-1DB09F7339A0}"/>
            </a:ext>
          </a:extLst>
        </xdr:cNvPr>
        <xdr:cNvCxnSpPr/>
      </xdr:nvCxnSpPr>
      <xdr:spPr>
        <a:xfrm flipV="1">
          <a:off x="16318864" y="17119963"/>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155139</xdr:rowOff>
    </xdr:from>
    <xdr:ext cx="405111" cy="259045"/>
    <xdr:sp macro="" textlink="">
      <xdr:nvSpPr>
        <xdr:cNvPr id="868" name="【庁舎】&#10;有形固定資産減価償却率最小値テキスト">
          <a:extLst>
            <a:ext uri="{FF2B5EF4-FFF2-40B4-BE49-F238E27FC236}">
              <a16:creationId xmlns:a16="http://schemas.microsoft.com/office/drawing/2014/main" id="{8F09E0EF-6F9B-4932-B357-95BC74C48557}"/>
            </a:ext>
          </a:extLst>
        </xdr:cNvPr>
        <xdr:cNvSpPr txBox="1"/>
      </xdr:nvSpPr>
      <xdr:spPr>
        <a:xfrm>
          <a:off x="16357600" y="1850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151312</xdr:rowOff>
    </xdr:from>
    <xdr:to>
      <xdr:col>86</xdr:col>
      <xdr:colOff>25400</xdr:colOff>
      <xdr:row>107</xdr:row>
      <xdr:rowOff>151312</xdr:rowOff>
    </xdr:to>
    <xdr:cxnSp macro="">
      <xdr:nvCxnSpPr>
        <xdr:cNvPr id="869" name="直線コネクタ 868">
          <a:extLst>
            <a:ext uri="{FF2B5EF4-FFF2-40B4-BE49-F238E27FC236}">
              <a16:creationId xmlns:a16="http://schemas.microsoft.com/office/drawing/2014/main" id="{8E49604F-CA54-4F09-9FDA-6891F7A279CB}"/>
            </a:ext>
          </a:extLst>
        </xdr:cNvPr>
        <xdr:cNvCxnSpPr/>
      </xdr:nvCxnSpPr>
      <xdr:spPr>
        <a:xfrm>
          <a:off x="16230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340478" cy="259045"/>
    <xdr:sp macro="" textlink="">
      <xdr:nvSpPr>
        <xdr:cNvPr id="870" name="【庁舎】&#10;有形固定資産減価償却率最大値テキスト">
          <a:extLst>
            <a:ext uri="{FF2B5EF4-FFF2-40B4-BE49-F238E27FC236}">
              <a16:creationId xmlns:a16="http://schemas.microsoft.com/office/drawing/2014/main" id="{DCD40449-9A76-4E99-9A4C-3EA6564A550E}"/>
            </a:ext>
          </a:extLst>
        </xdr:cNvPr>
        <xdr:cNvSpPr txBox="1"/>
      </xdr:nvSpPr>
      <xdr:spPr>
        <a:xfrm>
          <a:off x="16357600" y="1689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871" name="直線コネクタ 870">
          <a:extLst>
            <a:ext uri="{FF2B5EF4-FFF2-40B4-BE49-F238E27FC236}">
              <a16:creationId xmlns:a16="http://schemas.microsoft.com/office/drawing/2014/main" id="{976D0245-7EFA-4D42-9C7F-A5B0DAFF7CC3}"/>
            </a:ext>
          </a:extLst>
        </xdr:cNvPr>
        <xdr:cNvCxnSpPr/>
      </xdr:nvCxnSpPr>
      <xdr:spPr>
        <a:xfrm>
          <a:off x="16230600" y="17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160945</xdr:rowOff>
    </xdr:from>
    <xdr:ext cx="405111" cy="259045"/>
    <xdr:sp macro="" textlink="">
      <xdr:nvSpPr>
        <xdr:cNvPr id="872" name="【庁舎】&#10;有形固定資産減価償却率平均値テキスト">
          <a:extLst>
            <a:ext uri="{FF2B5EF4-FFF2-40B4-BE49-F238E27FC236}">
              <a16:creationId xmlns:a16="http://schemas.microsoft.com/office/drawing/2014/main" id="{FA707C65-C022-4E1E-B28B-5598965D0F05}"/>
            </a:ext>
          </a:extLst>
        </xdr:cNvPr>
        <xdr:cNvSpPr txBox="1"/>
      </xdr:nvSpPr>
      <xdr:spPr>
        <a:xfrm>
          <a:off x="16357600" y="17648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138068</xdr:rowOff>
    </xdr:from>
    <xdr:to>
      <xdr:col>85</xdr:col>
      <xdr:colOff>177800</xdr:colOff>
      <xdr:row>104</xdr:row>
      <xdr:rowOff>68218</xdr:rowOff>
    </xdr:to>
    <xdr:sp macro="" textlink="">
      <xdr:nvSpPr>
        <xdr:cNvPr id="873" name="フローチャート: 判断 872">
          <a:extLst>
            <a:ext uri="{FF2B5EF4-FFF2-40B4-BE49-F238E27FC236}">
              <a16:creationId xmlns:a16="http://schemas.microsoft.com/office/drawing/2014/main" id="{59566CB1-2F46-4ACC-A5FC-969961E88E66}"/>
            </a:ext>
          </a:extLst>
        </xdr:cNvPr>
        <xdr:cNvSpPr/>
      </xdr:nvSpPr>
      <xdr:spPr>
        <a:xfrm>
          <a:off x="162687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141332</xdr:rowOff>
    </xdr:from>
    <xdr:to>
      <xdr:col>81</xdr:col>
      <xdr:colOff>101600</xdr:colOff>
      <xdr:row>104</xdr:row>
      <xdr:rowOff>71482</xdr:rowOff>
    </xdr:to>
    <xdr:sp macro="" textlink="">
      <xdr:nvSpPr>
        <xdr:cNvPr id="874" name="フローチャート: 判断 873">
          <a:extLst>
            <a:ext uri="{FF2B5EF4-FFF2-40B4-BE49-F238E27FC236}">
              <a16:creationId xmlns:a16="http://schemas.microsoft.com/office/drawing/2014/main" id="{8A9ECF22-BEC5-4A89-AD94-8DC002F08A25}"/>
            </a:ext>
          </a:extLst>
        </xdr:cNvPr>
        <xdr:cNvSpPr/>
      </xdr:nvSpPr>
      <xdr:spPr>
        <a:xfrm>
          <a:off x="15430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149498</xdr:rowOff>
    </xdr:from>
    <xdr:to>
      <xdr:col>76</xdr:col>
      <xdr:colOff>165100</xdr:colOff>
      <xdr:row>104</xdr:row>
      <xdr:rowOff>79648</xdr:rowOff>
    </xdr:to>
    <xdr:sp macro="" textlink="">
      <xdr:nvSpPr>
        <xdr:cNvPr id="875" name="フローチャート: 判断 874">
          <a:extLst>
            <a:ext uri="{FF2B5EF4-FFF2-40B4-BE49-F238E27FC236}">
              <a16:creationId xmlns:a16="http://schemas.microsoft.com/office/drawing/2014/main" id="{3D5CB73F-EE95-4E9A-A54E-497E7BD7A086}"/>
            </a:ext>
          </a:extLst>
        </xdr:cNvPr>
        <xdr:cNvSpPr/>
      </xdr:nvSpPr>
      <xdr:spPr>
        <a:xfrm>
          <a:off x="14541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141332</xdr:rowOff>
    </xdr:from>
    <xdr:to>
      <xdr:col>72</xdr:col>
      <xdr:colOff>38100</xdr:colOff>
      <xdr:row>104</xdr:row>
      <xdr:rowOff>71482</xdr:rowOff>
    </xdr:to>
    <xdr:sp macro="" textlink="">
      <xdr:nvSpPr>
        <xdr:cNvPr id="876" name="フローチャート: 判断 875">
          <a:extLst>
            <a:ext uri="{FF2B5EF4-FFF2-40B4-BE49-F238E27FC236}">
              <a16:creationId xmlns:a16="http://schemas.microsoft.com/office/drawing/2014/main" id="{00F363DC-4D15-49AE-AC40-B60D53E29729}"/>
            </a:ext>
          </a:extLst>
        </xdr:cNvPr>
        <xdr:cNvSpPr/>
      </xdr:nvSpPr>
      <xdr:spPr>
        <a:xfrm>
          <a:off x="13652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115207</xdr:rowOff>
    </xdr:from>
    <xdr:to>
      <xdr:col>67</xdr:col>
      <xdr:colOff>101600</xdr:colOff>
      <xdr:row>104</xdr:row>
      <xdr:rowOff>45357</xdr:rowOff>
    </xdr:to>
    <xdr:sp macro="" textlink="">
      <xdr:nvSpPr>
        <xdr:cNvPr id="877" name="フローチャート: 判断 876">
          <a:extLst>
            <a:ext uri="{FF2B5EF4-FFF2-40B4-BE49-F238E27FC236}">
              <a16:creationId xmlns:a16="http://schemas.microsoft.com/office/drawing/2014/main" id="{BF2283D9-CED1-474F-B04C-AD5550193575}"/>
            </a:ext>
          </a:extLst>
        </xdr:cNvPr>
        <xdr:cNvSpPr/>
      </xdr:nvSpPr>
      <xdr:spPr>
        <a:xfrm>
          <a:off x="12763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986BB286-B3B0-4E76-AD1C-1E7535A930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AC8CC13-8A39-4BF4-BF02-F420107CE98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FB4906E3-DD78-4081-A2BA-282FA3BB15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82693965-0632-45EC-A98F-B2401B3A4C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E5A8BB7D-1988-4A3E-B7CE-7C72A776737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49893</xdr:rowOff>
    </xdr:from>
    <xdr:to>
      <xdr:col>85</xdr:col>
      <xdr:colOff>177800</xdr:colOff>
      <xdr:row>107</xdr:row>
      <xdr:rowOff>151493</xdr:rowOff>
    </xdr:to>
    <xdr:sp macro="" textlink="">
      <xdr:nvSpPr>
        <xdr:cNvPr id="883" name="楕円 882">
          <a:extLst>
            <a:ext uri="{FF2B5EF4-FFF2-40B4-BE49-F238E27FC236}">
              <a16:creationId xmlns:a16="http://schemas.microsoft.com/office/drawing/2014/main" id="{DAD0E475-E6DE-47AF-86D2-3F667D665145}"/>
            </a:ext>
          </a:extLst>
        </xdr:cNvPr>
        <xdr:cNvSpPr/>
      </xdr:nvSpPr>
      <xdr:spPr>
        <a:xfrm>
          <a:off x="162687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136270</xdr:rowOff>
    </xdr:from>
    <xdr:ext cx="405111" cy="259045"/>
    <xdr:sp macro="" textlink="">
      <xdr:nvSpPr>
        <xdr:cNvPr id="884" name="【庁舎】&#10;有形固定資産減価償却率該当値テキスト">
          <a:extLst>
            <a:ext uri="{FF2B5EF4-FFF2-40B4-BE49-F238E27FC236}">
              <a16:creationId xmlns:a16="http://schemas.microsoft.com/office/drawing/2014/main" id="{5C660A34-8FF1-4398-8344-7CC788FDC593}"/>
            </a:ext>
          </a:extLst>
        </xdr:cNvPr>
        <xdr:cNvSpPr txBox="1"/>
      </xdr:nvSpPr>
      <xdr:spPr>
        <a:xfrm>
          <a:off x="16357600" y="1830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31931</xdr:rowOff>
    </xdr:from>
    <xdr:to>
      <xdr:col>81</xdr:col>
      <xdr:colOff>101600</xdr:colOff>
      <xdr:row>107</xdr:row>
      <xdr:rowOff>133531</xdr:rowOff>
    </xdr:to>
    <xdr:sp macro="" textlink="">
      <xdr:nvSpPr>
        <xdr:cNvPr id="885" name="楕円 884">
          <a:extLst>
            <a:ext uri="{FF2B5EF4-FFF2-40B4-BE49-F238E27FC236}">
              <a16:creationId xmlns:a16="http://schemas.microsoft.com/office/drawing/2014/main" id="{FCE9F215-2632-43EE-8A01-8B38F2FD8702}"/>
            </a:ext>
          </a:extLst>
        </xdr:cNvPr>
        <xdr:cNvSpPr/>
      </xdr:nvSpPr>
      <xdr:spPr>
        <a:xfrm>
          <a:off x="15430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82731</xdr:rowOff>
    </xdr:from>
    <xdr:to>
      <xdr:col>85</xdr:col>
      <xdr:colOff>127000</xdr:colOff>
      <xdr:row>107</xdr:row>
      <xdr:rowOff>100693</xdr:rowOff>
    </xdr:to>
    <xdr:cxnSp macro="">
      <xdr:nvCxnSpPr>
        <xdr:cNvPr id="886" name="直線コネクタ 885">
          <a:extLst>
            <a:ext uri="{FF2B5EF4-FFF2-40B4-BE49-F238E27FC236}">
              <a16:creationId xmlns:a16="http://schemas.microsoft.com/office/drawing/2014/main" id="{4CCD71E4-DE25-472D-AE05-C4549C9FCCC1}"/>
            </a:ext>
          </a:extLst>
        </xdr:cNvPr>
        <xdr:cNvCxnSpPr/>
      </xdr:nvCxnSpPr>
      <xdr:spPr>
        <a:xfrm>
          <a:off x="15481300" y="1842788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35198</xdr:rowOff>
    </xdr:from>
    <xdr:to>
      <xdr:col>76</xdr:col>
      <xdr:colOff>165100</xdr:colOff>
      <xdr:row>107</xdr:row>
      <xdr:rowOff>136798</xdr:rowOff>
    </xdr:to>
    <xdr:sp macro="" textlink="">
      <xdr:nvSpPr>
        <xdr:cNvPr id="887" name="楕円 886">
          <a:extLst>
            <a:ext uri="{FF2B5EF4-FFF2-40B4-BE49-F238E27FC236}">
              <a16:creationId xmlns:a16="http://schemas.microsoft.com/office/drawing/2014/main" id="{0C7EA20C-01E9-464F-B15F-56FD1BB93022}"/>
            </a:ext>
          </a:extLst>
        </xdr:cNvPr>
        <xdr:cNvSpPr/>
      </xdr:nvSpPr>
      <xdr:spPr>
        <a:xfrm>
          <a:off x="14541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82731</xdr:rowOff>
    </xdr:from>
    <xdr:to>
      <xdr:col>81</xdr:col>
      <xdr:colOff>50800</xdr:colOff>
      <xdr:row>107</xdr:row>
      <xdr:rowOff>85998</xdr:rowOff>
    </xdr:to>
    <xdr:cxnSp macro="">
      <xdr:nvCxnSpPr>
        <xdr:cNvPr id="888" name="直線コネクタ 887">
          <a:extLst>
            <a:ext uri="{FF2B5EF4-FFF2-40B4-BE49-F238E27FC236}">
              <a16:creationId xmlns:a16="http://schemas.microsoft.com/office/drawing/2014/main" id="{D24A0824-C1F8-45BA-9FBB-8B7FC18DF326}"/>
            </a:ext>
          </a:extLst>
        </xdr:cNvPr>
        <xdr:cNvCxnSpPr/>
      </xdr:nvCxnSpPr>
      <xdr:spPr>
        <a:xfrm flipV="1">
          <a:off x="14592300" y="184278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10705</xdr:rowOff>
    </xdr:from>
    <xdr:to>
      <xdr:col>72</xdr:col>
      <xdr:colOff>38100</xdr:colOff>
      <xdr:row>107</xdr:row>
      <xdr:rowOff>112305</xdr:rowOff>
    </xdr:to>
    <xdr:sp macro="" textlink="">
      <xdr:nvSpPr>
        <xdr:cNvPr id="889" name="楕円 888">
          <a:extLst>
            <a:ext uri="{FF2B5EF4-FFF2-40B4-BE49-F238E27FC236}">
              <a16:creationId xmlns:a16="http://schemas.microsoft.com/office/drawing/2014/main" id="{66419218-FE36-40E5-AE2C-1FFA37EAA701}"/>
            </a:ext>
          </a:extLst>
        </xdr:cNvPr>
        <xdr:cNvSpPr/>
      </xdr:nvSpPr>
      <xdr:spPr>
        <a:xfrm>
          <a:off x="1365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61505</xdr:rowOff>
    </xdr:from>
    <xdr:to>
      <xdr:col>76</xdr:col>
      <xdr:colOff>114300</xdr:colOff>
      <xdr:row>107</xdr:row>
      <xdr:rowOff>85998</xdr:rowOff>
    </xdr:to>
    <xdr:cxnSp macro="">
      <xdr:nvCxnSpPr>
        <xdr:cNvPr id="890" name="直線コネクタ 889">
          <a:extLst>
            <a:ext uri="{FF2B5EF4-FFF2-40B4-BE49-F238E27FC236}">
              <a16:creationId xmlns:a16="http://schemas.microsoft.com/office/drawing/2014/main" id="{BA312D33-4BB1-4439-9009-B94689B9807A}"/>
            </a:ext>
          </a:extLst>
        </xdr:cNvPr>
        <xdr:cNvCxnSpPr/>
      </xdr:nvCxnSpPr>
      <xdr:spPr>
        <a:xfrm>
          <a:off x="13703300" y="1840665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152763</xdr:rowOff>
    </xdr:from>
    <xdr:to>
      <xdr:col>67</xdr:col>
      <xdr:colOff>101600</xdr:colOff>
      <xdr:row>107</xdr:row>
      <xdr:rowOff>82913</xdr:rowOff>
    </xdr:to>
    <xdr:sp macro="" textlink="">
      <xdr:nvSpPr>
        <xdr:cNvPr id="891" name="楕円 890">
          <a:extLst>
            <a:ext uri="{FF2B5EF4-FFF2-40B4-BE49-F238E27FC236}">
              <a16:creationId xmlns:a16="http://schemas.microsoft.com/office/drawing/2014/main" id="{621E07E6-7DC8-4F31-987C-BD8B7495AF20}"/>
            </a:ext>
          </a:extLst>
        </xdr:cNvPr>
        <xdr:cNvSpPr/>
      </xdr:nvSpPr>
      <xdr:spPr>
        <a:xfrm>
          <a:off x="12763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32113</xdr:rowOff>
    </xdr:from>
    <xdr:to>
      <xdr:col>71</xdr:col>
      <xdr:colOff>177800</xdr:colOff>
      <xdr:row>107</xdr:row>
      <xdr:rowOff>61505</xdr:rowOff>
    </xdr:to>
    <xdr:cxnSp macro="">
      <xdr:nvCxnSpPr>
        <xdr:cNvPr id="892" name="直線コネクタ 891">
          <a:extLst>
            <a:ext uri="{FF2B5EF4-FFF2-40B4-BE49-F238E27FC236}">
              <a16:creationId xmlns:a16="http://schemas.microsoft.com/office/drawing/2014/main" id="{DEA4EA53-544D-4868-A3E6-2A308BE71869}"/>
            </a:ext>
          </a:extLst>
        </xdr:cNvPr>
        <xdr:cNvCxnSpPr/>
      </xdr:nvCxnSpPr>
      <xdr:spPr>
        <a:xfrm>
          <a:off x="12814300" y="183772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88009</xdr:rowOff>
    </xdr:from>
    <xdr:ext cx="405111" cy="259045"/>
    <xdr:sp macro="" textlink="">
      <xdr:nvSpPr>
        <xdr:cNvPr id="893" name="n_1aveValue【庁舎】&#10;有形固定資産減価償却率">
          <a:extLst>
            <a:ext uri="{FF2B5EF4-FFF2-40B4-BE49-F238E27FC236}">
              <a16:creationId xmlns:a16="http://schemas.microsoft.com/office/drawing/2014/main" id="{41303758-E460-4549-A485-F08D9C959277}"/>
            </a:ext>
          </a:extLst>
        </xdr:cNvPr>
        <xdr:cNvSpPr txBox="1"/>
      </xdr:nvSpPr>
      <xdr:spPr>
        <a:xfrm>
          <a:off x="152660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96175</xdr:rowOff>
    </xdr:from>
    <xdr:ext cx="405111" cy="259045"/>
    <xdr:sp macro="" textlink="">
      <xdr:nvSpPr>
        <xdr:cNvPr id="894" name="n_2aveValue【庁舎】&#10;有形固定資産減価償却率">
          <a:extLst>
            <a:ext uri="{FF2B5EF4-FFF2-40B4-BE49-F238E27FC236}">
              <a16:creationId xmlns:a16="http://schemas.microsoft.com/office/drawing/2014/main" id="{F6DC121B-8C4B-44DA-BF6D-AA78290AD03A}"/>
            </a:ext>
          </a:extLst>
        </xdr:cNvPr>
        <xdr:cNvSpPr txBox="1"/>
      </xdr:nvSpPr>
      <xdr:spPr>
        <a:xfrm>
          <a:off x="14389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88009</xdr:rowOff>
    </xdr:from>
    <xdr:ext cx="405111" cy="259045"/>
    <xdr:sp macro="" textlink="">
      <xdr:nvSpPr>
        <xdr:cNvPr id="895" name="n_3aveValue【庁舎】&#10;有形固定資産減価償却率">
          <a:extLst>
            <a:ext uri="{FF2B5EF4-FFF2-40B4-BE49-F238E27FC236}">
              <a16:creationId xmlns:a16="http://schemas.microsoft.com/office/drawing/2014/main" id="{715F7E1E-2C47-42A4-94CC-148E0336A22A}"/>
            </a:ext>
          </a:extLst>
        </xdr:cNvPr>
        <xdr:cNvSpPr txBox="1"/>
      </xdr:nvSpPr>
      <xdr:spPr>
        <a:xfrm>
          <a:off x="13500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61884</xdr:rowOff>
    </xdr:from>
    <xdr:ext cx="405111" cy="259045"/>
    <xdr:sp macro="" textlink="">
      <xdr:nvSpPr>
        <xdr:cNvPr id="896" name="n_4aveValue【庁舎】&#10;有形固定資産減価償却率">
          <a:extLst>
            <a:ext uri="{FF2B5EF4-FFF2-40B4-BE49-F238E27FC236}">
              <a16:creationId xmlns:a16="http://schemas.microsoft.com/office/drawing/2014/main" id="{B6E79194-0ED5-488E-BC4C-7ECFD6114098}"/>
            </a:ext>
          </a:extLst>
        </xdr:cNvPr>
        <xdr:cNvSpPr txBox="1"/>
      </xdr:nvSpPr>
      <xdr:spPr>
        <a:xfrm>
          <a:off x="12611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124658</xdr:rowOff>
    </xdr:from>
    <xdr:ext cx="405111" cy="259045"/>
    <xdr:sp macro="" textlink="">
      <xdr:nvSpPr>
        <xdr:cNvPr id="897" name="n_1mainValue【庁舎】&#10;有形固定資産減価償却率">
          <a:extLst>
            <a:ext uri="{FF2B5EF4-FFF2-40B4-BE49-F238E27FC236}">
              <a16:creationId xmlns:a16="http://schemas.microsoft.com/office/drawing/2014/main" id="{47EFB435-1C65-4606-A9DA-13E83CF5FA27}"/>
            </a:ext>
          </a:extLst>
        </xdr:cNvPr>
        <xdr:cNvSpPr txBox="1"/>
      </xdr:nvSpPr>
      <xdr:spPr>
        <a:xfrm>
          <a:off x="152660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127925</xdr:rowOff>
    </xdr:from>
    <xdr:ext cx="405111" cy="259045"/>
    <xdr:sp macro="" textlink="">
      <xdr:nvSpPr>
        <xdr:cNvPr id="898" name="n_2mainValue【庁舎】&#10;有形固定資産減価償却率">
          <a:extLst>
            <a:ext uri="{FF2B5EF4-FFF2-40B4-BE49-F238E27FC236}">
              <a16:creationId xmlns:a16="http://schemas.microsoft.com/office/drawing/2014/main" id="{3B695093-13C0-40B0-901E-2245809BDC12}"/>
            </a:ext>
          </a:extLst>
        </xdr:cNvPr>
        <xdr:cNvSpPr txBox="1"/>
      </xdr:nvSpPr>
      <xdr:spPr>
        <a:xfrm>
          <a:off x="14389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103432</xdr:rowOff>
    </xdr:from>
    <xdr:ext cx="405111" cy="259045"/>
    <xdr:sp macro="" textlink="">
      <xdr:nvSpPr>
        <xdr:cNvPr id="899" name="n_3mainValue【庁舎】&#10;有形固定資産減価償却率">
          <a:extLst>
            <a:ext uri="{FF2B5EF4-FFF2-40B4-BE49-F238E27FC236}">
              <a16:creationId xmlns:a16="http://schemas.microsoft.com/office/drawing/2014/main" id="{560E5908-2DB2-438A-AD10-7DB1FAEC788E}"/>
            </a:ext>
          </a:extLst>
        </xdr:cNvPr>
        <xdr:cNvSpPr txBox="1"/>
      </xdr:nvSpPr>
      <xdr:spPr>
        <a:xfrm>
          <a:off x="135007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74040</xdr:rowOff>
    </xdr:from>
    <xdr:ext cx="405111" cy="259045"/>
    <xdr:sp macro="" textlink="">
      <xdr:nvSpPr>
        <xdr:cNvPr id="900" name="n_4mainValue【庁舎】&#10;有形固定資産減価償却率">
          <a:extLst>
            <a:ext uri="{FF2B5EF4-FFF2-40B4-BE49-F238E27FC236}">
              <a16:creationId xmlns:a16="http://schemas.microsoft.com/office/drawing/2014/main" id="{9E4D7EB6-FB4C-40BE-BC5C-895CB2D8C237}"/>
            </a:ext>
          </a:extLst>
        </xdr:cNvPr>
        <xdr:cNvSpPr txBox="1"/>
      </xdr:nvSpPr>
      <xdr:spPr>
        <a:xfrm>
          <a:off x="126117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52791B82-8163-47E8-B736-A6AB5A5BDC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141ACD7A-810B-4A16-995E-9495D8B925B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846A8F3F-EFDD-44B9-85CC-0D45131C682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843F19F9-F928-48A3-9876-6637467130E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8F039048-ED8C-4F4F-A22D-CC3BA446D9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C5CE7CF4-1618-4859-844D-5CFB9503015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E8F9B6D3-5983-49D1-9410-652F820D65D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5F3336C-7E99-49C1-9CCF-CF5E4E58872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99F8D8B7-4A30-493D-B55F-A30207B6D77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BC24CEEE-B71E-45D8-A0CF-B1EAAD77400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9841DDA8-99A0-423D-A05F-61FBF2F269B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DB57CA4C-4EEB-4C77-A64E-A32B23E361E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A3F326EE-2C44-4C06-8F14-A92A4C3D0C4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87B162E0-80BE-4AEC-96BA-A8DADCBA91B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CB31BCE3-6B57-4E1F-8148-D424D8D208B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F1D57BA6-9621-4ABC-845A-274494F965F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7A79E9B6-8D56-45CC-8F16-36E38418BC5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1A26ED5B-1248-43C4-8B20-F0CCEF25555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156810A6-29F5-420F-B490-F6C32D5EC14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A77213A1-6723-4917-BE86-DBD4417E60A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D5524842-7D3D-4F08-86FF-EC8ADBC084D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3872741E-DD91-4AA6-B77B-EEC6F6C74F1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FCA436CE-A6E1-4D9C-8546-353FB53073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74171FA3-3730-47BE-A18B-58240EB63BF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0A7F31D6-4F09-4999-A8DA-27F3F2A0257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33201</xdr:rowOff>
    </xdr:from>
    <xdr:to>
      <xdr:col>116</xdr:col>
      <xdr:colOff>62864</xdr:colOff>
      <xdr:row>108</xdr:row>
      <xdr:rowOff>34834</xdr:rowOff>
    </xdr:to>
    <xdr:cxnSp macro="">
      <xdr:nvCxnSpPr>
        <xdr:cNvPr id="926" name="直線コネクタ 925">
          <a:extLst>
            <a:ext uri="{FF2B5EF4-FFF2-40B4-BE49-F238E27FC236}">
              <a16:creationId xmlns:a16="http://schemas.microsoft.com/office/drawing/2014/main" id="{5F1E818D-6B80-4931-AE0D-5922737C3604}"/>
            </a:ext>
          </a:extLst>
        </xdr:cNvPr>
        <xdr:cNvCxnSpPr/>
      </xdr:nvCxnSpPr>
      <xdr:spPr>
        <a:xfrm flipV="1">
          <a:off x="22160864" y="1700675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38661</xdr:rowOff>
    </xdr:from>
    <xdr:ext cx="469744" cy="259045"/>
    <xdr:sp macro="" textlink="">
      <xdr:nvSpPr>
        <xdr:cNvPr id="927" name="【庁舎】&#10;一人当たり面積最小値テキスト">
          <a:extLst>
            <a:ext uri="{FF2B5EF4-FFF2-40B4-BE49-F238E27FC236}">
              <a16:creationId xmlns:a16="http://schemas.microsoft.com/office/drawing/2014/main" id="{69AD4E93-437D-44BE-8874-A440320B11D6}"/>
            </a:ext>
          </a:extLst>
        </xdr:cNvPr>
        <xdr:cNvSpPr txBox="1"/>
      </xdr:nvSpPr>
      <xdr:spPr>
        <a:xfrm>
          <a:off x="22199600"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34834</xdr:rowOff>
    </xdr:from>
    <xdr:to>
      <xdr:col>116</xdr:col>
      <xdr:colOff>152400</xdr:colOff>
      <xdr:row>108</xdr:row>
      <xdr:rowOff>34834</xdr:rowOff>
    </xdr:to>
    <xdr:cxnSp macro="">
      <xdr:nvCxnSpPr>
        <xdr:cNvPr id="928" name="直線コネクタ 927">
          <a:extLst>
            <a:ext uri="{FF2B5EF4-FFF2-40B4-BE49-F238E27FC236}">
              <a16:creationId xmlns:a16="http://schemas.microsoft.com/office/drawing/2014/main" id="{31980932-2A4B-4BAA-914D-298600CB2CAB}"/>
            </a:ext>
          </a:extLst>
        </xdr:cNvPr>
        <xdr:cNvCxnSpPr/>
      </xdr:nvCxnSpPr>
      <xdr:spPr>
        <a:xfrm>
          <a:off x="22072600" y="1855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151328</xdr:rowOff>
    </xdr:from>
    <xdr:ext cx="469744" cy="259045"/>
    <xdr:sp macro="" textlink="">
      <xdr:nvSpPr>
        <xdr:cNvPr id="929" name="【庁舎】&#10;一人当たり面積最大値テキスト">
          <a:extLst>
            <a:ext uri="{FF2B5EF4-FFF2-40B4-BE49-F238E27FC236}">
              <a16:creationId xmlns:a16="http://schemas.microsoft.com/office/drawing/2014/main" id="{560F98C0-5500-4CFC-BC7C-B4FA43AE0310}"/>
            </a:ext>
          </a:extLst>
        </xdr:cNvPr>
        <xdr:cNvSpPr txBox="1"/>
      </xdr:nvSpPr>
      <xdr:spPr>
        <a:xfrm>
          <a:off x="22199600" y="1678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33201</xdr:rowOff>
    </xdr:from>
    <xdr:to>
      <xdr:col>116</xdr:col>
      <xdr:colOff>152400</xdr:colOff>
      <xdr:row>99</xdr:row>
      <xdr:rowOff>33201</xdr:rowOff>
    </xdr:to>
    <xdr:cxnSp macro="">
      <xdr:nvCxnSpPr>
        <xdr:cNvPr id="930" name="直線コネクタ 929">
          <a:extLst>
            <a:ext uri="{FF2B5EF4-FFF2-40B4-BE49-F238E27FC236}">
              <a16:creationId xmlns:a16="http://schemas.microsoft.com/office/drawing/2014/main" id="{20CD00A1-DDB4-4692-846F-07896C1581D0}"/>
            </a:ext>
          </a:extLst>
        </xdr:cNvPr>
        <xdr:cNvCxnSpPr/>
      </xdr:nvCxnSpPr>
      <xdr:spPr>
        <a:xfrm>
          <a:off x="22072600" y="17006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931" name="【庁舎】&#10;一人当たり面積平均値テキスト">
          <a:extLst>
            <a:ext uri="{FF2B5EF4-FFF2-40B4-BE49-F238E27FC236}">
              <a16:creationId xmlns:a16="http://schemas.microsoft.com/office/drawing/2014/main" id="{0269CC32-3BAE-4A23-8880-B870EEC839D6}"/>
            </a:ext>
          </a:extLst>
        </xdr:cNvPr>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932" name="フローチャート: 判断 931">
          <a:extLst>
            <a:ext uri="{FF2B5EF4-FFF2-40B4-BE49-F238E27FC236}">
              <a16:creationId xmlns:a16="http://schemas.microsoft.com/office/drawing/2014/main" id="{1AC0DFC9-4D36-450A-B39A-811428F9BD35}"/>
            </a:ext>
          </a:extLst>
        </xdr:cNvPr>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56969</xdr:rowOff>
    </xdr:from>
    <xdr:to>
      <xdr:col>112</xdr:col>
      <xdr:colOff>38100</xdr:colOff>
      <xdr:row>106</xdr:row>
      <xdr:rowOff>158569</xdr:rowOff>
    </xdr:to>
    <xdr:sp macro="" textlink="">
      <xdr:nvSpPr>
        <xdr:cNvPr id="933" name="フローチャート: 判断 932">
          <a:extLst>
            <a:ext uri="{FF2B5EF4-FFF2-40B4-BE49-F238E27FC236}">
              <a16:creationId xmlns:a16="http://schemas.microsoft.com/office/drawing/2014/main" id="{6F03EE88-5253-4DEC-85FF-22FE24489780}"/>
            </a:ext>
          </a:extLst>
        </xdr:cNvPr>
        <xdr:cNvSpPr/>
      </xdr:nvSpPr>
      <xdr:spPr>
        <a:xfrm>
          <a:off x="21272500" y="1823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64588</xdr:rowOff>
    </xdr:from>
    <xdr:to>
      <xdr:col>107</xdr:col>
      <xdr:colOff>101600</xdr:colOff>
      <xdr:row>106</xdr:row>
      <xdr:rowOff>166188</xdr:rowOff>
    </xdr:to>
    <xdr:sp macro="" textlink="">
      <xdr:nvSpPr>
        <xdr:cNvPr id="934" name="フローチャート: 判断 933">
          <a:extLst>
            <a:ext uri="{FF2B5EF4-FFF2-40B4-BE49-F238E27FC236}">
              <a16:creationId xmlns:a16="http://schemas.microsoft.com/office/drawing/2014/main" id="{AECCE8DE-083D-4026-A4F8-ECD4832FADBE}"/>
            </a:ext>
          </a:extLst>
        </xdr:cNvPr>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935" name="フローチャート: 判断 934">
          <a:extLst>
            <a:ext uri="{FF2B5EF4-FFF2-40B4-BE49-F238E27FC236}">
              <a16:creationId xmlns:a16="http://schemas.microsoft.com/office/drawing/2014/main" id="{B80CEB51-C2DC-46A1-A6B8-EA23732FDBB3}"/>
            </a:ext>
          </a:extLst>
        </xdr:cNvPr>
        <xdr:cNvSpPr/>
      </xdr:nvSpPr>
      <xdr:spPr>
        <a:xfrm>
          <a:off x="19494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6" name="フローチャート: 判断 935">
          <a:extLst>
            <a:ext uri="{FF2B5EF4-FFF2-40B4-BE49-F238E27FC236}">
              <a16:creationId xmlns:a16="http://schemas.microsoft.com/office/drawing/2014/main" id="{AF38FF9F-1BC3-4E7C-8AF6-784024EC3BE2}"/>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98666165-451A-4F84-8F21-AD24C173EC9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CD51911B-84F4-45E7-9D87-120F89433D1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BCF1421D-C94F-4780-9425-2B791747F76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E40D6C1E-199F-4C30-B246-409AFE8D88E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3DCA5C2E-366B-4F58-9EC4-8D795CE057D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16148</xdr:rowOff>
    </xdr:from>
    <xdr:to>
      <xdr:col>116</xdr:col>
      <xdr:colOff>114300</xdr:colOff>
      <xdr:row>105</xdr:row>
      <xdr:rowOff>117748</xdr:rowOff>
    </xdr:to>
    <xdr:sp macro="" textlink="">
      <xdr:nvSpPr>
        <xdr:cNvPr id="942" name="楕円 941">
          <a:extLst>
            <a:ext uri="{FF2B5EF4-FFF2-40B4-BE49-F238E27FC236}">
              <a16:creationId xmlns:a16="http://schemas.microsoft.com/office/drawing/2014/main" id="{96708A2B-3958-473B-81FC-A5783E7AA5E3}"/>
            </a:ext>
          </a:extLst>
        </xdr:cNvPr>
        <xdr:cNvSpPr/>
      </xdr:nvSpPr>
      <xdr:spPr>
        <a:xfrm>
          <a:off x="22110700" y="1801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39025</xdr:rowOff>
    </xdr:from>
    <xdr:ext cx="469744" cy="259045"/>
    <xdr:sp macro="" textlink="">
      <xdr:nvSpPr>
        <xdr:cNvPr id="943" name="【庁舎】&#10;一人当たり面積該当値テキスト">
          <a:extLst>
            <a:ext uri="{FF2B5EF4-FFF2-40B4-BE49-F238E27FC236}">
              <a16:creationId xmlns:a16="http://schemas.microsoft.com/office/drawing/2014/main" id="{B20C5DAC-0858-466C-8C7C-2FB7E3D069EB}"/>
            </a:ext>
          </a:extLst>
        </xdr:cNvPr>
        <xdr:cNvSpPr txBox="1"/>
      </xdr:nvSpPr>
      <xdr:spPr>
        <a:xfrm>
          <a:off x="22199600"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30299</xdr:rowOff>
    </xdr:from>
    <xdr:to>
      <xdr:col>112</xdr:col>
      <xdr:colOff>38100</xdr:colOff>
      <xdr:row>105</xdr:row>
      <xdr:rowOff>131899</xdr:rowOff>
    </xdr:to>
    <xdr:sp macro="" textlink="">
      <xdr:nvSpPr>
        <xdr:cNvPr id="944" name="楕円 943">
          <a:extLst>
            <a:ext uri="{FF2B5EF4-FFF2-40B4-BE49-F238E27FC236}">
              <a16:creationId xmlns:a16="http://schemas.microsoft.com/office/drawing/2014/main" id="{8F2D5B02-5FDA-4DFC-870B-71DDFA1F598A}"/>
            </a:ext>
          </a:extLst>
        </xdr:cNvPr>
        <xdr:cNvSpPr/>
      </xdr:nvSpPr>
      <xdr:spPr>
        <a:xfrm>
          <a:off x="21272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66948</xdr:rowOff>
    </xdr:from>
    <xdr:to>
      <xdr:col>116</xdr:col>
      <xdr:colOff>63500</xdr:colOff>
      <xdr:row>105</xdr:row>
      <xdr:rowOff>81099</xdr:rowOff>
    </xdr:to>
    <xdr:cxnSp macro="">
      <xdr:nvCxnSpPr>
        <xdr:cNvPr id="945" name="直線コネクタ 944">
          <a:extLst>
            <a:ext uri="{FF2B5EF4-FFF2-40B4-BE49-F238E27FC236}">
              <a16:creationId xmlns:a16="http://schemas.microsoft.com/office/drawing/2014/main" id="{2AB0AC17-EED4-4012-8478-9E32A70AA512}"/>
            </a:ext>
          </a:extLst>
        </xdr:cNvPr>
        <xdr:cNvCxnSpPr/>
      </xdr:nvCxnSpPr>
      <xdr:spPr>
        <a:xfrm flipV="1">
          <a:off x="21323300" y="18069198"/>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66221</xdr:rowOff>
    </xdr:from>
    <xdr:to>
      <xdr:col>107</xdr:col>
      <xdr:colOff>101600</xdr:colOff>
      <xdr:row>105</xdr:row>
      <xdr:rowOff>167821</xdr:rowOff>
    </xdr:to>
    <xdr:sp macro="" textlink="">
      <xdr:nvSpPr>
        <xdr:cNvPr id="946" name="楕円 945">
          <a:extLst>
            <a:ext uri="{FF2B5EF4-FFF2-40B4-BE49-F238E27FC236}">
              <a16:creationId xmlns:a16="http://schemas.microsoft.com/office/drawing/2014/main" id="{8CAFBBE7-9023-45BB-95C9-524902648C17}"/>
            </a:ext>
          </a:extLst>
        </xdr:cNvPr>
        <xdr:cNvSpPr/>
      </xdr:nvSpPr>
      <xdr:spPr>
        <a:xfrm>
          <a:off x="20383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81099</xdr:rowOff>
    </xdr:from>
    <xdr:to>
      <xdr:col>111</xdr:col>
      <xdr:colOff>177800</xdr:colOff>
      <xdr:row>105</xdr:row>
      <xdr:rowOff>117021</xdr:rowOff>
    </xdr:to>
    <xdr:cxnSp macro="">
      <xdr:nvCxnSpPr>
        <xdr:cNvPr id="947" name="直線コネクタ 946">
          <a:extLst>
            <a:ext uri="{FF2B5EF4-FFF2-40B4-BE49-F238E27FC236}">
              <a16:creationId xmlns:a16="http://schemas.microsoft.com/office/drawing/2014/main" id="{3BA53507-ADFE-4503-946B-5A5EA913C735}"/>
            </a:ext>
          </a:extLst>
        </xdr:cNvPr>
        <xdr:cNvCxnSpPr/>
      </xdr:nvCxnSpPr>
      <xdr:spPr>
        <a:xfrm flipV="1">
          <a:off x="20434300" y="180833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77107</xdr:rowOff>
    </xdr:from>
    <xdr:to>
      <xdr:col>102</xdr:col>
      <xdr:colOff>165100</xdr:colOff>
      <xdr:row>106</xdr:row>
      <xdr:rowOff>7257</xdr:rowOff>
    </xdr:to>
    <xdr:sp macro="" textlink="">
      <xdr:nvSpPr>
        <xdr:cNvPr id="948" name="楕円 947">
          <a:extLst>
            <a:ext uri="{FF2B5EF4-FFF2-40B4-BE49-F238E27FC236}">
              <a16:creationId xmlns:a16="http://schemas.microsoft.com/office/drawing/2014/main" id="{516F8D6F-118C-468E-B07C-E18BC9016BAB}"/>
            </a:ext>
          </a:extLst>
        </xdr:cNvPr>
        <xdr:cNvSpPr/>
      </xdr:nvSpPr>
      <xdr:spPr>
        <a:xfrm>
          <a:off x="19494500" y="180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117021</xdr:rowOff>
    </xdr:from>
    <xdr:to>
      <xdr:col>107</xdr:col>
      <xdr:colOff>50800</xdr:colOff>
      <xdr:row>105</xdr:row>
      <xdr:rowOff>127907</xdr:rowOff>
    </xdr:to>
    <xdr:cxnSp macro="">
      <xdr:nvCxnSpPr>
        <xdr:cNvPr id="949" name="直線コネクタ 948">
          <a:extLst>
            <a:ext uri="{FF2B5EF4-FFF2-40B4-BE49-F238E27FC236}">
              <a16:creationId xmlns:a16="http://schemas.microsoft.com/office/drawing/2014/main" id="{866E3E74-EE1B-437E-A3E2-07011D408429}"/>
            </a:ext>
          </a:extLst>
        </xdr:cNvPr>
        <xdr:cNvCxnSpPr/>
      </xdr:nvCxnSpPr>
      <xdr:spPr>
        <a:xfrm flipV="1">
          <a:off x="19545300" y="181192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89081</xdr:rowOff>
    </xdr:from>
    <xdr:to>
      <xdr:col>98</xdr:col>
      <xdr:colOff>38100</xdr:colOff>
      <xdr:row>106</xdr:row>
      <xdr:rowOff>19231</xdr:rowOff>
    </xdr:to>
    <xdr:sp macro="" textlink="">
      <xdr:nvSpPr>
        <xdr:cNvPr id="950" name="楕円 949">
          <a:extLst>
            <a:ext uri="{FF2B5EF4-FFF2-40B4-BE49-F238E27FC236}">
              <a16:creationId xmlns:a16="http://schemas.microsoft.com/office/drawing/2014/main" id="{E6585A3A-FB4D-496B-AC5A-A62678F3C985}"/>
            </a:ext>
          </a:extLst>
        </xdr:cNvPr>
        <xdr:cNvSpPr/>
      </xdr:nvSpPr>
      <xdr:spPr>
        <a:xfrm>
          <a:off x="18605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127907</xdr:rowOff>
    </xdr:from>
    <xdr:to>
      <xdr:col>102</xdr:col>
      <xdr:colOff>114300</xdr:colOff>
      <xdr:row>105</xdr:row>
      <xdr:rowOff>139881</xdr:rowOff>
    </xdr:to>
    <xdr:cxnSp macro="">
      <xdr:nvCxnSpPr>
        <xdr:cNvPr id="951" name="直線コネクタ 950">
          <a:extLst>
            <a:ext uri="{FF2B5EF4-FFF2-40B4-BE49-F238E27FC236}">
              <a16:creationId xmlns:a16="http://schemas.microsoft.com/office/drawing/2014/main" id="{E3D9B6F8-8504-449C-894D-7CFD295826FF}"/>
            </a:ext>
          </a:extLst>
        </xdr:cNvPr>
        <xdr:cNvCxnSpPr/>
      </xdr:nvCxnSpPr>
      <xdr:spPr>
        <a:xfrm flipV="1">
          <a:off x="18656300" y="18130157"/>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149696</xdr:rowOff>
    </xdr:from>
    <xdr:ext cx="469744" cy="259045"/>
    <xdr:sp macro="" textlink="">
      <xdr:nvSpPr>
        <xdr:cNvPr id="952" name="n_1aveValue【庁舎】&#10;一人当たり面積">
          <a:extLst>
            <a:ext uri="{FF2B5EF4-FFF2-40B4-BE49-F238E27FC236}">
              <a16:creationId xmlns:a16="http://schemas.microsoft.com/office/drawing/2014/main" id="{D3E797E8-6DD3-46D6-92A7-C5038762B639}"/>
            </a:ext>
          </a:extLst>
        </xdr:cNvPr>
        <xdr:cNvSpPr txBox="1"/>
      </xdr:nvSpPr>
      <xdr:spPr>
        <a:xfrm>
          <a:off x="21075727" y="1832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157315</xdr:rowOff>
    </xdr:from>
    <xdr:ext cx="469744" cy="259045"/>
    <xdr:sp macro="" textlink="">
      <xdr:nvSpPr>
        <xdr:cNvPr id="953" name="n_2aveValue【庁舎】&#10;一人当たり面積">
          <a:extLst>
            <a:ext uri="{FF2B5EF4-FFF2-40B4-BE49-F238E27FC236}">
              <a16:creationId xmlns:a16="http://schemas.microsoft.com/office/drawing/2014/main" id="{454B4922-06FD-4288-A90F-875CDAE913C7}"/>
            </a:ext>
          </a:extLst>
        </xdr:cNvPr>
        <xdr:cNvSpPr txBox="1"/>
      </xdr:nvSpPr>
      <xdr:spPr>
        <a:xfrm>
          <a:off x="20199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954" name="n_3aveValue【庁舎】&#10;一人当たり面積">
          <a:extLst>
            <a:ext uri="{FF2B5EF4-FFF2-40B4-BE49-F238E27FC236}">
              <a16:creationId xmlns:a16="http://schemas.microsoft.com/office/drawing/2014/main" id="{FAC7BAB0-C7C9-43AB-A4F9-8EED5817BC63}"/>
            </a:ext>
          </a:extLst>
        </xdr:cNvPr>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55" name="n_4aveValue【庁舎】&#10;一人当たり面積">
          <a:extLst>
            <a:ext uri="{FF2B5EF4-FFF2-40B4-BE49-F238E27FC236}">
              <a16:creationId xmlns:a16="http://schemas.microsoft.com/office/drawing/2014/main" id="{9CC0711C-A730-4D0A-A02D-C640BC0C7F08}"/>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148426</xdr:rowOff>
    </xdr:from>
    <xdr:ext cx="469744" cy="259045"/>
    <xdr:sp macro="" textlink="">
      <xdr:nvSpPr>
        <xdr:cNvPr id="956" name="n_1mainValue【庁舎】&#10;一人当たり面積">
          <a:extLst>
            <a:ext uri="{FF2B5EF4-FFF2-40B4-BE49-F238E27FC236}">
              <a16:creationId xmlns:a16="http://schemas.microsoft.com/office/drawing/2014/main" id="{26F41CF6-ACF1-4664-B154-B00CC391A532}"/>
            </a:ext>
          </a:extLst>
        </xdr:cNvPr>
        <xdr:cNvSpPr txBox="1"/>
      </xdr:nvSpPr>
      <xdr:spPr>
        <a:xfrm>
          <a:off x="210757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957" name="n_2mainValue【庁舎】&#10;一人当たり面積">
          <a:extLst>
            <a:ext uri="{FF2B5EF4-FFF2-40B4-BE49-F238E27FC236}">
              <a16:creationId xmlns:a16="http://schemas.microsoft.com/office/drawing/2014/main" id="{E9A0DE42-20A0-4025-AD41-4E4E0F3A3D84}"/>
            </a:ext>
          </a:extLst>
        </xdr:cNvPr>
        <xdr:cNvSpPr txBox="1"/>
      </xdr:nvSpPr>
      <xdr:spPr>
        <a:xfrm>
          <a:off x="20199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23784</xdr:rowOff>
    </xdr:from>
    <xdr:ext cx="469744" cy="259045"/>
    <xdr:sp macro="" textlink="">
      <xdr:nvSpPr>
        <xdr:cNvPr id="958" name="n_3mainValue【庁舎】&#10;一人当たり面積">
          <a:extLst>
            <a:ext uri="{FF2B5EF4-FFF2-40B4-BE49-F238E27FC236}">
              <a16:creationId xmlns:a16="http://schemas.microsoft.com/office/drawing/2014/main" id="{91113E40-BC85-43F5-A0A8-0FE99CE6043F}"/>
            </a:ext>
          </a:extLst>
        </xdr:cNvPr>
        <xdr:cNvSpPr txBox="1"/>
      </xdr:nvSpPr>
      <xdr:spPr>
        <a:xfrm>
          <a:off x="19310427" y="1785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35758</xdr:rowOff>
    </xdr:from>
    <xdr:ext cx="469744" cy="259045"/>
    <xdr:sp macro="" textlink="">
      <xdr:nvSpPr>
        <xdr:cNvPr id="959" name="n_4mainValue【庁舎】&#10;一人当たり面積">
          <a:extLst>
            <a:ext uri="{FF2B5EF4-FFF2-40B4-BE49-F238E27FC236}">
              <a16:creationId xmlns:a16="http://schemas.microsoft.com/office/drawing/2014/main" id="{A2C22230-9528-42DF-A3F7-00EB2C29E93B}"/>
            </a:ext>
          </a:extLst>
        </xdr:cNvPr>
        <xdr:cNvSpPr txBox="1"/>
      </xdr:nvSpPr>
      <xdr:spPr>
        <a:xfrm>
          <a:off x="184214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09C2CAC4-1A46-4D58-A9F1-6ED17C804DE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6CC7F9B4-223D-4C67-A992-D2D869F60DB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0223B6BE-A18D-4452-AAAD-7D3B93E9C4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類似団体と比較して特に有形固定資産減価償却率が高くなっている施設は、学校施設、児童館、港湾・漁港、図書館、庁舎であり、特に低くなっている施設は、橋りょう・トンネル、認定こども園・幼稚園・保育所、一般廃棄物処理施設、消防施設である。 </a:t>
          </a:r>
        </a:p>
        <a:p>
          <a:r>
            <a:rPr kumimoji="1" lang="ja-JP" altLang="en-US" sz="1300">
              <a:latin typeface="ＭＳ Ｐゴシック" panose="020B0600070205080204" pitchFamily="50" charset="-128"/>
              <a:ea typeface="ＭＳ Ｐゴシック" panose="020B0600070205080204" pitchFamily="50" charset="-128"/>
            </a:rPr>
            <a:t>学校施設、児童館、については、比率が７０％を超え、庁舎においては８０％を超えてきており、非常に老朽化が進んでいる状況である。</a:t>
          </a:r>
        </a:p>
        <a:p>
          <a:r>
            <a:rPr kumimoji="1" lang="ja-JP" altLang="en-US" sz="1300">
              <a:latin typeface="ＭＳ Ｐゴシック" panose="020B0600070205080204" pitchFamily="50" charset="-128"/>
              <a:ea typeface="ＭＳ Ｐゴシック" panose="020B0600070205080204" pitchFamily="50" charset="-128"/>
            </a:rPr>
            <a:t>庁舎については令和３年４月に大島総合支所が建替えられ、また、令和７年度までに２支所の旧庁舎解体が進められる予定のため、有形固定資産減価償却率は低くなり、今後の維持管理費用の減少を見込んでいる。 </a:t>
          </a:r>
        </a:p>
        <a:p>
          <a:r>
            <a:rPr kumimoji="1" lang="ja-JP" altLang="en-US" sz="1300">
              <a:latin typeface="ＭＳ Ｐゴシック" panose="020B0600070205080204" pitchFamily="50" charset="-128"/>
              <a:ea typeface="ＭＳ Ｐゴシック" panose="020B0600070205080204" pitchFamily="50" charset="-128"/>
            </a:rPr>
            <a:t>前年度から低くなった認定こども園・幼稚園・保育園、は認定こども園の新設とそれに伴う旧幼稚園舎の解体によるものである。</a:t>
          </a:r>
        </a:p>
        <a:p>
          <a:r>
            <a:rPr kumimoji="1" lang="ja-JP" altLang="en-US" sz="1300">
              <a:latin typeface="ＭＳ Ｐゴシック" panose="020B0600070205080204" pitchFamily="50" charset="-128"/>
              <a:ea typeface="ＭＳ Ｐゴシック" panose="020B0600070205080204" pitchFamily="50" charset="-128"/>
            </a:rPr>
            <a:t>一方、消防施設については詰所の建て替えが進められており、有形固定資産原価消化率は低くなっていくと推測される。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25,747
25,459
241.60
24,417,795
23,056,090
1,053,199
12,059,917
19,719,363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基準財政収入額で、市町村民税や固定資産税の増があったものの、基準財政需要額で、再算定項目の臨時経済対策費等が減となったため、前年度から財政力指数の増減はなかった。</a:t>
          </a:r>
        </a:p>
        <a:p>
          <a:r>
            <a:rPr kumimoji="1" lang="ja-JP" altLang="en-US" sz="1300">
              <a:latin typeface="ＭＳ Ｐゴシック" panose="020B0600070205080204" pitchFamily="50" charset="-128"/>
              <a:ea typeface="ＭＳ Ｐゴシック" panose="020B0600070205080204" pitchFamily="50" charset="-128"/>
            </a:rPr>
            <a:t>　類似団体平均値を下回っており、産業基盤の整備や企業誘致対策などの税収増につながる施策を推進し、財政基盤の強化に努める。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経常経費における公債費や国保直診事業会計への繰出金の増等により、経常収支比率は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今後も経常経費の増が見込まれることから、継続事業の見直しや公共施設の統廃合を行う等、経常経費の抑制に努める。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2794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84232"/>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20828</xdr:rowOff>
    </xdr:from>
    <xdr:to>
      <xdr:col>23</xdr:col>
      <xdr:colOff>133350</xdr:colOff>
      <xdr:row>59</xdr:row>
      <xdr:rowOff>13462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9964928"/>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6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163322</xdr:rowOff>
    </xdr:from>
    <xdr:to>
      <xdr:col>19</xdr:col>
      <xdr:colOff>133350</xdr:colOff>
      <xdr:row>58</xdr:row>
      <xdr:rowOff>20828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99359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97790</xdr:rowOff>
    </xdr:from>
    <xdr:to>
      <xdr:col>19</xdr:col>
      <xdr:colOff>184150</xdr:colOff>
      <xdr:row>60</xdr:row>
      <xdr:rowOff>27940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12717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9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163322</xdr:rowOff>
    </xdr:from>
    <xdr:to>
      <xdr:col>15</xdr:col>
      <xdr:colOff>82550</xdr:colOff>
      <xdr:row>60</xdr:row>
      <xdr:rowOff>44704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9935972"/>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169926</xdr:rowOff>
    </xdr:from>
    <xdr:to>
      <xdr:col>15</xdr:col>
      <xdr:colOff>133350</xdr:colOff>
      <xdr:row>62</xdr:row>
      <xdr:rowOff>100076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107696</xdr:rowOff>
    </xdr:from>
    <xdr:to>
      <xdr:col>11</xdr:col>
      <xdr:colOff>31750</xdr:colOff>
      <xdr:row>60</xdr:row>
      <xdr:rowOff>44704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05179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104648</xdr:rowOff>
    </xdr:from>
    <xdr:to>
      <xdr:col>11</xdr:col>
      <xdr:colOff>82550</xdr:colOff>
      <xdr:row>63</xdr:row>
      <xdr:rowOff>34798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19575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123461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134112</xdr:rowOff>
    </xdr:from>
    <xdr:to>
      <xdr:col>23</xdr:col>
      <xdr:colOff>184150</xdr:colOff>
      <xdr:row>59</xdr:row>
      <xdr:rowOff>64262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150639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2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141478</xdr:rowOff>
    </xdr:from>
    <xdr:to>
      <xdr:col>19</xdr:col>
      <xdr:colOff>184150</xdr:colOff>
      <xdr:row>58</xdr:row>
      <xdr:rowOff>71628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81805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68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112522</xdr:rowOff>
    </xdr:from>
    <xdr:to>
      <xdr:col>15</xdr:col>
      <xdr:colOff>133350</xdr:colOff>
      <xdr:row>58</xdr:row>
      <xdr:rowOff>42672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88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52849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165354</xdr:rowOff>
    </xdr:from>
    <xdr:to>
      <xdr:col>11</xdr:col>
      <xdr:colOff>82550</xdr:colOff>
      <xdr:row>60</xdr:row>
      <xdr:rowOff>95504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105681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56896</xdr:rowOff>
    </xdr:from>
    <xdr:to>
      <xdr:col>7</xdr:col>
      <xdr:colOff>31750</xdr:colOff>
      <xdr:row>58</xdr:row>
      <xdr:rowOff>158496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168673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76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新型コロナウイルス感染症ワクチン接種対応に係る物件費の増や消防団員の年額報酬改定による人件費の増に加え、人口減少が影響し、人口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人当たりの決算額は前年度比</a:t>
          </a:r>
          <a:r>
            <a:rPr kumimoji="1" lang="en-US" altLang="ja-JP" sz="1300">
              <a:latin typeface="ＭＳ Ｐゴシック" panose="020B0600070205080204" pitchFamily="50" charset="-128"/>
              <a:ea typeface="ＭＳ Ｐゴシック" panose="020B0600070205080204" pitchFamily="50" charset="-128"/>
            </a:rPr>
            <a:t>8,392</a:t>
          </a:r>
          <a:r>
            <a:rPr kumimoji="1" lang="ja-JP" altLang="en-US" sz="1300">
              <a:latin typeface="ＭＳ Ｐゴシック" panose="020B0600070205080204" pitchFamily="50" charset="-128"/>
              <a:ea typeface="ＭＳ Ｐゴシック" panose="020B0600070205080204" pitchFamily="50" charset="-128"/>
            </a:rPr>
            <a:t>円増となり、類似団体平均値を上回っている。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当市は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つの有人離島をはじめとした広大な行政範囲を有し、人口減少も著しいことから、類似団体平均値を上回る一因となっている。</a:t>
          </a:r>
        </a:p>
        <a:p>
          <a:r>
            <a:rPr kumimoji="1" lang="ja-JP" altLang="en-US" sz="1300">
              <a:latin typeface="ＭＳ Ｐゴシック" panose="020B0600070205080204" pitchFamily="50" charset="-128"/>
              <a:ea typeface="ＭＳ Ｐゴシック" panose="020B0600070205080204" pitchFamily="50" charset="-128"/>
            </a:rPr>
            <a:t>　今後も人口減少対策の推進、人員の適正配置による人件費の抑制、公共施設の統廃合による物件費・維持補修費の抑制に努める。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118151</xdr:rowOff>
    </xdr:from>
    <xdr:to>
      <xdr:col>23</xdr:col>
      <xdr:colOff>133350</xdr:colOff>
      <xdr:row>87</xdr:row>
      <xdr:rowOff>58527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5601"/>
          <a:ext cx="0" cy="969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30604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494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58527</xdr:rowOff>
    </xdr:from>
    <xdr:to>
      <xdr:col>24</xdr:col>
      <xdr:colOff>12700</xdr:colOff>
      <xdr:row>87</xdr:row>
      <xdr:rowOff>58527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97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33078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118151</xdr:rowOff>
    </xdr:from>
    <xdr:to>
      <xdr:col>24</xdr:col>
      <xdr:colOff>12700</xdr:colOff>
      <xdr:row>81</xdr:row>
      <xdr:rowOff>118151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5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4696</xdr:rowOff>
    </xdr:from>
    <xdr:to>
      <xdr:col>23</xdr:col>
      <xdr:colOff>133350</xdr:colOff>
      <xdr:row>85</xdr:row>
      <xdr:rowOff>45196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77946"/>
          <a:ext cx="838200" cy="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102576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61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86049</xdr:rowOff>
    </xdr:from>
    <xdr:to>
      <xdr:col>23</xdr:col>
      <xdr:colOff>184150</xdr:colOff>
      <xdr:row>84</xdr:row>
      <xdr:rowOff>16199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95475</xdr:rowOff>
    </xdr:from>
    <xdr:to>
      <xdr:col>19</xdr:col>
      <xdr:colOff>133350</xdr:colOff>
      <xdr:row>85</xdr:row>
      <xdr:rowOff>4696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97275"/>
          <a:ext cx="889000" cy="8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51794</xdr:rowOff>
    </xdr:from>
    <xdr:to>
      <xdr:col>19</xdr:col>
      <xdr:colOff>184150</xdr:colOff>
      <xdr:row>83</xdr:row>
      <xdr:rowOff>153394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163571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7829</xdr:rowOff>
    </xdr:from>
    <xdr:to>
      <xdr:col>15</xdr:col>
      <xdr:colOff>82550</xdr:colOff>
      <xdr:row>84</xdr:row>
      <xdr:rowOff>95475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09629"/>
          <a:ext cx="889000" cy="8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21197</xdr:rowOff>
    </xdr:from>
    <xdr:to>
      <xdr:col>15</xdr:col>
      <xdr:colOff>133350</xdr:colOff>
      <xdr:row>83</xdr:row>
      <xdr:rowOff>122797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132974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2395</xdr:rowOff>
    </xdr:from>
    <xdr:to>
      <xdr:col>11</xdr:col>
      <xdr:colOff>31750</xdr:colOff>
      <xdr:row>84</xdr:row>
      <xdr:rowOff>7829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04195"/>
          <a:ext cx="889000" cy="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131294</xdr:rowOff>
    </xdr:from>
    <xdr:to>
      <xdr:col>11</xdr:col>
      <xdr:colOff>82550</xdr:colOff>
      <xdr:row>83</xdr:row>
      <xdr:rowOff>61444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71621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91861</xdr:rowOff>
    </xdr:from>
    <xdr:to>
      <xdr:col>7</xdr:col>
      <xdr:colOff>31750</xdr:colOff>
      <xdr:row>83</xdr:row>
      <xdr:rowOff>22011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5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32188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165846</xdr:rowOff>
    </xdr:from>
    <xdr:to>
      <xdr:col>23</xdr:col>
      <xdr:colOff>184150</xdr:colOff>
      <xdr:row>85</xdr:row>
      <xdr:rowOff>95996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137923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3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125346</xdr:rowOff>
    </xdr:from>
    <xdr:to>
      <xdr:col>19</xdr:col>
      <xdr:colOff>184150</xdr:colOff>
      <xdr:row>85</xdr:row>
      <xdr:rowOff>55496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40273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1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44675</xdr:rowOff>
    </xdr:from>
    <xdr:to>
      <xdr:col>15</xdr:col>
      <xdr:colOff>133350</xdr:colOff>
      <xdr:row>84</xdr:row>
      <xdr:rowOff>146275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4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131052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3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128479</xdr:rowOff>
    </xdr:from>
    <xdr:to>
      <xdr:col>11</xdr:col>
      <xdr:colOff>82550</xdr:colOff>
      <xdr:row>84</xdr:row>
      <xdr:rowOff>58629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5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43406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4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123045</xdr:rowOff>
    </xdr:from>
    <xdr:to>
      <xdr:col>7</xdr:col>
      <xdr:colOff>31750</xdr:colOff>
      <xdr:row>84</xdr:row>
      <xdr:rowOff>53195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37972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経験年数階層の変動が主要因となり、ラスパイレス指数は前年度比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依然として類似団体平均値を上回る数値で推移していることから、国や県の基準に沿った給与制度の確立や昇給昇格基準の見直し等、適正化に努める。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94921"/>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154214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32479"/>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119743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497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497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市町合併後は事務事業の見直しや組織の再編整理、民間移譲、新規採用の抑制などにより職員数の削減を図ってきたが、普通会計定員数は近年横ばいとなっている。人口減少の影響により人口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人当たり普通会計定員数は増加してきている。</a:t>
          </a:r>
        </a:p>
        <a:p>
          <a:r>
            <a:rPr kumimoji="1" lang="ja-JP" altLang="en-US" sz="1300">
              <a:latin typeface="ＭＳ Ｐゴシック" panose="020B0600070205080204" pitchFamily="50" charset="-128"/>
              <a:ea typeface="ＭＳ Ｐゴシック" panose="020B0600070205080204" pitchFamily="50" charset="-128"/>
            </a:rPr>
            <a:t>　本市は集落が散在していることや離島も含め広大な行政区域を有しているため類似団体平均値を上回っているが、業務の複雑化や多様化する行政ニーズに対応するため、定年引上げ等の状況も踏まえながら今後も適正な職員数の確保に向けて検討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86904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2466"/>
          <a:ext cx="0" cy="1461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58981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86904</xdr:rowOff>
    </xdr:from>
    <xdr:to>
      <xdr:col>81</xdr:col>
      <xdr:colOff>133350</xdr:colOff>
      <xdr:row>67</xdr:row>
      <xdr:rowOff>86904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7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62593</xdr:rowOff>
    </xdr:from>
    <xdr:to>
      <xdr:col>81</xdr:col>
      <xdr:colOff>44450</xdr:colOff>
      <xdr:row>63</xdr:row>
      <xdr:rowOff>119471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63943"/>
          <a:ext cx="8382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140261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27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12609</xdr:rowOff>
    </xdr:from>
    <xdr:to>
      <xdr:col>77</xdr:col>
      <xdr:colOff>44450</xdr:colOff>
      <xdr:row>63</xdr:row>
      <xdr:rowOff>62593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13959"/>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109946</xdr:rowOff>
    </xdr:from>
    <xdr:to>
      <xdr:col>77</xdr:col>
      <xdr:colOff>95250</xdr:colOff>
      <xdr:row>62</xdr:row>
      <xdr:rowOff>40096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50273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146141</xdr:rowOff>
    </xdr:from>
    <xdr:to>
      <xdr:col>72</xdr:col>
      <xdr:colOff>203200</xdr:colOff>
      <xdr:row>63</xdr:row>
      <xdr:rowOff>12609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76041"/>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92710</xdr:rowOff>
    </xdr:from>
    <xdr:to>
      <xdr:col>73</xdr:col>
      <xdr:colOff>44450</xdr:colOff>
      <xdr:row>62</xdr:row>
      <xdr:rowOff>22860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33037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128905</xdr:rowOff>
    </xdr:from>
    <xdr:to>
      <xdr:col>68</xdr:col>
      <xdr:colOff>152400</xdr:colOff>
      <xdr:row>62</xdr:row>
      <xdr:rowOff>146141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58805"/>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85816</xdr:rowOff>
    </xdr:from>
    <xdr:to>
      <xdr:col>68</xdr:col>
      <xdr:colOff>203200</xdr:colOff>
      <xdr:row>62</xdr:row>
      <xdr:rowOff>15966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26143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34109</xdr:rowOff>
    </xdr:from>
    <xdr:to>
      <xdr:col>64</xdr:col>
      <xdr:colOff>152400</xdr:colOff>
      <xdr:row>61</xdr:row>
      <xdr:rowOff>135709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145886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68671</xdr:rowOff>
    </xdr:from>
    <xdr:to>
      <xdr:col>81</xdr:col>
      <xdr:colOff>95250</xdr:colOff>
      <xdr:row>63</xdr:row>
      <xdr:rowOff>170271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40748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4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11793</xdr:rowOff>
    </xdr:from>
    <xdr:to>
      <xdr:col>77</xdr:col>
      <xdr:colOff>95250</xdr:colOff>
      <xdr:row>63</xdr:row>
      <xdr:rowOff>113393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98170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9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133259</xdr:rowOff>
    </xdr:from>
    <xdr:to>
      <xdr:col>73</xdr:col>
      <xdr:colOff>44450</xdr:colOff>
      <xdr:row>63</xdr:row>
      <xdr:rowOff>63409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48186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4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95341</xdr:rowOff>
    </xdr:from>
    <xdr:to>
      <xdr:col>68</xdr:col>
      <xdr:colOff>203200</xdr:colOff>
      <xdr:row>63</xdr:row>
      <xdr:rowOff>25491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10268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1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78105</xdr:rowOff>
    </xdr:from>
    <xdr:to>
      <xdr:col>64</xdr:col>
      <xdr:colOff>152400</xdr:colOff>
      <xdr:row>63</xdr:row>
      <xdr:rowOff>8255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164482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合併特例債（県道路建設事業地元負担金）の算定終了による災害復旧費等に係る基準財政需要額の減少等によって前年度から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ポイント増加したものの、類似団体平均値は大きく下回っている。</a:t>
          </a:r>
        </a:p>
        <a:p>
          <a:r>
            <a:rPr kumimoji="1" lang="ja-JP" altLang="en-US" sz="1300">
              <a:latin typeface="ＭＳ Ｐゴシック" panose="020B0600070205080204" pitchFamily="50" charset="-128"/>
              <a:ea typeface="ＭＳ Ｐゴシック" panose="020B0600070205080204" pitchFamily="50" charset="-128"/>
            </a:rPr>
            <a:t>　今後は、これまでの大型事業の元金償還の開始や繰上償還していたものの交付税措置終了、工業団地関連の繰出金の増加により、実質公債費比率の上昇が見込まれることから、新規地方債発行額の抑制や計画的な起債元金の繰上償還など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47897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05880"/>
          <a:ext cx="0" cy="1185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181</xdr:rowOff>
    </xdr:from>
    <xdr:to>
      <xdr:col>81</xdr:col>
      <xdr:colOff>44450</xdr:colOff>
      <xdr:row>37</xdr:row>
      <xdr:rowOff>62230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4383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110326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68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138249</xdr:rowOff>
    </xdr:from>
    <xdr:to>
      <xdr:col>81</xdr:col>
      <xdr:colOff>95250</xdr:colOff>
      <xdr:row>41</xdr:row>
      <xdr:rowOff>68399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102689</xdr:rowOff>
    </xdr:from>
    <xdr:to>
      <xdr:col>77</xdr:col>
      <xdr:colOff>44450</xdr:colOff>
      <xdr:row>37</xdr:row>
      <xdr:rowOff>181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27488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138249</xdr:rowOff>
    </xdr:from>
    <xdr:to>
      <xdr:col>77</xdr:col>
      <xdr:colOff>95250</xdr:colOff>
      <xdr:row>41</xdr:row>
      <xdr:rowOff>68399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53176</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8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102689</xdr:rowOff>
    </xdr:from>
    <xdr:to>
      <xdr:col>72</xdr:col>
      <xdr:colOff>203200</xdr:colOff>
      <xdr:row>36</xdr:row>
      <xdr:rowOff>150949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27488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138249</xdr:rowOff>
    </xdr:from>
    <xdr:to>
      <xdr:col>73</xdr:col>
      <xdr:colOff>44450</xdr:colOff>
      <xdr:row>41</xdr:row>
      <xdr:rowOff>68399</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53176</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8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150949</xdr:rowOff>
    </xdr:from>
    <xdr:to>
      <xdr:col>68</xdr:col>
      <xdr:colOff>152400</xdr:colOff>
      <xdr:row>37</xdr:row>
      <xdr:rowOff>27758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2314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11430</xdr:rowOff>
    </xdr:from>
    <xdr:to>
      <xdr:col>81</xdr:col>
      <xdr:colOff>95250</xdr:colOff>
      <xdr:row>37</xdr:row>
      <xdr:rowOff>113030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104157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120831</xdr:rowOff>
    </xdr:from>
    <xdr:to>
      <xdr:col>77</xdr:col>
      <xdr:colOff>95250</xdr:colOff>
      <xdr:row>37</xdr:row>
      <xdr:rowOff>50981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9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61158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6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51889</xdr:rowOff>
    </xdr:from>
    <xdr:to>
      <xdr:col>73</xdr:col>
      <xdr:colOff>44450</xdr:colOff>
      <xdr:row>36</xdr:row>
      <xdr:rowOff>153489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163666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99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100149</xdr:rowOff>
    </xdr:from>
    <xdr:to>
      <xdr:col>68</xdr:col>
      <xdr:colOff>203200</xdr:colOff>
      <xdr:row>37</xdr:row>
      <xdr:rowOff>30299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40476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4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148408</xdr:rowOff>
    </xdr:from>
    <xdr:to>
      <xdr:col>64</xdr:col>
      <xdr:colOff>152400</xdr:colOff>
      <xdr:row>37</xdr:row>
      <xdr:rowOff>78558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2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88735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8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償還費や臨時財政対策債償還費の基準財政需要額算入見込額の減少などがあったものの、前年度と同様に充当可能基金等の充当可能財源等が将来負担額を上回っていることから将来負担比率は無しとなり、類似団体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今後は新規の地方債発行の抑制を図る必要がある。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135484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6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163407</xdr:rowOff>
    </xdr:from>
    <xdr:to>
      <xdr:col>81</xdr:col>
      <xdr:colOff>95250</xdr:colOff>
      <xdr:row>14</xdr:row>
      <xdr:rowOff>93557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97860</xdr:rowOff>
    </xdr:from>
    <xdr:to>
      <xdr:col>77</xdr:col>
      <xdr:colOff>95250</xdr:colOff>
      <xdr:row>15</xdr:row>
      <xdr:rowOff>28010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38187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6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113947</xdr:rowOff>
    </xdr:from>
    <xdr:to>
      <xdr:col>73</xdr:col>
      <xdr:colOff>44450</xdr:colOff>
      <xdr:row>15</xdr:row>
      <xdr:rowOff>44097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54274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119309</xdr:rowOff>
    </xdr:from>
    <xdr:to>
      <xdr:col>68</xdr:col>
      <xdr:colOff>203200</xdr:colOff>
      <xdr:row>15</xdr:row>
      <xdr:rowOff>49459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59636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25,747
25,459
241.60
24,417,795
23,056,090
1,053,199
12,059,917
19,719,363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消防団員の年額報酬改定により人件費が増額し、前年度比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ポイント上昇したが、類似団体平均値は下回っている。</a:t>
          </a:r>
        </a:p>
        <a:p>
          <a:r>
            <a:rPr kumimoji="1" lang="ja-JP" altLang="en-US" sz="1300">
              <a:latin typeface="ＭＳ Ｐゴシック" panose="020B0600070205080204" pitchFamily="50" charset="-128"/>
              <a:ea typeface="ＭＳ Ｐゴシック" panose="020B0600070205080204" pitchFamily="50" charset="-128"/>
            </a:rPr>
            <a:t>　今後も国や県の基準に沿った給与制度の確立や人員の適正配置等を継続して行っていく。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41</xdr:row>
      <xdr:rowOff>58965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31042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58965</xdr:rowOff>
    </xdr:from>
    <xdr:to>
      <xdr:col>24</xdr:col>
      <xdr:colOff>114300</xdr:colOff>
      <xdr:row>41</xdr:row>
      <xdr:rowOff>58965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94343</xdr:rowOff>
    </xdr:from>
    <xdr:to>
      <xdr:col>24</xdr:col>
      <xdr:colOff>25400</xdr:colOff>
      <xdr:row>35</xdr:row>
      <xdr:rowOff>31750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236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61686</xdr:rowOff>
    </xdr:from>
    <xdr:to>
      <xdr:col>19</xdr:col>
      <xdr:colOff>187325</xdr:colOff>
      <xdr:row>34</xdr:row>
      <xdr:rowOff>94343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90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100693</xdr:rowOff>
    </xdr:from>
    <xdr:to>
      <xdr:col>20</xdr:col>
      <xdr:colOff>38100</xdr:colOff>
      <xdr:row>36</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15620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61686</xdr:rowOff>
    </xdr:from>
    <xdr:to>
      <xdr:col>15</xdr:col>
      <xdr:colOff>98425</xdr:colOff>
      <xdr:row>34</xdr:row>
      <xdr:rowOff>148772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909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103414</xdr:rowOff>
    </xdr:from>
    <xdr:to>
      <xdr:col>15</xdr:col>
      <xdr:colOff>149225</xdr:colOff>
      <xdr:row>37</xdr:row>
      <xdr:rowOff>33564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18341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34</xdr:row>
      <xdr:rowOff>148772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56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5443</xdr:rowOff>
    </xdr:from>
    <xdr:to>
      <xdr:col>11</xdr:col>
      <xdr:colOff>60325</xdr:colOff>
      <xdr:row>36</xdr:row>
      <xdr:rowOff>107043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91820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43543</xdr:rowOff>
    </xdr:from>
    <xdr:to>
      <xdr:col>20</xdr:col>
      <xdr:colOff>38100</xdr:colOff>
      <xdr:row>34</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155320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4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10886</xdr:rowOff>
    </xdr:from>
    <xdr:to>
      <xdr:col>15</xdr:col>
      <xdr:colOff>149225</xdr:colOff>
      <xdr:row>34</xdr:row>
      <xdr:rowOff>112486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122663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97972</xdr:rowOff>
    </xdr:from>
    <xdr:to>
      <xdr:col>11</xdr:col>
      <xdr:colOff>60325</xdr:colOff>
      <xdr:row>35</xdr:row>
      <xdr:rowOff>28122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38299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児童数減少による蠣浦保育所の指定管理委託料の減等はあるが、前年度同数値となり、類似団体平均値を上回っている。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市町合併に伴い、類似団体より多くの施設を有していることも要因となっているため、施設の統廃合を推進し、物件費の抑制に努める。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68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18</xdr:row>
      <xdr:rowOff>63500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4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0</xdr:rowOff>
    </xdr:from>
    <xdr:to>
      <xdr:col>78</xdr:col>
      <xdr:colOff>69850</xdr:colOff>
      <xdr:row>18</xdr:row>
      <xdr:rowOff>63500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86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158750</xdr:rowOff>
    </xdr:from>
    <xdr:to>
      <xdr:col>73</xdr:col>
      <xdr:colOff>180975</xdr:colOff>
      <xdr:row>18</xdr:row>
      <xdr:rowOff>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7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95250</xdr:rowOff>
    </xdr:from>
    <xdr:to>
      <xdr:col>69</xdr:col>
      <xdr:colOff>92075</xdr:colOff>
      <xdr:row>17</xdr:row>
      <xdr:rowOff>158750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09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88900</xdr:rowOff>
    </xdr:from>
    <xdr:to>
      <xdr:col>69</xdr:col>
      <xdr:colOff>142875</xdr:colOff>
      <xdr:row>17</xdr:row>
      <xdr:rowOff>19050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xdr:rowOff>
    </xdr:from>
    <xdr:to>
      <xdr:col>82</xdr:col>
      <xdr:colOff>158750</xdr:colOff>
      <xdr:row>18</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156227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12700</xdr:rowOff>
    </xdr:from>
    <xdr:to>
      <xdr:col>78</xdr:col>
      <xdr:colOff>120650</xdr:colOff>
      <xdr:row>18</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99077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120650</xdr:rowOff>
    </xdr:from>
    <xdr:to>
      <xdr:col>74</xdr:col>
      <xdr:colOff>31750</xdr:colOff>
      <xdr:row>18</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107950</xdr:rowOff>
    </xdr:from>
    <xdr:to>
      <xdr:col>69</xdr:col>
      <xdr:colOff>142875</xdr:colOff>
      <xdr:row>18</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22877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44450</xdr:rowOff>
    </xdr:from>
    <xdr:to>
      <xdr:col>65</xdr:col>
      <xdr:colOff>53975</xdr:colOff>
      <xdr:row>17</xdr:row>
      <xdr:rowOff>146050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障害福祉サービス利用者の減少により給付費が減額したことで、前年度比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類似団体平均値は下回っているが、今後も被生活保護者自立に向けた支援等を行い、扶助費の抑制に努める。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281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71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90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19050</xdr:rowOff>
    </xdr:from>
    <xdr:to>
      <xdr:col>11</xdr:col>
      <xdr:colOff>60325</xdr:colOff>
      <xdr:row>58</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新型コロナウイルス感染症の影響による受診控えや人口減少による収入減に伴う国保直診勘定事業繰出金の増により前年度比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国保会計等における赤字補填的繰出金が多額になっていることから、各特別会計において経費節減を図るなど、繰出金の縮減に努める。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61</xdr:row>
      <xdr:rowOff>91622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24043"/>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63699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91622</xdr:rowOff>
    </xdr:from>
    <xdr:to>
      <xdr:col>82</xdr:col>
      <xdr:colOff>196850</xdr:colOff>
      <xdr:row>61</xdr:row>
      <xdr:rowOff>91622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67128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24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23585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81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91820</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59</xdr:row>
      <xdr:rowOff>86178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81243"/>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86178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103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35378</xdr:rowOff>
    </xdr:from>
    <xdr:to>
      <xdr:col>69</xdr:col>
      <xdr:colOff>142875</xdr:colOff>
      <xdr:row>59</xdr:row>
      <xdr:rowOff>136978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121755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建設改良費の減により、赤字補てん分の下水道事業補助金が減額し、前年度比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類似団体平均値を下回っているが、補助事業の見直しを進めるとともに、公営企業会計においても独立採算の原則に立ち返った使用料等の見直しによる財政健全化を図るなど、補助費等の縮減に努める。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27940</xdr:rowOff>
    </xdr:from>
    <xdr:to>
      <xdr:col>82</xdr:col>
      <xdr:colOff>107950</xdr:colOff>
      <xdr:row>36</xdr:row>
      <xdr:rowOff>66040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200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78757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66040</xdr:rowOff>
    </xdr:from>
    <xdr:to>
      <xdr:col>78</xdr:col>
      <xdr:colOff>69850</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23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36</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0477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111760</xdr:rowOff>
    </xdr:from>
    <xdr:to>
      <xdr:col>69</xdr:col>
      <xdr:colOff>92075</xdr:colOff>
      <xdr:row>35</xdr:row>
      <xdr:rowOff>46990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941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101617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109237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148590</xdr:rowOff>
    </xdr:from>
    <xdr:to>
      <xdr:col>82</xdr:col>
      <xdr:colOff>158750</xdr:colOff>
      <xdr:row>36</xdr:row>
      <xdr:rowOff>78740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165117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15240</xdr:rowOff>
    </xdr:from>
    <xdr:to>
      <xdr:col>78</xdr:col>
      <xdr:colOff>120650</xdr:colOff>
      <xdr:row>36</xdr:row>
      <xdr:rowOff>116840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127017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年度借入の過疎対策事業や</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年度借入の合併特例債の大型事業の元金償還開始による増が主要因となり、前年度から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類似団体平均値を下回っているが、今後も大型事業の元金償還開始が控えていることから、新規地方債発行額の抑制や計画的な起債元金の繰上償還を行い、公債費の抑制に努める。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168148</xdr:rowOff>
    </xdr:from>
    <xdr:to>
      <xdr:col>24</xdr:col>
      <xdr:colOff>25400</xdr:colOff>
      <xdr:row>81</xdr:row>
      <xdr:rowOff>97282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1254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69359</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97282</xdr:rowOff>
    </xdr:from>
    <xdr:to>
      <xdr:col>24</xdr:col>
      <xdr:colOff>114300</xdr:colOff>
      <xdr:row>81</xdr:row>
      <xdr:rowOff>97282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83075</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5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168148</xdr:rowOff>
    </xdr:from>
    <xdr:to>
      <xdr:col>24</xdr:col>
      <xdr:colOff>114300</xdr:colOff>
      <xdr:row>72</xdr:row>
      <xdr:rowOff>168148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1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30987</xdr:rowOff>
    </xdr:from>
    <xdr:to>
      <xdr:col>24</xdr:col>
      <xdr:colOff>25400</xdr:colOff>
      <xdr:row>76</xdr:row>
      <xdr:rowOff>113285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061187"/>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21844</xdr:rowOff>
    </xdr:from>
    <xdr:to>
      <xdr:col>19</xdr:col>
      <xdr:colOff>187325</xdr:colOff>
      <xdr:row>76</xdr:row>
      <xdr:rowOff>30987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0520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76708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052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85852</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106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151637</xdr:rowOff>
    </xdr:from>
    <xdr:to>
      <xdr:col>20</xdr:col>
      <xdr:colOff>38100</xdr:colOff>
      <xdr:row>76</xdr:row>
      <xdr:rowOff>81787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91965</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人件費や繰出金の比率上昇が要因となり前年度比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市町合併に伴い類似団体より多くの施設を有しており、また、それらの施設が老朽化していることから、物件費や維持補修費、公営企業会計への補助金が増となり、今後比率は上昇することが見込まれる。施設の統廃合を推進し、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107950</xdr:rowOff>
    </xdr:from>
    <xdr:to>
      <xdr:col>82</xdr:col>
      <xdr:colOff>107950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6238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22877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107950</xdr:rowOff>
    </xdr:from>
    <xdr:to>
      <xdr:col>82</xdr:col>
      <xdr:colOff>196850</xdr:colOff>
      <xdr:row>73</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74</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7914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120666</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979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88900</xdr:rowOff>
    </xdr:from>
    <xdr:to>
      <xdr:col>78</xdr:col>
      <xdr:colOff>69850</xdr:colOff>
      <xdr:row>74</xdr:row>
      <xdr:rowOff>104140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776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76</xdr:row>
      <xdr:rowOff>12700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2776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15239</xdr:rowOff>
    </xdr:from>
    <xdr:to>
      <xdr:col>74</xdr:col>
      <xdr:colOff>31750</xdr:colOff>
      <xdr:row>76</xdr:row>
      <xdr:rowOff>116839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76</xdr:row>
      <xdr:rowOff>12700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2814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83820</xdr:rowOff>
    </xdr:from>
    <xdr:to>
      <xdr:col>69</xdr:col>
      <xdr:colOff>142875</xdr:colOff>
      <xdr:row>77</xdr:row>
      <xdr:rowOff>13970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114300</xdr:rowOff>
    </xdr:from>
    <xdr:to>
      <xdr:col>82</xdr:col>
      <xdr:colOff>158750</xdr:colOff>
      <xdr:row>75</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130827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38100</xdr:rowOff>
    </xdr:from>
    <xdr:to>
      <xdr:col>74</xdr:col>
      <xdr:colOff>31750</xdr:colOff>
      <xdr:row>74</xdr:row>
      <xdr:rowOff>139700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166902</xdr:rowOff>
    </xdr:from>
    <xdr:to>
      <xdr:col>29</xdr:col>
      <xdr:colOff>127000</xdr:colOff>
      <xdr:row>19</xdr:row>
      <xdr:rowOff>92264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29027"/>
          <a:ext cx="0" cy="14684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64341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92264</xdr:rowOff>
    </xdr:from>
    <xdr:to>
      <xdr:col>30</xdr:col>
      <xdr:colOff>25400</xdr:colOff>
      <xdr:row>19</xdr:row>
      <xdr:rowOff>92264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7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81829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7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166902</xdr:rowOff>
    </xdr:from>
    <xdr:to>
      <xdr:col>30</xdr:col>
      <xdr:colOff>25400</xdr:colOff>
      <xdr:row>10</xdr:row>
      <xdr:rowOff>166902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290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96346</xdr:rowOff>
    </xdr:from>
    <xdr:to>
      <xdr:col>29</xdr:col>
      <xdr:colOff>127000</xdr:colOff>
      <xdr:row>14</xdr:row>
      <xdr:rowOff>164256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44271"/>
          <a:ext cx="647700" cy="67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6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6815</xdr:rowOff>
    </xdr:from>
    <xdr:to>
      <xdr:col>29</xdr:col>
      <xdr:colOff>177800</xdr:colOff>
      <xdr:row>16</xdr:row>
      <xdr:rowOff>108415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7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164256</xdr:rowOff>
    </xdr:from>
    <xdr:to>
      <xdr:col>26</xdr:col>
      <xdr:colOff>50800</xdr:colOff>
      <xdr:row>15</xdr:row>
      <xdr:rowOff>90631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12181"/>
          <a:ext cx="698500" cy="97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31079</xdr:rowOff>
    </xdr:from>
    <xdr:to>
      <xdr:col>26</xdr:col>
      <xdr:colOff>101600</xdr:colOff>
      <xdr:row>16</xdr:row>
      <xdr:rowOff>132679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117456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0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87724</xdr:rowOff>
    </xdr:from>
    <xdr:to>
      <xdr:col>22</xdr:col>
      <xdr:colOff>114300</xdr:colOff>
      <xdr:row>15</xdr:row>
      <xdr:rowOff>90631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07099"/>
          <a:ext cx="698500" cy="2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66495</xdr:rowOff>
    </xdr:from>
    <xdr:to>
      <xdr:col>22</xdr:col>
      <xdr:colOff>165100</xdr:colOff>
      <xdr:row>16</xdr:row>
      <xdr:rowOff>168095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152872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87724</xdr:rowOff>
    </xdr:from>
    <xdr:to>
      <xdr:col>18</xdr:col>
      <xdr:colOff>177800</xdr:colOff>
      <xdr:row>15</xdr:row>
      <xdr:rowOff>159505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07099"/>
          <a:ext cx="698500" cy="71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93013</xdr:rowOff>
    </xdr:from>
    <xdr:to>
      <xdr:col>19</xdr:col>
      <xdr:colOff>38100</xdr:colOff>
      <xdr:row>17</xdr:row>
      <xdr:rowOff>23163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7940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7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155160</xdr:rowOff>
    </xdr:from>
    <xdr:to>
      <xdr:col>15</xdr:col>
      <xdr:colOff>101600</xdr:colOff>
      <xdr:row>17</xdr:row>
      <xdr:rowOff>85310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70087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45546</xdr:rowOff>
    </xdr:from>
    <xdr:to>
      <xdr:col>29</xdr:col>
      <xdr:colOff>177800</xdr:colOff>
      <xdr:row>14</xdr:row>
      <xdr:rowOff>147146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93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62073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113456</xdr:rowOff>
    </xdr:from>
    <xdr:to>
      <xdr:col>26</xdr:col>
      <xdr:colOff>101600</xdr:colOff>
      <xdr:row>15</xdr:row>
      <xdr:rowOff>43606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6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53783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3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39831</xdr:rowOff>
    </xdr:from>
    <xdr:to>
      <xdr:col>22</xdr:col>
      <xdr:colOff>165100</xdr:colOff>
      <xdr:row>15</xdr:row>
      <xdr:rowOff>141431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59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151608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2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36924</xdr:rowOff>
    </xdr:from>
    <xdr:to>
      <xdr:col>19</xdr:col>
      <xdr:colOff>38100</xdr:colOff>
      <xdr:row>15</xdr:row>
      <xdr:rowOff>138524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56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148701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2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108705</xdr:rowOff>
    </xdr:from>
    <xdr:to>
      <xdr:col>15</xdr:col>
      <xdr:colOff>101600</xdr:colOff>
      <xdr:row>16</xdr:row>
      <xdr:rowOff>38855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28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49032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9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104521</xdr:rowOff>
    </xdr:from>
    <xdr:to>
      <xdr:col>29</xdr:col>
      <xdr:colOff>127000</xdr:colOff>
      <xdr:row>37</xdr:row>
      <xdr:rowOff>57239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071"/>
          <a:ext cx="0" cy="1152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67416</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19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57239</xdr:rowOff>
    </xdr:from>
    <xdr:to>
      <xdr:col>30</xdr:col>
      <xdr:colOff>25400</xdr:colOff>
      <xdr:row>37</xdr:row>
      <xdr:rowOff>57239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181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19448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104521</xdr:rowOff>
    </xdr:from>
    <xdr:to>
      <xdr:col>30</xdr:col>
      <xdr:colOff>25400</xdr:colOff>
      <xdr:row>33</xdr:row>
      <xdr:rowOff>104521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32455</xdr:rowOff>
    </xdr:from>
    <xdr:to>
      <xdr:col>29</xdr:col>
      <xdr:colOff>127000</xdr:colOff>
      <xdr:row>37</xdr:row>
      <xdr:rowOff>57239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57155"/>
          <a:ext cx="647700" cy="24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220686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881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32709</xdr:rowOff>
    </xdr:from>
    <xdr:to>
      <xdr:col>29</xdr:col>
      <xdr:colOff>177800</xdr:colOff>
      <xdr:row>35</xdr:row>
      <xdr:rowOff>134309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43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32455</xdr:rowOff>
    </xdr:from>
    <xdr:to>
      <xdr:col>26</xdr:col>
      <xdr:colOff>50800</xdr:colOff>
      <xdr:row>37</xdr:row>
      <xdr:rowOff>245072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57155"/>
          <a:ext cx="698500" cy="212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45777</xdr:rowOff>
    </xdr:from>
    <xdr:to>
      <xdr:col>26</xdr:col>
      <xdr:colOff>101600</xdr:colOff>
      <xdr:row>35</xdr:row>
      <xdr:rowOff>147377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56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157554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25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245072</xdr:rowOff>
    </xdr:from>
    <xdr:to>
      <xdr:col>22</xdr:col>
      <xdr:colOff>114300</xdr:colOff>
      <xdr:row>37</xdr:row>
      <xdr:rowOff>245434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369772"/>
          <a:ext cx="698500" cy="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75476</xdr:rowOff>
    </xdr:from>
    <xdr:to>
      <xdr:col>22</xdr:col>
      <xdr:colOff>165100</xdr:colOff>
      <xdr:row>35</xdr:row>
      <xdr:rowOff>177076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8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187253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5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228898</xdr:rowOff>
    </xdr:from>
    <xdr:to>
      <xdr:col>18</xdr:col>
      <xdr:colOff>177800</xdr:colOff>
      <xdr:row>37</xdr:row>
      <xdr:rowOff>245434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353598"/>
          <a:ext cx="698500" cy="1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87820</xdr:rowOff>
    </xdr:from>
    <xdr:to>
      <xdr:col>19</xdr:col>
      <xdr:colOff>38100</xdr:colOff>
      <xdr:row>35</xdr:row>
      <xdr:rowOff>189420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199597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85363</xdr:rowOff>
    </xdr:from>
    <xdr:to>
      <xdr:col>15</xdr:col>
      <xdr:colOff>101600</xdr:colOff>
      <xdr:row>35</xdr:row>
      <xdr:rowOff>186963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5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197140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6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6439</xdr:rowOff>
    </xdr:from>
    <xdr:to>
      <xdr:col>29</xdr:col>
      <xdr:colOff>177800</xdr:colOff>
      <xdr:row>37</xdr:row>
      <xdr:rowOff>108039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31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86466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153105</xdr:rowOff>
    </xdr:from>
    <xdr:to>
      <xdr:col>26</xdr:col>
      <xdr:colOff>101600</xdr:colOff>
      <xdr:row>37</xdr:row>
      <xdr:rowOff>83255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0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68032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92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194272</xdr:rowOff>
    </xdr:from>
    <xdr:to>
      <xdr:col>22</xdr:col>
      <xdr:colOff>165100</xdr:colOff>
      <xdr:row>37</xdr:row>
      <xdr:rowOff>295872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31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280649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4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194634</xdr:rowOff>
    </xdr:from>
    <xdr:to>
      <xdr:col>19</xdr:col>
      <xdr:colOff>38100</xdr:colOff>
      <xdr:row>37</xdr:row>
      <xdr:rowOff>296234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19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281011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0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178098</xdr:rowOff>
    </xdr:from>
    <xdr:to>
      <xdr:col>15</xdr:col>
      <xdr:colOff>101600</xdr:colOff>
      <xdr:row>37</xdr:row>
      <xdr:rowOff>279698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0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264475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8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25,747
25,459
241.60
24,417,795
23,056,090
1,053,199
12,059,917
19,719,363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37663</xdr:rowOff>
    </xdr:from>
    <xdr:to>
      <xdr:col>24</xdr:col>
      <xdr:colOff>62865</xdr:colOff>
      <xdr:row>39</xdr:row>
      <xdr:rowOff>30674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81163"/>
          <a:ext cx="1270" cy="153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34501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30674</xdr:rowOff>
    </xdr:from>
    <xdr:to>
      <xdr:col>24</xdr:col>
      <xdr:colOff>152400</xdr:colOff>
      <xdr:row>39</xdr:row>
      <xdr:rowOff>30674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1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155790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37663</xdr:rowOff>
    </xdr:from>
    <xdr:to>
      <xdr:col>24</xdr:col>
      <xdr:colOff>152400</xdr:colOff>
      <xdr:row>30</xdr:row>
      <xdr:rowOff>37663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8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158935</xdr:rowOff>
    </xdr:from>
    <xdr:to>
      <xdr:col>24</xdr:col>
      <xdr:colOff>63500</xdr:colOff>
      <xdr:row>34</xdr:row>
      <xdr:rowOff>44210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16785"/>
          <a:ext cx="838200" cy="5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119677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141250</xdr:rowOff>
    </xdr:from>
    <xdr:to>
      <xdr:col>24</xdr:col>
      <xdr:colOff>114300</xdr:colOff>
      <xdr:row>36</xdr:row>
      <xdr:rowOff>71400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44210</xdr:rowOff>
    </xdr:from>
    <xdr:to>
      <xdr:col>19</xdr:col>
      <xdr:colOff>177800</xdr:colOff>
      <xdr:row>34</xdr:row>
      <xdr:rowOff>143423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73510"/>
          <a:ext cx="889000" cy="9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159227</xdr:rowOff>
    </xdr:from>
    <xdr:to>
      <xdr:col>20</xdr:col>
      <xdr:colOff>38100</xdr:colOff>
      <xdr:row>36</xdr:row>
      <xdr:rowOff>89377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80504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143423</xdr:rowOff>
    </xdr:from>
    <xdr:to>
      <xdr:col>15</xdr:col>
      <xdr:colOff>50800</xdr:colOff>
      <xdr:row>34</xdr:row>
      <xdr:rowOff>169957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72723"/>
          <a:ext cx="889000" cy="2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xdr:rowOff>
    </xdr:from>
    <xdr:to>
      <xdr:col>15</xdr:col>
      <xdr:colOff>101600</xdr:colOff>
      <xdr:row>36</xdr:row>
      <xdr:rowOff>102815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93942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169957</xdr:rowOff>
    </xdr:from>
    <xdr:to>
      <xdr:col>10</xdr:col>
      <xdr:colOff>114300</xdr:colOff>
      <xdr:row>35</xdr:row>
      <xdr:rowOff>51362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99257"/>
          <a:ext cx="889000" cy="5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122978</xdr:rowOff>
    </xdr:from>
    <xdr:to>
      <xdr:col>10</xdr:col>
      <xdr:colOff>165100</xdr:colOff>
      <xdr:row>37</xdr:row>
      <xdr:rowOff>53128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44255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8988</xdr:rowOff>
    </xdr:from>
    <xdr:to>
      <xdr:col>6</xdr:col>
      <xdr:colOff>38100</xdr:colOff>
      <xdr:row>37</xdr:row>
      <xdr:rowOff>110588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101715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108135</xdr:rowOff>
    </xdr:from>
    <xdr:to>
      <xdr:col>24</xdr:col>
      <xdr:colOff>114300</xdr:colOff>
      <xdr:row>34</xdr:row>
      <xdr:rowOff>38285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6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131012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1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164860</xdr:rowOff>
    </xdr:from>
    <xdr:to>
      <xdr:col>20</xdr:col>
      <xdr:colOff>38100</xdr:colOff>
      <xdr:row>34</xdr:row>
      <xdr:rowOff>95010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2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111537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9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92623</xdr:rowOff>
    </xdr:from>
    <xdr:to>
      <xdr:col>15</xdr:col>
      <xdr:colOff>101600</xdr:colOff>
      <xdr:row>35</xdr:row>
      <xdr:rowOff>22773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2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39300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9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119157</xdr:rowOff>
    </xdr:from>
    <xdr:to>
      <xdr:col>10</xdr:col>
      <xdr:colOff>165100</xdr:colOff>
      <xdr:row>35</xdr:row>
      <xdr:rowOff>49307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65834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2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xdr:rowOff>
    </xdr:from>
    <xdr:to>
      <xdr:col>6</xdr:col>
      <xdr:colOff>38100</xdr:colOff>
      <xdr:row>35</xdr:row>
      <xdr:rowOff>102162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118689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7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15125</xdr:rowOff>
    </xdr:from>
    <xdr:to>
      <xdr:col>24</xdr:col>
      <xdr:colOff>62865</xdr:colOff>
      <xdr:row>59</xdr:row>
      <xdr:rowOff>82868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59075"/>
          <a:ext cx="1270" cy="143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86695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82868</xdr:rowOff>
    </xdr:from>
    <xdr:to>
      <xdr:col>24</xdr:col>
      <xdr:colOff>152400</xdr:colOff>
      <xdr:row>59</xdr:row>
      <xdr:rowOff>82868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3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15125</xdr:rowOff>
    </xdr:from>
    <xdr:to>
      <xdr:col>24</xdr:col>
      <xdr:colOff>152400</xdr:colOff>
      <xdr:row>51</xdr:row>
      <xdr:rowOff>15125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5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125133</xdr:rowOff>
    </xdr:from>
    <xdr:to>
      <xdr:col>24</xdr:col>
      <xdr:colOff>63500</xdr:colOff>
      <xdr:row>54</xdr:row>
      <xdr:rowOff>24016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11983"/>
          <a:ext cx="8382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158576</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8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8699</xdr:rowOff>
    </xdr:from>
    <xdr:to>
      <xdr:col>24</xdr:col>
      <xdr:colOff>114300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24016</xdr:rowOff>
    </xdr:from>
    <xdr:to>
      <xdr:col>19</xdr:col>
      <xdr:colOff>177800</xdr:colOff>
      <xdr:row>54</xdr:row>
      <xdr:rowOff>164478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82316"/>
          <a:ext cx="889000" cy="1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92481</xdr:rowOff>
    </xdr:from>
    <xdr:to>
      <xdr:col>20</xdr:col>
      <xdr:colOff>38100</xdr:colOff>
      <xdr:row>57</xdr:row>
      <xdr:rowOff>22631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13758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164478</xdr:rowOff>
    </xdr:from>
    <xdr:to>
      <xdr:col>15</xdr:col>
      <xdr:colOff>50800</xdr:colOff>
      <xdr:row>56</xdr:row>
      <xdr:rowOff>22911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22778"/>
          <a:ext cx="889000" cy="20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142469</xdr:rowOff>
    </xdr:from>
    <xdr:to>
      <xdr:col>15</xdr:col>
      <xdr:colOff>101600</xdr:colOff>
      <xdr:row>57</xdr:row>
      <xdr:rowOff>72619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63746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7772</xdr:rowOff>
    </xdr:from>
    <xdr:to>
      <xdr:col>10</xdr:col>
      <xdr:colOff>114300</xdr:colOff>
      <xdr:row>56</xdr:row>
      <xdr:rowOff>22911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608972"/>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163411</xdr:rowOff>
    </xdr:from>
    <xdr:to>
      <xdr:col>10</xdr:col>
      <xdr:colOff>165100</xdr:colOff>
      <xdr:row>57</xdr:row>
      <xdr:rowOff>93561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84688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65329</xdr:rowOff>
    </xdr:from>
    <xdr:to>
      <xdr:col>6</xdr:col>
      <xdr:colOff>38100</xdr:colOff>
      <xdr:row>57</xdr:row>
      <xdr:rowOff>166929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158056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74333</xdr:rowOff>
    </xdr:from>
    <xdr:to>
      <xdr:col>24</xdr:col>
      <xdr:colOff>114300</xdr:colOff>
      <xdr:row>54</xdr:row>
      <xdr:rowOff>4483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97210</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1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144666</xdr:rowOff>
    </xdr:from>
    <xdr:to>
      <xdr:col>20</xdr:col>
      <xdr:colOff>38100</xdr:colOff>
      <xdr:row>54</xdr:row>
      <xdr:rowOff>74816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3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91343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00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113678</xdr:rowOff>
    </xdr:from>
    <xdr:to>
      <xdr:col>15</xdr:col>
      <xdr:colOff>101600</xdr:colOff>
      <xdr:row>55</xdr:row>
      <xdr:rowOff>43828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60355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14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143561</xdr:rowOff>
    </xdr:from>
    <xdr:to>
      <xdr:col>10</xdr:col>
      <xdr:colOff>165100</xdr:colOff>
      <xdr:row>56</xdr:row>
      <xdr:rowOff>73711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90238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34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128422</xdr:rowOff>
    </xdr:from>
    <xdr:to>
      <xdr:col>6</xdr:col>
      <xdr:colOff>38100</xdr:colOff>
      <xdr:row>56</xdr:row>
      <xdr:rowOff>58572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75099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33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108972</xdr:rowOff>
    </xdr:from>
    <xdr:to>
      <xdr:col>24</xdr:col>
      <xdr:colOff>62865</xdr:colOff>
      <xdr:row>79</xdr:row>
      <xdr:rowOff>19323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0472"/>
          <a:ext cx="1270" cy="14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23150</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19323</xdr:rowOff>
    </xdr:from>
    <xdr:to>
      <xdr:col>24</xdr:col>
      <xdr:colOff>152400</xdr:colOff>
      <xdr:row>79</xdr:row>
      <xdr:rowOff>19323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55649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108972</xdr:rowOff>
    </xdr:from>
    <xdr:to>
      <xdr:col>24</xdr:col>
      <xdr:colOff>152400</xdr:colOff>
      <xdr:row>70</xdr:row>
      <xdr:rowOff>108972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86988</xdr:rowOff>
    </xdr:from>
    <xdr:to>
      <xdr:col>24</xdr:col>
      <xdr:colOff>63500</xdr:colOff>
      <xdr:row>78</xdr:row>
      <xdr:rowOff>96095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60088"/>
          <a:ext cx="838200" cy="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4278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05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152851</xdr:rowOff>
    </xdr:from>
    <xdr:to>
      <xdr:col>24</xdr:col>
      <xdr:colOff>114300</xdr:colOff>
      <xdr:row>78</xdr:row>
      <xdr:rowOff>83001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86988</xdr:rowOff>
    </xdr:from>
    <xdr:to>
      <xdr:col>19</xdr:col>
      <xdr:colOff>177800</xdr:colOff>
      <xdr:row>78</xdr:row>
      <xdr:rowOff>88512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6008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140221</xdr:rowOff>
    </xdr:from>
    <xdr:to>
      <xdr:col>20</xdr:col>
      <xdr:colOff>38100</xdr:colOff>
      <xdr:row>78</xdr:row>
      <xdr:rowOff>70371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86898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30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88512</xdr:rowOff>
    </xdr:from>
    <xdr:to>
      <xdr:col>15</xdr:col>
      <xdr:colOff>50800</xdr:colOff>
      <xdr:row>78</xdr:row>
      <xdr:rowOff>107125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61612"/>
          <a:ext cx="889000" cy="1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149631</xdr:rowOff>
    </xdr:from>
    <xdr:to>
      <xdr:col>15</xdr:col>
      <xdr:colOff>101600</xdr:colOff>
      <xdr:row>78</xdr:row>
      <xdr:rowOff>79781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96308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96819</xdr:rowOff>
    </xdr:from>
    <xdr:to>
      <xdr:col>10</xdr:col>
      <xdr:colOff>114300</xdr:colOff>
      <xdr:row>78</xdr:row>
      <xdr:rowOff>107125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69919"/>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44608</xdr:rowOff>
    </xdr:from>
    <xdr:to>
      <xdr:col>10</xdr:col>
      <xdr:colOff>165100</xdr:colOff>
      <xdr:row>78</xdr:row>
      <xdr:rowOff>146208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162735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22968</xdr:rowOff>
    </xdr:from>
    <xdr:to>
      <xdr:col>6</xdr:col>
      <xdr:colOff>38100</xdr:colOff>
      <xdr:row>78</xdr:row>
      <xdr:rowOff>124568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141095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45295</xdr:rowOff>
    </xdr:from>
    <xdr:to>
      <xdr:col>24</xdr:col>
      <xdr:colOff>114300</xdr:colOff>
      <xdr:row>78</xdr:row>
      <xdr:rowOff>146895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131672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36188</xdr:rowOff>
    </xdr:from>
    <xdr:to>
      <xdr:col>20</xdr:col>
      <xdr:colOff>38100</xdr:colOff>
      <xdr:row>78</xdr:row>
      <xdr:rowOff>137788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128915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0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37712</xdr:rowOff>
    </xdr:from>
    <xdr:to>
      <xdr:col>15</xdr:col>
      <xdr:colOff>101600</xdr:colOff>
      <xdr:row>78</xdr:row>
      <xdr:rowOff>139312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130439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56325</xdr:rowOff>
    </xdr:from>
    <xdr:to>
      <xdr:col>10</xdr:col>
      <xdr:colOff>165100</xdr:colOff>
      <xdr:row>78</xdr:row>
      <xdr:rowOff>157925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149052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2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46019</xdr:rowOff>
    </xdr:from>
    <xdr:to>
      <xdr:col>6</xdr:col>
      <xdr:colOff>38100</xdr:colOff>
      <xdr:row>78</xdr:row>
      <xdr:rowOff>147619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138746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1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25760</xdr:rowOff>
    </xdr:from>
    <xdr:to>
      <xdr:col>24</xdr:col>
      <xdr:colOff>62865</xdr:colOff>
      <xdr:row>98</xdr:row>
      <xdr:rowOff>164911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56260"/>
          <a:ext cx="1270" cy="1510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168738</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164911</xdr:rowOff>
    </xdr:from>
    <xdr:to>
      <xdr:col>24</xdr:col>
      <xdr:colOff>152400</xdr:colOff>
      <xdr:row>98</xdr:row>
      <xdr:rowOff>164911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6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143887</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3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25760</xdr:rowOff>
    </xdr:from>
    <xdr:to>
      <xdr:col>24</xdr:col>
      <xdr:colOff>152400</xdr:colOff>
      <xdr:row>90</xdr:row>
      <xdr:rowOff>25760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5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106700</xdr:rowOff>
    </xdr:from>
    <xdr:to>
      <xdr:col>24</xdr:col>
      <xdr:colOff>63500</xdr:colOff>
      <xdr:row>91</xdr:row>
      <xdr:rowOff>53435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5365750"/>
          <a:ext cx="838200" cy="28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164972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1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15095</xdr:rowOff>
    </xdr:from>
    <xdr:to>
      <xdr:col>24</xdr:col>
      <xdr:colOff>114300</xdr:colOff>
      <xdr:row>95</xdr:row>
      <xdr:rowOff>116695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0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106700</xdr:rowOff>
    </xdr:from>
    <xdr:to>
      <xdr:col>19</xdr:col>
      <xdr:colOff>177800</xdr:colOff>
      <xdr:row>92</xdr:row>
      <xdr:rowOff>47003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365750"/>
          <a:ext cx="889000" cy="45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162820</xdr:rowOff>
    </xdr:from>
    <xdr:to>
      <xdr:col>20</xdr:col>
      <xdr:colOff>38100</xdr:colOff>
      <xdr:row>94</xdr:row>
      <xdr:rowOff>92970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84097</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47003</xdr:rowOff>
    </xdr:from>
    <xdr:to>
      <xdr:col>15</xdr:col>
      <xdr:colOff>50800</xdr:colOff>
      <xdr:row>92</xdr:row>
      <xdr:rowOff>95073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820403"/>
          <a:ext cx="889000" cy="4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142898</xdr:rowOff>
    </xdr:from>
    <xdr:to>
      <xdr:col>15</xdr:col>
      <xdr:colOff>101600</xdr:colOff>
      <xdr:row>96</xdr:row>
      <xdr:rowOff>73048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3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2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95073</xdr:rowOff>
    </xdr:from>
    <xdr:to>
      <xdr:col>10</xdr:col>
      <xdr:colOff>114300</xdr:colOff>
      <xdr:row>92</xdr:row>
      <xdr:rowOff>138623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5868473"/>
          <a:ext cx="889000" cy="4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15405</xdr:rowOff>
    </xdr:from>
    <xdr:to>
      <xdr:col>10</xdr:col>
      <xdr:colOff>165100</xdr:colOff>
      <xdr:row>96</xdr:row>
      <xdr:rowOff>117005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108132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2635</xdr:rowOff>
    </xdr:from>
    <xdr:to>
      <xdr:col>24</xdr:col>
      <xdr:colOff>114300</xdr:colOff>
      <xdr:row>91</xdr:row>
      <xdr:rowOff>104235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6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25512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45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55900</xdr:rowOff>
    </xdr:from>
    <xdr:to>
      <xdr:col>20</xdr:col>
      <xdr:colOff>38100</xdr:colOff>
      <xdr:row>89</xdr:row>
      <xdr:rowOff>157500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3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2577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09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167653</xdr:rowOff>
    </xdr:from>
    <xdr:to>
      <xdr:col>15</xdr:col>
      <xdr:colOff>101600</xdr:colOff>
      <xdr:row>92</xdr:row>
      <xdr:rowOff>97803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76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114330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54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44273</xdr:rowOff>
    </xdr:from>
    <xdr:to>
      <xdr:col>10</xdr:col>
      <xdr:colOff>165100</xdr:colOff>
      <xdr:row>92</xdr:row>
      <xdr:rowOff>145873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8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162400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5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87823</xdr:rowOff>
    </xdr:from>
    <xdr:to>
      <xdr:col>6</xdr:col>
      <xdr:colOff>38100</xdr:colOff>
      <xdr:row>93</xdr:row>
      <xdr:rowOff>17973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586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34500</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63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21453</xdr:rowOff>
    </xdr:from>
    <xdr:to>
      <xdr:col>54</xdr:col>
      <xdr:colOff>189865</xdr:colOff>
      <xdr:row>38</xdr:row>
      <xdr:rowOff>164427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850753"/>
          <a:ext cx="1270" cy="82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168254</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164427</xdr:rowOff>
    </xdr:from>
    <xdr:to>
      <xdr:col>55</xdr:col>
      <xdr:colOff>88900</xdr:colOff>
      <xdr:row>38</xdr:row>
      <xdr:rowOff>164427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79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139580</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62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21453</xdr:rowOff>
    </xdr:from>
    <xdr:to>
      <xdr:col>55</xdr:col>
      <xdr:colOff>88900</xdr:colOff>
      <xdr:row>34</xdr:row>
      <xdr:rowOff>21453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85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23015</xdr:rowOff>
    </xdr:from>
    <xdr:to>
      <xdr:col>55</xdr:col>
      <xdr:colOff>0</xdr:colOff>
      <xdr:row>35</xdr:row>
      <xdr:rowOff>135242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023765"/>
          <a:ext cx="838200" cy="11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76349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4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97922</xdr:rowOff>
    </xdr:from>
    <xdr:to>
      <xdr:col>55</xdr:col>
      <xdr:colOff>50800</xdr:colOff>
      <xdr:row>37</xdr:row>
      <xdr:rowOff>28072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163604</xdr:rowOff>
    </xdr:from>
    <xdr:to>
      <xdr:col>50</xdr:col>
      <xdr:colOff>114300</xdr:colOff>
      <xdr:row>35</xdr:row>
      <xdr:rowOff>135242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307104"/>
          <a:ext cx="889000" cy="82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149098</xdr:rowOff>
    </xdr:from>
    <xdr:to>
      <xdr:col>50</xdr:col>
      <xdr:colOff>165100</xdr:colOff>
      <xdr:row>37</xdr:row>
      <xdr:rowOff>79248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70375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163604</xdr:rowOff>
    </xdr:from>
    <xdr:to>
      <xdr:col>45</xdr:col>
      <xdr:colOff>177800</xdr:colOff>
      <xdr:row>38</xdr:row>
      <xdr:rowOff>9352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307104"/>
          <a:ext cx="889000" cy="12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60081</xdr:rowOff>
    </xdr:from>
    <xdr:to>
      <xdr:col>46</xdr:col>
      <xdr:colOff>38100</xdr:colOff>
      <xdr:row>32</xdr:row>
      <xdr:rowOff>161681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152808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9352</xdr:rowOff>
    </xdr:from>
    <xdr:to>
      <xdr:col>41</xdr:col>
      <xdr:colOff>50800</xdr:colOff>
      <xdr:row>38</xdr:row>
      <xdr:rowOff>79852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24452"/>
          <a:ext cx="889000" cy="7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153274</xdr:rowOff>
    </xdr:from>
    <xdr:to>
      <xdr:col>41</xdr:col>
      <xdr:colOff>101600</xdr:colOff>
      <xdr:row>38</xdr:row>
      <xdr:rowOff>83424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9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74551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8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44514</xdr:rowOff>
    </xdr:from>
    <xdr:to>
      <xdr:col>36</xdr:col>
      <xdr:colOff>165100</xdr:colOff>
      <xdr:row>38</xdr:row>
      <xdr:rowOff>146114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137241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143665</xdr:rowOff>
    </xdr:from>
    <xdr:to>
      <xdr:col>55</xdr:col>
      <xdr:colOff>50800</xdr:colOff>
      <xdr:row>35</xdr:row>
      <xdr:rowOff>73815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9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166542</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82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84442</xdr:rowOff>
    </xdr:from>
    <xdr:to>
      <xdr:col>50</xdr:col>
      <xdr:colOff>165100</xdr:colOff>
      <xdr:row>36</xdr:row>
      <xdr:rowOff>14592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0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31119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8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112804</xdr:rowOff>
    </xdr:from>
    <xdr:to>
      <xdr:col>46</xdr:col>
      <xdr:colOff>38100</xdr:colOff>
      <xdr:row>31</xdr:row>
      <xdr:rowOff>42954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59481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03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130002</xdr:rowOff>
    </xdr:from>
    <xdr:to>
      <xdr:col>41</xdr:col>
      <xdr:colOff>101600</xdr:colOff>
      <xdr:row>38</xdr:row>
      <xdr:rowOff>60152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76679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29052</xdr:rowOff>
    </xdr:from>
    <xdr:to>
      <xdr:col>36</xdr:col>
      <xdr:colOff>165100</xdr:colOff>
      <xdr:row>38</xdr:row>
      <xdr:rowOff>130652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4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147179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31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163451</xdr:rowOff>
    </xdr:from>
    <xdr:to>
      <xdr:col>54</xdr:col>
      <xdr:colOff>189865</xdr:colOff>
      <xdr:row>57</xdr:row>
      <xdr:rowOff>128307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35951"/>
          <a:ext cx="1270" cy="116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132134</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128307</xdr:rowOff>
    </xdr:from>
    <xdr:to>
      <xdr:col>55</xdr:col>
      <xdr:colOff>88900</xdr:colOff>
      <xdr:row>57</xdr:row>
      <xdr:rowOff>128307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0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110128</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163451</xdr:rowOff>
    </xdr:from>
    <xdr:to>
      <xdr:col>55</xdr:col>
      <xdr:colOff>88900</xdr:colOff>
      <xdr:row>50</xdr:row>
      <xdr:rowOff>163451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3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70654</xdr:rowOff>
    </xdr:from>
    <xdr:to>
      <xdr:col>55</xdr:col>
      <xdr:colOff>0</xdr:colOff>
      <xdr:row>56</xdr:row>
      <xdr:rowOff>111747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671854"/>
          <a:ext cx="838200" cy="4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152180</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10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129303</xdr:rowOff>
    </xdr:from>
    <xdr:to>
      <xdr:col>55</xdr:col>
      <xdr:colOff>50800</xdr:colOff>
      <xdr:row>56</xdr:row>
      <xdr:rowOff>59453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14372</xdr:rowOff>
    </xdr:from>
    <xdr:to>
      <xdr:col>50</xdr:col>
      <xdr:colOff>114300</xdr:colOff>
      <xdr:row>56</xdr:row>
      <xdr:rowOff>70654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444122"/>
          <a:ext cx="889000" cy="22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6974</xdr:rowOff>
    </xdr:from>
    <xdr:to>
      <xdr:col>50</xdr:col>
      <xdr:colOff>165100</xdr:colOff>
      <xdr:row>56</xdr:row>
      <xdr:rowOff>108574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125101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14372</xdr:rowOff>
    </xdr:from>
    <xdr:to>
      <xdr:col>45</xdr:col>
      <xdr:colOff>177800</xdr:colOff>
      <xdr:row>55</xdr:row>
      <xdr:rowOff>36963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444122"/>
          <a:ext cx="889000" cy="2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15643</xdr:rowOff>
    </xdr:from>
    <xdr:to>
      <xdr:col>46</xdr:col>
      <xdr:colOff>38100</xdr:colOff>
      <xdr:row>55</xdr:row>
      <xdr:rowOff>117243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108370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53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36963</xdr:rowOff>
    </xdr:from>
    <xdr:to>
      <xdr:col>41</xdr:col>
      <xdr:colOff>50800</xdr:colOff>
      <xdr:row>56</xdr:row>
      <xdr:rowOff>29318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466713"/>
          <a:ext cx="889000" cy="16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166711</xdr:rowOff>
    </xdr:from>
    <xdr:to>
      <xdr:col>41</xdr:col>
      <xdr:colOff>101600</xdr:colOff>
      <xdr:row>55</xdr:row>
      <xdr:rowOff>96861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87988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1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48785</xdr:rowOff>
    </xdr:from>
    <xdr:to>
      <xdr:col>36</xdr:col>
      <xdr:colOff>165100</xdr:colOff>
      <xdr:row>56</xdr:row>
      <xdr:rowOff>150385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141512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60947</xdr:rowOff>
    </xdr:from>
    <xdr:to>
      <xdr:col>55</xdr:col>
      <xdr:colOff>50800</xdr:colOff>
      <xdr:row>56</xdr:row>
      <xdr:rowOff>162547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39374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19854</xdr:rowOff>
    </xdr:from>
    <xdr:to>
      <xdr:col>50</xdr:col>
      <xdr:colOff>165100</xdr:colOff>
      <xdr:row>56</xdr:row>
      <xdr:rowOff>121454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112581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7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135022</xdr:rowOff>
    </xdr:from>
    <xdr:to>
      <xdr:col>46</xdr:col>
      <xdr:colOff>38100</xdr:colOff>
      <xdr:row>55</xdr:row>
      <xdr:rowOff>65172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3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81699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16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157613</xdr:rowOff>
    </xdr:from>
    <xdr:to>
      <xdr:col>41</xdr:col>
      <xdr:colOff>101600</xdr:colOff>
      <xdr:row>55</xdr:row>
      <xdr:rowOff>87763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104290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19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149968</xdr:rowOff>
    </xdr:from>
    <xdr:to>
      <xdr:col>36</xdr:col>
      <xdr:colOff>165100</xdr:colOff>
      <xdr:row>56</xdr:row>
      <xdr:rowOff>80118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96645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35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146886</xdr:rowOff>
    </xdr:from>
    <xdr:to>
      <xdr:col>54</xdr:col>
      <xdr:colOff>189865</xdr:colOff>
      <xdr:row>79</xdr:row>
      <xdr:rowOff>39946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8386"/>
          <a:ext cx="1270" cy="14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43773</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88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39946</xdr:rowOff>
    </xdr:from>
    <xdr:to>
      <xdr:col>55</xdr:col>
      <xdr:colOff>88900</xdr:colOff>
      <xdr:row>79</xdr:row>
      <xdr:rowOff>39946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93563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2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146886</xdr:rowOff>
    </xdr:from>
    <xdr:to>
      <xdr:col>55</xdr:col>
      <xdr:colOff>88900</xdr:colOff>
      <xdr:row>70</xdr:row>
      <xdr:rowOff>146886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467</xdr:rowOff>
    </xdr:from>
    <xdr:to>
      <xdr:col>55</xdr:col>
      <xdr:colOff>0</xdr:colOff>
      <xdr:row>79</xdr:row>
      <xdr:rowOff>9672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45017"/>
          <a:ext cx="838200" cy="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115039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45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92162</xdr:rowOff>
    </xdr:from>
    <xdr:to>
      <xdr:col>55</xdr:col>
      <xdr:colOff>50800</xdr:colOff>
      <xdr:row>78</xdr:row>
      <xdr:rowOff>22312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30056</xdr:rowOff>
    </xdr:from>
    <xdr:to>
      <xdr:col>50</xdr:col>
      <xdr:colOff>114300</xdr:colOff>
      <xdr:row>79</xdr:row>
      <xdr:rowOff>467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231706"/>
          <a:ext cx="889000" cy="31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128082</xdr:rowOff>
    </xdr:from>
    <xdr:to>
      <xdr:col>50</xdr:col>
      <xdr:colOff>165100</xdr:colOff>
      <xdr:row>78</xdr:row>
      <xdr:rowOff>58232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74759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30056</xdr:rowOff>
    </xdr:from>
    <xdr:to>
      <xdr:col>45</xdr:col>
      <xdr:colOff>177800</xdr:colOff>
      <xdr:row>78</xdr:row>
      <xdr:rowOff>26025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231706"/>
          <a:ext cx="889000" cy="16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29876</xdr:rowOff>
    </xdr:from>
    <xdr:to>
      <xdr:col>46</xdr:col>
      <xdr:colOff>38100</xdr:colOff>
      <xdr:row>76</xdr:row>
      <xdr:rowOff>131476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148003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26025</xdr:rowOff>
    </xdr:from>
    <xdr:to>
      <xdr:col>41</xdr:col>
      <xdr:colOff>50800</xdr:colOff>
      <xdr:row>78</xdr:row>
      <xdr:rowOff>95275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399125"/>
          <a:ext cx="889000" cy="6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35203</xdr:rowOff>
    </xdr:from>
    <xdr:to>
      <xdr:col>41</xdr:col>
      <xdr:colOff>101600</xdr:colOff>
      <xdr:row>76</xdr:row>
      <xdr:rowOff>136803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153329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17790</xdr:rowOff>
    </xdr:from>
    <xdr:to>
      <xdr:col>36</xdr:col>
      <xdr:colOff>165100</xdr:colOff>
      <xdr:row>78</xdr:row>
      <xdr:rowOff>119390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9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6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130322</xdr:rowOff>
    </xdr:from>
    <xdr:to>
      <xdr:col>55</xdr:col>
      <xdr:colOff>50800</xdr:colOff>
      <xdr:row>79</xdr:row>
      <xdr:rowOff>60472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45249</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1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121117</xdr:rowOff>
    </xdr:from>
    <xdr:to>
      <xdr:col>50</xdr:col>
      <xdr:colOff>165100</xdr:colOff>
      <xdr:row>79</xdr:row>
      <xdr:rowOff>51267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42394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8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150706</xdr:rowOff>
    </xdr:from>
    <xdr:to>
      <xdr:col>46</xdr:col>
      <xdr:colOff>38100</xdr:colOff>
      <xdr:row>77</xdr:row>
      <xdr:rowOff>80856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18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71983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2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146675</xdr:rowOff>
    </xdr:from>
    <xdr:to>
      <xdr:col>41</xdr:col>
      <xdr:colOff>101600</xdr:colOff>
      <xdr:row>78</xdr:row>
      <xdr:rowOff>76825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67952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44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44475</xdr:rowOff>
    </xdr:from>
    <xdr:to>
      <xdr:col>36</xdr:col>
      <xdr:colOff>165100</xdr:colOff>
      <xdr:row>78</xdr:row>
      <xdr:rowOff>146075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137202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1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99185</xdr:rowOff>
    </xdr:from>
    <xdr:to>
      <xdr:col>54</xdr:col>
      <xdr:colOff>189865</xdr:colOff>
      <xdr:row>98</xdr:row>
      <xdr:rowOff>70411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29685"/>
          <a:ext cx="1270" cy="134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74238</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70411</xdr:rowOff>
    </xdr:from>
    <xdr:to>
      <xdr:col>55</xdr:col>
      <xdr:colOff>88900</xdr:colOff>
      <xdr:row>98</xdr:row>
      <xdr:rowOff>70411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7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45862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0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99185</xdr:rowOff>
    </xdr:from>
    <xdr:to>
      <xdr:col>55</xdr:col>
      <xdr:colOff>88900</xdr:colOff>
      <xdr:row>90</xdr:row>
      <xdr:rowOff>99185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49076</xdr:rowOff>
    </xdr:from>
    <xdr:to>
      <xdr:col>55</xdr:col>
      <xdr:colOff>0</xdr:colOff>
      <xdr:row>96</xdr:row>
      <xdr:rowOff>64802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08276"/>
          <a:ext cx="838200" cy="1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37602</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96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59175</xdr:rowOff>
    </xdr:from>
    <xdr:to>
      <xdr:col>55</xdr:col>
      <xdr:colOff>50800</xdr:colOff>
      <xdr:row>96</xdr:row>
      <xdr:rowOff>160775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1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64802</xdr:rowOff>
    </xdr:from>
    <xdr:to>
      <xdr:col>50</xdr:col>
      <xdr:colOff>114300</xdr:colOff>
      <xdr:row>96</xdr:row>
      <xdr:rowOff>68004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24002"/>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109024</xdr:rowOff>
    </xdr:from>
    <xdr:to>
      <xdr:col>50</xdr:col>
      <xdr:colOff>165100</xdr:colOff>
      <xdr:row>97</xdr:row>
      <xdr:rowOff>39174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30301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48436</xdr:rowOff>
    </xdr:from>
    <xdr:to>
      <xdr:col>45</xdr:col>
      <xdr:colOff>177800</xdr:colOff>
      <xdr:row>96</xdr:row>
      <xdr:rowOff>68004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507636"/>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154882</xdr:rowOff>
    </xdr:from>
    <xdr:to>
      <xdr:col>46</xdr:col>
      <xdr:colOff>38100</xdr:colOff>
      <xdr:row>97</xdr:row>
      <xdr:rowOff>85032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1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76159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0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48436</xdr:rowOff>
    </xdr:from>
    <xdr:to>
      <xdr:col>41</xdr:col>
      <xdr:colOff>50800</xdr:colOff>
      <xdr:row>96</xdr:row>
      <xdr:rowOff>85308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507636"/>
          <a:ext cx="889000" cy="3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138475</xdr:rowOff>
    </xdr:from>
    <xdr:to>
      <xdr:col>41</xdr:col>
      <xdr:colOff>101600</xdr:colOff>
      <xdr:row>97</xdr:row>
      <xdr:rowOff>68625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59752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141394</xdr:rowOff>
    </xdr:from>
    <xdr:to>
      <xdr:col>36</xdr:col>
      <xdr:colOff>165100</xdr:colOff>
      <xdr:row>97</xdr:row>
      <xdr:rowOff>71544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0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62671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9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169726</xdr:rowOff>
    </xdr:from>
    <xdr:to>
      <xdr:col>55</xdr:col>
      <xdr:colOff>50800</xdr:colOff>
      <xdr:row>96</xdr:row>
      <xdr:rowOff>99876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5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21153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0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14002</xdr:rowOff>
    </xdr:from>
    <xdr:to>
      <xdr:col>50</xdr:col>
      <xdr:colOff>165100</xdr:colOff>
      <xdr:row>96</xdr:row>
      <xdr:rowOff>115602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132129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4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17204</xdr:rowOff>
    </xdr:from>
    <xdr:to>
      <xdr:col>46</xdr:col>
      <xdr:colOff>38100</xdr:colOff>
      <xdr:row>96</xdr:row>
      <xdr:rowOff>118804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7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135331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169086</xdr:rowOff>
    </xdr:from>
    <xdr:to>
      <xdr:col>41</xdr:col>
      <xdr:colOff>101600</xdr:colOff>
      <xdr:row>96</xdr:row>
      <xdr:rowOff>99236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5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115763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3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34508</xdr:rowOff>
    </xdr:from>
    <xdr:to>
      <xdr:col>36</xdr:col>
      <xdr:colOff>165100</xdr:colOff>
      <xdr:row>96</xdr:row>
      <xdr:rowOff>136108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152635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6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166256</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09756"/>
          <a:ext cx="1269" cy="142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112933</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166256</xdr:rowOff>
    </xdr:from>
    <xdr:to>
      <xdr:col>86</xdr:col>
      <xdr:colOff>25400</xdr:colOff>
      <xdr:row>30</xdr:row>
      <xdr:rowOff>166256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0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166256</xdr:rowOff>
    </xdr:from>
    <xdr:to>
      <xdr:col>85</xdr:col>
      <xdr:colOff>127000</xdr:colOff>
      <xdr:row>36</xdr:row>
      <xdr:rowOff>121031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5309756"/>
          <a:ext cx="838200" cy="98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121581</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143154</xdr:rowOff>
    </xdr:from>
    <xdr:to>
      <xdr:col>85</xdr:col>
      <xdr:colOff>177800</xdr:colOff>
      <xdr:row>38</xdr:row>
      <xdr:rowOff>73304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4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121031</xdr:rowOff>
    </xdr:from>
    <xdr:to>
      <xdr:col>81</xdr:col>
      <xdr:colOff>50800</xdr:colOff>
      <xdr:row>38</xdr:row>
      <xdr:rowOff>82474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293231"/>
          <a:ext cx="889000" cy="30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138392</xdr:rowOff>
    </xdr:from>
    <xdr:to>
      <xdr:col>81</xdr:col>
      <xdr:colOff>101600</xdr:colOff>
      <xdr:row>38</xdr:row>
      <xdr:rowOff>68542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48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59669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57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82474</xdr:rowOff>
    </xdr:from>
    <xdr:to>
      <xdr:col>76</xdr:col>
      <xdr:colOff>114300</xdr:colOff>
      <xdr:row>38</xdr:row>
      <xdr:rowOff>136423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597574"/>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105893</xdr:rowOff>
    </xdr:from>
    <xdr:to>
      <xdr:col>76</xdr:col>
      <xdr:colOff>165100</xdr:colOff>
      <xdr:row>35</xdr:row>
      <xdr:rowOff>36043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593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52570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571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136423</xdr:rowOff>
    </xdr:from>
    <xdr:to>
      <xdr:col>71</xdr:col>
      <xdr:colOff>177800</xdr:colOff>
      <xdr:row>38</xdr:row>
      <xdr:rowOff>142367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5152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60249</xdr:rowOff>
    </xdr:from>
    <xdr:to>
      <xdr:col>72</xdr:col>
      <xdr:colOff>38100</xdr:colOff>
      <xdr:row>35</xdr:row>
      <xdr:rowOff>161849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06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6926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58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39446</xdr:rowOff>
    </xdr:from>
    <xdr:to>
      <xdr:col>67</xdr:col>
      <xdr:colOff>101600</xdr:colOff>
      <xdr:row>38</xdr:row>
      <xdr:rowOff>141046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157573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2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115456</xdr:rowOff>
    </xdr:from>
    <xdr:to>
      <xdr:col>85</xdr:col>
      <xdr:colOff>177800</xdr:colOff>
      <xdr:row>31</xdr:row>
      <xdr:rowOff>45606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525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68483</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521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70231</xdr:rowOff>
    </xdr:from>
    <xdr:to>
      <xdr:col>81</xdr:col>
      <xdr:colOff>101600</xdr:colOff>
      <xdr:row>37</xdr:row>
      <xdr:rowOff>381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2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16908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01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31674</xdr:rowOff>
    </xdr:from>
    <xdr:to>
      <xdr:col>76</xdr:col>
      <xdr:colOff>165100</xdr:colOff>
      <xdr:row>38</xdr:row>
      <xdr:rowOff>133274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124401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6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85623</xdr:rowOff>
    </xdr:from>
    <xdr:to>
      <xdr:col>72</xdr:col>
      <xdr:colOff>38100</xdr:colOff>
      <xdr:row>39</xdr:row>
      <xdr:rowOff>15773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6900</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69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91567</xdr:rowOff>
    </xdr:from>
    <xdr:to>
      <xdr:col>67</xdr:col>
      <xdr:colOff>101600</xdr:colOff>
      <xdr:row>39</xdr:row>
      <xdr:rowOff>21717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12844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69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164601</xdr:rowOff>
    </xdr:from>
    <xdr:to>
      <xdr:col>85</xdr:col>
      <xdr:colOff>126364</xdr:colOff>
      <xdr:row>78</xdr:row>
      <xdr:rowOff>75136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4651"/>
          <a:ext cx="1269" cy="145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78963</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5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75136</xdr:rowOff>
    </xdr:from>
    <xdr:to>
      <xdr:col>86</xdr:col>
      <xdr:colOff>25400</xdr:colOff>
      <xdr:row>78</xdr:row>
      <xdr:rowOff>75136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4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111278</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6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164601</xdr:rowOff>
    </xdr:from>
    <xdr:to>
      <xdr:col>86</xdr:col>
      <xdr:colOff>25400</xdr:colOff>
      <xdr:row>69</xdr:row>
      <xdr:rowOff>164601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4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128858</xdr:rowOff>
    </xdr:from>
    <xdr:to>
      <xdr:col>85</xdr:col>
      <xdr:colOff>127000</xdr:colOff>
      <xdr:row>73</xdr:row>
      <xdr:rowOff>136761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130358"/>
          <a:ext cx="838200" cy="52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70054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57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91627</xdr:rowOff>
    </xdr:from>
    <xdr:to>
      <xdr:col>85</xdr:col>
      <xdr:colOff>177800</xdr:colOff>
      <xdr:row>75</xdr:row>
      <xdr:rowOff>21777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7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128858</xdr:rowOff>
    </xdr:from>
    <xdr:to>
      <xdr:col>81</xdr:col>
      <xdr:colOff>50800</xdr:colOff>
      <xdr:row>70</xdr:row>
      <xdr:rowOff>165222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130358"/>
          <a:ext cx="889000" cy="3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101260</xdr:rowOff>
    </xdr:from>
    <xdr:to>
      <xdr:col>81</xdr:col>
      <xdr:colOff>101600</xdr:colOff>
      <xdr:row>75</xdr:row>
      <xdr:rowOff>31410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78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22537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8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147489</xdr:rowOff>
    </xdr:from>
    <xdr:to>
      <xdr:col>76</xdr:col>
      <xdr:colOff>114300</xdr:colOff>
      <xdr:row>70</xdr:row>
      <xdr:rowOff>165222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148989"/>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46396</xdr:rowOff>
    </xdr:from>
    <xdr:to>
      <xdr:col>76</xdr:col>
      <xdr:colOff>165100</xdr:colOff>
      <xdr:row>74</xdr:row>
      <xdr:rowOff>147996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73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139123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85113</xdr:rowOff>
    </xdr:from>
    <xdr:to>
      <xdr:col>71</xdr:col>
      <xdr:colOff>177800</xdr:colOff>
      <xdr:row>70</xdr:row>
      <xdr:rowOff>147489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086613"/>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116610</xdr:rowOff>
    </xdr:from>
    <xdr:to>
      <xdr:col>72</xdr:col>
      <xdr:colOff>38100</xdr:colOff>
      <xdr:row>75</xdr:row>
      <xdr:rowOff>46760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0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37887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9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132906</xdr:rowOff>
    </xdr:from>
    <xdr:to>
      <xdr:col>67</xdr:col>
      <xdr:colOff>101600</xdr:colOff>
      <xdr:row>75</xdr:row>
      <xdr:rowOff>63056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2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54183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1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85961</xdr:rowOff>
    </xdr:from>
    <xdr:to>
      <xdr:col>85</xdr:col>
      <xdr:colOff>177800</xdr:colOff>
      <xdr:row>74</xdr:row>
      <xdr:rowOff>16111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60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108838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45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78058</xdr:rowOff>
    </xdr:from>
    <xdr:to>
      <xdr:col>81</xdr:col>
      <xdr:colOff>101600</xdr:colOff>
      <xdr:row>71</xdr:row>
      <xdr:rowOff>8208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0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24735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185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114422</xdr:rowOff>
    </xdr:from>
    <xdr:to>
      <xdr:col>76</xdr:col>
      <xdr:colOff>165100</xdr:colOff>
      <xdr:row>71</xdr:row>
      <xdr:rowOff>44572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11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61099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189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96689</xdr:rowOff>
    </xdr:from>
    <xdr:to>
      <xdr:col>72</xdr:col>
      <xdr:colOff>38100</xdr:colOff>
      <xdr:row>71</xdr:row>
      <xdr:rowOff>26839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0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43366</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187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34313</xdr:rowOff>
    </xdr:from>
    <xdr:to>
      <xdr:col>67</xdr:col>
      <xdr:colOff>101600</xdr:colOff>
      <xdr:row>70</xdr:row>
      <xdr:rowOff>135913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03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152440</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181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27904</xdr:rowOff>
    </xdr:from>
    <xdr:to>
      <xdr:col>85</xdr:col>
      <xdr:colOff>126364</xdr:colOff>
      <xdr:row>99</xdr:row>
      <xdr:rowOff>45256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29854"/>
          <a:ext cx="1269" cy="138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49083</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2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45256</xdr:rowOff>
    </xdr:from>
    <xdr:to>
      <xdr:col>86</xdr:col>
      <xdr:colOff>25400</xdr:colOff>
      <xdr:row>99</xdr:row>
      <xdr:rowOff>45256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146031</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40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27904</xdr:rowOff>
    </xdr:from>
    <xdr:to>
      <xdr:col>86</xdr:col>
      <xdr:colOff>25400</xdr:colOff>
      <xdr:row>91</xdr:row>
      <xdr:rowOff>27904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2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30962</xdr:rowOff>
    </xdr:from>
    <xdr:to>
      <xdr:col>85</xdr:col>
      <xdr:colOff>127000</xdr:colOff>
      <xdr:row>95</xdr:row>
      <xdr:rowOff>78022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5975812"/>
          <a:ext cx="838200" cy="38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104872</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64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126445</xdr:rowOff>
    </xdr:from>
    <xdr:to>
      <xdr:col>85</xdr:col>
      <xdr:colOff>177800</xdr:colOff>
      <xdr:row>97</xdr:row>
      <xdr:rowOff>56595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30962</xdr:rowOff>
    </xdr:from>
    <xdr:to>
      <xdr:col>81</xdr:col>
      <xdr:colOff>50800</xdr:colOff>
      <xdr:row>94</xdr:row>
      <xdr:rowOff>135564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5975812"/>
          <a:ext cx="889000" cy="27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86691</xdr:rowOff>
    </xdr:from>
    <xdr:to>
      <xdr:col>81</xdr:col>
      <xdr:colOff>101600</xdr:colOff>
      <xdr:row>97</xdr:row>
      <xdr:rowOff>16841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7968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135564</xdr:rowOff>
    </xdr:from>
    <xdr:to>
      <xdr:col>76</xdr:col>
      <xdr:colOff>114300</xdr:colOff>
      <xdr:row>96</xdr:row>
      <xdr:rowOff>38680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251864"/>
          <a:ext cx="889000" cy="24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14300</xdr:rowOff>
    </xdr:from>
    <xdr:to>
      <xdr:col>76</xdr:col>
      <xdr:colOff>165100</xdr:colOff>
      <xdr:row>97</xdr:row>
      <xdr:rowOff>115900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107027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7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144413</xdr:rowOff>
    </xdr:from>
    <xdr:to>
      <xdr:col>71</xdr:col>
      <xdr:colOff>177800</xdr:colOff>
      <xdr:row>96</xdr:row>
      <xdr:rowOff>38680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432163"/>
          <a:ext cx="889000" cy="6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112457</xdr:rowOff>
    </xdr:from>
    <xdr:to>
      <xdr:col>72</xdr:col>
      <xdr:colOff>38100</xdr:colOff>
      <xdr:row>97</xdr:row>
      <xdr:rowOff>42607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33734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6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113632</xdr:rowOff>
    </xdr:from>
    <xdr:to>
      <xdr:col>67</xdr:col>
      <xdr:colOff>101600</xdr:colOff>
      <xdr:row>98</xdr:row>
      <xdr:rowOff>43782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34909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27222</xdr:rowOff>
    </xdr:from>
    <xdr:to>
      <xdr:col>85</xdr:col>
      <xdr:colOff>177800</xdr:colOff>
      <xdr:row>95</xdr:row>
      <xdr:rowOff>128822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3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50099</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16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151612</xdr:rowOff>
    </xdr:from>
    <xdr:to>
      <xdr:col>81</xdr:col>
      <xdr:colOff>101600</xdr:colOff>
      <xdr:row>93</xdr:row>
      <xdr:rowOff>81762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592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98289</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181795" y="15700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84764</xdr:rowOff>
    </xdr:from>
    <xdr:to>
      <xdr:col>76</xdr:col>
      <xdr:colOff>165100</xdr:colOff>
      <xdr:row>95</xdr:row>
      <xdr:rowOff>14914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2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31441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97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159330</xdr:rowOff>
    </xdr:from>
    <xdr:to>
      <xdr:col>72</xdr:col>
      <xdr:colOff>38100</xdr:colOff>
      <xdr:row>96</xdr:row>
      <xdr:rowOff>89480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4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106007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22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93613</xdr:rowOff>
    </xdr:from>
    <xdr:to>
      <xdr:col>67</xdr:col>
      <xdr:colOff>101600</xdr:colOff>
      <xdr:row>96</xdr:row>
      <xdr:rowOff>23763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38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40290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15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62719</xdr:rowOff>
    </xdr:from>
    <xdr:to>
      <xdr:col>116</xdr:col>
      <xdr:colOff>62864</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77669"/>
          <a:ext cx="1269" cy="116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9396</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5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62719</xdr:rowOff>
    </xdr:from>
    <xdr:to>
      <xdr:col>116</xdr:col>
      <xdr:colOff>152400</xdr:colOff>
      <xdr:row>31</xdr:row>
      <xdr:rowOff>62719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7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112097</xdr:rowOff>
    </xdr:from>
    <xdr:to>
      <xdr:col>116</xdr:col>
      <xdr:colOff>63500</xdr:colOff>
      <xdr:row>35</xdr:row>
      <xdr:rowOff>69405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5941397"/>
          <a:ext cx="838200" cy="1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14406</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86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35979</xdr:rowOff>
    </xdr:from>
    <xdr:to>
      <xdr:col>116</xdr:col>
      <xdr:colOff>114300</xdr:colOff>
      <xdr:row>36</xdr:row>
      <xdr:rowOff>137579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0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69405</xdr:rowOff>
    </xdr:from>
    <xdr:to>
      <xdr:col>111</xdr:col>
      <xdr:colOff>177800</xdr:colOff>
      <xdr:row>35</xdr:row>
      <xdr:rowOff>126784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070155"/>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25864</xdr:rowOff>
    </xdr:from>
    <xdr:to>
      <xdr:col>112</xdr:col>
      <xdr:colOff>38100</xdr:colOff>
      <xdr:row>36</xdr:row>
      <xdr:rowOff>127464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19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118591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9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126784</xdr:rowOff>
    </xdr:from>
    <xdr:to>
      <xdr:col>107</xdr:col>
      <xdr:colOff>50800</xdr:colOff>
      <xdr:row>38</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127534"/>
          <a:ext cx="889000" cy="4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9976</xdr:rowOff>
    </xdr:from>
    <xdr:to>
      <xdr:col>107</xdr:col>
      <xdr:colOff>101600</xdr:colOff>
      <xdr:row>36</xdr:row>
      <xdr:rowOff>111576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18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102703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7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56267</xdr:rowOff>
    </xdr:from>
    <xdr:to>
      <xdr:col>102</xdr:col>
      <xdr:colOff>165100</xdr:colOff>
      <xdr:row>36</xdr:row>
      <xdr:rowOff>157867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2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2944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0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146964</xdr:rowOff>
    </xdr:from>
    <xdr:to>
      <xdr:col>98</xdr:col>
      <xdr:colOff>38100</xdr:colOff>
      <xdr:row>37</xdr:row>
      <xdr:rowOff>77114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93641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0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61297</xdr:rowOff>
    </xdr:from>
    <xdr:to>
      <xdr:col>116</xdr:col>
      <xdr:colOff>114300</xdr:colOff>
      <xdr:row>34</xdr:row>
      <xdr:rowOff>162897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89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84174</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74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18605</xdr:rowOff>
    </xdr:from>
    <xdr:to>
      <xdr:col>112</xdr:col>
      <xdr:colOff>38100</xdr:colOff>
      <xdr:row>35</xdr:row>
      <xdr:rowOff>120205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0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136732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579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75984</xdr:rowOff>
    </xdr:from>
    <xdr:to>
      <xdr:col>107</xdr:col>
      <xdr:colOff>101600</xdr:colOff>
      <xdr:row>36</xdr:row>
      <xdr:rowOff>6134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0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22661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585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99096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71596"/>
          <a:ext cx="1269" cy="154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45773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4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99096</xdr:rowOff>
    </xdr:from>
    <xdr:to>
      <xdr:col>116</xdr:col>
      <xdr:colOff>152400</xdr:colOff>
      <xdr:row>50</xdr:row>
      <xdr:rowOff>99096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54901</xdr:rowOff>
    </xdr:from>
    <xdr:to>
      <xdr:col>116</xdr:col>
      <xdr:colOff>63500</xdr:colOff>
      <xdr:row>57</xdr:row>
      <xdr:rowOff>63282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827551"/>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12608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13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161181</xdr:rowOff>
    </xdr:from>
    <xdr:to>
      <xdr:col>116</xdr:col>
      <xdr:colOff>114300</xdr:colOff>
      <xdr:row>57</xdr:row>
      <xdr:rowOff>91331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63282</xdr:rowOff>
    </xdr:from>
    <xdr:to>
      <xdr:col>111</xdr:col>
      <xdr:colOff>177800</xdr:colOff>
      <xdr:row>57</xdr:row>
      <xdr:rowOff>111289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835932"/>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143328</xdr:rowOff>
    </xdr:from>
    <xdr:to>
      <xdr:col>112</xdr:col>
      <xdr:colOff>38100</xdr:colOff>
      <xdr:row>57</xdr:row>
      <xdr:rowOff>73478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90005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111289</xdr:rowOff>
    </xdr:from>
    <xdr:to>
      <xdr:col>107</xdr:col>
      <xdr:colOff>50800</xdr:colOff>
      <xdr:row>58</xdr:row>
      <xdr:rowOff>64480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883939"/>
          <a:ext cx="889000" cy="12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45684</xdr:rowOff>
    </xdr:from>
    <xdr:to>
      <xdr:col>107</xdr:col>
      <xdr:colOff>101600</xdr:colOff>
      <xdr:row>56</xdr:row>
      <xdr:rowOff>147284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163811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4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27686</xdr:rowOff>
    </xdr:from>
    <xdr:to>
      <xdr:col>102</xdr:col>
      <xdr:colOff>114300</xdr:colOff>
      <xdr:row>58</xdr:row>
      <xdr:rowOff>64480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971786"/>
          <a:ext cx="889000" cy="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76599</xdr:rowOff>
    </xdr:from>
    <xdr:to>
      <xdr:col>102</xdr:col>
      <xdr:colOff>165100</xdr:colOff>
      <xdr:row>57</xdr:row>
      <xdr:rowOff>6749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23276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45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84763</xdr:rowOff>
    </xdr:from>
    <xdr:to>
      <xdr:col>98</xdr:col>
      <xdr:colOff>38100</xdr:colOff>
      <xdr:row>57</xdr:row>
      <xdr:rowOff>14913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8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31440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46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4101</xdr:rowOff>
    </xdr:from>
    <xdr:to>
      <xdr:col>116</xdr:col>
      <xdr:colOff>114300</xdr:colOff>
      <xdr:row>57</xdr:row>
      <xdr:rowOff>105701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7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153978</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75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12482</xdr:rowOff>
    </xdr:from>
    <xdr:to>
      <xdr:col>112</xdr:col>
      <xdr:colOff>38100</xdr:colOff>
      <xdr:row>57</xdr:row>
      <xdr:rowOff>114082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7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105209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87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60489</xdr:rowOff>
    </xdr:from>
    <xdr:to>
      <xdr:col>107</xdr:col>
      <xdr:colOff>101600</xdr:colOff>
      <xdr:row>57</xdr:row>
      <xdr:rowOff>162089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83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153216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92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13680</xdr:rowOff>
    </xdr:from>
    <xdr:to>
      <xdr:col>102</xdr:col>
      <xdr:colOff>165100</xdr:colOff>
      <xdr:row>58</xdr:row>
      <xdr:rowOff>115280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106407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5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148336</xdr:rowOff>
    </xdr:from>
    <xdr:to>
      <xdr:col>98</xdr:col>
      <xdr:colOff>38100</xdr:colOff>
      <xdr:row>58</xdr:row>
      <xdr:rowOff>78486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69613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8045</xdr:rowOff>
    </xdr:from>
    <xdr:to>
      <xdr:col>116</xdr:col>
      <xdr:colOff>62864</xdr:colOff>
      <xdr:row>78</xdr:row>
      <xdr:rowOff>127603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352445"/>
          <a:ext cx="1269" cy="114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131430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127603</xdr:rowOff>
    </xdr:from>
    <xdr:to>
      <xdr:col>116</xdr:col>
      <xdr:colOff>152400</xdr:colOff>
      <xdr:row>78</xdr:row>
      <xdr:rowOff>127603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126172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12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8045</xdr:rowOff>
    </xdr:from>
    <xdr:to>
      <xdr:col>116</xdr:col>
      <xdr:colOff>152400</xdr:colOff>
      <xdr:row>72</xdr:row>
      <xdr:rowOff>8045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35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166694</xdr:rowOff>
    </xdr:from>
    <xdr:to>
      <xdr:col>116</xdr:col>
      <xdr:colOff>63500</xdr:colOff>
      <xdr:row>74</xdr:row>
      <xdr:rowOff>7683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82544"/>
          <a:ext cx="8382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118572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77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140144</xdr:rowOff>
    </xdr:from>
    <xdr:to>
      <xdr:col>116</xdr:col>
      <xdr:colOff>114300</xdr:colOff>
      <xdr:row>76</xdr:row>
      <xdr:rowOff>70293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136157</xdr:rowOff>
    </xdr:from>
    <xdr:to>
      <xdr:col>111</xdr:col>
      <xdr:colOff>177800</xdr:colOff>
      <xdr:row>74</xdr:row>
      <xdr:rowOff>7683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652007"/>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142107</xdr:rowOff>
    </xdr:from>
    <xdr:to>
      <xdr:col>112</xdr:col>
      <xdr:colOff>38100</xdr:colOff>
      <xdr:row>76</xdr:row>
      <xdr:rowOff>72256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63383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80873</xdr:rowOff>
    </xdr:from>
    <xdr:to>
      <xdr:col>107</xdr:col>
      <xdr:colOff>50800</xdr:colOff>
      <xdr:row>73</xdr:row>
      <xdr:rowOff>136157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082373"/>
          <a:ext cx="889000" cy="56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125914</xdr:rowOff>
    </xdr:from>
    <xdr:to>
      <xdr:col>107</xdr:col>
      <xdr:colOff>101600</xdr:colOff>
      <xdr:row>76</xdr:row>
      <xdr:rowOff>56065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47192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80873</xdr:rowOff>
    </xdr:from>
    <xdr:to>
      <xdr:col>102</xdr:col>
      <xdr:colOff>114300</xdr:colOff>
      <xdr:row>71</xdr:row>
      <xdr:rowOff>153626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082373"/>
          <a:ext cx="889000" cy="24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21082</xdr:rowOff>
    </xdr:from>
    <xdr:to>
      <xdr:col>102</xdr:col>
      <xdr:colOff>165100</xdr:colOff>
      <xdr:row>75</xdr:row>
      <xdr:rowOff>122682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113809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12376</xdr:rowOff>
    </xdr:from>
    <xdr:to>
      <xdr:col>98</xdr:col>
      <xdr:colOff>38100</xdr:colOff>
      <xdr:row>75</xdr:row>
      <xdr:rowOff>113976</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105103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115894</xdr:rowOff>
    </xdr:from>
    <xdr:to>
      <xdr:col>116</xdr:col>
      <xdr:colOff>114300</xdr:colOff>
      <xdr:row>74</xdr:row>
      <xdr:rowOff>46044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3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138771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4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128333</xdr:rowOff>
    </xdr:from>
    <xdr:to>
      <xdr:col>112</xdr:col>
      <xdr:colOff>38100</xdr:colOff>
      <xdr:row>74</xdr:row>
      <xdr:rowOff>58483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6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75010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41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85357</xdr:rowOff>
    </xdr:from>
    <xdr:to>
      <xdr:col>107</xdr:col>
      <xdr:colOff>101600</xdr:colOff>
      <xdr:row>74</xdr:row>
      <xdr:rowOff>15507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6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32034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3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30073</xdr:rowOff>
    </xdr:from>
    <xdr:to>
      <xdr:col>102</xdr:col>
      <xdr:colOff>165100</xdr:colOff>
      <xdr:row>70</xdr:row>
      <xdr:rowOff>131673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03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148200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180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102826</xdr:rowOff>
    </xdr:from>
    <xdr:to>
      <xdr:col>98</xdr:col>
      <xdr:colOff>38100</xdr:colOff>
      <xdr:row>72</xdr:row>
      <xdr:rowOff>32976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27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49503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05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895,487</a:t>
          </a:r>
          <a:r>
            <a:rPr kumimoji="1" lang="ja-JP" altLang="en-US" sz="1300">
              <a:latin typeface="ＭＳ Ｐゴシック" panose="020B0600070205080204" pitchFamily="50" charset="-128"/>
              <a:ea typeface="ＭＳ Ｐゴシック" panose="020B0600070205080204" pitchFamily="50" charset="-128"/>
            </a:rPr>
            <a:t>円となっており、類似団体平均値</a:t>
          </a:r>
          <a:r>
            <a:rPr kumimoji="1" lang="en-US" altLang="ja-JP" sz="1300">
              <a:latin typeface="ＭＳ Ｐゴシック" panose="020B0600070205080204" pitchFamily="50" charset="-128"/>
              <a:ea typeface="ＭＳ Ｐゴシック" panose="020B0600070205080204" pitchFamily="50" charset="-128"/>
            </a:rPr>
            <a:t>688,633</a:t>
          </a:r>
          <a:r>
            <a:rPr kumimoji="1" lang="ja-JP" altLang="en-US" sz="1300">
              <a:latin typeface="ＭＳ Ｐゴシック" panose="020B0600070205080204" pitchFamily="50" charset="-128"/>
              <a:ea typeface="ＭＳ Ｐゴシック" panose="020B0600070205080204" pitchFamily="50" charset="-128"/>
            </a:rPr>
            <a:t>円を上回っている。</a:t>
          </a:r>
        </a:p>
        <a:p>
          <a:r>
            <a:rPr kumimoji="1" lang="ja-JP" altLang="en-US" sz="1300">
              <a:latin typeface="ＭＳ Ｐゴシック" panose="020B0600070205080204" pitchFamily="50" charset="-128"/>
              <a:ea typeface="ＭＳ Ｐゴシック" panose="020B0600070205080204" pitchFamily="50" charset="-128"/>
            </a:rPr>
            <a:t>災害復旧事業費では、令和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年度に発生した災害にかかる工事費等の増額により、前年度比</a:t>
          </a:r>
          <a:r>
            <a:rPr kumimoji="1" lang="en-US" altLang="ja-JP" sz="1300">
              <a:latin typeface="ＭＳ Ｐゴシック" panose="020B0600070205080204" pitchFamily="50" charset="-128"/>
              <a:ea typeface="ＭＳ Ｐゴシック" panose="020B0600070205080204" pitchFamily="50" charset="-128"/>
            </a:rPr>
            <a:t>25,813</a:t>
          </a:r>
          <a:r>
            <a:rPr kumimoji="1" lang="ja-JP" altLang="en-US" sz="1300">
              <a:latin typeface="ＭＳ Ｐゴシック" panose="020B0600070205080204" pitchFamily="50" charset="-128"/>
              <a:ea typeface="ＭＳ Ｐゴシック" panose="020B0600070205080204" pitchFamily="50" charset="-128"/>
            </a:rPr>
            <a:t>円となり、類似団体と比較して最も高い数値となっている。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補助費等では、エネルギー価格高騰対策支援事業対策にかかる事業者への支援金の増により、前年度比</a:t>
          </a:r>
          <a:r>
            <a:rPr kumimoji="1" lang="en-US" altLang="ja-JP" sz="1300">
              <a:latin typeface="ＭＳ Ｐゴシック" panose="020B0600070205080204" pitchFamily="50" charset="-128"/>
              <a:ea typeface="ＭＳ Ｐゴシック" panose="020B0600070205080204" pitchFamily="50" charset="-128"/>
            </a:rPr>
            <a:t>14,728</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公債費では、繰上償還を実施しなかったことによる元金償還額が減少し、前年度比</a:t>
          </a:r>
          <a:r>
            <a:rPr kumimoji="1" lang="en-US" altLang="ja-JP" sz="1300">
              <a:latin typeface="ＭＳ Ｐゴシック" panose="020B0600070205080204" pitchFamily="50" charset="-128"/>
              <a:ea typeface="ＭＳ Ｐゴシック" panose="020B0600070205080204" pitchFamily="50" charset="-128"/>
            </a:rPr>
            <a:t>31,984</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扶助費では、新型コロナウイルス感染症対策にかかる子育て世帯や住民税非課税世帯等への臨時特別給付金等の減により、前年度比</a:t>
          </a:r>
          <a:r>
            <a:rPr kumimoji="1" lang="en-US" altLang="ja-JP" sz="1300">
              <a:latin typeface="ＭＳ Ｐゴシック" panose="020B0600070205080204" pitchFamily="50" charset="-128"/>
              <a:ea typeface="ＭＳ Ｐゴシック" panose="020B0600070205080204" pitchFamily="50" charset="-128"/>
            </a:rPr>
            <a:t>17,738</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その他、当市は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つの有人離島をはじめとした広大な行政範囲を有するため管理すべき公共施設も多く、また、人口減少も著しいことが、類似団体平均値を上回る要因として挙げられる。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25,747
25,459
241.60
24,417,795
23,056,090
1,053,199
12,059,917
19,719,363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120650</xdr:rowOff>
    </xdr:from>
    <xdr:to>
      <xdr:col>24</xdr:col>
      <xdr:colOff>62865</xdr:colOff>
      <xdr:row>37</xdr:row>
      <xdr:rowOff>154559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4150"/>
          <a:ext cx="1270" cy="1234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158386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154559</xdr:rowOff>
    </xdr:from>
    <xdr:to>
      <xdr:col>24</xdr:col>
      <xdr:colOff>152400</xdr:colOff>
      <xdr:row>37</xdr:row>
      <xdr:rowOff>154559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67327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120650</xdr:rowOff>
    </xdr:from>
    <xdr:to>
      <xdr:col>24</xdr:col>
      <xdr:colOff>152400</xdr:colOff>
      <xdr:row>30</xdr:row>
      <xdr:rowOff>120650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59880</xdr:rowOff>
    </xdr:from>
    <xdr:to>
      <xdr:col>24</xdr:col>
      <xdr:colOff>63500</xdr:colOff>
      <xdr:row>34</xdr:row>
      <xdr:rowOff>128651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9180"/>
          <a:ext cx="8382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78186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8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99759</xdr:rowOff>
    </xdr:from>
    <xdr:to>
      <xdr:col>24</xdr:col>
      <xdr:colOff>114300</xdr:colOff>
      <xdr:row>36</xdr:row>
      <xdr:rowOff>29909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93409</xdr:rowOff>
    </xdr:from>
    <xdr:to>
      <xdr:col>19</xdr:col>
      <xdr:colOff>177800</xdr:colOff>
      <xdr:row>34</xdr:row>
      <xdr:rowOff>128651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22709"/>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123761</xdr:rowOff>
    </xdr:from>
    <xdr:to>
      <xdr:col>20</xdr:col>
      <xdr:colOff>38100</xdr:colOff>
      <xdr:row>36</xdr:row>
      <xdr:rowOff>53911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45038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58547</xdr:rowOff>
    </xdr:from>
    <xdr:to>
      <xdr:col>15</xdr:col>
      <xdr:colOff>50800</xdr:colOff>
      <xdr:row>34</xdr:row>
      <xdr:rowOff>93409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87847"/>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118237</xdr:rowOff>
    </xdr:from>
    <xdr:to>
      <xdr:col>15</xdr:col>
      <xdr:colOff>101600</xdr:colOff>
      <xdr:row>36</xdr:row>
      <xdr:rowOff>48387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39514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58547</xdr:rowOff>
    </xdr:from>
    <xdr:to>
      <xdr:col>10</xdr:col>
      <xdr:colOff>114300</xdr:colOff>
      <xdr:row>34</xdr:row>
      <xdr:rowOff>92075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87847"/>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98425</xdr:rowOff>
    </xdr:from>
    <xdr:to>
      <xdr:col>10</xdr:col>
      <xdr:colOff>165100</xdr:colOff>
      <xdr:row>36</xdr:row>
      <xdr:rowOff>28575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19702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115189</xdr:rowOff>
    </xdr:from>
    <xdr:to>
      <xdr:col>6</xdr:col>
      <xdr:colOff>38100</xdr:colOff>
      <xdr:row>36</xdr:row>
      <xdr:rowOff>45339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36466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9080</xdr:rowOff>
    </xdr:from>
    <xdr:to>
      <xdr:col>24</xdr:col>
      <xdr:colOff>114300</xdr:colOff>
      <xdr:row>34</xdr:row>
      <xdr:rowOff>110680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31957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77851</xdr:rowOff>
    </xdr:from>
    <xdr:to>
      <xdr:col>20</xdr:col>
      <xdr:colOff>38100</xdr:colOff>
      <xdr:row>35</xdr:row>
      <xdr:rowOff>8001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24528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42609</xdr:rowOff>
    </xdr:from>
    <xdr:to>
      <xdr:col>15</xdr:col>
      <xdr:colOff>101600</xdr:colOff>
      <xdr:row>34</xdr:row>
      <xdr:rowOff>144209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160736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4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7747</xdr:rowOff>
    </xdr:from>
    <xdr:to>
      <xdr:col>10</xdr:col>
      <xdr:colOff>165100</xdr:colOff>
      <xdr:row>34</xdr:row>
      <xdr:rowOff>109347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125874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41275</xdr:rowOff>
    </xdr:from>
    <xdr:to>
      <xdr:col>6</xdr:col>
      <xdr:colOff>38100</xdr:colOff>
      <xdr:row>34</xdr:row>
      <xdr:rowOff>142875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159402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38005</xdr:rowOff>
    </xdr:from>
    <xdr:to>
      <xdr:col>24</xdr:col>
      <xdr:colOff>62865</xdr:colOff>
      <xdr:row>57</xdr:row>
      <xdr:rowOff>61235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53405"/>
          <a:ext cx="1270" cy="88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65062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61235</xdr:rowOff>
    </xdr:from>
    <xdr:to>
      <xdr:col>24</xdr:col>
      <xdr:colOff>152400</xdr:colOff>
      <xdr:row>57</xdr:row>
      <xdr:rowOff>61235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156132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2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247,243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38005</xdr:rowOff>
    </xdr:from>
    <xdr:to>
      <xdr:col>24</xdr:col>
      <xdr:colOff>152400</xdr:colOff>
      <xdr:row>52</xdr:row>
      <xdr:rowOff>38005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5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18263</xdr:rowOff>
    </xdr:from>
    <xdr:to>
      <xdr:col>24</xdr:col>
      <xdr:colOff>63500</xdr:colOff>
      <xdr:row>53</xdr:row>
      <xdr:rowOff>146247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105113"/>
          <a:ext cx="838200" cy="12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44915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66488</xdr:rowOff>
    </xdr:from>
    <xdr:to>
      <xdr:col>24</xdr:col>
      <xdr:colOff>114300</xdr:colOff>
      <xdr:row>55</xdr:row>
      <xdr:rowOff>168088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29506</xdr:rowOff>
    </xdr:from>
    <xdr:to>
      <xdr:col>19</xdr:col>
      <xdr:colOff>177800</xdr:colOff>
      <xdr:row>53</xdr:row>
      <xdr:rowOff>18263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773456"/>
          <a:ext cx="889000" cy="33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37451</xdr:rowOff>
    </xdr:from>
    <xdr:to>
      <xdr:col>20</xdr:col>
      <xdr:colOff>38100</xdr:colOff>
      <xdr:row>55</xdr:row>
      <xdr:rowOff>139051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130178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29506</xdr:rowOff>
    </xdr:from>
    <xdr:to>
      <xdr:col>15</xdr:col>
      <xdr:colOff>50800</xdr:colOff>
      <xdr:row>54</xdr:row>
      <xdr:rowOff>71801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773456"/>
          <a:ext cx="889000" cy="55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168622</xdr:rowOff>
    </xdr:from>
    <xdr:to>
      <xdr:col>15</xdr:col>
      <xdr:colOff>101600</xdr:colOff>
      <xdr:row>53</xdr:row>
      <xdr:rowOff>98772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89899</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71801</xdr:rowOff>
    </xdr:from>
    <xdr:to>
      <xdr:col>10</xdr:col>
      <xdr:colOff>114300</xdr:colOff>
      <xdr:row>54</xdr:row>
      <xdr:rowOff>166638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30101"/>
          <a:ext cx="889000" cy="9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99370</xdr:rowOff>
    </xdr:from>
    <xdr:to>
      <xdr:col>10</xdr:col>
      <xdr:colOff>165100</xdr:colOff>
      <xdr:row>56</xdr:row>
      <xdr:rowOff>29520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20647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2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28412</xdr:rowOff>
    </xdr:from>
    <xdr:to>
      <xdr:col>6</xdr:col>
      <xdr:colOff>38100</xdr:colOff>
      <xdr:row>56</xdr:row>
      <xdr:rowOff>130012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2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121139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2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95447</xdr:rowOff>
    </xdr:from>
    <xdr:to>
      <xdr:col>24</xdr:col>
      <xdr:colOff>114300</xdr:colOff>
      <xdr:row>54</xdr:row>
      <xdr:rowOff>25597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8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118324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3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138913</xdr:rowOff>
    </xdr:from>
    <xdr:to>
      <xdr:col>20</xdr:col>
      <xdr:colOff>38100</xdr:colOff>
      <xdr:row>53</xdr:row>
      <xdr:rowOff>69063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05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85590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2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150156</xdr:rowOff>
    </xdr:from>
    <xdr:to>
      <xdr:col>15</xdr:col>
      <xdr:colOff>101600</xdr:colOff>
      <xdr:row>51</xdr:row>
      <xdr:rowOff>80306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7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96833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49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21001</xdr:rowOff>
    </xdr:from>
    <xdr:to>
      <xdr:col>10</xdr:col>
      <xdr:colOff>165100</xdr:colOff>
      <xdr:row>54</xdr:row>
      <xdr:rowOff>122601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7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139128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5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115838</xdr:rowOff>
    </xdr:from>
    <xdr:to>
      <xdr:col>6</xdr:col>
      <xdr:colOff>38100</xdr:colOff>
      <xdr:row>55</xdr:row>
      <xdr:rowOff>45988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62515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4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5504</xdr:rowOff>
    </xdr:from>
    <xdr:to>
      <xdr:col>24</xdr:col>
      <xdr:colOff>62865</xdr:colOff>
      <xdr:row>78</xdr:row>
      <xdr:rowOff>15456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49904"/>
          <a:ext cx="1270" cy="1038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19283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9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15456</xdr:rowOff>
    </xdr:from>
    <xdr:to>
      <xdr:col>24</xdr:col>
      <xdr:colOff>152400</xdr:colOff>
      <xdr:row>78</xdr:row>
      <xdr:rowOff>15456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123631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25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5504</xdr:rowOff>
    </xdr:from>
    <xdr:to>
      <xdr:col>24</xdr:col>
      <xdr:colOff>152400</xdr:colOff>
      <xdr:row>72</xdr:row>
      <xdr:rowOff>5504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49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67295</xdr:rowOff>
    </xdr:from>
    <xdr:to>
      <xdr:col>24</xdr:col>
      <xdr:colOff>63500</xdr:colOff>
      <xdr:row>72</xdr:row>
      <xdr:rowOff>5504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240245"/>
          <a:ext cx="838200" cy="10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6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24892</xdr:rowOff>
    </xdr:from>
    <xdr:to>
      <xdr:col>24</xdr:col>
      <xdr:colOff>114300</xdr:colOff>
      <xdr:row>75</xdr:row>
      <xdr:rowOff>126492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67295</xdr:rowOff>
    </xdr:from>
    <xdr:to>
      <xdr:col>19</xdr:col>
      <xdr:colOff>177800</xdr:colOff>
      <xdr:row>72</xdr:row>
      <xdr:rowOff>53335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240245"/>
          <a:ext cx="889000" cy="15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118687</xdr:rowOff>
    </xdr:from>
    <xdr:to>
      <xdr:col>20</xdr:col>
      <xdr:colOff>38100</xdr:colOff>
      <xdr:row>75</xdr:row>
      <xdr:rowOff>48837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0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39964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9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53335</xdr:rowOff>
    </xdr:from>
    <xdr:to>
      <xdr:col>15</xdr:col>
      <xdr:colOff>50800</xdr:colOff>
      <xdr:row>72</xdr:row>
      <xdr:rowOff>149118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397735"/>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68052</xdr:rowOff>
    </xdr:from>
    <xdr:to>
      <xdr:col>15</xdr:col>
      <xdr:colOff>101600</xdr:colOff>
      <xdr:row>75</xdr:row>
      <xdr:rowOff>169652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160779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1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149118</xdr:rowOff>
    </xdr:from>
    <xdr:to>
      <xdr:col>10</xdr:col>
      <xdr:colOff>114300</xdr:colOff>
      <xdr:row>73</xdr:row>
      <xdr:rowOff>84927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493518"/>
          <a:ext cx="889000" cy="10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118664</xdr:rowOff>
    </xdr:from>
    <xdr:to>
      <xdr:col>10</xdr:col>
      <xdr:colOff>165100</xdr:colOff>
      <xdr:row>76</xdr:row>
      <xdr:rowOff>48814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39941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7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27194</xdr:rowOff>
    </xdr:from>
    <xdr:to>
      <xdr:col>6</xdr:col>
      <xdr:colOff>38100</xdr:colOff>
      <xdr:row>76</xdr:row>
      <xdr:rowOff>128794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5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119921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5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126154</xdr:rowOff>
    </xdr:from>
    <xdr:to>
      <xdr:col>24</xdr:col>
      <xdr:colOff>114300</xdr:colOff>
      <xdr:row>72</xdr:row>
      <xdr:rowOff>56304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2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79181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25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16495</xdr:rowOff>
    </xdr:from>
    <xdr:to>
      <xdr:col>20</xdr:col>
      <xdr:colOff>38100</xdr:colOff>
      <xdr:row>71</xdr:row>
      <xdr:rowOff>118095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1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134622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196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2535</xdr:rowOff>
    </xdr:from>
    <xdr:to>
      <xdr:col>15</xdr:col>
      <xdr:colOff>101600</xdr:colOff>
      <xdr:row>72</xdr:row>
      <xdr:rowOff>104135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3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120662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12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98318</xdr:rowOff>
    </xdr:from>
    <xdr:to>
      <xdr:col>10</xdr:col>
      <xdr:colOff>165100</xdr:colOff>
      <xdr:row>73</xdr:row>
      <xdr:rowOff>28468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44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44995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21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34127</xdr:rowOff>
    </xdr:from>
    <xdr:to>
      <xdr:col>6</xdr:col>
      <xdr:colOff>38100</xdr:colOff>
      <xdr:row>73</xdr:row>
      <xdr:rowOff>135727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54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152254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32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4865</xdr:rowOff>
    </xdr:from>
    <xdr:to>
      <xdr:col>24</xdr:col>
      <xdr:colOff>62865</xdr:colOff>
      <xdr:row>98</xdr:row>
      <xdr:rowOff>1912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778265"/>
          <a:ext cx="1270" cy="1025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5739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0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1912</xdr:rowOff>
    </xdr:from>
    <xdr:to>
      <xdr:col>24</xdr:col>
      <xdr:colOff>152400</xdr:colOff>
      <xdr:row>98</xdr:row>
      <xdr:rowOff>1912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0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122992</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55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4865</xdr:rowOff>
    </xdr:from>
    <xdr:to>
      <xdr:col>24</xdr:col>
      <xdr:colOff>152400</xdr:colOff>
      <xdr:row>92</xdr:row>
      <xdr:rowOff>4865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77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72510</xdr:rowOff>
    </xdr:from>
    <xdr:to>
      <xdr:col>24</xdr:col>
      <xdr:colOff>63500</xdr:colOff>
      <xdr:row>92</xdr:row>
      <xdr:rowOff>23800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674460"/>
          <a:ext cx="838200" cy="12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60298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176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81871</xdr:rowOff>
    </xdr:from>
    <xdr:to>
      <xdr:col>24</xdr:col>
      <xdr:colOff>114300</xdr:colOff>
      <xdr:row>95</xdr:row>
      <xdr:rowOff>12021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72510</xdr:rowOff>
    </xdr:from>
    <xdr:to>
      <xdr:col>19</xdr:col>
      <xdr:colOff>177800</xdr:colOff>
      <xdr:row>93</xdr:row>
      <xdr:rowOff>85083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674460"/>
          <a:ext cx="889000" cy="3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65373</xdr:rowOff>
    </xdr:from>
    <xdr:to>
      <xdr:col>20</xdr:col>
      <xdr:colOff>38100</xdr:colOff>
      <xdr:row>94</xdr:row>
      <xdr:rowOff>166973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158100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85083</xdr:rowOff>
    </xdr:from>
    <xdr:to>
      <xdr:col>15</xdr:col>
      <xdr:colOff>50800</xdr:colOff>
      <xdr:row>93</xdr:row>
      <xdr:rowOff>155493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029933"/>
          <a:ext cx="889000" cy="7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23710</xdr:rowOff>
    </xdr:from>
    <xdr:to>
      <xdr:col>15</xdr:col>
      <xdr:colOff>101600</xdr:colOff>
      <xdr:row>95</xdr:row>
      <xdr:rowOff>125310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116437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152045</xdr:rowOff>
    </xdr:from>
    <xdr:to>
      <xdr:col>10</xdr:col>
      <xdr:colOff>114300</xdr:colOff>
      <xdr:row>93</xdr:row>
      <xdr:rowOff>155493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09689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101416</xdr:rowOff>
    </xdr:from>
    <xdr:to>
      <xdr:col>10</xdr:col>
      <xdr:colOff>165100</xdr:colOff>
      <xdr:row>96</xdr:row>
      <xdr:rowOff>31566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22693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148813</xdr:rowOff>
    </xdr:from>
    <xdr:to>
      <xdr:col>6</xdr:col>
      <xdr:colOff>38100</xdr:colOff>
      <xdr:row>96</xdr:row>
      <xdr:rowOff>78963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70090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144450</xdr:rowOff>
    </xdr:from>
    <xdr:to>
      <xdr:col>24</xdr:col>
      <xdr:colOff>114300</xdr:colOff>
      <xdr:row>92</xdr:row>
      <xdr:rowOff>74600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7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78541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6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21710</xdr:rowOff>
    </xdr:from>
    <xdr:to>
      <xdr:col>20</xdr:col>
      <xdr:colOff>38100</xdr:colOff>
      <xdr:row>91</xdr:row>
      <xdr:rowOff>123310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6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139837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3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34283</xdr:rowOff>
    </xdr:from>
    <xdr:to>
      <xdr:col>15</xdr:col>
      <xdr:colOff>101600</xdr:colOff>
      <xdr:row>93</xdr:row>
      <xdr:rowOff>135883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9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152410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75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104693</xdr:rowOff>
    </xdr:from>
    <xdr:to>
      <xdr:col>10</xdr:col>
      <xdr:colOff>165100</xdr:colOff>
      <xdr:row>94</xdr:row>
      <xdr:rowOff>34843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0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51370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82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101245</xdr:rowOff>
    </xdr:from>
    <xdr:to>
      <xdr:col>6</xdr:col>
      <xdr:colOff>38100</xdr:colOff>
      <xdr:row>94</xdr:row>
      <xdr:rowOff>31395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0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47922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8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142313</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85813"/>
          <a:ext cx="1270"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88990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6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142313</xdr:rowOff>
    </xdr:from>
    <xdr:to>
      <xdr:col>55</xdr:col>
      <xdr:colOff>88900</xdr:colOff>
      <xdr:row>30</xdr:row>
      <xdr:rowOff>142313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8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17381</xdr:rowOff>
    </xdr:from>
    <xdr:to>
      <xdr:col>50</xdr:col>
      <xdr:colOff>165100</xdr:colOff>
      <xdr:row>38</xdr:row>
      <xdr:rowOff>118981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135508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169145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72898</xdr:rowOff>
    </xdr:from>
    <xdr:to>
      <xdr:col>41</xdr:col>
      <xdr:colOff>101600</xdr:colOff>
      <xdr:row>39</xdr:row>
      <xdr:rowOff>3048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19575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69469</xdr:rowOff>
    </xdr:from>
    <xdr:to>
      <xdr:col>36</xdr:col>
      <xdr:colOff>165100</xdr:colOff>
      <xdr:row>38</xdr:row>
      <xdr:rowOff>171069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16146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80149</xdr:rowOff>
    </xdr:from>
    <xdr:to>
      <xdr:col>54</xdr:col>
      <xdr:colOff>189865</xdr:colOff>
      <xdr:row>58</xdr:row>
      <xdr:rowOff>33839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52649"/>
          <a:ext cx="1270" cy="132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37666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998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33839</xdr:rowOff>
    </xdr:from>
    <xdr:to>
      <xdr:col>55</xdr:col>
      <xdr:colOff>88900</xdr:colOff>
      <xdr:row>58</xdr:row>
      <xdr:rowOff>33839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97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26826</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2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80149</xdr:rowOff>
    </xdr:from>
    <xdr:to>
      <xdr:col>55</xdr:col>
      <xdr:colOff>88900</xdr:colOff>
      <xdr:row>50</xdr:row>
      <xdr:rowOff>80149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5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149644</xdr:rowOff>
    </xdr:from>
    <xdr:to>
      <xdr:col>55</xdr:col>
      <xdr:colOff>0</xdr:colOff>
      <xdr:row>54</xdr:row>
      <xdr:rowOff>105714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236494"/>
          <a:ext cx="838200" cy="12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75499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333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97072</xdr:rowOff>
    </xdr:from>
    <xdr:to>
      <xdr:col>55</xdr:col>
      <xdr:colOff>50800</xdr:colOff>
      <xdr:row>55</xdr:row>
      <xdr:rowOff>27222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156007</xdr:rowOff>
    </xdr:from>
    <xdr:to>
      <xdr:col>50</xdr:col>
      <xdr:colOff>114300</xdr:colOff>
      <xdr:row>54</xdr:row>
      <xdr:rowOff>105714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071407"/>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73013</xdr:rowOff>
    </xdr:from>
    <xdr:to>
      <xdr:col>50</xdr:col>
      <xdr:colOff>165100</xdr:colOff>
      <xdr:row>55</xdr:row>
      <xdr:rowOff>3163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165740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156007</xdr:rowOff>
    </xdr:from>
    <xdr:to>
      <xdr:col>45</xdr:col>
      <xdr:colOff>177800</xdr:colOff>
      <xdr:row>54</xdr:row>
      <xdr:rowOff>131432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071407"/>
          <a:ext cx="889000" cy="31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62726</xdr:rowOff>
    </xdr:from>
    <xdr:to>
      <xdr:col>46</xdr:col>
      <xdr:colOff>38100</xdr:colOff>
      <xdr:row>54</xdr:row>
      <xdr:rowOff>164326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155453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131432</xdr:rowOff>
    </xdr:from>
    <xdr:to>
      <xdr:col>41</xdr:col>
      <xdr:colOff>50800</xdr:colOff>
      <xdr:row>55</xdr:row>
      <xdr:rowOff>61176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389732"/>
          <a:ext cx="889000" cy="1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82080</xdr:rowOff>
    </xdr:from>
    <xdr:to>
      <xdr:col>41</xdr:col>
      <xdr:colOff>101600</xdr:colOff>
      <xdr:row>55</xdr:row>
      <xdr:rowOff>12230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3357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4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18377</xdr:rowOff>
    </xdr:from>
    <xdr:to>
      <xdr:col>36</xdr:col>
      <xdr:colOff>165100</xdr:colOff>
      <xdr:row>55</xdr:row>
      <xdr:rowOff>119977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44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111104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4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98844</xdr:rowOff>
    </xdr:from>
    <xdr:to>
      <xdr:col>55</xdr:col>
      <xdr:colOff>50800</xdr:colOff>
      <xdr:row>54</xdr:row>
      <xdr:rowOff>28994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1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121721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03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54914</xdr:rowOff>
    </xdr:from>
    <xdr:to>
      <xdr:col>50</xdr:col>
      <xdr:colOff>165100</xdr:colOff>
      <xdr:row>54</xdr:row>
      <xdr:rowOff>156514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1591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0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105207</xdr:rowOff>
    </xdr:from>
    <xdr:to>
      <xdr:col>46</xdr:col>
      <xdr:colOff>38100</xdr:colOff>
      <xdr:row>53</xdr:row>
      <xdr:rowOff>35357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0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51884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87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80632</xdr:rowOff>
    </xdr:from>
    <xdr:to>
      <xdr:col>41</xdr:col>
      <xdr:colOff>101600</xdr:colOff>
      <xdr:row>55</xdr:row>
      <xdr:rowOff>10782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27309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10376</xdr:rowOff>
    </xdr:from>
    <xdr:to>
      <xdr:col>36</xdr:col>
      <xdr:colOff>165100</xdr:colOff>
      <xdr:row>55</xdr:row>
      <xdr:rowOff>111976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44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128503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21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72050</xdr:rowOff>
    </xdr:from>
    <xdr:to>
      <xdr:col>54</xdr:col>
      <xdr:colOff>189865</xdr:colOff>
      <xdr:row>78</xdr:row>
      <xdr:rowOff>164001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73550"/>
          <a:ext cx="1270" cy="1463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167828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4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164001</xdr:rowOff>
    </xdr:from>
    <xdr:to>
      <xdr:col>55</xdr:col>
      <xdr:colOff>88900</xdr:colOff>
      <xdr:row>78</xdr:row>
      <xdr:rowOff>164001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7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18727</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4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72050</xdr:rowOff>
    </xdr:from>
    <xdr:to>
      <xdr:col>55</xdr:col>
      <xdr:colOff>88900</xdr:colOff>
      <xdr:row>70</xdr:row>
      <xdr:rowOff>72050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7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5626</xdr:rowOff>
    </xdr:from>
    <xdr:to>
      <xdr:col>55</xdr:col>
      <xdr:colOff>0</xdr:colOff>
      <xdr:row>78</xdr:row>
      <xdr:rowOff>20836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78726"/>
          <a:ext cx="838200" cy="1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90868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2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67991</xdr:rowOff>
    </xdr:from>
    <xdr:to>
      <xdr:col>55</xdr:col>
      <xdr:colOff>50800</xdr:colOff>
      <xdr:row>77</xdr:row>
      <xdr:rowOff>169591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105021</xdr:rowOff>
    </xdr:from>
    <xdr:to>
      <xdr:col>50</xdr:col>
      <xdr:colOff>114300</xdr:colOff>
      <xdr:row>78</xdr:row>
      <xdr:rowOff>20836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06671"/>
          <a:ext cx="889000" cy="8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155491</xdr:rowOff>
    </xdr:from>
    <xdr:to>
      <xdr:col>50</xdr:col>
      <xdr:colOff>165100</xdr:colOff>
      <xdr:row>78</xdr:row>
      <xdr:rowOff>85641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76768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105021</xdr:rowOff>
    </xdr:from>
    <xdr:to>
      <xdr:col>45</xdr:col>
      <xdr:colOff>177800</xdr:colOff>
      <xdr:row>78</xdr:row>
      <xdr:rowOff>66349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06671"/>
          <a:ext cx="8890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110030</xdr:rowOff>
    </xdr:from>
    <xdr:to>
      <xdr:col>46</xdr:col>
      <xdr:colOff>38100</xdr:colOff>
      <xdr:row>78</xdr:row>
      <xdr:rowOff>40180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31307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66349</xdr:rowOff>
    </xdr:from>
    <xdr:to>
      <xdr:col>41</xdr:col>
      <xdr:colOff>50800</xdr:colOff>
      <xdr:row>78</xdr:row>
      <xdr:rowOff>101592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39449"/>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12517</xdr:rowOff>
    </xdr:from>
    <xdr:to>
      <xdr:col>41</xdr:col>
      <xdr:colOff>101600</xdr:colOff>
      <xdr:row>78</xdr:row>
      <xdr:rowOff>114117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130644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170472</xdr:rowOff>
    </xdr:from>
    <xdr:to>
      <xdr:col>36</xdr:col>
      <xdr:colOff>165100</xdr:colOff>
      <xdr:row>78</xdr:row>
      <xdr:rowOff>100622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126276</xdr:rowOff>
    </xdr:from>
    <xdr:to>
      <xdr:col>55</xdr:col>
      <xdr:colOff>50800</xdr:colOff>
      <xdr:row>78</xdr:row>
      <xdr:rowOff>56426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104703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0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141486</xdr:rowOff>
    </xdr:from>
    <xdr:to>
      <xdr:col>50</xdr:col>
      <xdr:colOff>165100</xdr:colOff>
      <xdr:row>78</xdr:row>
      <xdr:rowOff>71636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4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88163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1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54221</xdr:rowOff>
    </xdr:from>
    <xdr:to>
      <xdr:col>46</xdr:col>
      <xdr:colOff>38100</xdr:colOff>
      <xdr:row>77</xdr:row>
      <xdr:rowOff>155821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3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15549</xdr:rowOff>
    </xdr:from>
    <xdr:to>
      <xdr:col>41</xdr:col>
      <xdr:colOff>101600</xdr:colOff>
      <xdr:row>78</xdr:row>
      <xdr:rowOff>117149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108276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8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50792</xdr:rowOff>
    </xdr:from>
    <xdr:to>
      <xdr:col>36</xdr:col>
      <xdr:colOff>165100</xdr:colOff>
      <xdr:row>78</xdr:row>
      <xdr:rowOff>152392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143519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1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157327</xdr:rowOff>
    </xdr:from>
    <xdr:to>
      <xdr:col>54</xdr:col>
      <xdr:colOff>189865</xdr:colOff>
      <xdr:row>99</xdr:row>
      <xdr:rowOff>99454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87827"/>
          <a:ext cx="1270" cy="148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103281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7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99454</xdr:rowOff>
    </xdr:from>
    <xdr:to>
      <xdr:col>55</xdr:col>
      <xdr:colOff>88900</xdr:colOff>
      <xdr:row>99</xdr:row>
      <xdr:rowOff>99454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104004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6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157327</xdr:rowOff>
    </xdr:from>
    <xdr:to>
      <xdr:col>55</xdr:col>
      <xdr:colOff>88900</xdr:colOff>
      <xdr:row>90</xdr:row>
      <xdr:rowOff>157327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87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100864</xdr:rowOff>
    </xdr:from>
    <xdr:to>
      <xdr:col>55</xdr:col>
      <xdr:colOff>0</xdr:colOff>
      <xdr:row>97</xdr:row>
      <xdr:rowOff>168363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31514"/>
          <a:ext cx="838200" cy="6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102658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9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79781</xdr:rowOff>
    </xdr:from>
    <xdr:to>
      <xdr:col>55</xdr:col>
      <xdr:colOff>50800</xdr:colOff>
      <xdr:row>97</xdr:row>
      <xdr:rowOff>9931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159220</xdr:rowOff>
    </xdr:from>
    <xdr:to>
      <xdr:col>50</xdr:col>
      <xdr:colOff>114300</xdr:colOff>
      <xdr:row>97</xdr:row>
      <xdr:rowOff>100864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446970"/>
          <a:ext cx="889000" cy="28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120371</xdr:rowOff>
    </xdr:from>
    <xdr:to>
      <xdr:col>50</xdr:col>
      <xdr:colOff>165100</xdr:colOff>
      <xdr:row>97</xdr:row>
      <xdr:rowOff>50521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67048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159220</xdr:rowOff>
    </xdr:from>
    <xdr:to>
      <xdr:col>45</xdr:col>
      <xdr:colOff>177800</xdr:colOff>
      <xdr:row>96</xdr:row>
      <xdr:rowOff>123825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46970"/>
          <a:ext cx="889000" cy="13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77636</xdr:rowOff>
    </xdr:from>
    <xdr:to>
      <xdr:col>46</xdr:col>
      <xdr:colOff>38100</xdr:colOff>
      <xdr:row>95</xdr:row>
      <xdr:rowOff>7786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24313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123825</xdr:rowOff>
    </xdr:from>
    <xdr:to>
      <xdr:col>41</xdr:col>
      <xdr:colOff>50800</xdr:colOff>
      <xdr:row>97</xdr:row>
      <xdr:rowOff>49721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83025"/>
          <a:ext cx="889000" cy="9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20993</xdr:rowOff>
    </xdr:from>
    <xdr:to>
      <xdr:col>41</xdr:col>
      <xdr:colOff>101600</xdr:colOff>
      <xdr:row>95</xdr:row>
      <xdr:rowOff>122593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139120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56795</xdr:rowOff>
    </xdr:from>
    <xdr:to>
      <xdr:col>36</xdr:col>
      <xdr:colOff>165100</xdr:colOff>
      <xdr:row>97</xdr:row>
      <xdr:rowOff>158395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149522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117563</xdr:rowOff>
    </xdr:from>
    <xdr:to>
      <xdr:col>55</xdr:col>
      <xdr:colOff>50800</xdr:colOff>
      <xdr:row>98</xdr:row>
      <xdr:rowOff>47713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4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95990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2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50064</xdr:rowOff>
    </xdr:from>
    <xdr:to>
      <xdr:col>50</xdr:col>
      <xdr:colOff>165100</xdr:colOff>
      <xdr:row>97</xdr:row>
      <xdr:rowOff>151664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142791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108420</xdr:rowOff>
    </xdr:from>
    <xdr:to>
      <xdr:col>46</xdr:col>
      <xdr:colOff>38100</xdr:colOff>
      <xdr:row>96</xdr:row>
      <xdr:rowOff>38570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29697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48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73025</xdr:rowOff>
    </xdr:from>
    <xdr:to>
      <xdr:col>41</xdr:col>
      <xdr:colOff>101600</xdr:colOff>
      <xdr:row>97</xdr:row>
      <xdr:rowOff>3175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165752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170371</xdr:rowOff>
    </xdr:from>
    <xdr:to>
      <xdr:col>36</xdr:col>
      <xdr:colOff>165100</xdr:colOff>
      <xdr:row>97</xdr:row>
      <xdr:rowOff>100521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117048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4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28601</xdr:rowOff>
    </xdr:from>
    <xdr:to>
      <xdr:col>85</xdr:col>
      <xdr:colOff>126364</xdr:colOff>
      <xdr:row>38</xdr:row>
      <xdr:rowOff>26315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43551"/>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30142</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26315</xdr:rowOff>
    </xdr:from>
    <xdr:to>
      <xdr:col>86</xdr:col>
      <xdr:colOff>25400</xdr:colOff>
      <xdr:row>38</xdr:row>
      <xdr:rowOff>26315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4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146728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1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28601</xdr:rowOff>
    </xdr:from>
    <xdr:to>
      <xdr:col>86</xdr:col>
      <xdr:colOff>25400</xdr:colOff>
      <xdr:row>31</xdr:row>
      <xdr:rowOff>28601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6312</xdr:rowOff>
    </xdr:from>
    <xdr:to>
      <xdr:col>85</xdr:col>
      <xdr:colOff>127000</xdr:colOff>
      <xdr:row>35</xdr:row>
      <xdr:rowOff>135966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07062"/>
          <a:ext cx="838200" cy="1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75595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76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97168</xdr:rowOff>
    </xdr:from>
    <xdr:to>
      <xdr:col>85</xdr:col>
      <xdr:colOff>177800</xdr:colOff>
      <xdr:row>36</xdr:row>
      <xdr:rowOff>27318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155207</xdr:rowOff>
    </xdr:from>
    <xdr:to>
      <xdr:col>81</xdr:col>
      <xdr:colOff>50800</xdr:colOff>
      <xdr:row>35</xdr:row>
      <xdr:rowOff>135966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5813057"/>
          <a:ext cx="889000" cy="3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61125</xdr:rowOff>
    </xdr:from>
    <xdr:to>
      <xdr:col>81</xdr:col>
      <xdr:colOff>101600</xdr:colOff>
      <xdr:row>35</xdr:row>
      <xdr:rowOff>162725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7802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11227</xdr:rowOff>
    </xdr:from>
    <xdr:to>
      <xdr:col>76</xdr:col>
      <xdr:colOff>114300</xdr:colOff>
      <xdr:row>33</xdr:row>
      <xdr:rowOff>155207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669077"/>
          <a:ext cx="889000" cy="1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153365</xdr:rowOff>
    </xdr:from>
    <xdr:to>
      <xdr:col>76</xdr:col>
      <xdr:colOff>165100</xdr:colOff>
      <xdr:row>35</xdr:row>
      <xdr:rowOff>83515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74642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11227</xdr:rowOff>
    </xdr:from>
    <xdr:to>
      <xdr:col>71</xdr:col>
      <xdr:colOff>177800</xdr:colOff>
      <xdr:row>35</xdr:row>
      <xdr:rowOff>106019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669077"/>
          <a:ext cx="889000" cy="43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53086</xdr:rowOff>
    </xdr:from>
    <xdr:to>
      <xdr:col>72</xdr:col>
      <xdr:colOff>38100</xdr:colOff>
      <xdr:row>35</xdr:row>
      <xdr:rowOff>154686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145813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130277</xdr:rowOff>
    </xdr:from>
    <xdr:to>
      <xdr:col>67</xdr:col>
      <xdr:colOff>101600</xdr:colOff>
      <xdr:row>36</xdr:row>
      <xdr:rowOff>60427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3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51554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2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126962</xdr:rowOff>
    </xdr:from>
    <xdr:to>
      <xdr:col>85</xdr:col>
      <xdr:colOff>177800</xdr:colOff>
      <xdr:row>35</xdr:row>
      <xdr:rowOff>57112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9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149839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0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85166</xdr:rowOff>
    </xdr:from>
    <xdr:to>
      <xdr:col>81</xdr:col>
      <xdr:colOff>101600</xdr:colOff>
      <xdr:row>36</xdr:row>
      <xdr:rowOff>15316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6443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1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104407</xdr:rowOff>
    </xdr:from>
    <xdr:to>
      <xdr:col>76</xdr:col>
      <xdr:colOff>165100</xdr:colOff>
      <xdr:row>34</xdr:row>
      <xdr:rowOff>34557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7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51084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5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131877</xdr:rowOff>
    </xdr:from>
    <xdr:to>
      <xdr:col>72</xdr:col>
      <xdr:colOff>38100</xdr:colOff>
      <xdr:row>33</xdr:row>
      <xdr:rowOff>62027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6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78554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39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55219</xdr:rowOff>
    </xdr:from>
    <xdr:to>
      <xdr:col>67</xdr:col>
      <xdr:colOff>101600</xdr:colOff>
      <xdr:row>35</xdr:row>
      <xdr:rowOff>156819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0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1896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83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169707</xdr:rowOff>
    </xdr:from>
    <xdr:to>
      <xdr:col>85</xdr:col>
      <xdr:colOff>126364</xdr:colOff>
      <xdr:row>59</xdr:row>
      <xdr:rowOff>92860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42207"/>
          <a:ext cx="1269" cy="1466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96687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1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92860</xdr:rowOff>
    </xdr:from>
    <xdr:to>
      <xdr:col>86</xdr:col>
      <xdr:colOff>25400</xdr:colOff>
      <xdr:row>59</xdr:row>
      <xdr:rowOff>92860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0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116384</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169707</xdr:rowOff>
    </xdr:from>
    <xdr:to>
      <xdr:col>86</xdr:col>
      <xdr:colOff>25400</xdr:colOff>
      <xdr:row>50</xdr:row>
      <xdr:rowOff>169707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131463</xdr:rowOff>
    </xdr:from>
    <xdr:to>
      <xdr:col>85</xdr:col>
      <xdr:colOff>127000</xdr:colOff>
      <xdr:row>58</xdr:row>
      <xdr:rowOff>1115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904113"/>
          <a:ext cx="838200" cy="4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86682</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859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108255</xdr:rowOff>
    </xdr:from>
    <xdr:to>
      <xdr:col>85</xdr:col>
      <xdr:colOff>177800</xdr:colOff>
      <xdr:row>58</xdr:row>
      <xdr:rowOff>38405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1115</xdr:rowOff>
    </xdr:from>
    <xdr:to>
      <xdr:col>81</xdr:col>
      <xdr:colOff>50800</xdr:colOff>
      <xdr:row>58</xdr:row>
      <xdr:rowOff>9809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945215"/>
          <a:ext cx="889000" cy="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40223</xdr:rowOff>
    </xdr:from>
    <xdr:to>
      <xdr:col>81</xdr:col>
      <xdr:colOff>101600</xdr:colOff>
      <xdr:row>58</xdr:row>
      <xdr:rowOff>141823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98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132950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1007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9809</xdr:rowOff>
    </xdr:from>
    <xdr:to>
      <xdr:col>76</xdr:col>
      <xdr:colOff>114300</xdr:colOff>
      <xdr:row>58</xdr:row>
      <xdr:rowOff>74046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953909"/>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171074</xdr:rowOff>
    </xdr:from>
    <xdr:to>
      <xdr:col>76</xdr:col>
      <xdr:colOff>165100</xdr:colOff>
      <xdr:row>58</xdr:row>
      <xdr:rowOff>101224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94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92351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1003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9192</xdr:rowOff>
    </xdr:from>
    <xdr:to>
      <xdr:col>71</xdr:col>
      <xdr:colOff>177800</xdr:colOff>
      <xdr:row>58</xdr:row>
      <xdr:rowOff>74046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953292"/>
          <a:ext cx="889000" cy="6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134544</xdr:rowOff>
    </xdr:from>
    <xdr:to>
      <xdr:col>72</xdr:col>
      <xdr:colOff>38100</xdr:colOff>
      <xdr:row>58</xdr:row>
      <xdr:rowOff>64694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9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81221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91628</xdr:rowOff>
    </xdr:from>
    <xdr:to>
      <xdr:col>67</xdr:col>
      <xdr:colOff>101600</xdr:colOff>
      <xdr:row>59</xdr:row>
      <xdr:rowOff>21778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1003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12905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1012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80663</xdr:rowOff>
    </xdr:from>
    <xdr:to>
      <xdr:col>85</xdr:col>
      <xdr:colOff>177800</xdr:colOff>
      <xdr:row>58</xdr:row>
      <xdr:rowOff>10813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5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103540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0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121765</xdr:rowOff>
    </xdr:from>
    <xdr:to>
      <xdr:col>81</xdr:col>
      <xdr:colOff>101600</xdr:colOff>
      <xdr:row>58</xdr:row>
      <xdr:rowOff>51915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9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68442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6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130459</xdr:rowOff>
    </xdr:from>
    <xdr:to>
      <xdr:col>76</xdr:col>
      <xdr:colOff>165100</xdr:colOff>
      <xdr:row>58</xdr:row>
      <xdr:rowOff>60609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77136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6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23246</xdr:rowOff>
    </xdr:from>
    <xdr:to>
      <xdr:col>72</xdr:col>
      <xdr:colOff>38100</xdr:colOff>
      <xdr:row>58</xdr:row>
      <xdr:rowOff>124846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6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115973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6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129842</xdr:rowOff>
    </xdr:from>
    <xdr:to>
      <xdr:col>67</xdr:col>
      <xdr:colOff>101600</xdr:colOff>
      <xdr:row>58</xdr:row>
      <xdr:rowOff>59992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76519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6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166256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67756"/>
          <a:ext cx="1269" cy="142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112933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4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166256</xdr:rowOff>
    </xdr:from>
    <xdr:to>
      <xdr:col>86</xdr:col>
      <xdr:colOff>25400</xdr:colOff>
      <xdr:row>70</xdr:row>
      <xdr:rowOff>166256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166256</xdr:rowOff>
    </xdr:from>
    <xdr:to>
      <xdr:col>85</xdr:col>
      <xdr:colOff>127000</xdr:colOff>
      <xdr:row>76</xdr:row>
      <xdr:rowOff>121031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2167756"/>
          <a:ext cx="838200" cy="98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121581</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23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143154</xdr:rowOff>
    </xdr:from>
    <xdr:to>
      <xdr:col>85</xdr:col>
      <xdr:colOff>177800</xdr:colOff>
      <xdr:row>78</xdr:row>
      <xdr:rowOff>73304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121031</xdr:rowOff>
    </xdr:from>
    <xdr:to>
      <xdr:col>81</xdr:col>
      <xdr:colOff>50800</xdr:colOff>
      <xdr:row>78</xdr:row>
      <xdr:rowOff>82474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151231"/>
          <a:ext cx="889000" cy="30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138392</xdr:rowOff>
    </xdr:from>
    <xdr:to>
      <xdr:col>81</xdr:col>
      <xdr:colOff>101600</xdr:colOff>
      <xdr:row>78</xdr:row>
      <xdr:rowOff>68542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4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59669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43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82474</xdr:rowOff>
    </xdr:from>
    <xdr:to>
      <xdr:col>76</xdr:col>
      <xdr:colOff>114300</xdr:colOff>
      <xdr:row>78</xdr:row>
      <xdr:rowOff>136423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55574"/>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105893</xdr:rowOff>
    </xdr:from>
    <xdr:to>
      <xdr:col>76</xdr:col>
      <xdr:colOff>165100</xdr:colOff>
      <xdr:row>75</xdr:row>
      <xdr:rowOff>36043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279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52570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25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136423</xdr:rowOff>
    </xdr:from>
    <xdr:to>
      <xdr:col>71</xdr:col>
      <xdr:colOff>177800</xdr:colOff>
      <xdr:row>78</xdr:row>
      <xdr:rowOff>142367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0952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60249</xdr:rowOff>
    </xdr:from>
    <xdr:to>
      <xdr:col>72</xdr:col>
      <xdr:colOff>38100</xdr:colOff>
      <xdr:row>75</xdr:row>
      <xdr:rowOff>161849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291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6926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26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39446</xdr:rowOff>
    </xdr:from>
    <xdr:to>
      <xdr:col>67</xdr:col>
      <xdr:colOff>101600</xdr:colOff>
      <xdr:row>78</xdr:row>
      <xdr:rowOff>141046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157573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8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115456</xdr:rowOff>
    </xdr:from>
    <xdr:to>
      <xdr:col>85</xdr:col>
      <xdr:colOff>177800</xdr:colOff>
      <xdr:row>71</xdr:row>
      <xdr:rowOff>45606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21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68483</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06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70231</xdr:rowOff>
    </xdr:from>
    <xdr:to>
      <xdr:col>81</xdr:col>
      <xdr:colOff>101600</xdr:colOff>
      <xdr:row>77</xdr:row>
      <xdr:rowOff>381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1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16908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87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31674</xdr:rowOff>
    </xdr:from>
    <xdr:to>
      <xdr:col>76</xdr:col>
      <xdr:colOff>165100</xdr:colOff>
      <xdr:row>78</xdr:row>
      <xdr:rowOff>133274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124401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49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85623</xdr:rowOff>
    </xdr:from>
    <xdr:to>
      <xdr:col>72</xdr:col>
      <xdr:colOff>38100</xdr:colOff>
      <xdr:row>79</xdr:row>
      <xdr:rowOff>15773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6900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55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91567</xdr:rowOff>
    </xdr:from>
    <xdr:to>
      <xdr:col>67</xdr:col>
      <xdr:colOff>101600</xdr:colOff>
      <xdr:row>79</xdr:row>
      <xdr:rowOff>21717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12844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5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164486</xdr:rowOff>
    </xdr:from>
    <xdr:to>
      <xdr:col>85</xdr:col>
      <xdr:colOff>126364</xdr:colOff>
      <xdr:row>98</xdr:row>
      <xdr:rowOff>75136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23536"/>
          <a:ext cx="1269" cy="145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78963</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75136</xdr:rowOff>
    </xdr:from>
    <xdr:to>
      <xdr:col>86</xdr:col>
      <xdr:colOff>25400</xdr:colOff>
      <xdr:row>98</xdr:row>
      <xdr:rowOff>75136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7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111163</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19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164486</xdr:rowOff>
    </xdr:from>
    <xdr:to>
      <xdr:col>86</xdr:col>
      <xdr:colOff>25400</xdr:colOff>
      <xdr:row>89</xdr:row>
      <xdr:rowOff>164486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2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128857</xdr:rowOff>
    </xdr:from>
    <xdr:to>
      <xdr:col>85</xdr:col>
      <xdr:colOff>127000</xdr:colOff>
      <xdr:row>93</xdr:row>
      <xdr:rowOff>136761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559357"/>
          <a:ext cx="838200" cy="52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69972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8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91545</xdr:rowOff>
    </xdr:from>
    <xdr:to>
      <xdr:col>85</xdr:col>
      <xdr:colOff>177800</xdr:colOff>
      <xdr:row>95</xdr:row>
      <xdr:rowOff>21695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2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128857</xdr:rowOff>
    </xdr:from>
    <xdr:to>
      <xdr:col>81</xdr:col>
      <xdr:colOff>50800</xdr:colOff>
      <xdr:row>90</xdr:row>
      <xdr:rowOff>165221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559357"/>
          <a:ext cx="889000" cy="3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101212</xdr:rowOff>
    </xdr:from>
    <xdr:to>
      <xdr:col>81</xdr:col>
      <xdr:colOff>101600</xdr:colOff>
      <xdr:row>95</xdr:row>
      <xdr:rowOff>31362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1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22489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1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147489</xdr:rowOff>
    </xdr:from>
    <xdr:to>
      <xdr:col>76</xdr:col>
      <xdr:colOff>114300</xdr:colOff>
      <xdr:row>90</xdr:row>
      <xdr:rowOff>165221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5577989"/>
          <a:ext cx="889000" cy="1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46332</xdr:rowOff>
    </xdr:from>
    <xdr:to>
      <xdr:col>76</xdr:col>
      <xdr:colOff>165100</xdr:colOff>
      <xdr:row>94</xdr:row>
      <xdr:rowOff>147932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1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139059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5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85114</xdr:rowOff>
    </xdr:from>
    <xdr:to>
      <xdr:col>71</xdr:col>
      <xdr:colOff>177800</xdr:colOff>
      <xdr:row>90</xdr:row>
      <xdr:rowOff>147489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5515614"/>
          <a:ext cx="889000" cy="6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116593</xdr:rowOff>
    </xdr:from>
    <xdr:to>
      <xdr:col>72</xdr:col>
      <xdr:colOff>38100</xdr:colOff>
      <xdr:row>95</xdr:row>
      <xdr:rowOff>46743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2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37870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32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132857</xdr:rowOff>
    </xdr:from>
    <xdr:to>
      <xdr:col>67</xdr:col>
      <xdr:colOff>101600</xdr:colOff>
      <xdr:row>95</xdr:row>
      <xdr:rowOff>63007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24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54134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34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85961</xdr:rowOff>
    </xdr:from>
    <xdr:to>
      <xdr:col>85</xdr:col>
      <xdr:colOff>177800</xdr:colOff>
      <xdr:row>94</xdr:row>
      <xdr:rowOff>16111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03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108838</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88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78057</xdr:rowOff>
    </xdr:from>
    <xdr:to>
      <xdr:col>81</xdr:col>
      <xdr:colOff>101600</xdr:colOff>
      <xdr:row>91</xdr:row>
      <xdr:rowOff>8207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50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24734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528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114421</xdr:rowOff>
    </xdr:from>
    <xdr:to>
      <xdr:col>76</xdr:col>
      <xdr:colOff>165100</xdr:colOff>
      <xdr:row>91</xdr:row>
      <xdr:rowOff>44571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5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61098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532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96689</xdr:rowOff>
    </xdr:from>
    <xdr:to>
      <xdr:col>72</xdr:col>
      <xdr:colOff>38100</xdr:colOff>
      <xdr:row>91</xdr:row>
      <xdr:rowOff>26839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52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43366</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03795" y="1530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34314</xdr:rowOff>
    </xdr:from>
    <xdr:to>
      <xdr:col>67</xdr:col>
      <xdr:colOff>101600</xdr:colOff>
      <xdr:row>90</xdr:row>
      <xdr:rowOff>135914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4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152441</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524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59690</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546090"/>
          <a:ext cx="1269"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159123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74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6367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32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59690</xdr:rowOff>
    </xdr:from>
    <xdr:to>
      <xdr:col>116</xdr:col>
      <xdr:colOff>152400</xdr:colOff>
      <xdr:row>32</xdr:row>
      <xdr:rowOff>59690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54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55575</xdr:rowOff>
    </xdr:from>
    <xdr:to>
      <xdr:col>116</xdr:col>
      <xdr:colOff>63500</xdr:colOff>
      <xdr:row>32</xdr:row>
      <xdr:rowOff>59690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5541975"/>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32123</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2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53696</xdr:rowOff>
    </xdr:from>
    <xdr:to>
      <xdr:col>116</xdr:col>
      <xdr:colOff>114300</xdr:colOff>
      <xdr:row>38</xdr:row>
      <xdr:rowOff>155296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55575</xdr:rowOff>
    </xdr:from>
    <xdr:to>
      <xdr:col>111</xdr:col>
      <xdr:colOff>177800</xdr:colOff>
      <xdr:row>34</xdr:row>
      <xdr:rowOff>164389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5541975"/>
          <a:ext cx="889000" cy="45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135907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88951</xdr:rowOff>
    </xdr:from>
    <xdr:to>
      <xdr:col>107</xdr:col>
      <xdr:colOff>50800</xdr:colOff>
      <xdr:row>34</xdr:row>
      <xdr:rowOff>164389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5918251"/>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72441</xdr:rowOff>
    </xdr:from>
    <xdr:to>
      <xdr:col>107</xdr:col>
      <xdr:colOff>101600</xdr:colOff>
      <xdr:row>39</xdr:row>
      <xdr:rowOff>2591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165168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680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88951</xdr:rowOff>
    </xdr:from>
    <xdr:to>
      <xdr:col>102</xdr:col>
      <xdr:colOff>114300</xdr:colOff>
      <xdr:row>35</xdr:row>
      <xdr:rowOff>54204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5918251"/>
          <a:ext cx="889000" cy="1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3861</xdr:rowOff>
    </xdr:from>
    <xdr:to>
      <xdr:col>102</xdr:col>
      <xdr:colOff>165100</xdr:colOff>
      <xdr:row>37</xdr:row>
      <xdr:rowOff>105461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96588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165168</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680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8890</xdr:rowOff>
    </xdr:from>
    <xdr:to>
      <xdr:col>116</xdr:col>
      <xdr:colOff>114300</xdr:colOff>
      <xdr:row>32</xdr:row>
      <xdr:rowOff>110490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133367</xdr:rowOff>
    </xdr:from>
    <xdr:ext cx="469744"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54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4775</xdr:rowOff>
    </xdr:from>
    <xdr:to>
      <xdr:col>112</xdr:col>
      <xdr:colOff>38100</xdr:colOff>
      <xdr:row>32</xdr:row>
      <xdr:rowOff>106375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54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122902</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088428" y="526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113589</xdr:rowOff>
    </xdr:from>
    <xdr:to>
      <xdr:col>107</xdr:col>
      <xdr:colOff>101600</xdr:colOff>
      <xdr:row>35</xdr:row>
      <xdr:rowOff>43739</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59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60266</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199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38151</xdr:rowOff>
    </xdr:from>
    <xdr:to>
      <xdr:col>102</xdr:col>
      <xdr:colOff>165100</xdr:colOff>
      <xdr:row>34</xdr:row>
      <xdr:rowOff>139751</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58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156278</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10428" y="56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3404</xdr:rowOff>
    </xdr:from>
    <xdr:to>
      <xdr:col>98</xdr:col>
      <xdr:colOff>38100</xdr:colOff>
      <xdr:row>35</xdr:row>
      <xdr:rowOff>105004</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0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121531</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21428" y="57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総務費では、前年度実施した総合支所の建設や</a:t>
          </a:r>
          <a:r>
            <a:rPr kumimoji="1" lang="en-US" altLang="ja-JP" sz="1300">
              <a:latin typeface="ＭＳ Ｐゴシック" panose="020B0600070205080204" pitchFamily="50" charset="-128"/>
              <a:ea typeface="ＭＳ Ｐゴシック" panose="020B0600070205080204" pitchFamily="50" charset="-128"/>
            </a:rPr>
            <a:t>WI-FI</a:t>
          </a:r>
          <a:r>
            <a:rPr kumimoji="1" lang="ja-JP" altLang="en-US" sz="1300">
              <a:latin typeface="ＭＳ Ｐゴシック" panose="020B0600070205080204" pitchFamily="50" charset="-128"/>
              <a:ea typeface="ＭＳ Ｐゴシック" panose="020B0600070205080204" pitchFamily="50" charset="-128"/>
            </a:rPr>
            <a:t>の整備事業など大型の普通建設事業の減により、前年度比</a:t>
          </a:r>
          <a:r>
            <a:rPr kumimoji="1" lang="en-US" altLang="ja-JP" sz="1300">
              <a:latin typeface="ＭＳ Ｐゴシック" panose="020B0600070205080204" pitchFamily="50" charset="-128"/>
              <a:ea typeface="ＭＳ Ｐゴシック" panose="020B0600070205080204" pitchFamily="50" charset="-128"/>
            </a:rPr>
            <a:t>27,993</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民生費では、新型コロナウイルス感染症対策にかかる子育て世帯や住民税非課税世帯等への臨時特別給付金等の減により、前年度比</a:t>
          </a:r>
          <a:r>
            <a:rPr kumimoji="1" lang="en-US" altLang="ja-JP" sz="1300">
              <a:latin typeface="ＭＳ Ｐゴシック" panose="020B0600070205080204" pitchFamily="50" charset="-128"/>
              <a:ea typeface="ＭＳ Ｐゴシック" panose="020B0600070205080204" pitchFamily="50" charset="-128"/>
            </a:rPr>
            <a:t>14,391</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災害復旧事業費では、令和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年度に発生した災害にかかる工事費等の増額により、前年度比</a:t>
          </a:r>
          <a:r>
            <a:rPr kumimoji="1" lang="en-US" altLang="ja-JP" sz="1300">
              <a:latin typeface="ＭＳ Ｐゴシック" panose="020B0600070205080204" pitchFamily="50" charset="-128"/>
              <a:ea typeface="ＭＳ Ｐゴシック" panose="020B0600070205080204" pitchFamily="50" charset="-128"/>
            </a:rPr>
            <a:t>25,813</a:t>
          </a:r>
          <a:r>
            <a:rPr kumimoji="1" lang="ja-JP" altLang="en-US" sz="1300">
              <a:latin typeface="ＭＳ Ｐゴシック" panose="020B0600070205080204" pitchFamily="50" charset="-128"/>
              <a:ea typeface="ＭＳ Ｐゴシック" panose="020B0600070205080204" pitchFamily="50" charset="-128"/>
            </a:rPr>
            <a:t>円となり、類似団体と比較して最も高い数値となっている。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公債費では、繰上償還を実施しなかったことによる元金償還額が減少し、前年度比</a:t>
          </a:r>
          <a:r>
            <a:rPr kumimoji="1" lang="en-US" altLang="ja-JP" sz="1300">
              <a:latin typeface="ＭＳ Ｐゴシック" panose="020B0600070205080204" pitchFamily="50" charset="-128"/>
              <a:ea typeface="ＭＳ Ｐゴシック" panose="020B0600070205080204" pitchFamily="50" charset="-128"/>
            </a:rPr>
            <a:t>31,984</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類似団体平均値と差が大きい費目については、継続事業や補助事業の見直し等を行い、歳出抑制に努める。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財政調整基金は、財源調整により</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3,740</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千円の取崩しを行ったが、地方財政法に基づく前年度繰越金の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など</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9,124</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千円の積み立てを行ったことにより、</a:t>
          </a:r>
          <a:r>
            <a:rPr kumimoji="1" lang="en-US" altLang="ja-JP" sz="1200">
              <a:latin typeface="ＭＳ ゴシック" pitchFamily="49" charset="-128"/>
              <a:ea typeface="ＭＳ ゴシック" pitchFamily="49" charset="-128"/>
            </a:rPr>
            <a:t>R4</a:t>
          </a:r>
          <a:r>
            <a:rPr kumimoji="1" lang="ja-JP" altLang="en-US" sz="1200">
              <a:latin typeface="ＭＳ ゴシック" pitchFamily="49" charset="-128"/>
              <a:ea typeface="ＭＳ ゴシック" pitchFamily="49" charset="-128"/>
            </a:rPr>
            <a:t>年度末残高が</a:t>
          </a:r>
          <a:r>
            <a:rPr kumimoji="1" lang="en-US" altLang="ja-JP" sz="1200">
              <a:latin typeface="ＭＳ ゴシック" pitchFamily="49" charset="-128"/>
              <a:ea typeface="ＭＳ ゴシック" pitchFamily="49" charset="-128"/>
            </a:rPr>
            <a:t>31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9,229</a:t>
          </a:r>
          <a:r>
            <a:rPr kumimoji="1" lang="ja-JP" altLang="en-US" sz="1200">
              <a:latin typeface="ＭＳ ゴシック" pitchFamily="49" charset="-128"/>
              <a:ea typeface="ＭＳ ゴシック" pitchFamily="49" charset="-128"/>
            </a:rPr>
            <a:t>万円となり、標準財政規模比で</a:t>
          </a:r>
          <a:r>
            <a:rPr kumimoji="1" lang="en-US" altLang="ja-JP" sz="1200">
              <a:latin typeface="ＭＳ ゴシック" pitchFamily="49" charset="-128"/>
              <a:ea typeface="ＭＳ ゴシック" pitchFamily="49" charset="-128"/>
            </a:rPr>
            <a:t>2.75</a:t>
          </a:r>
          <a:r>
            <a:rPr kumimoji="1" lang="ja-JP" altLang="en-US" sz="1200">
              <a:latin typeface="ＭＳ ゴシック" pitchFamily="49" charset="-128"/>
              <a:ea typeface="ＭＳ ゴシック" pitchFamily="49" charset="-128"/>
            </a:rPr>
            <a:t>ポイント上昇した。</a:t>
          </a:r>
        </a:p>
        <a:p>
          <a:r>
            <a:rPr kumimoji="1" lang="ja-JP" altLang="en-US" sz="1200">
              <a:latin typeface="ＭＳ ゴシック" pitchFamily="49" charset="-128"/>
              <a:ea typeface="ＭＳ ゴシック" pitchFamily="49" charset="-128"/>
            </a:rPr>
            <a:t>　実質収支額は、減債基金繰入金及び新型コロナウイルス感染症にかかる給付金の原資となる国庫支出金の減により、標準財政規模比で</a:t>
          </a:r>
          <a:r>
            <a:rPr kumimoji="1" lang="en-US" altLang="ja-JP" sz="1200">
              <a:latin typeface="ＭＳ ゴシック" pitchFamily="49" charset="-128"/>
              <a:ea typeface="ＭＳ ゴシック" pitchFamily="49" charset="-128"/>
            </a:rPr>
            <a:t>0.81</a:t>
          </a:r>
          <a:r>
            <a:rPr kumimoji="1" lang="ja-JP" altLang="en-US" sz="1200">
              <a:latin typeface="ＭＳ ゴシック" pitchFamily="49" charset="-128"/>
              <a:ea typeface="ＭＳ ゴシック" pitchFamily="49" charset="-128"/>
            </a:rPr>
            <a:t>ポイント低下した。</a:t>
          </a:r>
        </a:p>
        <a:p>
          <a:r>
            <a:rPr kumimoji="1" lang="ja-JP" altLang="en-US" sz="1200">
              <a:latin typeface="ＭＳ ゴシック" pitchFamily="49" charset="-128"/>
              <a:ea typeface="ＭＳ ゴシック" pitchFamily="49" charset="-128"/>
            </a:rPr>
            <a:t>　今後も将来を見据えた計画的な財政運営や財政健全化に努める。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全会計とも黒字で推移している。</a:t>
          </a:r>
        </a:p>
        <a:p>
          <a:r>
            <a:rPr kumimoji="1" lang="ja-JP" altLang="en-US" sz="1300">
              <a:latin typeface="ＭＳ ゴシック" pitchFamily="49" charset="-128"/>
              <a:ea typeface="ＭＳ ゴシック" pitchFamily="49" charset="-128"/>
            </a:rPr>
            <a:t>　一般会計では繰入金や国費の減により前年度比</a:t>
          </a:r>
          <a:r>
            <a:rPr kumimoji="1" lang="en-US" altLang="ja-JP" sz="1300">
              <a:latin typeface="ＭＳ ゴシック" pitchFamily="49" charset="-128"/>
              <a:ea typeface="ＭＳ ゴシック" pitchFamily="49" charset="-128"/>
            </a:rPr>
            <a:t>0.81</a:t>
          </a:r>
          <a:r>
            <a:rPr kumimoji="1" lang="ja-JP" altLang="en-US" sz="1300">
              <a:latin typeface="ＭＳ ゴシック" pitchFamily="49" charset="-128"/>
              <a:ea typeface="ＭＳ ゴシック" pitchFamily="49" charset="-128"/>
            </a:rPr>
            <a:t>ポイントの減、下水道事業の流動資産の増等により前年度比</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ポイントの増となった。</a:t>
          </a:r>
        </a:p>
        <a:p>
          <a:r>
            <a:rPr kumimoji="1" lang="ja-JP" altLang="en-US" sz="1300">
              <a:latin typeface="ＭＳ ゴシック" pitchFamily="49" charset="-128"/>
              <a:ea typeface="ＭＳ ゴシック" pitchFamily="49" charset="-128"/>
            </a:rPr>
            <a:t>　水道事業会計などのインフラ資産を保有している会計においては今後老朽化等による改修費用が増加していく見込みであり、施設の集約化などによる物件費等支出の抑制や料金収入等の見直しなどを行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11%20&#35199;&#28023;&#24066;&#12288;&#9675;&#8594;OK/&#12304;&#36001;&#25919;&#29366;&#27841;&#36039;&#26009;&#38598;&#12305;_422126_&#35199;&#28023;&#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54.9</v>
          </cell>
          <cell r="BX53">
            <v>56.5</v>
          </cell>
          <cell r="CF53">
            <v>58</v>
          </cell>
          <cell r="CN53">
            <v>59.6</v>
          </cell>
          <cell r="CV53">
            <v>61.2</v>
          </cell>
        </row>
        <row r="55">
          <cell r="AN55" t="str">
            <v>類似団体内平均値</v>
          </cell>
          <cell r="BP55">
            <v>15.3</v>
          </cell>
          <cell r="BX55">
            <v>14.9</v>
          </cell>
          <cell r="CF55">
            <v>14.5</v>
          </cell>
          <cell r="CN55">
            <v>13.3</v>
          </cell>
          <cell r="CV55">
            <v>5.4</v>
          </cell>
        </row>
        <row r="57">
          <cell r="BP57">
            <v>57.5</v>
          </cell>
          <cell r="BX57">
            <v>58.5</v>
          </cell>
          <cell r="CF57">
            <v>58.9</v>
          </cell>
          <cell r="CN57">
            <v>61.5</v>
          </cell>
          <cell r="CV57">
            <v>62.3</v>
          </cell>
        </row>
        <row r="72">
          <cell r="BP72" t="str">
            <v>H30</v>
          </cell>
          <cell r="BX72" t="str">
            <v>R01</v>
          </cell>
          <cell r="CF72" t="str">
            <v>R02</v>
          </cell>
          <cell r="CN72" t="str">
            <v>R03</v>
          </cell>
          <cell r="CV72" t="str">
            <v>R04</v>
          </cell>
        </row>
        <row r="73">
          <cell r="AN73" t="str">
            <v>当該団体値</v>
          </cell>
        </row>
        <row r="75">
          <cell r="BP75">
            <v>-1.4</v>
          </cell>
          <cell r="BX75">
            <v>-2.1</v>
          </cell>
          <cell r="CF75">
            <v>-2.8</v>
          </cell>
          <cell r="CN75">
            <v>-1.8</v>
          </cell>
          <cell r="CV75">
            <v>-0.9</v>
          </cell>
        </row>
        <row r="77">
          <cell r="AN77" t="str">
            <v>類似団体内平均値</v>
          </cell>
          <cell r="BP77">
            <v>15.3</v>
          </cell>
          <cell r="BX77">
            <v>14.9</v>
          </cell>
          <cell r="CF77">
            <v>14.5</v>
          </cell>
          <cell r="CN77">
            <v>13.3</v>
          </cell>
          <cell r="CV77">
            <v>5.4</v>
          </cell>
        </row>
        <row r="79">
          <cell r="BP79">
            <v>8.5</v>
          </cell>
          <cell r="BX79">
            <v>8.5</v>
          </cell>
          <cell r="CF79">
            <v>8.4</v>
          </cell>
          <cell r="CN79">
            <v>8.4</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80" t="s">
        <v>82</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81"/>
      <c r="DK1" s="181"/>
      <c r="DL1" s="181"/>
      <c r="DM1" s="181"/>
      <c r="DN1" s="181"/>
      <c r="DO1" s="181"/>
    </row>
    <row r="2" spans="1:119" ht="24.75" thickBot="1" x14ac:dyDescent="0.2">
      <c r="B2" s="182" t="s">
        <v>83</v>
      </c>
      <c r="C2" s="182"/>
      <c r="D2" s="183"/>
    </row>
    <row r="3" spans="1:119" ht="18.75" customHeight="1" thickBot="1" x14ac:dyDescent="0.2">
      <c r="A3" s="181"/>
      <c r="B3" s="381" t="s">
        <v>84</v>
      </c>
      <c r="C3" s="382"/>
      <c r="D3" s="382"/>
      <c r="E3" s="383"/>
      <c r="F3" s="383"/>
      <c r="G3" s="383"/>
      <c r="H3" s="383"/>
      <c r="I3" s="383"/>
      <c r="J3" s="383"/>
      <c r="K3" s="383"/>
      <c r="L3" s="383" t="s">
        <v>85</v>
      </c>
      <c r="M3" s="383"/>
      <c r="N3" s="383"/>
      <c r="O3" s="383"/>
      <c r="P3" s="383"/>
      <c r="Q3" s="383"/>
      <c r="R3" s="390"/>
      <c r="S3" s="390"/>
      <c r="T3" s="390"/>
      <c r="U3" s="390"/>
      <c r="V3" s="391"/>
      <c r="W3" s="365" t="s">
        <v>86</v>
      </c>
      <c r="X3" s="366"/>
      <c r="Y3" s="366"/>
      <c r="Z3" s="366"/>
      <c r="AA3" s="366"/>
      <c r="AB3" s="382"/>
      <c r="AC3" s="390" t="s">
        <v>87</v>
      </c>
      <c r="AD3" s="366"/>
      <c r="AE3" s="366"/>
      <c r="AF3" s="366"/>
      <c r="AG3" s="366"/>
      <c r="AH3" s="366"/>
      <c r="AI3" s="366"/>
      <c r="AJ3" s="366"/>
      <c r="AK3" s="366"/>
      <c r="AL3" s="367"/>
      <c r="AM3" s="365" t="s">
        <v>88</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89</v>
      </c>
      <c r="BO3" s="366"/>
      <c r="BP3" s="366"/>
      <c r="BQ3" s="366"/>
      <c r="BR3" s="366"/>
      <c r="BS3" s="366"/>
      <c r="BT3" s="366"/>
      <c r="BU3" s="367"/>
      <c r="BV3" s="365" t="s">
        <v>90</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91</v>
      </c>
      <c r="CU3" s="366"/>
      <c r="CV3" s="366"/>
      <c r="CW3" s="366"/>
      <c r="CX3" s="366"/>
      <c r="CY3" s="366"/>
      <c r="CZ3" s="366"/>
      <c r="DA3" s="367"/>
      <c r="DB3" s="365" t="s">
        <v>92</v>
      </c>
      <c r="DC3" s="366"/>
      <c r="DD3" s="366"/>
      <c r="DE3" s="366"/>
      <c r="DF3" s="366"/>
      <c r="DG3" s="366"/>
      <c r="DH3" s="366"/>
      <c r="DI3" s="367"/>
    </row>
    <row r="4" spans="1:119" ht="18.75" customHeight="1" x14ac:dyDescent="0.15">
      <c r="A4" s="181"/>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93</v>
      </c>
      <c r="AZ4" s="369"/>
      <c r="BA4" s="369"/>
      <c r="BB4" s="369"/>
      <c r="BC4" s="369"/>
      <c r="BD4" s="369"/>
      <c r="BE4" s="369"/>
      <c r="BF4" s="369"/>
      <c r="BG4" s="369"/>
      <c r="BH4" s="369"/>
      <c r="BI4" s="369"/>
      <c r="BJ4" s="369"/>
      <c r="BK4" s="369"/>
      <c r="BL4" s="369"/>
      <c r="BM4" s="370"/>
      <c r="BN4" s="371">
        <v>24417795</v>
      </c>
      <c r="BO4" s="372"/>
      <c r="BP4" s="372"/>
      <c r="BQ4" s="372"/>
      <c r="BR4" s="372"/>
      <c r="BS4" s="372"/>
      <c r="BT4" s="372"/>
      <c r="BU4" s="373"/>
      <c r="BV4" s="371">
        <v>26141003</v>
      </c>
      <c r="BW4" s="372"/>
      <c r="BX4" s="372"/>
      <c r="BY4" s="372"/>
      <c r="BZ4" s="372"/>
      <c r="CA4" s="372"/>
      <c r="CB4" s="372"/>
      <c r="CC4" s="373"/>
      <c r="CD4" s="374" t="s">
        <v>94</v>
      </c>
      <c r="CE4" s="375"/>
      <c r="CF4" s="375"/>
      <c r="CG4" s="375"/>
      <c r="CH4" s="375"/>
      <c r="CI4" s="375"/>
      <c r="CJ4" s="375"/>
      <c r="CK4" s="375"/>
      <c r="CL4" s="375"/>
      <c r="CM4" s="375"/>
      <c r="CN4" s="375"/>
      <c r="CO4" s="375"/>
      <c r="CP4" s="375"/>
      <c r="CQ4" s="375"/>
      <c r="CR4" s="375"/>
      <c r="CS4" s="376"/>
      <c r="CT4" s="377">
        <v>8.6999999999999993</v>
      </c>
      <c r="CU4" s="378"/>
      <c r="CV4" s="378"/>
      <c r="CW4" s="378"/>
      <c r="CX4" s="378"/>
      <c r="CY4" s="378"/>
      <c r="CZ4" s="378"/>
      <c r="DA4" s="379"/>
      <c r="DB4" s="377">
        <v>9.5</v>
      </c>
      <c r="DC4" s="378"/>
      <c r="DD4" s="378"/>
      <c r="DE4" s="378"/>
      <c r="DF4" s="378"/>
      <c r="DG4" s="378"/>
      <c r="DH4" s="378"/>
      <c r="DI4" s="379"/>
    </row>
    <row r="5" spans="1:119" ht="18.75" customHeight="1" x14ac:dyDescent="0.15">
      <c r="A5" s="181"/>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95</v>
      </c>
      <c r="AN5" s="438"/>
      <c r="AO5" s="438"/>
      <c r="AP5" s="438"/>
      <c r="AQ5" s="438"/>
      <c r="AR5" s="438"/>
      <c r="AS5" s="438"/>
      <c r="AT5" s="439"/>
      <c r="AU5" s="440" t="s">
        <v>96</v>
      </c>
      <c r="AV5" s="441"/>
      <c r="AW5" s="441"/>
      <c r="AX5" s="441"/>
      <c r="AY5" s="442" t="s">
        <v>97</v>
      </c>
      <c r="AZ5" s="443"/>
      <c r="BA5" s="443"/>
      <c r="BB5" s="443"/>
      <c r="BC5" s="443"/>
      <c r="BD5" s="443"/>
      <c r="BE5" s="443"/>
      <c r="BF5" s="443"/>
      <c r="BG5" s="443"/>
      <c r="BH5" s="443"/>
      <c r="BI5" s="443"/>
      <c r="BJ5" s="443"/>
      <c r="BK5" s="443"/>
      <c r="BL5" s="443"/>
      <c r="BM5" s="444"/>
      <c r="BN5" s="408">
        <v>23056090</v>
      </c>
      <c r="BO5" s="409"/>
      <c r="BP5" s="409"/>
      <c r="BQ5" s="409"/>
      <c r="BR5" s="409"/>
      <c r="BS5" s="409"/>
      <c r="BT5" s="409"/>
      <c r="BU5" s="410"/>
      <c r="BV5" s="408">
        <v>24689991</v>
      </c>
      <c r="BW5" s="409"/>
      <c r="BX5" s="409"/>
      <c r="BY5" s="409"/>
      <c r="BZ5" s="409"/>
      <c r="CA5" s="409"/>
      <c r="CB5" s="409"/>
      <c r="CC5" s="410"/>
      <c r="CD5" s="411" t="s">
        <v>98</v>
      </c>
      <c r="CE5" s="412"/>
      <c r="CF5" s="412"/>
      <c r="CG5" s="412"/>
      <c r="CH5" s="412"/>
      <c r="CI5" s="412"/>
      <c r="CJ5" s="412"/>
      <c r="CK5" s="412"/>
      <c r="CL5" s="412"/>
      <c r="CM5" s="412"/>
      <c r="CN5" s="412"/>
      <c r="CO5" s="412"/>
      <c r="CP5" s="412"/>
      <c r="CQ5" s="412"/>
      <c r="CR5" s="412"/>
      <c r="CS5" s="413"/>
      <c r="CT5" s="405">
        <v>85.6</v>
      </c>
      <c r="CU5" s="406"/>
      <c r="CV5" s="406"/>
      <c r="CW5" s="406"/>
      <c r="CX5" s="406"/>
      <c r="CY5" s="406"/>
      <c r="CZ5" s="406"/>
      <c r="DA5" s="407"/>
      <c r="DB5" s="405">
        <v>83.9</v>
      </c>
      <c r="DC5" s="406"/>
      <c r="DD5" s="406"/>
      <c r="DE5" s="406"/>
      <c r="DF5" s="406"/>
      <c r="DG5" s="406"/>
      <c r="DH5" s="406"/>
      <c r="DI5" s="407"/>
    </row>
    <row r="6" spans="1:119" ht="18.75" customHeight="1" x14ac:dyDescent="0.15">
      <c r="A6" s="181"/>
      <c r="B6" s="414" t="s">
        <v>99</v>
      </c>
      <c r="C6" s="415"/>
      <c r="D6" s="415"/>
      <c r="E6" s="416"/>
      <c r="F6" s="416"/>
      <c r="G6" s="416"/>
      <c r="H6" s="416"/>
      <c r="I6" s="416"/>
      <c r="J6" s="416"/>
      <c r="K6" s="416"/>
      <c r="L6" s="416" t="s">
        <v>100</v>
      </c>
      <c r="M6" s="416"/>
      <c r="N6" s="416"/>
      <c r="O6" s="416"/>
      <c r="P6" s="416"/>
      <c r="Q6" s="416"/>
      <c r="R6" s="420"/>
      <c r="S6" s="420"/>
      <c r="T6" s="420"/>
      <c r="U6" s="420"/>
      <c r="V6" s="421"/>
      <c r="W6" s="424" t="s">
        <v>101</v>
      </c>
      <c r="X6" s="425"/>
      <c r="Y6" s="425"/>
      <c r="Z6" s="425"/>
      <c r="AA6" s="425"/>
      <c r="AB6" s="415"/>
      <c r="AC6" s="428" t="s">
        <v>102</v>
      </c>
      <c r="AD6" s="429"/>
      <c r="AE6" s="429"/>
      <c r="AF6" s="429"/>
      <c r="AG6" s="429"/>
      <c r="AH6" s="429"/>
      <c r="AI6" s="429"/>
      <c r="AJ6" s="429"/>
      <c r="AK6" s="429"/>
      <c r="AL6" s="430"/>
      <c r="AM6" s="437" t="s">
        <v>103</v>
      </c>
      <c r="AN6" s="438"/>
      <c r="AO6" s="438"/>
      <c r="AP6" s="438"/>
      <c r="AQ6" s="438"/>
      <c r="AR6" s="438"/>
      <c r="AS6" s="438"/>
      <c r="AT6" s="439"/>
      <c r="AU6" s="440" t="s">
        <v>96</v>
      </c>
      <c r="AV6" s="441"/>
      <c r="AW6" s="441"/>
      <c r="AX6" s="441"/>
      <c r="AY6" s="442" t="s">
        <v>104</v>
      </c>
      <c r="AZ6" s="443"/>
      <c r="BA6" s="443"/>
      <c r="BB6" s="443"/>
      <c r="BC6" s="443"/>
      <c r="BD6" s="443"/>
      <c r="BE6" s="443"/>
      <c r="BF6" s="443"/>
      <c r="BG6" s="443"/>
      <c r="BH6" s="443"/>
      <c r="BI6" s="443"/>
      <c r="BJ6" s="443"/>
      <c r="BK6" s="443"/>
      <c r="BL6" s="443"/>
      <c r="BM6" s="444"/>
      <c r="BN6" s="408">
        <v>1361705</v>
      </c>
      <c r="BO6" s="409"/>
      <c r="BP6" s="409"/>
      <c r="BQ6" s="409"/>
      <c r="BR6" s="409"/>
      <c r="BS6" s="409"/>
      <c r="BT6" s="409"/>
      <c r="BU6" s="410"/>
      <c r="BV6" s="408">
        <v>1451012</v>
      </c>
      <c r="BW6" s="409"/>
      <c r="BX6" s="409"/>
      <c r="BY6" s="409"/>
      <c r="BZ6" s="409"/>
      <c r="CA6" s="409"/>
      <c r="CB6" s="409"/>
      <c r="CC6" s="410"/>
      <c r="CD6" s="411" t="s">
        <v>105</v>
      </c>
      <c r="CE6" s="412"/>
      <c r="CF6" s="412"/>
      <c r="CG6" s="412"/>
      <c r="CH6" s="412"/>
      <c r="CI6" s="412"/>
      <c r="CJ6" s="412"/>
      <c r="CK6" s="412"/>
      <c r="CL6" s="412"/>
      <c r="CM6" s="412"/>
      <c r="CN6" s="412"/>
      <c r="CO6" s="412"/>
      <c r="CP6" s="412"/>
      <c r="CQ6" s="412"/>
      <c r="CR6" s="412"/>
      <c r="CS6" s="413"/>
      <c r="CT6" s="445">
        <v>86.5</v>
      </c>
      <c r="CU6" s="446"/>
      <c r="CV6" s="446"/>
      <c r="CW6" s="446"/>
      <c r="CX6" s="446"/>
      <c r="CY6" s="446"/>
      <c r="CZ6" s="446"/>
      <c r="DA6" s="447"/>
      <c r="DB6" s="445">
        <v>86.2</v>
      </c>
      <c r="DC6" s="446"/>
      <c r="DD6" s="446"/>
      <c r="DE6" s="446"/>
      <c r="DF6" s="446"/>
      <c r="DG6" s="446"/>
      <c r="DH6" s="446"/>
      <c r="DI6" s="447"/>
    </row>
    <row r="7" spans="1:119" ht="18.75" customHeight="1" x14ac:dyDescent="0.15">
      <c r="A7" s="181"/>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106</v>
      </c>
      <c r="AN7" s="438"/>
      <c r="AO7" s="438"/>
      <c r="AP7" s="438"/>
      <c r="AQ7" s="438"/>
      <c r="AR7" s="438"/>
      <c r="AS7" s="438"/>
      <c r="AT7" s="439"/>
      <c r="AU7" s="440" t="s">
        <v>107</v>
      </c>
      <c r="AV7" s="441"/>
      <c r="AW7" s="441"/>
      <c r="AX7" s="441"/>
      <c r="AY7" s="442" t="s">
        <v>108</v>
      </c>
      <c r="AZ7" s="443"/>
      <c r="BA7" s="443"/>
      <c r="BB7" s="443"/>
      <c r="BC7" s="443"/>
      <c r="BD7" s="443"/>
      <c r="BE7" s="443"/>
      <c r="BF7" s="443"/>
      <c r="BG7" s="443"/>
      <c r="BH7" s="443"/>
      <c r="BI7" s="443"/>
      <c r="BJ7" s="443"/>
      <c r="BK7" s="443"/>
      <c r="BL7" s="443"/>
      <c r="BM7" s="444"/>
      <c r="BN7" s="408">
        <v>308506</v>
      </c>
      <c r="BO7" s="409"/>
      <c r="BP7" s="409"/>
      <c r="BQ7" s="409"/>
      <c r="BR7" s="409"/>
      <c r="BS7" s="409"/>
      <c r="BT7" s="409"/>
      <c r="BU7" s="410"/>
      <c r="BV7" s="408">
        <v>268610</v>
      </c>
      <c r="BW7" s="409"/>
      <c r="BX7" s="409"/>
      <c r="BY7" s="409"/>
      <c r="BZ7" s="409"/>
      <c r="CA7" s="409"/>
      <c r="CB7" s="409"/>
      <c r="CC7" s="410"/>
      <c r="CD7" s="411" t="s">
        <v>109</v>
      </c>
      <c r="CE7" s="412"/>
      <c r="CF7" s="412"/>
      <c r="CG7" s="412"/>
      <c r="CH7" s="412"/>
      <c r="CI7" s="412"/>
      <c r="CJ7" s="412"/>
      <c r="CK7" s="412"/>
      <c r="CL7" s="412"/>
      <c r="CM7" s="412"/>
      <c r="CN7" s="412"/>
      <c r="CO7" s="412"/>
      <c r="CP7" s="412"/>
      <c r="CQ7" s="412"/>
      <c r="CR7" s="412"/>
      <c r="CS7" s="413"/>
      <c r="CT7" s="408">
        <v>12059917</v>
      </c>
      <c r="CU7" s="409"/>
      <c r="CV7" s="409"/>
      <c r="CW7" s="409"/>
      <c r="CX7" s="409"/>
      <c r="CY7" s="409"/>
      <c r="CZ7" s="409"/>
      <c r="DA7" s="410"/>
      <c r="DB7" s="408">
        <v>12390597</v>
      </c>
      <c r="DC7" s="409"/>
      <c r="DD7" s="409"/>
      <c r="DE7" s="409"/>
      <c r="DF7" s="409"/>
      <c r="DG7" s="409"/>
      <c r="DH7" s="409"/>
      <c r="DI7" s="410"/>
    </row>
    <row r="8" spans="1:119" ht="18.75" customHeight="1" thickBot="1" x14ac:dyDescent="0.2">
      <c r="A8" s="181"/>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110</v>
      </c>
      <c r="AN8" s="438"/>
      <c r="AO8" s="438"/>
      <c r="AP8" s="438"/>
      <c r="AQ8" s="438"/>
      <c r="AR8" s="438"/>
      <c r="AS8" s="438"/>
      <c r="AT8" s="439"/>
      <c r="AU8" s="440" t="s">
        <v>96</v>
      </c>
      <c r="AV8" s="441"/>
      <c r="AW8" s="441"/>
      <c r="AX8" s="441"/>
      <c r="AY8" s="442" t="s">
        <v>111</v>
      </c>
      <c r="AZ8" s="443"/>
      <c r="BA8" s="443"/>
      <c r="BB8" s="443"/>
      <c r="BC8" s="443"/>
      <c r="BD8" s="443"/>
      <c r="BE8" s="443"/>
      <c r="BF8" s="443"/>
      <c r="BG8" s="443"/>
      <c r="BH8" s="443"/>
      <c r="BI8" s="443"/>
      <c r="BJ8" s="443"/>
      <c r="BK8" s="443"/>
      <c r="BL8" s="443"/>
      <c r="BM8" s="444"/>
      <c r="BN8" s="408">
        <v>1053199</v>
      </c>
      <c r="BO8" s="409"/>
      <c r="BP8" s="409"/>
      <c r="BQ8" s="409"/>
      <c r="BR8" s="409"/>
      <c r="BS8" s="409"/>
      <c r="BT8" s="409"/>
      <c r="BU8" s="410"/>
      <c r="BV8" s="408">
        <v>1182402</v>
      </c>
      <c r="BW8" s="409"/>
      <c r="BX8" s="409"/>
      <c r="BY8" s="409"/>
      <c r="BZ8" s="409"/>
      <c r="CA8" s="409"/>
      <c r="CB8" s="409"/>
      <c r="CC8" s="410"/>
      <c r="CD8" s="411" t="s">
        <v>112</v>
      </c>
      <c r="CE8" s="412"/>
      <c r="CF8" s="412"/>
      <c r="CG8" s="412"/>
      <c r="CH8" s="412"/>
      <c r="CI8" s="412"/>
      <c r="CJ8" s="412"/>
      <c r="CK8" s="412"/>
      <c r="CL8" s="412"/>
      <c r="CM8" s="412"/>
      <c r="CN8" s="412"/>
      <c r="CO8" s="412"/>
      <c r="CP8" s="412"/>
      <c r="CQ8" s="412"/>
      <c r="CR8" s="412"/>
      <c r="CS8" s="413"/>
      <c r="CT8" s="448">
        <v>0.28999999999999998</v>
      </c>
      <c r="CU8" s="449"/>
      <c r="CV8" s="449"/>
      <c r="CW8" s="449"/>
      <c r="CX8" s="449"/>
      <c r="CY8" s="449"/>
      <c r="CZ8" s="449"/>
      <c r="DA8" s="450"/>
      <c r="DB8" s="448">
        <v>0.28999999999999998</v>
      </c>
      <c r="DC8" s="449"/>
      <c r="DD8" s="449"/>
      <c r="DE8" s="449"/>
      <c r="DF8" s="449"/>
      <c r="DG8" s="449"/>
      <c r="DH8" s="449"/>
      <c r="DI8" s="450"/>
    </row>
    <row r="9" spans="1:119" ht="18.75" customHeight="1" thickBot="1" x14ac:dyDescent="0.2">
      <c r="A9" s="181"/>
      <c r="B9" s="402" t="s">
        <v>113</v>
      </c>
      <c r="C9" s="403"/>
      <c r="D9" s="403"/>
      <c r="E9" s="403"/>
      <c r="F9" s="403"/>
      <c r="G9" s="403"/>
      <c r="H9" s="403"/>
      <c r="I9" s="403"/>
      <c r="J9" s="403"/>
      <c r="K9" s="451"/>
      <c r="L9" s="452" t="s">
        <v>114</v>
      </c>
      <c r="M9" s="453"/>
      <c r="N9" s="453"/>
      <c r="O9" s="453"/>
      <c r="P9" s="453"/>
      <c r="Q9" s="454"/>
      <c r="R9" s="455">
        <v>26275</v>
      </c>
      <c r="S9" s="456"/>
      <c r="T9" s="456"/>
      <c r="U9" s="456"/>
      <c r="V9" s="457"/>
      <c r="W9" s="365" t="s">
        <v>115</v>
      </c>
      <c r="X9" s="366"/>
      <c r="Y9" s="366"/>
      <c r="Z9" s="366"/>
      <c r="AA9" s="366"/>
      <c r="AB9" s="366"/>
      <c r="AC9" s="366"/>
      <c r="AD9" s="366"/>
      <c r="AE9" s="366"/>
      <c r="AF9" s="366"/>
      <c r="AG9" s="366"/>
      <c r="AH9" s="366"/>
      <c r="AI9" s="366"/>
      <c r="AJ9" s="366"/>
      <c r="AK9" s="366"/>
      <c r="AL9" s="367"/>
      <c r="AM9" s="437" t="s">
        <v>116</v>
      </c>
      <c r="AN9" s="438"/>
      <c r="AO9" s="438"/>
      <c r="AP9" s="438"/>
      <c r="AQ9" s="438"/>
      <c r="AR9" s="438"/>
      <c r="AS9" s="438"/>
      <c r="AT9" s="439"/>
      <c r="AU9" s="440" t="s">
        <v>96</v>
      </c>
      <c r="AV9" s="441"/>
      <c r="AW9" s="441"/>
      <c r="AX9" s="441"/>
      <c r="AY9" s="442" t="s">
        <v>117</v>
      </c>
      <c r="AZ9" s="443"/>
      <c r="BA9" s="443"/>
      <c r="BB9" s="443"/>
      <c r="BC9" s="443"/>
      <c r="BD9" s="443"/>
      <c r="BE9" s="443"/>
      <c r="BF9" s="443"/>
      <c r="BG9" s="443"/>
      <c r="BH9" s="443"/>
      <c r="BI9" s="443"/>
      <c r="BJ9" s="443"/>
      <c r="BK9" s="443"/>
      <c r="BL9" s="443"/>
      <c r="BM9" s="444"/>
      <c r="BN9" s="408">
        <v>-129203</v>
      </c>
      <c r="BO9" s="409"/>
      <c r="BP9" s="409"/>
      <c r="BQ9" s="409"/>
      <c r="BR9" s="409"/>
      <c r="BS9" s="409"/>
      <c r="BT9" s="409"/>
      <c r="BU9" s="410"/>
      <c r="BV9" s="408">
        <v>339262</v>
      </c>
      <c r="BW9" s="409"/>
      <c r="BX9" s="409"/>
      <c r="BY9" s="409"/>
      <c r="BZ9" s="409"/>
      <c r="CA9" s="409"/>
      <c r="CB9" s="409"/>
      <c r="CC9" s="410"/>
      <c r="CD9" s="411" t="s">
        <v>118</v>
      </c>
      <c r="CE9" s="412"/>
      <c r="CF9" s="412"/>
      <c r="CG9" s="412"/>
      <c r="CH9" s="412"/>
      <c r="CI9" s="412"/>
      <c r="CJ9" s="412"/>
      <c r="CK9" s="412"/>
      <c r="CL9" s="412"/>
      <c r="CM9" s="412"/>
      <c r="CN9" s="412"/>
      <c r="CO9" s="412"/>
      <c r="CP9" s="412"/>
      <c r="CQ9" s="412"/>
      <c r="CR9" s="412"/>
      <c r="CS9" s="413"/>
      <c r="CT9" s="405">
        <v>12.6</v>
      </c>
      <c r="CU9" s="406"/>
      <c r="CV9" s="406"/>
      <c r="CW9" s="406"/>
      <c r="CX9" s="406"/>
      <c r="CY9" s="406"/>
      <c r="CZ9" s="406"/>
      <c r="DA9" s="407"/>
      <c r="DB9" s="405">
        <v>16.7</v>
      </c>
      <c r="DC9" s="406"/>
      <c r="DD9" s="406"/>
      <c r="DE9" s="406"/>
      <c r="DF9" s="406"/>
      <c r="DG9" s="406"/>
      <c r="DH9" s="406"/>
      <c r="DI9" s="407"/>
    </row>
    <row r="10" spans="1:119" ht="18.75" customHeight="1" thickBot="1" x14ac:dyDescent="0.2">
      <c r="A10" s="181"/>
      <c r="B10" s="402"/>
      <c r="C10" s="403"/>
      <c r="D10" s="403"/>
      <c r="E10" s="403"/>
      <c r="F10" s="403"/>
      <c r="G10" s="403"/>
      <c r="H10" s="403"/>
      <c r="I10" s="403"/>
      <c r="J10" s="403"/>
      <c r="K10" s="451"/>
      <c r="L10" s="458" t="s">
        <v>119</v>
      </c>
      <c r="M10" s="438"/>
      <c r="N10" s="438"/>
      <c r="O10" s="438"/>
      <c r="P10" s="438"/>
      <c r="Q10" s="439"/>
      <c r="R10" s="459">
        <v>28691</v>
      </c>
      <c r="S10" s="460"/>
      <c r="T10" s="460"/>
      <c r="U10" s="460"/>
      <c r="V10" s="461"/>
      <c r="W10" s="396"/>
      <c r="X10" s="397"/>
      <c r="Y10" s="397"/>
      <c r="Z10" s="397"/>
      <c r="AA10" s="397"/>
      <c r="AB10" s="397"/>
      <c r="AC10" s="397"/>
      <c r="AD10" s="397"/>
      <c r="AE10" s="397"/>
      <c r="AF10" s="397"/>
      <c r="AG10" s="397"/>
      <c r="AH10" s="397"/>
      <c r="AI10" s="397"/>
      <c r="AJ10" s="397"/>
      <c r="AK10" s="397"/>
      <c r="AL10" s="400"/>
      <c r="AM10" s="437" t="s">
        <v>120</v>
      </c>
      <c r="AN10" s="438"/>
      <c r="AO10" s="438"/>
      <c r="AP10" s="438"/>
      <c r="AQ10" s="438"/>
      <c r="AR10" s="438"/>
      <c r="AS10" s="438"/>
      <c r="AT10" s="439"/>
      <c r="AU10" s="440" t="s">
        <v>121</v>
      </c>
      <c r="AV10" s="441"/>
      <c r="AW10" s="441"/>
      <c r="AX10" s="441"/>
      <c r="AY10" s="442" t="s">
        <v>122</v>
      </c>
      <c r="AZ10" s="443"/>
      <c r="BA10" s="443"/>
      <c r="BB10" s="443"/>
      <c r="BC10" s="443"/>
      <c r="BD10" s="443"/>
      <c r="BE10" s="443"/>
      <c r="BF10" s="443"/>
      <c r="BG10" s="443"/>
      <c r="BH10" s="443"/>
      <c r="BI10" s="443"/>
      <c r="BJ10" s="443"/>
      <c r="BK10" s="443"/>
      <c r="BL10" s="443"/>
      <c r="BM10" s="444"/>
      <c r="BN10" s="408">
        <v>591245</v>
      </c>
      <c r="BO10" s="409"/>
      <c r="BP10" s="409"/>
      <c r="BQ10" s="409"/>
      <c r="BR10" s="409"/>
      <c r="BS10" s="409"/>
      <c r="BT10" s="409"/>
      <c r="BU10" s="410"/>
      <c r="BV10" s="408">
        <v>421589</v>
      </c>
      <c r="BW10" s="409"/>
      <c r="BX10" s="409"/>
      <c r="BY10" s="409"/>
      <c r="BZ10" s="409"/>
      <c r="CA10" s="409"/>
      <c r="CB10" s="409"/>
      <c r="CC10" s="410"/>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2"/>
      <c r="C11" s="403"/>
      <c r="D11" s="403"/>
      <c r="E11" s="403"/>
      <c r="F11" s="403"/>
      <c r="G11" s="403"/>
      <c r="H11" s="403"/>
      <c r="I11" s="403"/>
      <c r="J11" s="403"/>
      <c r="K11" s="451"/>
      <c r="L11" s="462" t="s">
        <v>124</v>
      </c>
      <c r="M11" s="463"/>
      <c r="N11" s="463"/>
      <c r="O11" s="463"/>
      <c r="P11" s="463"/>
      <c r="Q11" s="464"/>
      <c r="R11" s="465" t="s">
        <v>125</v>
      </c>
      <c r="S11" s="466"/>
      <c r="T11" s="466"/>
      <c r="U11" s="466"/>
      <c r="V11" s="467"/>
      <c r="W11" s="396"/>
      <c r="X11" s="397"/>
      <c r="Y11" s="397"/>
      <c r="Z11" s="397"/>
      <c r="AA11" s="397"/>
      <c r="AB11" s="397"/>
      <c r="AC11" s="397"/>
      <c r="AD11" s="397"/>
      <c r="AE11" s="397"/>
      <c r="AF11" s="397"/>
      <c r="AG11" s="397"/>
      <c r="AH11" s="397"/>
      <c r="AI11" s="397"/>
      <c r="AJ11" s="397"/>
      <c r="AK11" s="397"/>
      <c r="AL11" s="400"/>
      <c r="AM11" s="437" t="s">
        <v>126</v>
      </c>
      <c r="AN11" s="438"/>
      <c r="AO11" s="438"/>
      <c r="AP11" s="438"/>
      <c r="AQ11" s="438"/>
      <c r="AR11" s="438"/>
      <c r="AS11" s="438"/>
      <c r="AT11" s="439"/>
      <c r="AU11" s="440" t="s">
        <v>127</v>
      </c>
      <c r="AV11" s="441"/>
      <c r="AW11" s="441"/>
      <c r="AX11" s="441"/>
      <c r="AY11" s="442" t="s">
        <v>128</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958578</v>
      </c>
      <c r="BW11" s="409"/>
      <c r="BX11" s="409"/>
      <c r="BY11" s="409"/>
      <c r="BZ11" s="409"/>
      <c r="CA11" s="409"/>
      <c r="CB11" s="409"/>
      <c r="CC11" s="410"/>
      <c r="CD11" s="411" t="s">
        <v>129</v>
      </c>
      <c r="CE11" s="412"/>
      <c r="CF11" s="412"/>
      <c r="CG11" s="412"/>
      <c r="CH11" s="412"/>
      <c r="CI11" s="412"/>
      <c r="CJ11" s="412"/>
      <c r="CK11" s="412"/>
      <c r="CL11" s="412"/>
      <c r="CM11" s="412"/>
      <c r="CN11" s="412"/>
      <c r="CO11" s="412"/>
      <c r="CP11" s="412"/>
      <c r="CQ11" s="412"/>
      <c r="CR11" s="412"/>
      <c r="CS11" s="413"/>
      <c r="CT11" s="448" t="s">
        <v>130</v>
      </c>
      <c r="CU11" s="449"/>
      <c r="CV11" s="449"/>
      <c r="CW11" s="449"/>
      <c r="CX11" s="449"/>
      <c r="CY11" s="449"/>
      <c r="CZ11" s="449"/>
      <c r="DA11" s="450"/>
      <c r="DB11" s="448" t="s">
        <v>131</v>
      </c>
      <c r="DC11" s="449"/>
      <c r="DD11" s="449"/>
      <c r="DE11" s="449"/>
      <c r="DF11" s="449"/>
      <c r="DG11" s="449"/>
      <c r="DH11" s="449"/>
      <c r="DI11" s="450"/>
    </row>
    <row r="12" spans="1:119" ht="18.75" customHeight="1" x14ac:dyDescent="0.15">
      <c r="A12" s="181"/>
      <c r="B12" s="468" t="s">
        <v>132</v>
      </c>
      <c r="C12" s="469"/>
      <c r="D12" s="469"/>
      <c r="E12" s="469"/>
      <c r="F12" s="469"/>
      <c r="G12" s="469"/>
      <c r="H12" s="469"/>
      <c r="I12" s="469"/>
      <c r="J12" s="469"/>
      <c r="K12" s="470"/>
      <c r="L12" s="477" t="s">
        <v>133</v>
      </c>
      <c r="M12" s="478"/>
      <c r="N12" s="478"/>
      <c r="O12" s="478"/>
      <c r="P12" s="478"/>
      <c r="Q12" s="479"/>
      <c r="R12" s="480">
        <v>25747</v>
      </c>
      <c r="S12" s="481"/>
      <c r="T12" s="481"/>
      <c r="U12" s="481"/>
      <c r="V12" s="482"/>
      <c r="W12" s="483" t="s">
        <v>1</v>
      </c>
      <c r="X12" s="441"/>
      <c r="Y12" s="441"/>
      <c r="Z12" s="441"/>
      <c r="AA12" s="441"/>
      <c r="AB12" s="484"/>
      <c r="AC12" s="485" t="s">
        <v>134</v>
      </c>
      <c r="AD12" s="486"/>
      <c r="AE12" s="486"/>
      <c r="AF12" s="486"/>
      <c r="AG12" s="487"/>
      <c r="AH12" s="485" t="s">
        <v>135</v>
      </c>
      <c r="AI12" s="486"/>
      <c r="AJ12" s="486"/>
      <c r="AK12" s="486"/>
      <c r="AL12" s="488"/>
      <c r="AM12" s="437" t="s">
        <v>136</v>
      </c>
      <c r="AN12" s="438"/>
      <c r="AO12" s="438"/>
      <c r="AP12" s="438"/>
      <c r="AQ12" s="438"/>
      <c r="AR12" s="438"/>
      <c r="AS12" s="438"/>
      <c r="AT12" s="439"/>
      <c r="AU12" s="440" t="s">
        <v>127</v>
      </c>
      <c r="AV12" s="441"/>
      <c r="AW12" s="441"/>
      <c r="AX12" s="441"/>
      <c r="AY12" s="442" t="s">
        <v>137</v>
      </c>
      <c r="AZ12" s="443"/>
      <c r="BA12" s="443"/>
      <c r="BB12" s="443"/>
      <c r="BC12" s="443"/>
      <c r="BD12" s="443"/>
      <c r="BE12" s="443"/>
      <c r="BF12" s="443"/>
      <c r="BG12" s="443"/>
      <c r="BH12" s="443"/>
      <c r="BI12" s="443"/>
      <c r="BJ12" s="443"/>
      <c r="BK12" s="443"/>
      <c r="BL12" s="443"/>
      <c r="BM12" s="444"/>
      <c r="BN12" s="408">
        <v>337402</v>
      </c>
      <c r="BO12" s="409"/>
      <c r="BP12" s="409"/>
      <c r="BQ12" s="409"/>
      <c r="BR12" s="409"/>
      <c r="BS12" s="409"/>
      <c r="BT12" s="409"/>
      <c r="BU12" s="410"/>
      <c r="BV12" s="408">
        <v>745145</v>
      </c>
      <c r="BW12" s="409"/>
      <c r="BX12" s="409"/>
      <c r="BY12" s="409"/>
      <c r="BZ12" s="409"/>
      <c r="CA12" s="409"/>
      <c r="CB12" s="409"/>
      <c r="CC12" s="410"/>
      <c r="CD12" s="411" t="s">
        <v>138</v>
      </c>
      <c r="CE12" s="412"/>
      <c r="CF12" s="412"/>
      <c r="CG12" s="412"/>
      <c r="CH12" s="412"/>
      <c r="CI12" s="412"/>
      <c r="CJ12" s="412"/>
      <c r="CK12" s="412"/>
      <c r="CL12" s="412"/>
      <c r="CM12" s="412"/>
      <c r="CN12" s="412"/>
      <c r="CO12" s="412"/>
      <c r="CP12" s="412"/>
      <c r="CQ12" s="412"/>
      <c r="CR12" s="412"/>
      <c r="CS12" s="413"/>
      <c r="CT12" s="448" t="s">
        <v>139</v>
      </c>
      <c r="CU12" s="449"/>
      <c r="CV12" s="449"/>
      <c r="CW12" s="449"/>
      <c r="CX12" s="449"/>
      <c r="CY12" s="449"/>
      <c r="CZ12" s="449"/>
      <c r="DA12" s="450"/>
      <c r="DB12" s="448" t="s">
        <v>131</v>
      </c>
      <c r="DC12" s="449"/>
      <c r="DD12" s="449"/>
      <c r="DE12" s="449"/>
      <c r="DF12" s="449"/>
      <c r="DG12" s="449"/>
      <c r="DH12" s="449"/>
      <c r="DI12" s="450"/>
    </row>
    <row r="13" spans="1:119" ht="18.75" customHeight="1" x14ac:dyDescent="0.15">
      <c r="A13" s="181"/>
      <c r="B13" s="471"/>
      <c r="C13" s="472"/>
      <c r="D13" s="472"/>
      <c r="E13" s="472"/>
      <c r="F13" s="472"/>
      <c r="G13" s="472"/>
      <c r="H13" s="472"/>
      <c r="I13" s="472"/>
      <c r="J13" s="472"/>
      <c r="K13" s="473"/>
      <c r="L13" s="190"/>
      <c r="M13" s="499" t="s">
        <v>140</v>
      </c>
      <c r="N13" s="500"/>
      <c r="O13" s="500"/>
      <c r="P13" s="500"/>
      <c r="Q13" s="501"/>
      <c r="R13" s="492">
        <v>25459</v>
      </c>
      <c r="S13" s="493"/>
      <c r="T13" s="493"/>
      <c r="U13" s="493"/>
      <c r="V13" s="494"/>
      <c r="W13" s="424" t="s">
        <v>141</v>
      </c>
      <c r="X13" s="425"/>
      <c r="Y13" s="425"/>
      <c r="Z13" s="425"/>
      <c r="AA13" s="425"/>
      <c r="AB13" s="415"/>
      <c r="AC13" s="459">
        <v>1989</v>
      </c>
      <c r="AD13" s="460"/>
      <c r="AE13" s="460"/>
      <c r="AF13" s="460"/>
      <c r="AG13" s="502"/>
      <c r="AH13" s="459">
        <v>2353</v>
      </c>
      <c r="AI13" s="460"/>
      <c r="AJ13" s="460"/>
      <c r="AK13" s="460"/>
      <c r="AL13" s="461"/>
      <c r="AM13" s="437" t="s">
        <v>142</v>
      </c>
      <c r="AN13" s="438"/>
      <c r="AO13" s="438"/>
      <c r="AP13" s="438"/>
      <c r="AQ13" s="438"/>
      <c r="AR13" s="438"/>
      <c r="AS13" s="438"/>
      <c r="AT13" s="439"/>
      <c r="AU13" s="440" t="s">
        <v>143</v>
      </c>
      <c r="AV13" s="441"/>
      <c r="AW13" s="441"/>
      <c r="AX13" s="441"/>
      <c r="AY13" s="442" t="s">
        <v>144</v>
      </c>
      <c r="AZ13" s="443"/>
      <c r="BA13" s="443"/>
      <c r="BB13" s="443"/>
      <c r="BC13" s="443"/>
      <c r="BD13" s="443"/>
      <c r="BE13" s="443"/>
      <c r="BF13" s="443"/>
      <c r="BG13" s="443"/>
      <c r="BH13" s="443"/>
      <c r="BI13" s="443"/>
      <c r="BJ13" s="443"/>
      <c r="BK13" s="443"/>
      <c r="BL13" s="443"/>
      <c r="BM13" s="444"/>
      <c r="BN13" s="408">
        <v>124640</v>
      </c>
      <c r="BO13" s="409"/>
      <c r="BP13" s="409"/>
      <c r="BQ13" s="409"/>
      <c r="BR13" s="409"/>
      <c r="BS13" s="409"/>
      <c r="BT13" s="409"/>
      <c r="BU13" s="410"/>
      <c r="BV13" s="408">
        <v>974284</v>
      </c>
      <c r="BW13" s="409"/>
      <c r="BX13" s="409"/>
      <c r="BY13" s="409"/>
      <c r="BZ13" s="409"/>
      <c r="CA13" s="409"/>
      <c r="CB13" s="409"/>
      <c r="CC13" s="410"/>
      <c r="CD13" s="411" t="s">
        <v>145</v>
      </c>
      <c r="CE13" s="412"/>
      <c r="CF13" s="412"/>
      <c r="CG13" s="412"/>
      <c r="CH13" s="412"/>
      <c r="CI13" s="412"/>
      <c r="CJ13" s="412"/>
      <c r="CK13" s="412"/>
      <c r="CL13" s="412"/>
      <c r="CM13" s="412"/>
      <c r="CN13" s="412"/>
      <c r="CO13" s="412"/>
      <c r="CP13" s="412"/>
      <c r="CQ13" s="412"/>
      <c r="CR13" s="412"/>
      <c r="CS13" s="413"/>
      <c r="CT13" s="405">
        <v>-0.9</v>
      </c>
      <c r="CU13" s="406"/>
      <c r="CV13" s="406"/>
      <c r="CW13" s="406"/>
      <c r="CX13" s="406"/>
      <c r="CY13" s="406"/>
      <c r="CZ13" s="406"/>
      <c r="DA13" s="407"/>
      <c r="DB13" s="405">
        <v>-1.8</v>
      </c>
      <c r="DC13" s="406"/>
      <c r="DD13" s="406"/>
      <c r="DE13" s="406"/>
      <c r="DF13" s="406"/>
      <c r="DG13" s="406"/>
      <c r="DH13" s="406"/>
      <c r="DI13" s="407"/>
    </row>
    <row r="14" spans="1:119" ht="18.75" customHeight="1" thickBot="1" x14ac:dyDescent="0.2">
      <c r="A14" s="181"/>
      <c r="B14" s="471"/>
      <c r="C14" s="472"/>
      <c r="D14" s="472"/>
      <c r="E14" s="472"/>
      <c r="F14" s="472"/>
      <c r="G14" s="472"/>
      <c r="H14" s="472"/>
      <c r="I14" s="472"/>
      <c r="J14" s="472"/>
      <c r="K14" s="473"/>
      <c r="L14" s="489" t="s">
        <v>146</v>
      </c>
      <c r="M14" s="490"/>
      <c r="N14" s="490"/>
      <c r="O14" s="490"/>
      <c r="P14" s="490"/>
      <c r="Q14" s="491"/>
      <c r="R14" s="492">
        <v>26323</v>
      </c>
      <c r="S14" s="493"/>
      <c r="T14" s="493"/>
      <c r="U14" s="493"/>
      <c r="V14" s="494"/>
      <c r="W14" s="398"/>
      <c r="X14" s="399"/>
      <c r="Y14" s="399"/>
      <c r="Z14" s="399"/>
      <c r="AA14" s="399"/>
      <c r="AB14" s="388"/>
      <c r="AC14" s="495">
        <v>15.1</v>
      </c>
      <c r="AD14" s="496"/>
      <c r="AE14" s="496"/>
      <c r="AF14" s="496"/>
      <c r="AG14" s="497"/>
      <c r="AH14" s="495">
        <v>17</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147</v>
      </c>
      <c r="CE14" s="504"/>
      <c r="CF14" s="504"/>
      <c r="CG14" s="504"/>
      <c r="CH14" s="504"/>
      <c r="CI14" s="504"/>
      <c r="CJ14" s="504"/>
      <c r="CK14" s="504"/>
      <c r="CL14" s="504"/>
      <c r="CM14" s="504"/>
      <c r="CN14" s="504"/>
      <c r="CO14" s="504"/>
      <c r="CP14" s="504"/>
      <c r="CQ14" s="504"/>
      <c r="CR14" s="504"/>
      <c r="CS14" s="505"/>
      <c r="CT14" s="506" t="s">
        <v>131</v>
      </c>
      <c r="CU14" s="507"/>
      <c r="CV14" s="507"/>
      <c r="CW14" s="507"/>
      <c r="CX14" s="507"/>
      <c r="CY14" s="507"/>
      <c r="CZ14" s="507"/>
      <c r="DA14" s="508"/>
      <c r="DB14" s="506" t="s">
        <v>131</v>
      </c>
      <c r="DC14" s="507"/>
      <c r="DD14" s="507"/>
      <c r="DE14" s="507"/>
      <c r="DF14" s="507"/>
      <c r="DG14" s="507"/>
      <c r="DH14" s="507"/>
      <c r="DI14" s="508"/>
    </row>
    <row r="15" spans="1:119" ht="18.75" customHeight="1" x14ac:dyDescent="0.15">
      <c r="A15" s="181"/>
      <c r="B15" s="471"/>
      <c r="C15" s="472"/>
      <c r="D15" s="472"/>
      <c r="E15" s="472"/>
      <c r="F15" s="472"/>
      <c r="G15" s="472"/>
      <c r="H15" s="472"/>
      <c r="I15" s="472"/>
      <c r="J15" s="472"/>
      <c r="K15" s="473"/>
      <c r="L15" s="190"/>
      <c r="M15" s="499" t="s">
        <v>148</v>
      </c>
      <c r="N15" s="500"/>
      <c r="O15" s="500"/>
      <c r="P15" s="500"/>
      <c r="Q15" s="501"/>
      <c r="R15" s="492">
        <v>25990</v>
      </c>
      <c r="S15" s="493"/>
      <c r="T15" s="493"/>
      <c r="U15" s="493"/>
      <c r="V15" s="494"/>
      <c r="W15" s="424" t="s">
        <v>149</v>
      </c>
      <c r="X15" s="425"/>
      <c r="Y15" s="425"/>
      <c r="Z15" s="425"/>
      <c r="AA15" s="425"/>
      <c r="AB15" s="415"/>
      <c r="AC15" s="459">
        <v>4052</v>
      </c>
      <c r="AD15" s="460"/>
      <c r="AE15" s="460"/>
      <c r="AF15" s="460"/>
      <c r="AG15" s="502"/>
      <c r="AH15" s="459">
        <v>4157</v>
      </c>
      <c r="AI15" s="460"/>
      <c r="AJ15" s="460"/>
      <c r="AK15" s="460"/>
      <c r="AL15" s="461"/>
      <c r="AM15" s="437"/>
      <c r="AN15" s="438"/>
      <c r="AO15" s="438"/>
      <c r="AP15" s="438"/>
      <c r="AQ15" s="438"/>
      <c r="AR15" s="438"/>
      <c r="AS15" s="438"/>
      <c r="AT15" s="439"/>
      <c r="AU15" s="440"/>
      <c r="AV15" s="441"/>
      <c r="AW15" s="441"/>
      <c r="AX15" s="441"/>
      <c r="AY15" s="368" t="s">
        <v>150</v>
      </c>
      <c r="AZ15" s="369"/>
      <c r="BA15" s="369"/>
      <c r="BB15" s="369"/>
      <c r="BC15" s="369"/>
      <c r="BD15" s="369"/>
      <c r="BE15" s="369"/>
      <c r="BF15" s="369"/>
      <c r="BG15" s="369"/>
      <c r="BH15" s="369"/>
      <c r="BI15" s="369"/>
      <c r="BJ15" s="369"/>
      <c r="BK15" s="369"/>
      <c r="BL15" s="369"/>
      <c r="BM15" s="370"/>
      <c r="BN15" s="371">
        <v>3201571</v>
      </c>
      <c r="BO15" s="372"/>
      <c r="BP15" s="372"/>
      <c r="BQ15" s="372"/>
      <c r="BR15" s="372"/>
      <c r="BS15" s="372"/>
      <c r="BT15" s="372"/>
      <c r="BU15" s="373"/>
      <c r="BV15" s="371">
        <v>3123352</v>
      </c>
      <c r="BW15" s="372"/>
      <c r="BX15" s="372"/>
      <c r="BY15" s="372"/>
      <c r="BZ15" s="372"/>
      <c r="CA15" s="372"/>
      <c r="CB15" s="372"/>
      <c r="CC15" s="373"/>
      <c r="CD15" s="509" t="s">
        <v>151</v>
      </c>
      <c r="CE15" s="510"/>
      <c r="CF15" s="510"/>
      <c r="CG15" s="510"/>
      <c r="CH15" s="510"/>
      <c r="CI15" s="510"/>
      <c r="CJ15" s="510"/>
      <c r="CK15" s="510"/>
      <c r="CL15" s="510"/>
      <c r="CM15" s="510"/>
      <c r="CN15" s="510"/>
      <c r="CO15" s="510"/>
      <c r="CP15" s="510"/>
      <c r="CQ15" s="510"/>
      <c r="CR15" s="510"/>
      <c r="CS15" s="51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1"/>
      <c r="C16" s="472"/>
      <c r="D16" s="472"/>
      <c r="E16" s="472"/>
      <c r="F16" s="472"/>
      <c r="G16" s="472"/>
      <c r="H16" s="472"/>
      <c r="I16" s="472"/>
      <c r="J16" s="472"/>
      <c r="K16" s="473"/>
      <c r="L16" s="489" t="s">
        <v>152</v>
      </c>
      <c r="M16" s="512"/>
      <c r="N16" s="512"/>
      <c r="O16" s="512"/>
      <c r="P16" s="512"/>
      <c r="Q16" s="513"/>
      <c r="R16" s="514" t="s">
        <v>153</v>
      </c>
      <c r="S16" s="515"/>
      <c r="T16" s="515"/>
      <c r="U16" s="515"/>
      <c r="V16" s="516"/>
      <c r="W16" s="398"/>
      <c r="X16" s="399"/>
      <c r="Y16" s="399"/>
      <c r="Z16" s="399"/>
      <c r="AA16" s="399"/>
      <c r="AB16" s="388"/>
      <c r="AC16" s="495">
        <v>30.8</v>
      </c>
      <c r="AD16" s="496"/>
      <c r="AE16" s="496"/>
      <c r="AF16" s="496"/>
      <c r="AG16" s="497"/>
      <c r="AH16" s="495">
        <v>30</v>
      </c>
      <c r="AI16" s="496"/>
      <c r="AJ16" s="496"/>
      <c r="AK16" s="496"/>
      <c r="AL16" s="498"/>
      <c r="AM16" s="437"/>
      <c r="AN16" s="438"/>
      <c r="AO16" s="438"/>
      <c r="AP16" s="438"/>
      <c r="AQ16" s="438"/>
      <c r="AR16" s="438"/>
      <c r="AS16" s="438"/>
      <c r="AT16" s="439"/>
      <c r="AU16" s="440"/>
      <c r="AV16" s="441"/>
      <c r="AW16" s="441"/>
      <c r="AX16" s="441"/>
      <c r="AY16" s="442" t="s">
        <v>154</v>
      </c>
      <c r="AZ16" s="443"/>
      <c r="BA16" s="443"/>
      <c r="BB16" s="443"/>
      <c r="BC16" s="443"/>
      <c r="BD16" s="443"/>
      <c r="BE16" s="443"/>
      <c r="BF16" s="443"/>
      <c r="BG16" s="443"/>
      <c r="BH16" s="443"/>
      <c r="BI16" s="443"/>
      <c r="BJ16" s="443"/>
      <c r="BK16" s="443"/>
      <c r="BL16" s="443"/>
      <c r="BM16" s="444"/>
      <c r="BN16" s="408">
        <v>11149297</v>
      </c>
      <c r="BO16" s="409"/>
      <c r="BP16" s="409"/>
      <c r="BQ16" s="409"/>
      <c r="BR16" s="409"/>
      <c r="BS16" s="409"/>
      <c r="BT16" s="409"/>
      <c r="BU16" s="410"/>
      <c r="BV16" s="408">
        <v>11158365</v>
      </c>
      <c r="BW16" s="409"/>
      <c r="BX16" s="409"/>
      <c r="BY16" s="409"/>
      <c r="BZ16" s="409"/>
      <c r="CA16" s="409"/>
      <c r="CB16" s="409"/>
      <c r="CC16" s="410"/>
      <c r="CD16" s="194"/>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81"/>
      <c r="B17" s="474"/>
      <c r="C17" s="475"/>
      <c r="D17" s="475"/>
      <c r="E17" s="475"/>
      <c r="F17" s="475"/>
      <c r="G17" s="475"/>
      <c r="H17" s="475"/>
      <c r="I17" s="475"/>
      <c r="J17" s="475"/>
      <c r="K17" s="476"/>
      <c r="L17" s="195"/>
      <c r="M17" s="519" t="s">
        <v>155</v>
      </c>
      <c r="N17" s="520"/>
      <c r="O17" s="520"/>
      <c r="P17" s="520"/>
      <c r="Q17" s="521"/>
      <c r="R17" s="514" t="s">
        <v>156</v>
      </c>
      <c r="S17" s="515"/>
      <c r="T17" s="515"/>
      <c r="U17" s="515"/>
      <c r="V17" s="516"/>
      <c r="W17" s="424" t="s">
        <v>157</v>
      </c>
      <c r="X17" s="425"/>
      <c r="Y17" s="425"/>
      <c r="Z17" s="425"/>
      <c r="AA17" s="425"/>
      <c r="AB17" s="415"/>
      <c r="AC17" s="459">
        <v>7126</v>
      </c>
      <c r="AD17" s="460"/>
      <c r="AE17" s="460"/>
      <c r="AF17" s="460"/>
      <c r="AG17" s="502"/>
      <c r="AH17" s="459">
        <v>7340</v>
      </c>
      <c r="AI17" s="460"/>
      <c r="AJ17" s="460"/>
      <c r="AK17" s="460"/>
      <c r="AL17" s="461"/>
      <c r="AM17" s="437"/>
      <c r="AN17" s="438"/>
      <c r="AO17" s="438"/>
      <c r="AP17" s="438"/>
      <c r="AQ17" s="438"/>
      <c r="AR17" s="438"/>
      <c r="AS17" s="438"/>
      <c r="AT17" s="439"/>
      <c r="AU17" s="440"/>
      <c r="AV17" s="441"/>
      <c r="AW17" s="441"/>
      <c r="AX17" s="441"/>
      <c r="AY17" s="442" t="s">
        <v>158</v>
      </c>
      <c r="AZ17" s="443"/>
      <c r="BA17" s="443"/>
      <c r="BB17" s="443"/>
      <c r="BC17" s="443"/>
      <c r="BD17" s="443"/>
      <c r="BE17" s="443"/>
      <c r="BF17" s="443"/>
      <c r="BG17" s="443"/>
      <c r="BH17" s="443"/>
      <c r="BI17" s="443"/>
      <c r="BJ17" s="443"/>
      <c r="BK17" s="443"/>
      <c r="BL17" s="443"/>
      <c r="BM17" s="444"/>
      <c r="BN17" s="408">
        <v>3996869</v>
      </c>
      <c r="BO17" s="409"/>
      <c r="BP17" s="409"/>
      <c r="BQ17" s="409"/>
      <c r="BR17" s="409"/>
      <c r="BS17" s="409"/>
      <c r="BT17" s="409"/>
      <c r="BU17" s="410"/>
      <c r="BV17" s="408">
        <v>3890450</v>
      </c>
      <c r="BW17" s="409"/>
      <c r="BX17" s="409"/>
      <c r="BY17" s="409"/>
      <c r="BZ17" s="409"/>
      <c r="CA17" s="409"/>
      <c r="CB17" s="409"/>
      <c r="CC17" s="410"/>
      <c r="CD17" s="194"/>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81"/>
      <c r="B18" s="530" t="s">
        <v>159</v>
      </c>
      <c r="C18" s="451"/>
      <c r="D18" s="451"/>
      <c r="E18" s="531"/>
      <c r="F18" s="531"/>
      <c r="G18" s="531"/>
      <c r="H18" s="531"/>
      <c r="I18" s="531"/>
      <c r="J18" s="531"/>
      <c r="K18" s="531"/>
      <c r="L18" s="532">
        <v>241.6</v>
      </c>
      <c r="M18" s="532"/>
      <c r="N18" s="532"/>
      <c r="O18" s="532"/>
      <c r="P18" s="532"/>
      <c r="Q18" s="532"/>
      <c r="R18" s="533"/>
      <c r="S18" s="533"/>
      <c r="T18" s="533"/>
      <c r="U18" s="533"/>
      <c r="V18" s="534"/>
      <c r="W18" s="426"/>
      <c r="X18" s="427"/>
      <c r="Y18" s="427"/>
      <c r="Z18" s="427"/>
      <c r="AA18" s="427"/>
      <c r="AB18" s="418"/>
      <c r="AC18" s="535">
        <v>54.1</v>
      </c>
      <c r="AD18" s="536"/>
      <c r="AE18" s="536"/>
      <c r="AF18" s="536"/>
      <c r="AG18" s="537"/>
      <c r="AH18" s="535">
        <v>53</v>
      </c>
      <c r="AI18" s="536"/>
      <c r="AJ18" s="536"/>
      <c r="AK18" s="536"/>
      <c r="AL18" s="538"/>
      <c r="AM18" s="437"/>
      <c r="AN18" s="438"/>
      <c r="AO18" s="438"/>
      <c r="AP18" s="438"/>
      <c r="AQ18" s="438"/>
      <c r="AR18" s="438"/>
      <c r="AS18" s="438"/>
      <c r="AT18" s="439"/>
      <c r="AU18" s="440"/>
      <c r="AV18" s="441"/>
      <c r="AW18" s="441"/>
      <c r="AX18" s="441"/>
      <c r="AY18" s="442" t="s">
        <v>160</v>
      </c>
      <c r="AZ18" s="443"/>
      <c r="BA18" s="443"/>
      <c r="BB18" s="443"/>
      <c r="BC18" s="443"/>
      <c r="BD18" s="443"/>
      <c r="BE18" s="443"/>
      <c r="BF18" s="443"/>
      <c r="BG18" s="443"/>
      <c r="BH18" s="443"/>
      <c r="BI18" s="443"/>
      <c r="BJ18" s="443"/>
      <c r="BK18" s="443"/>
      <c r="BL18" s="443"/>
      <c r="BM18" s="444"/>
      <c r="BN18" s="408">
        <v>10533664</v>
      </c>
      <c r="BO18" s="409"/>
      <c r="BP18" s="409"/>
      <c r="BQ18" s="409"/>
      <c r="BR18" s="409"/>
      <c r="BS18" s="409"/>
      <c r="BT18" s="409"/>
      <c r="BU18" s="410"/>
      <c r="BV18" s="408">
        <v>10590583</v>
      </c>
      <c r="BW18" s="409"/>
      <c r="BX18" s="409"/>
      <c r="BY18" s="409"/>
      <c r="BZ18" s="409"/>
      <c r="CA18" s="409"/>
      <c r="CB18" s="409"/>
      <c r="CC18" s="410"/>
      <c r="CD18" s="194"/>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81"/>
      <c r="B19" s="530" t="s">
        <v>161</v>
      </c>
      <c r="C19" s="451"/>
      <c r="D19" s="451"/>
      <c r="E19" s="531"/>
      <c r="F19" s="531"/>
      <c r="G19" s="531"/>
      <c r="H19" s="531"/>
      <c r="I19" s="531"/>
      <c r="J19" s="531"/>
      <c r="K19" s="531"/>
      <c r="L19" s="539">
        <v>109</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162</v>
      </c>
      <c r="AZ19" s="443"/>
      <c r="BA19" s="443"/>
      <c r="BB19" s="443"/>
      <c r="BC19" s="443"/>
      <c r="BD19" s="443"/>
      <c r="BE19" s="443"/>
      <c r="BF19" s="443"/>
      <c r="BG19" s="443"/>
      <c r="BH19" s="443"/>
      <c r="BI19" s="443"/>
      <c r="BJ19" s="443"/>
      <c r="BK19" s="443"/>
      <c r="BL19" s="443"/>
      <c r="BM19" s="444"/>
      <c r="BN19" s="408">
        <v>15825078</v>
      </c>
      <c r="BO19" s="409"/>
      <c r="BP19" s="409"/>
      <c r="BQ19" s="409"/>
      <c r="BR19" s="409"/>
      <c r="BS19" s="409"/>
      <c r="BT19" s="409"/>
      <c r="BU19" s="410"/>
      <c r="BV19" s="408">
        <v>17189408</v>
      </c>
      <c r="BW19" s="409"/>
      <c r="BX19" s="409"/>
      <c r="BY19" s="409"/>
      <c r="BZ19" s="409"/>
      <c r="CA19" s="409"/>
      <c r="CB19" s="409"/>
      <c r="CC19" s="410"/>
      <c r="CD19" s="194"/>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81"/>
      <c r="B20" s="530" t="s">
        <v>163</v>
      </c>
      <c r="C20" s="451"/>
      <c r="D20" s="451"/>
      <c r="E20" s="531"/>
      <c r="F20" s="531"/>
      <c r="G20" s="531"/>
      <c r="H20" s="531"/>
      <c r="I20" s="531"/>
      <c r="J20" s="531"/>
      <c r="K20" s="531"/>
      <c r="L20" s="539">
        <v>11180</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94"/>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81"/>
      <c r="B21" s="548" t="s">
        <v>164</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94"/>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81"/>
      <c r="B22" s="578" t="s">
        <v>165</v>
      </c>
      <c r="C22" s="552"/>
      <c r="D22" s="553"/>
      <c r="E22" s="420" t="s">
        <v>1</v>
      </c>
      <c r="F22" s="425"/>
      <c r="G22" s="425"/>
      <c r="H22" s="425"/>
      <c r="I22" s="425"/>
      <c r="J22" s="425"/>
      <c r="K22" s="415"/>
      <c r="L22" s="420" t="s">
        <v>166</v>
      </c>
      <c r="M22" s="425"/>
      <c r="N22" s="425"/>
      <c r="O22" s="425"/>
      <c r="P22" s="415"/>
      <c r="Q22" s="583" t="s">
        <v>167</v>
      </c>
      <c r="R22" s="584"/>
      <c r="S22" s="584"/>
      <c r="T22" s="584"/>
      <c r="U22" s="584"/>
      <c r="V22" s="585"/>
      <c r="W22" s="551" t="s">
        <v>168</v>
      </c>
      <c r="X22" s="552"/>
      <c r="Y22" s="553"/>
      <c r="Z22" s="420" t="s">
        <v>1</v>
      </c>
      <c r="AA22" s="425"/>
      <c r="AB22" s="425"/>
      <c r="AC22" s="425"/>
      <c r="AD22" s="425"/>
      <c r="AE22" s="425"/>
      <c r="AF22" s="425"/>
      <c r="AG22" s="415"/>
      <c r="AH22" s="589" t="s">
        <v>169</v>
      </c>
      <c r="AI22" s="425"/>
      <c r="AJ22" s="425"/>
      <c r="AK22" s="425"/>
      <c r="AL22" s="415"/>
      <c r="AM22" s="589" t="s">
        <v>170</v>
      </c>
      <c r="AN22" s="590"/>
      <c r="AO22" s="590"/>
      <c r="AP22" s="590"/>
      <c r="AQ22" s="590"/>
      <c r="AR22" s="591"/>
      <c r="AS22" s="583" t="s">
        <v>167</v>
      </c>
      <c r="AT22" s="584"/>
      <c r="AU22" s="584"/>
      <c r="AV22" s="584"/>
      <c r="AW22" s="584"/>
      <c r="AX22" s="595"/>
      <c r="AY22" s="368" t="s">
        <v>171</v>
      </c>
      <c r="AZ22" s="369"/>
      <c r="BA22" s="369"/>
      <c r="BB22" s="369"/>
      <c r="BC22" s="369"/>
      <c r="BD22" s="369"/>
      <c r="BE22" s="369"/>
      <c r="BF22" s="369"/>
      <c r="BG22" s="369"/>
      <c r="BH22" s="369"/>
      <c r="BI22" s="369"/>
      <c r="BJ22" s="369"/>
      <c r="BK22" s="369"/>
      <c r="BL22" s="369"/>
      <c r="BM22" s="370"/>
      <c r="BN22" s="371">
        <v>19719363</v>
      </c>
      <c r="BO22" s="372"/>
      <c r="BP22" s="372"/>
      <c r="BQ22" s="372"/>
      <c r="BR22" s="372"/>
      <c r="BS22" s="372"/>
      <c r="BT22" s="372"/>
      <c r="BU22" s="373"/>
      <c r="BV22" s="371">
        <v>19801527</v>
      </c>
      <c r="BW22" s="372"/>
      <c r="BX22" s="372"/>
      <c r="BY22" s="372"/>
      <c r="BZ22" s="372"/>
      <c r="CA22" s="372"/>
      <c r="CB22" s="372"/>
      <c r="CC22" s="373"/>
      <c r="CD22" s="194"/>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81"/>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172</v>
      </c>
      <c r="AZ23" s="443"/>
      <c r="BA23" s="443"/>
      <c r="BB23" s="443"/>
      <c r="BC23" s="443"/>
      <c r="BD23" s="443"/>
      <c r="BE23" s="443"/>
      <c r="BF23" s="443"/>
      <c r="BG23" s="443"/>
      <c r="BH23" s="443"/>
      <c r="BI23" s="443"/>
      <c r="BJ23" s="443"/>
      <c r="BK23" s="443"/>
      <c r="BL23" s="443"/>
      <c r="BM23" s="444"/>
      <c r="BN23" s="408">
        <v>12194155</v>
      </c>
      <c r="BO23" s="409"/>
      <c r="BP23" s="409"/>
      <c r="BQ23" s="409"/>
      <c r="BR23" s="409"/>
      <c r="BS23" s="409"/>
      <c r="BT23" s="409"/>
      <c r="BU23" s="410"/>
      <c r="BV23" s="408">
        <v>12179203</v>
      </c>
      <c r="BW23" s="409"/>
      <c r="BX23" s="409"/>
      <c r="BY23" s="409"/>
      <c r="BZ23" s="409"/>
      <c r="CA23" s="409"/>
      <c r="CB23" s="409"/>
      <c r="CC23" s="410"/>
      <c r="CD23" s="194"/>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81"/>
      <c r="B24" s="579"/>
      <c r="C24" s="555"/>
      <c r="D24" s="556"/>
      <c r="E24" s="458" t="s">
        <v>173</v>
      </c>
      <c r="F24" s="438"/>
      <c r="G24" s="438"/>
      <c r="H24" s="438"/>
      <c r="I24" s="438"/>
      <c r="J24" s="438"/>
      <c r="K24" s="439"/>
      <c r="L24" s="459">
        <v>1</v>
      </c>
      <c r="M24" s="460"/>
      <c r="N24" s="460"/>
      <c r="O24" s="460"/>
      <c r="P24" s="502"/>
      <c r="Q24" s="459">
        <v>8370</v>
      </c>
      <c r="R24" s="460"/>
      <c r="S24" s="460"/>
      <c r="T24" s="460"/>
      <c r="U24" s="460"/>
      <c r="V24" s="502"/>
      <c r="W24" s="554"/>
      <c r="X24" s="555"/>
      <c r="Y24" s="556"/>
      <c r="Z24" s="458" t="s">
        <v>174</v>
      </c>
      <c r="AA24" s="438"/>
      <c r="AB24" s="438"/>
      <c r="AC24" s="438"/>
      <c r="AD24" s="438"/>
      <c r="AE24" s="438"/>
      <c r="AF24" s="438"/>
      <c r="AG24" s="439"/>
      <c r="AH24" s="459">
        <v>295</v>
      </c>
      <c r="AI24" s="460"/>
      <c r="AJ24" s="460"/>
      <c r="AK24" s="460"/>
      <c r="AL24" s="502"/>
      <c r="AM24" s="459">
        <v>926890</v>
      </c>
      <c r="AN24" s="460"/>
      <c r="AO24" s="460"/>
      <c r="AP24" s="460"/>
      <c r="AQ24" s="460"/>
      <c r="AR24" s="502"/>
      <c r="AS24" s="459">
        <v>3142</v>
      </c>
      <c r="AT24" s="460"/>
      <c r="AU24" s="460"/>
      <c r="AV24" s="460"/>
      <c r="AW24" s="460"/>
      <c r="AX24" s="461"/>
      <c r="AY24" s="524" t="s">
        <v>175</v>
      </c>
      <c r="AZ24" s="525"/>
      <c r="BA24" s="525"/>
      <c r="BB24" s="525"/>
      <c r="BC24" s="525"/>
      <c r="BD24" s="525"/>
      <c r="BE24" s="525"/>
      <c r="BF24" s="525"/>
      <c r="BG24" s="525"/>
      <c r="BH24" s="525"/>
      <c r="BI24" s="525"/>
      <c r="BJ24" s="525"/>
      <c r="BK24" s="525"/>
      <c r="BL24" s="525"/>
      <c r="BM24" s="526"/>
      <c r="BN24" s="408">
        <v>15098005</v>
      </c>
      <c r="BO24" s="409"/>
      <c r="BP24" s="409"/>
      <c r="BQ24" s="409"/>
      <c r="BR24" s="409"/>
      <c r="BS24" s="409"/>
      <c r="BT24" s="409"/>
      <c r="BU24" s="410"/>
      <c r="BV24" s="408">
        <v>14786102</v>
      </c>
      <c r="BW24" s="409"/>
      <c r="BX24" s="409"/>
      <c r="BY24" s="409"/>
      <c r="BZ24" s="409"/>
      <c r="CA24" s="409"/>
      <c r="CB24" s="409"/>
      <c r="CC24" s="410"/>
      <c r="CD24" s="194"/>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81"/>
      <c r="B25" s="579"/>
      <c r="C25" s="555"/>
      <c r="D25" s="556"/>
      <c r="E25" s="458" t="s">
        <v>176</v>
      </c>
      <c r="F25" s="438"/>
      <c r="G25" s="438"/>
      <c r="H25" s="438"/>
      <c r="I25" s="438"/>
      <c r="J25" s="438"/>
      <c r="K25" s="439"/>
      <c r="L25" s="459">
        <v>1</v>
      </c>
      <c r="M25" s="460"/>
      <c r="N25" s="460"/>
      <c r="O25" s="460"/>
      <c r="P25" s="502"/>
      <c r="Q25" s="459">
        <v>6680</v>
      </c>
      <c r="R25" s="460"/>
      <c r="S25" s="460"/>
      <c r="T25" s="460"/>
      <c r="U25" s="460"/>
      <c r="V25" s="502"/>
      <c r="W25" s="554"/>
      <c r="X25" s="555"/>
      <c r="Y25" s="556"/>
      <c r="Z25" s="458" t="s">
        <v>177</v>
      </c>
      <c r="AA25" s="438"/>
      <c r="AB25" s="438"/>
      <c r="AC25" s="438"/>
      <c r="AD25" s="438"/>
      <c r="AE25" s="438"/>
      <c r="AF25" s="438"/>
      <c r="AG25" s="439"/>
      <c r="AH25" s="459" t="s">
        <v>130</v>
      </c>
      <c r="AI25" s="460"/>
      <c r="AJ25" s="460"/>
      <c r="AK25" s="460"/>
      <c r="AL25" s="502"/>
      <c r="AM25" s="459" t="s">
        <v>178</v>
      </c>
      <c r="AN25" s="460"/>
      <c r="AO25" s="460"/>
      <c r="AP25" s="460"/>
      <c r="AQ25" s="460"/>
      <c r="AR25" s="502"/>
      <c r="AS25" s="459" t="s">
        <v>131</v>
      </c>
      <c r="AT25" s="460"/>
      <c r="AU25" s="460"/>
      <c r="AV25" s="460"/>
      <c r="AW25" s="460"/>
      <c r="AX25" s="461"/>
      <c r="AY25" s="368" t="s">
        <v>179</v>
      </c>
      <c r="AZ25" s="369"/>
      <c r="BA25" s="369"/>
      <c r="BB25" s="369"/>
      <c r="BC25" s="369"/>
      <c r="BD25" s="369"/>
      <c r="BE25" s="369"/>
      <c r="BF25" s="369"/>
      <c r="BG25" s="369"/>
      <c r="BH25" s="369"/>
      <c r="BI25" s="369"/>
      <c r="BJ25" s="369"/>
      <c r="BK25" s="369"/>
      <c r="BL25" s="369"/>
      <c r="BM25" s="370"/>
      <c r="BN25" s="371">
        <v>3510161</v>
      </c>
      <c r="BO25" s="372"/>
      <c r="BP25" s="372"/>
      <c r="BQ25" s="372"/>
      <c r="BR25" s="372"/>
      <c r="BS25" s="372"/>
      <c r="BT25" s="372"/>
      <c r="BU25" s="373"/>
      <c r="BV25" s="371">
        <v>4253851</v>
      </c>
      <c r="BW25" s="372"/>
      <c r="BX25" s="372"/>
      <c r="BY25" s="372"/>
      <c r="BZ25" s="372"/>
      <c r="CA25" s="372"/>
      <c r="CB25" s="372"/>
      <c r="CC25" s="373"/>
      <c r="CD25" s="194"/>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81"/>
      <c r="B26" s="579"/>
      <c r="C26" s="555"/>
      <c r="D26" s="556"/>
      <c r="E26" s="458" t="s">
        <v>180</v>
      </c>
      <c r="F26" s="438"/>
      <c r="G26" s="438"/>
      <c r="H26" s="438"/>
      <c r="I26" s="438"/>
      <c r="J26" s="438"/>
      <c r="K26" s="439"/>
      <c r="L26" s="459">
        <v>1</v>
      </c>
      <c r="M26" s="460"/>
      <c r="N26" s="460"/>
      <c r="O26" s="460"/>
      <c r="P26" s="502"/>
      <c r="Q26" s="459">
        <v>6170</v>
      </c>
      <c r="R26" s="460"/>
      <c r="S26" s="460"/>
      <c r="T26" s="460"/>
      <c r="U26" s="460"/>
      <c r="V26" s="502"/>
      <c r="W26" s="554"/>
      <c r="X26" s="555"/>
      <c r="Y26" s="556"/>
      <c r="Z26" s="458" t="s">
        <v>181</v>
      </c>
      <c r="AA26" s="560"/>
      <c r="AB26" s="560"/>
      <c r="AC26" s="560"/>
      <c r="AD26" s="560"/>
      <c r="AE26" s="560"/>
      <c r="AF26" s="560"/>
      <c r="AG26" s="561"/>
      <c r="AH26" s="459">
        <v>7</v>
      </c>
      <c r="AI26" s="460"/>
      <c r="AJ26" s="460"/>
      <c r="AK26" s="460"/>
      <c r="AL26" s="502"/>
      <c r="AM26" s="459">
        <v>22029</v>
      </c>
      <c r="AN26" s="460"/>
      <c r="AO26" s="460"/>
      <c r="AP26" s="460"/>
      <c r="AQ26" s="460"/>
      <c r="AR26" s="502"/>
      <c r="AS26" s="459">
        <v>3147</v>
      </c>
      <c r="AT26" s="460"/>
      <c r="AU26" s="460"/>
      <c r="AV26" s="460"/>
      <c r="AW26" s="460"/>
      <c r="AX26" s="461"/>
      <c r="AY26" s="411" t="s">
        <v>182</v>
      </c>
      <c r="AZ26" s="412"/>
      <c r="BA26" s="412"/>
      <c r="BB26" s="412"/>
      <c r="BC26" s="412"/>
      <c r="BD26" s="412"/>
      <c r="BE26" s="412"/>
      <c r="BF26" s="412"/>
      <c r="BG26" s="412"/>
      <c r="BH26" s="412"/>
      <c r="BI26" s="412"/>
      <c r="BJ26" s="412"/>
      <c r="BK26" s="412"/>
      <c r="BL26" s="412"/>
      <c r="BM26" s="413"/>
      <c r="BN26" s="408" t="s">
        <v>139</v>
      </c>
      <c r="BO26" s="409"/>
      <c r="BP26" s="409"/>
      <c r="BQ26" s="409"/>
      <c r="BR26" s="409"/>
      <c r="BS26" s="409"/>
      <c r="BT26" s="409"/>
      <c r="BU26" s="410"/>
      <c r="BV26" s="408" t="s">
        <v>131</v>
      </c>
      <c r="BW26" s="409"/>
      <c r="BX26" s="409"/>
      <c r="BY26" s="409"/>
      <c r="BZ26" s="409"/>
      <c r="CA26" s="409"/>
      <c r="CB26" s="409"/>
      <c r="CC26" s="410"/>
      <c r="CD26" s="194"/>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81"/>
      <c r="B27" s="579"/>
      <c r="C27" s="555"/>
      <c r="D27" s="556"/>
      <c r="E27" s="458" t="s">
        <v>183</v>
      </c>
      <c r="F27" s="438"/>
      <c r="G27" s="438"/>
      <c r="H27" s="438"/>
      <c r="I27" s="438"/>
      <c r="J27" s="438"/>
      <c r="K27" s="439"/>
      <c r="L27" s="459">
        <v>1</v>
      </c>
      <c r="M27" s="460"/>
      <c r="N27" s="460"/>
      <c r="O27" s="460"/>
      <c r="P27" s="502"/>
      <c r="Q27" s="459">
        <v>3890</v>
      </c>
      <c r="R27" s="460"/>
      <c r="S27" s="460"/>
      <c r="T27" s="460"/>
      <c r="U27" s="460"/>
      <c r="V27" s="502"/>
      <c r="W27" s="554"/>
      <c r="X27" s="555"/>
      <c r="Y27" s="556"/>
      <c r="Z27" s="458" t="s">
        <v>184</v>
      </c>
      <c r="AA27" s="438"/>
      <c r="AB27" s="438"/>
      <c r="AC27" s="438"/>
      <c r="AD27" s="438"/>
      <c r="AE27" s="438"/>
      <c r="AF27" s="438"/>
      <c r="AG27" s="439"/>
      <c r="AH27" s="459">
        <v>7</v>
      </c>
      <c r="AI27" s="460"/>
      <c r="AJ27" s="460"/>
      <c r="AK27" s="460"/>
      <c r="AL27" s="502"/>
      <c r="AM27" s="459">
        <v>30996</v>
      </c>
      <c r="AN27" s="460"/>
      <c r="AO27" s="460"/>
      <c r="AP27" s="460"/>
      <c r="AQ27" s="460"/>
      <c r="AR27" s="502"/>
      <c r="AS27" s="459">
        <v>4428</v>
      </c>
      <c r="AT27" s="460"/>
      <c r="AU27" s="460"/>
      <c r="AV27" s="460"/>
      <c r="AW27" s="460"/>
      <c r="AX27" s="461"/>
      <c r="AY27" s="503" t="s">
        <v>185</v>
      </c>
      <c r="AZ27" s="504"/>
      <c r="BA27" s="504"/>
      <c r="BB27" s="504"/>
      <c r="BC27" s="504"/>
      <c r="BD27" s="504"/>
      <c r="BE27" s="504"/>
      <c r="BF27" s="504"/>
      <c r="BG27" s="504"/>
      <c r="BH27" s="504"/>
      <c r="BI27" s="504"/>
      <c r="BJ27" s="504"/>
      <c r="BK27" s="504"/>
      <c r="BL27" s="504"/>
      <c r="BM27" s="505"/>
      <c r="BN27" s="527">
        <v>683638</v>
      </c>
      <c r="BO27" s="528"/>
      <c r="BP27" s="528"/>
      <c r="BQ27" s="528"/>
      <c r="BR27" s="528"/>
      <c r="BS27" s="528"/>
      <c r="BT27" s="528"/>
      <c r="BU27" s="529"/>
      <c r="BV27" s="527">
        <v>683339</v>
      </c>
      <c r="BW27" s="528"/>
      <c r="BX27" s="528"/>
      <c r="BY27" s="528"/>
      <c r="BZ27" s="528"/>
      <c r="CA27" s="528"/>
      <c r="CB27" s="528"/>
      <c r="CC27" s="529"/>
      <c r="CD27" s="19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81"/>
      <c r="B28" s="579"/>
      <c r="C28" s="555"/>
      <c r="D28" s="556"/>
      <c r="E28" s="458" t="s">
        <v>186</v>
      </c>
      <c r="F28" s="438"/>
      <c r="G28" s="438"/>
      <c r="H28" s="438"/>
      <c r="I28" s="438"/>
      <c r="J28" s="438"/>
      <c r="K28" s="439"/>
      <c r="L28" s="459">
        <v>1</v>
      </c>
      <c r="M28" s="460"/>
      <c r="N28" s="460"/>
      <c r="O28" s="460"/>
      <c r="P28" s="502"/>
      <c r="Q28" s="459">
        <v>3290</v>
      </c>
      <c r="R28" s="460"/>
      <c r="S28" s="460"/>
      <c r="T28" s="460"/>
      <c r="U28" s="460"/>
      <c r="V28" s="502"/>
      <c r="W28" s="554"/>
      <c r="X28" s="555"/>
      <c r="Y28" s="556"/>
      <c r="Z28" s="458" t="s">
        <v>187</v>
      </c>
      <c r="AA28" s="438"/>
      <c r="AB28" s="438"/>
      <c r="AC28" s="438"/>
      <c r="AD28" s="438"/>
      <c r="AE28" s="438"/>
      <c r="AF28" s="438"/>
      <c r="AG28" s="439"/>
      <c r="AH28" s="459" t="s">
        <v>139</v>
      </c>
      <c r="AI28" s="460"/>
      <c r="AJ28" s="460"/>
      <c r="AK28" s="460"/>
      <c r="AL28" s="502"/>
      <c r="AM28" s="459" t="s">
        <v>131</v>
      </c>
      <c r="AN28" s="460"/>
      <c r="AO28" s="460"/>
      <c r="AP28" s="460"/>
      <c r="AQ28" s="460"/>
      <c r="AR28" s="502"/>
      <c r="AS28" s="459" t="s">
        <v>131</v>
      </c>
      <c r="AT28" s="460"/>
      <c r="AU28" s="460"/>
      <c r="AV28" s="460"/>
      <c r="AW28" s="460"/>
      <c r="AX28" s="461"/>
      <c r="AY28" s="562" t="s">
        <v>188</v>
      </c>
      <c r="AZ28" s="563"/>
      <c r="BA28" s="563"/>
      <c r="BB28" s="564"/>
      <c r="BC28" s="368" t="s">
        <v>50</v>
      </c>
      <c r="BD28" s="369"/>
      <c r="BE28" s="369"/>
      <c r="BF28" s="369"/>
      <c r="BG28" s="369"/>
      <c r="BH28" s="369"/>
      <c r="BI28" s="369"/>
      <c r="BJ28" s="369"/>
      <c r="BK28" s="369"/>
      <c r="BL28" s="369"/>
      <c r="BM28" s="370"/>
      <c r="BN28" s="371">
        <v>3192290</v>
      </c>
      <c r="BO28" s="372"/>
      <c r="BP28" s="372"/>
      <c r="BQ28" s="372"/>
      <c r="BR28" s="372"/>
      <c r="BS28" s="372"/>
      <c r="BT28" s="372"/>
      <c r="BU28" s="373"/>
      <c r="BV28" s="371">
        <v>2938447</v>
      </c>
      <c r="BW28" s="372"/>
      <c r="BX28" s="372"/>
      <c r="BY28" s="372"/>
      <c r="BZ28" s="372"/>
      <c r="CA28" s="372"/>
      <c r="CB28" s="372"/>
      <c r="CC28" s="373"/>
      <c r="CD28" s="194"/>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81"/>
      <c r="B29" s="579"/>
      <c r="C29" s="555"/>
      <c r="D29" s="556"/>
      <c r="E29" s="458" t="s">
        <v>189</v>
      </c>
      <c r="F29" s="438"/>
      <c r="G29" s="438"/>
      <c r="H29" s="438"/>
      <c r="I29" s="438"/>
      <c r="J29" s="438"/>
      <c r="K29" s="439"/>
      <c r="L29" s="459">
        <v>16</v>
      </c>
      <c r="M29" s="460"/>
      <c r="N29" s="460"/>
      <c r="O29" s="460"/>
      <c r="P29" s="502"/>
      <c r="Q29" s="459">
        <v>3100</v>
      </c>
      <c r="R29" s="460"/>
      <c r="S29" s="460"/>
      <c r="T29" s="460"/>
      <c r="U29" s="460"/>
      <c r="V29" s="502"/>
      <c r="W29" s="557"/>
      <c r="X29" s="558"/>
      <c r="Y29" s="559"/>
      <c r="Z29" s="458" t="s">
        <v>190</v>
      </c>
      <c r="AA29" s="438"/>
      <c r="AB29" s="438"/>
      <c r="AC29" s="438"/>
      <c r="AD29" s="438"/>
      <c r="AE29" s="438"/>
      <c r="AF29" s="438"/>
      <c r="AG29" s="439"/>
      <c r="AH29" s="459">
        <v>302</v>
      </c>
      <c r="AI29" s="460"/>
      <c r="AJ29" s="460"/>
      <c r="AK29" s="460"/>
      <c r="AL29" s="502"/>
      <c r="AM29" s="459">
        <v>957886</v>
      </c>
      <c r="AN29" s="460"/>
      <c r="AO29" s="460"/>
      <c r="AP29" s="460"/>
      <c r="AQ29" s="460"/>
      <c r="AR29" s="502"/>
      <c r="AS29" s="459">
        <v>3172</v>
      </c>
      <c r="AT29" s="460"/>
      <c r="AU29" s="460"/>
      <c r="AV29" s="460"/>
      <c r="AW29" s="460"/>
      <c r="AX29" s="461"/>
      <c r="AY29" s="565"/>
      <c r="AZ29" s="566"/>
      <c r="BA29" s="566"/>
      <c r="BB29" s="567"/>
      <c r="BC29" s="442" t="s">
        <v>191</v>
      </c>
      <c r="BD29" s="443"/>
      <c r="BE29" s="443"/>
      <c r="BF29" s="443"/>
      <c r="BG29" s="443"/>
      <c r="BH29" s="443"/>
      <c r="BI29" s="443"/>
      <c r="BJ29" s="443"/>
      <c r="BK29" s="443"/>
      <c r="BL29" s="443"/>
      <c r="BM29" s="444"/>
      <c r="BN29" s="408">
        <v>1036825</v>
      </c>
      <c r="BO29" s="409"/>
      <c r="BP29" s="409"/>
      <c r="BQ29" s="409"/>
      <c r="BR29" s="409"/>
      <c r="BS29" s="409"/>
      <c r="BT29" s="409"/>
      <c r="BU29" s="410"/>
      <c r="BV29" s="408">
        <v>1036820</v>
      </c>
      <c r="BW29" s="409"/>
      <c r="BX29" s="409"/>
      <c r="BY29" s="409"/>
      <c r="BZ29" s="409"/>
      <c r="CA29" s="409"/>
      <c r="CB29" s="409"/>
      <c r="CC29" s="410"/>
      <c r="CD29" s="19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81"/>
      <c r="B30" s="580"/>
      <c r="C30" s="581"/>
      <c r="D30" s="582"/>
      <c r="E30" s="462"/>
      <c r="F30" s="463"/>
      <c r="G30" s="463"/>
      <c r="H30" s="463"/>
      <c r="I30" s="463"/>
      <c r="J30" s="463"/>
      <c r="K30" s="464"/>
      <c r="L30" s="572"/>
      <c r="M30" s="573"/>
      <c r="N30" s="573"/>
      <c r="O30" s="573"/>
      <c r="P30" s="574"/>
      <c r="Q30" s="572"/>
      <c r="R30" s="573"/>
      <c r="S30" s="573"/>
      <c r="T30" s="573"/>
      <c r="U30" s="573"/>
      <c r="V30" s="574"/>
      <c r="W30" s="575" t="s">
        <v>192</v>
      </c>
      <c r="X30" s="576"/>
      <c r="Y30" s="576"/>
      <c r="Z30" s="576"/>
      <c r="AA30" s="576"/>
      <c r="AB30" s="576"/>
      <c r="AC30" s="576"/>
      <c r="AD30" s="576"/>
      <c r="AE30" s="576"/>
      <c r="AF30" s="576"/>
      <c r="AG30" s="577"/>
      <c r="AH30" s="535">
        <v>98.9</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52</v>
      </c>
      <c r="BD30" s="525"/>
      <c r="BE30" s="525"/>
      <c r="BF30" s="525"/>
      <c r="BG30" s="525"/>
      <c r="BH30" s="525"/>
      <c r="BI30" s="525"/>
      <c r="BJ30" s="525"/>
      <c r="BK30" s="525"/>
      <c r="BL30" s="525"/>
      <c r="BM30" s="526"/>
      <c r="BN30" s="527">
        <v>13100267</v>
      </c>
      <c r="BO30" s="528"/>
      <c r="BP30" s="528"/>
      <c r="BQ30" s="528"/>
      <c r="BR30" s="528"/>
      <c r="BS30" s="528"/>
      <c r="BT30" s="528"/>
      <c r="BU30" s="529"/>
      <c r="BV30" s="527">
        <v>12456660</v>
      </c>
      <c r="BW30" s="528"/>
      <c r="BX30" s="528"/>
      <c r="BY30" s="528"/>
      <c r="BZ30" s="528"/>
      <c r="CA30" s="528"/>
      <c r="CB30" s="528"/>
      <c r="CC30" s="52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1" t="s">
        <v>193</v>
      </c>
      <c r="D32" s="571"/>
      <c r="E32" s="571"/>
      <c r="F32" s="571"/>
      <c r="G32" s="571"/>
      <c r="H32" s="571"/>
      <c r="I32" s="571"/>
      <c r="J32" s="571"/>
      <c r="K32" s="571"/>
      <c r="L32" s="571"/>
      <c r="M32" s="571"/>
      <c r="N32" s="571"/>
      <c r="O32" s="571"/>
      <c r="P32" s="571"/>
      <c r="Q32" s="571"/>
      <c r="R32" s="571"/>
      <c r="S32" s="571"/>
      <c r="U32" s="412" t="s">
        <v>194</v>
      </c>
      <c r="V32" s="412"/>
      <c r="W32" s="412"/>
      <c r="X32" s="412"/>
      <c r="Y32" s="412"/>
      <c r="Z32" s="412"/>
      <c r="AA32" s="412"/>
      <c r="AB32" s="412"/>
      <c r="AC32" s="412"/>
      <c r="AD32" s="412"/>
      <c r="AE32" s="412"/>
      <c r="AF32" s="412"/>
      <c r="AG32" s="412"/>
      <c r="AH32" s="412"/>
      <c r="AI32" s="412"/>
      <c r="AJ32" s="412"/>
      <c r="AK32" s="412"/>
      <c r="AM32" s="412" t="s">
        <v>195</v>
      </c>
      <c r="AN32" s="412"/>
      <c r="AO32" s="412"/>
      <c r="AP32" s="412"/>
      <c r="AQ32" s="412"/>
      <c r="AR32" s="412"/>
      <c r="AS32" s="412"/>
      <c r="AT32" s="412"/>
      <c r="AU32" s="412"/>
      <c r="AV32" s="412"/>
      <c r="AW32" s="412"/>
      <c r="AX32" s="412"/>
      <c r="AY32" s="412"/>
      <c r="AZ32" s="412"/>
      <c r="BA32" s="412"/>
      <c r="BB32" s="412"/>
      <c r="BC32" s="412"/>
      <c r="BE32" s="412" t="s">
        <v>196</v>
      </c>
      <c r="BF32" s="412"/>
      <c r="BG32" s="412"/>
      <c r="BH32" s="412"/>
      <c r="BI32" s="412"/>
      <c r="BJ32" s="412"/>
      <c r="BK32" s="412"/>
      <c r="BL32" s="412"/>
      <c r="BM32" s="412"/>
      <c r="BN32" s="412"/>
      <c r="BO32" s="412"/>
      <c r="BP32" s="412"/>
      <c r="BQ32" s="412"/>
      <c r="BR32" s="412"/>
      <c r="BS32" s="412"/>
      <c r="BT32" s="412"/>
      <c r="BU32" s="412"/>
      <c r="BW32" s="412" t="s">
        <v>197</v>
      </c>
      <c r="BX32" s="412"/>
      <c r="BY32" s="412"/>
      <c r="BZ32" s="412"/>
      <c r="CA32" s="412"/>
      <c r="CB32" s="412"/>
      <c r="CC32" s="412"/>
      <c r="CD32" s="412"/>
      <c r="CE32" s="412"/>
      <c r="CF32" s="412"/>
      <c r="CG32" s="412"/>
      <c r="CH32" s="412"/>
      <c r="CI32" s="412"/>
      <c r="CJ32" s="412"/>
      <c r="CK32" s="412"/>
      <c r="CL32" s="412"/>
      <c r="CM32" s="412"/>
      <c r="CO32" s="412" t="s">
        <v>198</v>
      </c>
      <c r="CP32" s="412"/>
      <c r="CQ32" s="412"/>
      <c r="CR32" s="412"/>
      <c r="CS32" s="412"/>
      <c r="CT32" s="412"/>
      <c r="CU32" s="412"/>
      <c r="CV32" s="412"/>
      <c r="CW32" s="412"/>
      <c r="CX32" s="412"/>
      <c r="CY32" s="412"/>
      <c r="CZ32" s="412"/>
      <c r="DA32" s="412"/>
      <c r="DB32" s="412"/>
      <c r="DC32" s="412"/>
      <c r="DD32" s="412"/>
      <c r="DE32" s="412"/>
      <c r="DI32" s="204"/>
    </row>
    <row r="33" spans="1:113" ht="13.5" customHeight="1" x14ac:dyDescent="0.15">
      <c r="A33" s="181"/>
      <c r="B33" s="205"/>
      <c r="C33" s="432" t="s">
        <v>199</v>
      </c>
      <c r="D33" s="432"/>
      <c r="E33" s="397" t="s">
        <v>200</v>
      </c>
      <c r="F33" s="397"/>
      <c r="G33" s="397"/>
      <c r="H33" s="397"/>
      <c r="I33" s="397"/>
      <c r="J33" s="397"/>
      <c r="K33" s="397"/>
      <c r="L33" s="397"/>
      <c r="M33" s="397"/>
      <c r="N33" s="397"/>
      <c r="O33" s="397"/>
      <c r="P33" s="397"/>
      <c r="Q33" s="397"/>
      <c r="R33" s="397"/>
      <c r="S33" s="397"/>
      <c r="T33" s="206"/>
      <c r="U33" s="432" t="s">
        <v>201</v>
      </c>
      <c r="V33" s="432"/>
      <c r="W33" s="397" t="s">
        <v>200</v>
      </c>
      <c r="X33" s="397"/>
      <c r="Y33" s="397"/>
      <c r="Z33" s="397"/>
      <c r="AA33" s="397"/>
      <c r="AB33" s="397"/>
      <c r="AC33" s="397"/>
      <c r="AD33" s="397"/>
      <c r="AE33" s="397"/>
      <c r="AF33" s="397"/>
      <c r="AG33" s="397"/>
      <c r="AH33" s="397"/>
      <c r="AI33" s="397"/>
      <c r="AJ33" s="397"/>
      <c r="AK33" s="397"/>
      <c r="AL33" s="206"/>
      <c r="AM33" s="432" t="s">
        <v>201</v>
      </c>
      <c r="AN33" s="432"/>
      <c r="AO33" s="397" t="s">
        <v>202</v>
      </c>
      <c r="AP33" s="397"/>
      <c r="AQ33" s="397"/>
      <c r="AR33" s="397"/>
      <c r="AS33" s="397"/>
      <c r="AT33" s="397"/>
      <c r="AU33" s="397"/>
      <c r="AV33" s="397"/>
      <c r="AW33" s="397"/>
      <c r="AX33" s="397"/>
      <c r="AY33" s="397"/>
      <c r="AZ33" s="397"/>
      <c r="BA33" s="397"/>
      <c r="BB33" s="397"/>
      <c r="BC33" s="397"/>
      <c r="BD33" s="207"/>
      <c r="BE33" s="397" t="s">
        <v>203</v>
      </c>
      <c r="BF33" s="397"/>
      <c r="BG33" s="397" t="s">
        <v>204</v>
      </c>
      <c r="BH33" s="397"/>
      <c r="BI33" s="397"/>
      <c r="BJ33" s="397"/>
      <c r="BK33" s="397"/>
      <c r="BL33" s="397"/>
      <c r="BM33" s="397"/>
      <c r="BN33" s="397"/>
      <c r="BO33" s="397"/>
      <c r="BP33" s="397"/>
      <c r="BQ33" s="397"/>
      <c r="BR33" s="397"/>
      <c r="BS33" s="397"/>
      <c r="BT33" s="397"/>
      <c r="BU33" s="397"/>
      <c r="BV33" s="207"/>
      <c r="BW33" s="432" t="s">
        <v>203</v>
      </c>
      <c r="BX33" s="432"/>
      <c r="BY33" s="397" t="s">
        <v>205</v>
      </c>
      <c r="BZ33" s="397"/>
      <c r="CA33" s="397"/>
      <c r="CB33" s="397"/>
      <c r="CC33" s="397"/>
      <c r="CD33" s="397"/>
      <c r="CE33" s="397"/>
      <c r="CF33" s="397"/>
      <c r="CG33" s="397"/>
      <c r="CH33" s="397"/>
      <c r="CI33" s="397"/>
      <c r="CJ33" s="397"/>
      <c r="CK33" s="397"/>
      <c r="CL33" s="397"/>
      <c r="CM33" s="397"/>
      <c r="CN33" s="206"/>
      <c r="CO33" s="432" t="s">
        <v>206</v>
      </c>
      <c r="CP33" s="432"/>
      <c r="CQ33" s="397" t="s">
        <v>207</v>
      </c>
      <c r="CR33" s="397"/>
      <c r="CS33" s="397"/>
      <c r="CT33" s="397"/>
      <c r="CU33" s="397"/>
      <c r="CV33" s="397"/>
      <c r="CW33" s="397"/>
      <c r="CX33" s="397"/>
      <c r="CY33" s="397"/>
      <c r="CZ33" s="397"/>
      <c r="DA33" s="397"/>
      <c r="DB33" s="397"/>
      <c r="DC33" s="397"/>
      <c r="DD33" s="397"/>
      <c r="DE33" s="397"/>
      <c r="DF33" s="206"/>
      <c r="DG33" s="597" t="s">
        <v>208</v>
      </c>
      <c r="DH33" s="597"/>
      <c r="DI33" s="208"/>
    </row>
    <row r="34" spans="1:113" ht="32.25" customHeight="1" x14ac:dyDescent="0.15">
      <c r="A34" s="181"/>
      <c r="B34" s="205"/>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81"/>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81"/>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81"/>
      <c r="BE34" s="598">
        <f>IF(BG34="","",MAX(C34:D43,U34:V43,AM34:AN43)+1)</f>
        <v>8</v>
      </c>
      <c r="BF34" s="598"/>
      <c r="BG34" s="599" t="str">
        <f>IF('各会計、関係団体の財政状況及び健全化判断比率'!B34="","",'各会計、関係団体の財政状況及び健全化判断比率'!B34)</f>
        <v>交通船特別会計</v>
      </c>
      <c r="BH34" s="599"/>
      <c r="BI34" s="599"/>
      <c r="BJ34" s="599"/>
      <c r="BK34" s="599"/>
      <c r="BL34" s="599"/>
      <c r="BM34" s="599"/>
      <c r="BN34" s="599"/>
      <c r="BO34" s="599"/>
      <c r="BP34" s="599"/>
      <c r="BQ34" s="599"/>
      <c r="BR34" s="599"/>
      <c r="BS34" s="599"/>
      <c r="BT34" s="599"/>
      <c r="BU34" s="599"/>
      <c r="BV34" s="181"/>
      <c r="BW34" s="598">
        <f>IF(BY34="","",MAX(C34:D43,U34:V43,AM34:AN43,BE34:BF43)+1)</f>
        <v>10</v>
      </c>
      <c r="BX34" s="598"/>
      <c r="BY34" s="599" t="str">
        <f>IF('各会計、関係団体の財政状況及び健全化判断比率'!B68="","",'各会計、関係団体の財政状況及び健全化判断比率'!B68)</f>
        <v>長崎県市町村総合事務組合（一般会計）</v>
      </c>
      <c r="BZ34" s="599"/>
      <c r="CA34" s="599"/>
      <c r="CB34" s="599"/>
      <c r="CC34" s="599"/>
      <c r="CD34" s="599"/>
      <c r="CE34" s="599"/>
      <c r="CF34" s="599"/>
      <c r="CG34" s="599"/>
      <c r="CH34" s="599"/>
      <c r="CI34" s="599"/>
      <c r="CJ34" s="599"/>
      <c r="CK34" s="599"/>
      <c r="CL34" s="599"/>
      <c r="CM34" s="599"/>
      <c r="CN34" s="181"/>
      <c r="CO34" s="598">
        <f>IF(CQ34="","",MAX(C34:D43,U34:V43,AM34:AN43,BE34:BF43,BW34:BX43)+1)</f>
        <v>18</v>
      </c>
      <c r="CP34" s="598"/>
      <c r="CQ34" s="599" t="str">
        <f>IF('各会計、関係団体の財政状況及び健全化判断比率'!BS7="","",'各会計、関係団体の財政状況及び健全化判断比率'!BS7)</f>
        <v>長崎県林業公社</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v>
      </c>
      <c r="DH34" s="600"/>
      <c r="DI34" s="208"/>
    </row>
    <row r="35" spans="1:113" ht="32.25" customHeight="1" x14ac:dyDescent="0.15">
      <c r="A35" s="181"/>
      <c r="B35" s="205"/>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81"/>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81"/>
      <c r="AM35" s="598">
        <f t="shared" ref="AM35:AM43" si="0">IF(AO35="","",AM34+1)</f>
        <v>6</v>
      </c>
      <c r="AN35" s="598"/>
      <c r="AO35" s="599" t="str">
        <f>IF('各会計、関係団体の財政状況及び健全化判断比率'!B32="","",'各会計、関係団体の財政状況及び健全化判断比率'!B32)</f>
        <v>工業用水道事業会計</v>
      </c>
      <c r="AP35" s="599"/>
      <c r="AQ35" s="599"/>
      <c r="AR35" s="599"/>
      <c r="AS35" s="599"/>
      <c r="AT35" s="599"/>
      <c r="AU35" s="599"/>
      <c r="AV35" s="599"/>
      <c r="AW35" s="599"/>
      <c r="AX35" s="599"/>
      <c r="AY35" s="599"/>
      <c r="AZ35" s="599"/>
      <c r="BA35" s="599"/>
      <c r="BB35" s="599"/>
      <c r="BC35" s="599"/>
      <c r="BD35" s="181"/>
      <c r="BE35" s="598">
        <f t="shared" ref="BE35:BE43" si="1">IF(BG35="","",BE34+1)</f>
        <v>9</v>
      </c>
      <c r="BF35" s="598"/>
      <c r="BG35" s="599" t="str">
        <f>IF('各会計、関係団体の財政状況及び健全化判断比率'!B35="","",'各会計、関係団体の財政状況及び健全化判断比率'!B35)</f>
        <v>工業団地整備事業特別会計</v>
      </c>
      <c r="BH35" s="599"/>
      <c r="BI35" s="599"/>
      <c r="BJ35" s="599"/>
      <c r="BK35" s="599"/>
      <c r="BL35" s="599"/>
      <c r="BM35" s="599"/>
      <c r="BN35" s="599"/>
      <c r="BO35" s="599"/>
      <c r="BP35" s="599"/>
      <c r="BQ35" s="599"/>
      <c r="BR35" s="599"/>
      <c r="BS35" s="599"/>
      <c r="BT35" s="599"/>
      <c r="BU35" s="599"/>
      <c r="BV35" s="181"/>
      <c r="BW35" s="598">
        <f t="shared" ref="BW35:BW43" si="2">IF(BY35="","",BW34+1)</f>
        <v>11</v>
      </c>
      <c r="BX35" s="598"/>
      <c r="BY35" s="599" t="str">
        <f>IF('各会計、関係団体の財政状況及び健全化判断比率'!B69="","",'各会計、関係団体の財政状況及び健全化判断比率'!B69)</f>
        <v>長崎県市町村総合事務組合（市町村会館管理事業特別会計）</v>
      </c>
      <c r="BZ35" s="599"/>
      <c r="CA35" s="599"/>
      <c r="CB35" s="599"/>
      <c r="CC35" s="599"/>
      <c r="CD35" s="599"/>
      <c r="CE35" s="599"/>
      <c r="CF35" s="599"/>
      <c r="CG35" s="599"/>
      <c r="CH35" s="599"/>
      <c r="CI35" s="599"/>
      <c r="CJ35" s="599"/>
      <c r="CK35" s="599"/>
      <c r="CL35" s="599"/>
      <c r="CM35" s="599"/>
      <c r="CN35" s="181"/>
      <c r="CO35" s="598">
        <f t="shared" ref="CO35:CO43" si="3">IF(CQ35="","",CO34+1)</f>
        <v>19</v>
      </c>
      <c r="CP35" s="598"/>
      <c r="CQ35" s="599" t="str">
        <f>IF('各会計、関係団体の財政状況及び健全化判断比率'!BS8="","",'各会計、関係団体の財政状況及び健全化判断比率'!BS8)</f>
        <v>大島酒造　株式会社</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208"/>
    </row>
    <row r="36" spans="1:113" ht="32.25" customHeight="1" x14ac:dyDescent="0.15">
      <c r="A36" s="181"/>
      <c r="B36" s="205"/>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81"/>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81"/>
      <c r="AM36" s="598">
        <f t="shared" si="0"/>
        <v>7</v>
      </c>
      <c r="AN36" s="598"/>
      <c r="AO36" s="599" t="str">
        <f>IF('各会計、関係団体の財政状況及び健全化判断比率'!B33="","",'各会計、関係団体の財政状況及び健全化判断比率'!B33)</f>
        <v>下水道事業会計</v>
      </c>
      <c r="AP36" s="599"/>
      <c r="AQ36" s="599"/>
      <c r="AR36" s="599"/>
      <c r="AS36" s="599"/>
      <c r="AT36" s="599"/>
      <c r="AU36" s="599"/>
      <c r="AV36" s="599"/>
      <c r="AW36" s="599"/>
      <c r="AX36" s="599"/>
      <c r="AY36" s="599"/>
      <c r="AZ36" s="599"/>
      <c r="BA36" s="599"/>
      <c r="BB36" s="599"/>
      <c r="BC36" s="599"/>
      <c r="BD36" s="181"/>
      <c r="BE36" s="598" t="str">
        <f t="shared" si="1"/>
        <v/>
      </c>
      <c r="BF36" s="598"/>
      <c r="BG36" s="599"/>
      <c r="BH36" s="599"/>
      <c r="BI36" s="599"/>
      <c r="BJ36" s="599"/>
      <c r="BK36" s="599"/>
      <c r="BL36" s="599"/>
      <c r="BM36" s="599"/>
      <c r="BN36" s="599"/>
      <c r="BO36" s="599"/>
      <c r="BP36" s="599"/>
      <c r="BQ36" s="599"/>
      <c r="BR36" s="599"/>
      <c r="BS36" s="599"/>
      <c r="BT36" s="599"/>
      <c r="BU36" s="599"/>
      <c r="BV36" s="181"/>
      <c r="BW36" s="598">
        <f t="shared" si="2"/>
        <v>12</v>
      </c>
      <c r="BX36" s="598"/>
      <c r="BY36" s="599" t="str">
        <f>IF('各会計、関係団体の財政状況及び健全化判断比率'!B70="","",'各会計、関係団体の財政状況及び健全化判断比率'!B70)</f>
        <v>長崎県市町村総合事務組合（市町村会館馬町別館管理事業特別会計）</v>
      </c>
      <c r="BZ36" s="599"/>
      <c r="CA36" s="599"/>
      <c r="CB36" s="599"/>
      <c r="CC36" s="599"/>
      <c r="CD36" s="599"/>
      <c r="CE36" s="599"/>
      <c r="CF36" s="599"/>
      <c r="CG36" s="599"/>
      <c r="CH36" s="599"/>
      <c r="CI36" s="599"/>
      <c r="CJ36" s="599"/>
      <c r="CK36" s="599"/>
      <c r="CL36" s="599"/>
      <c r="CM36" s="599"/>
      <c r="CN36" s="181"/>
      <c r="CO36" s="598">
        <f t="shared" si="3"/>
        <v>20</v>
      </c>
      <c r="CP36" s="598"/>
      <c r="CQ36" s="599" t="str">
        <f>IF('各会計、関係団体の財政状況及び健全化判断比率'!BS9="","",'各会計、関係団体の財政状況及び健全化判断比率'!BS9)</f>
        <v>株式会社　大島町中央商店街振興公社</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208"/>
    </row>
    <row r="37" spans="1:113" ht="32.25" customHeight="1" x14ac:dyDescent="0.15">
      <c r="A37" s="181"/>
      <c r="B37" s="205"/>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81"/>
      <c r="U37" s="598" t="str">
        <f t="shared" si="4"/>
        <v/>
      </c>
      <c r="V37" s="598"/>
      <c r="W37" s="599"/>
      <c r="X37" s="599"/>
      <c r="Y37" s="599"/>
      <c r="Z37" s="599"/>
      <c r="AA37" s="599"/>
      <c r="AB37" s="599"/>
      <c r="AC37" s="599"/>
      <c r="AD37" s="599"/>
      <c r="AE37" s="599"/>
      <c r="AF37" s="599"/>
      <c r="AG37" s="599"/>
      <c r="AH37" s="599"/>
      <c r="AI37" s="599"/>
      <c r="AJ37" s="599"/>
      <c r="AK37" s="599"/>
      <c r="AL37" s="181"/>
      <c r="AM37" s="598" t="str">
        <f t="shared" si="0"/>
        <v/>
      </c>
      <c r="AN37" s="598"/>
      <c r="AO37" s="599"/>
      <c r="AP37" s="599"/>
      <c r="AQ37" s="599"/>
      <c r="AR37" s="599"/>
      <c r="AS37" s="599"/>
      <c r="AT37" s="599"/>
      <c r="AU37" s="599"/>
      <c r="AV37" s="599"/>
      <c r="AW37" s="599"/>
      <c r="AX37" s="599"/>
      <c r="AY37" s="599"/>
      <c r="AZ37" s="599"/>
      <c r="BA37" s="599"/>
      <c r="BB37" s="599"/>
      <c r="BC37" s="599"/>
      <c r="BD37" s="181"/>
      <c r="BE37" s="598" t="str">
        <f t="shared" si="1"/>
        <v/>
      </c>
      <c r="BF37" s="598"/>
      <c r="BG37" s="599"/>
      <c r="BH37" s="599"/>
      <c r="BI37" s="599"/>
      <c r="BJ37" s="599"/>
      <c r="BK37" s="599"/>
      <c r="BL37" s="599"/>
      <c r="BM37" s="599"/>
      <c r="BN37" s="599"/>
      <c r="BO37" s="599"/>
      <c r="BP37" s="599"/>
      <c r="BQ37" s="599"/>
      <c r="BR37" s="599"/>
      <c r="BS37" s="599"/>
      <c r="BT37" s="599"/>
      <c r="BU37" s="599"/>
      <c r="BV37" s="181"/>
      <c r="BW37" s="598">
        <f t="shared" si="2"/>
        <v>13</v>
      </c>
      <c r="BX37" s="598"/>
      <c r="BY37" s="599" t="str">
        <f>IF('各会計、関係団体の財政状況及び健全化判断比率'!B71="","",'各会計、関係団体の財政状況及び健全化判断比率'!B71)</f>
        <v>長崎県市町村総合事務組合（公平委員会事業特別会計）</v>
      </c>
      <c r="BZ37" s="599"/>
      <c r="CA37" s="599"/>
      <c r="CB37" s="599"/>
      <c r="CC37" s="599"/>
      <c r="CD37" s="599"/>
      <c r="CE37" s="599"/>
      <c r="CF37" s="599"/>
      <c r="CG37" s="599"/>
      <c r="CH37" s="599"/>
      <c r="CI37" s="599"/>
      <c r="CJ37" s="599"/>
      <c r="CK37" s="599"/>
      <c r="CL37" s="599"/>
      <c r="CM37" s="599"/>
      <c r="CN37" s="181"/>
      <c r="CO37" s="598">
        <f t="shared" si="3"/>
        <v>21</v>
      </c>
      <c r="CP37" s="598"/>
      <c r="CQ37" s="599" t="str">
        <f>IF('各会計、関係団体の財政状況及び健全化判断比率'!BS10="","",'各会計、関係団体の財政状況及び健全化判断比率'!BS10)</f>
        <v>株式会社　西海クリエイティブカンパニー</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208"/>
    </row>
    <row r="38" spans="1:113" ht="32.25" customHeight="1" x14ac:dyDescent="0.15">
      <c r="A38" s="181"/>
      <c r="B38" s="205"/>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81"/>
      <c r="U38" s="598" t="str">
        <f t="shared" si="4"/>
        <v/>
      </c>
      <c r="V38" s="598"/>
      <c r="W38" s="599"/>
      <c r="X38" s="599"/>
      <c r="Y38" s="599"/>
      <c r="Z38" s="599"/>
      <c r="AA38" s="599"/>
      <c r="AB38" s="599"/>
      <c r="AC38" s="599"/>
      <c r="AD38" s="599"/>
      <c r="AE38" s="599"/>
      <c r="AF38" s="599"/>
      <c r="AG38" s="599"/>
      <c r="AH38" s="599"/>
      <c r="AI38" s="599"/>
      <c r="AJ38" s="599"/>
      <c r="AK38" s="599"/>
      <c r="AL38" s="181"/>
      <c r="AM38" s="598" t="str">
        <f t="shared" si="0"/>
        <v/>
      </c>
      <c r="AN38" s="598"/>
      <c r="AO38" s="599"/>
      <c r="AP38" s="599"/>
      <c r="AQ38" s="599"/>
      <c r="AR38" s="599"/>
      <c r="AS38" s="599"/>
      <c r="AT38" s="599"/>
      <c r="AU38" s="599"/>
      <c r="AV38" s="599"/>
      <c r="AW38" s="599"/>
      <c r="AX38" s="599"/>
      <c r="AY38" s="599"/>
      <c r="AZ38" s="599"/>
      <c r="BA38" s="599"/>
      <c r="BB38" s="599"/>
      <c r="BC38" s="599"/>
      <c r="BD38" s="181"/>
      <c r="BE38" s="598" t="str">
        <f t="shared" si="1"/>
        <v/>
      </c>
      <c r="BF38" s="598"/>
      <c r="BG38" s="599"/>
      <c r="BH38" s="599"/>
      <c r="BI38" s="599"/>
      <c r="BJ38" s="599"/>
      <c r="BK38" s="599"/>
      <c r="BL38" s="599"/>
      <c r="BM38" s="599"/>
      <c r="BN38" s="599"/>
      <c r="BO38" s="599"/>
      <c r="BP38" s="599"/>
      <c r="BQ38" s="599"/>
      <c r="BR38" s="599"/>
      <c r="BS38" s="599"/>
      <c r="BT38" s="599"/>
      <c r="BU38" s="599"/>
      <c r="BV38" s="181"/>
      <c r="BW38" s="598">
        <f t="shared" si="2"/>
        <v>14</v>
      </c>
      <c r="BX38" s="598"/>
      <c r="BY38" s="599" t="str">
        <f>IF('各会計、関係団体の財政状況及び健全化判断比率'!B72="","",'各会計、関係団体の財政状況及び健全化判断比率'!B72)</f>
        <v>長崎県市町村総合事務組合（行政不服審査会事業特別会計）</v>
      </c>
      <c r="BZ38" s="599"/>
      <c r="CA38" s="599"/>
      <c r="CB38" s="599"/>
      <c r="CC38" s="599"/>
      <c r="CD38" s="599"/>
      <c r="CE38" s="599"/>
      <c r="CF38" s="599"/>
      <c r="CG38" s="599"/>
      <c r="CH38" s="599"/>
      <c r="CI38" s="599"/>
      <c r="CJ38" s="599"/>
      <c r="CK38" s="599"/>
      <c r="CL38" s="599"/>
      <c r="CM38" s="599"/>
      <c r="CN38" s="181"/>
      <c r="CO38" s="598">
        <f t="shared" si="3"/>
        <v>22</v>
      </c>
      <c r="CP38" s="598"/>
      <c r="CQ38" s="599" t="str">
        <f>IF('各会計、関係団体の財政状況及び健全化判断比率'!BS11="","",'各会計、関係団体の財政状況及び健全化判断比率'!BS11)</f>
        <v>一般財団法人　西海市農業振興公社</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208"/>
    </row>
    <row r="39" spans="1:113" ht="32.25" customHeight="1" x14ac:dyDescent="0.15">
      <c r="A39" s="181"/>
      <c r="B39" s="205"/>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81"/>
      <c r="U39" s="598" t="str">
        <f t="shared" si="4"/>
        <v/>
      </c>
      <c r="V39" s="598"/>
      <c r="W39" s="599"/>
      <c r="X39" s="599"/>
      <c r="Y39" s="599"/>
      <c r="Z39" s="599"/>
      <c r="AA39" s="599"/>
      <c r="AB39" s="599"/>
      <c r="AC39" s="599"/>
      <c r="AD39" s="599"/>
      <c r="AE39" s="599"/>
      <c r="AF39" s="599"/>
      <c r="AG39" s="599"/>
      <c r="AH39" s="599"/>
      <c r="AI39" s="599"/>
      <c r="AJ39" s="599"/>
      <c r="AK39" s="599"/>
      <c r="AL39" s="181"/>
      <c r="AM39" s="598" t="str">
        <f t="shared" si="0"/>
        <v/>
      </c>
      <c r="AN39" s="598"/>
      <c r="AO39" s="599"/>
      <c r="AP39" s="599"/>
      <c r="AQ39" s="599"/>
      <c r="AR39" s="599"/>
      <c r="AS39" s="599"/>
      <c r="AT39" s="599"/>
      <c r="AU39" s="599"/>
      <c r="AV39" s="599"/>
      <c r="AW39" s="599"/>
      <c r="AX39" s="599"/>
      <c r="AY39" s="599"/>
      <c r="AZ39" s="599"/>
      <c r="BA39" s="599"/>
      <c r="BB39" s="599"/>
      <c r="BC39" s="599"/>
      <c r="BD39" s="181"/>
      <c r="BE39" s="598" t="str">
        <f t="shared" si="1"/>
        <v/>
      </c>
      <c r="BF39" s="598"/>
      <c r="BG39" s="599"/>
      <c r="BH39" s="599"/>
      <c r="BI39" s="599"/>
      <c r="BJ39" s="599"/>
      <c r="BK39" s="599"/>
      <c r="BL39" s="599"/>
      <c r="BM39" s="599"/>
      <c r="BN39" s="599"/>
      <c r="BO39" s="599"/>
      <c r="BP39" s="599"/>
      <c r="BQ39" s="599"/>
      <c r="BR39" s="599"/>
      <c r="BS39" s="599"/>
      <c r="BT39" s="599"/>
      <c r="BU39" s="599"/>
      <c r="BV39" s="181"/>
      <c r="BW39" s="598">
        <f t="shared" si="2"/>
        <v>15</v>
      </c>
      <c r="BX39" s="598"/>
      <c r="BY39" s="599" t="str">
        <f>IF('各会計、関係団体の財政状況及び健全化判断比率'!B73="","",'各会計、関係団体の財政状況及び健全化判断比率'!B73)</f>
        <v>長崎県市町村総合事務組合（交通災害共済事業特別会計）</v>
      </c>
      <c r="BZ39" s="599"/>
      <c r="CA39" s="599"/>
      <c r="CB39" s="599"/>
      <c r="CC39" s="599"/>
      <c r="CD39" s="599"/>
      <c r="CE39" s="599"/>
      <c r="CF39" s="599"/>
      <c r="CG39" s="599"/>
      <c r="CH39" s="599"/>
      <c r="CI39" s="599"/>
      <c r="CJ39" s="599"/>
      <c r="CK39" s="599"/>
      <c r="CL39" s="599"/>
      <c r="CM39" s="599"/>
      <c r="CN39" s="181"/>
      <c r="CO39" s="598">
        <f t="shared" si="3"/>
        <v>23</v>
      </c>
      <c r="CP39" s="598"/>
      <c r="CQ39" s="599" t="str">
        <f>IF('各会計、関係団体の財政状況及び健全化判断比率'!BS12="","",'各会計、関係団体の財政状況及び健全化判断比率'!BS12)</f>
        <v>崎戸商船　株式会社</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208"/>
    </row>
    <row r="40" spans="1:113" ht="32.25" customHeight="1" x14ac:dyDescent="0.15">
      <c r="A40" s="181"/>
      <c r="B40" s="205"/>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81"/>
      <c r="U40" s="598" t="str">
        <f t="shared" si="4"/>
        <v/>
      </c>
      <c r="V40" s="598"/>
      <c r="W40" s="599"/>
      <c r="X40" s="599"/>
      <c r="Y40" s="599"/>
      <c r="Z40" s="599"/>
      <c r="AA40" s="599"/>
      <c r="AB40" s="599"/>
      <c r="AC40" s="599"/>
      <c r="AD40" s="599"/>
      <c r="AE40" s="599"/>
      <c r="AF40" s="599"/>
      <c r="AG40" s="599"/>
      <c r="AH40" s="599"/>
      <c r="AI40" s="599"/>
      <c r="AJ40" s="599"/>
      <c r="AK40" s="599"/>
      <c r="AL40" s="181"/>
      <c r="AM40" s="598" t="str">
        <f t="shared" si="0"/>
        <v/>
      </c>
      <c r="AN40" s="598"/>
      <c r="AO40" s="599"/>
      <c r="AP40" s="599"/>
      <c r="AQ40" s="599"/>
      <c r="AR40" s="599"/>
      <c r="AS40" s="599"/>
      <c r="AT40" s="599"/>
      <c r="AU40" s="599"/>
      <c r="AV40" s="599"/>
      <c r="AW40" s="599"/>
      <c r="AX40" s="599"/>
      <c r="AY40" s="599"/>
      <c r="AZ40" s="599"/>
      <c r="BA40" s="599"/>
      <c r="BB40" s="599"/>
      <c r="BC40" s="599"/>
      <c r="BD40" s="181"/>
      <c r="BE40" s="598" t="str">
        <f t="shared" si="1"/>
        <v/>
      </c>
      <c r="BF40" s="598"/>
      <c r="BG40" s="599"/>
      <c r="BH40" s="599"/>
      <c r="BI40" s="599"/>
      <c r="BJ40" s="599"/>
      <c r="BK40" s="599"/>
      <c r="BL40" s="599"/>
      <c r="BM40" s="599"/>
      <c r="BN40" s="599"/>
      <c r="BO40" s="599"/>
      <c r="BP40" s="599"/>
      <c r="BQ40" s="599"/>
      <c r="BR40" s="599"/>
      <c r="BS40" s="599"/>
      <c r="BT40" s="599"/>
      <c r="BU40" s="599"/>
      <c r="BV40" s="181"/>
      <c r="BW40" s="598">
        <f t="shared" si="2"/>
        <v>16</v>
      </c>
      <c r="BX40" s="598"/>
      <c r="BY40" s="599" t="str">
        <f>IF('各会計、関係団体の財政状況及び健全化判断比率'!B74="","",'各会計、関係団体の財政状況及び健全化判断比率'!B74)</f>
        <v>長崎県後期高齢者医療広域連合（普通会計）</v>
      </c>
      <c r="BZ40" s="599"/>
      <c r="CA40" s="599"/>
      <c r="CB40" s="599"/>
      <c r="CC40" s="599"/>
      <c r="CD40" s="599"/>
      <c r="CE40" s="599"/>
      <c r="CF40" s="599"/>
      <c r="CG40" s="599"/>
      <c r="CH40" s="599"/>
      <c r="CI40" s="599"/>
      <c r="CJ40" s="599"/>
      <c r="CK40" s="599"/>
      <c r="CL40" s="599"/>
      <c r="CM40" s="599"/>
      <c r="CN40" s="181"/>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208"/>
    </row>
    <row r="41" spans="1:113" ht="32.25" customHeight="1" x14ac:dyDescent="0.15">
      <c r="A41" s="181"/>
      <c r="B41" s="205"/>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81"/>
      <c r="U41" s="598" t="str">
        <f t="shared" si="4"/>
        <v/>
      </c>
      <c r="V41" s="598"/>
      <c r="W41" s="599"/>
      <c r="X41" s="599"/>
      <c r="Y41" s="599"/>
      <c r="Z41" s="599"/>
      <c r="AA41" s="599"/>
      <c r="AB41" s="599"/>
      <c r="AC41" s="599"/>
      <c r="AD41" s="599"/>
      <c r="AE41" s="599"/>
      <c r="AF41" s="599"/>
      <c r="AG41" s="599"/>
      <c r="AH41" s="599"/>
      <c r="AI41" s="599"/>
      <c r="AJ41" s="599"/>
      <c r="AK41" s="599"/>
      <c r="AL41" s="181"/>
      <c r="AM41" s="598" t="str">
        <f t="shared" si="0"/>
        <v/>
      </c>
      <c r="AN41" s="598"/>
      <c r="AO41" s="599"/>
      <c r="AP41" s="599"/>
      <c r="AQ41" s="599"/>
      <c r="AR41" s="599"/>
      <c r="AS41" s="599"/>
      <c r="AT41" s="599"/>
      <c r="AU41" s="599"/>
      <c r="AV41" s="599"/>
      <c r="AW41" s="599"/>
      <c r="AX41" s="599"/>
      <c r="AY41" s="599"/>
      <c r="AZ41" s="599"/>
      <c r="BA41" s="599"/>
      <c r="BB41" s="599"/>
      <c r="BC41" s="599"/>
      <c r="BD41" s="181"/>
      <c r="BE41" s="598" t="str">
        <f t="shared" si="1"/>
        <v/>
      </c>
      <c r="BF41" s="598"/>
      <c r="BG41" s="599"/>
      <c r="BH41" s="599"/>
      <c r="BI41" s="599"/>
      <c r="BJ41" s="599"/>
      <c r="BK41" s="599"/>
      <c r="BL41" s="599"/>
      <c r="BM41" s="599"/>
      <c r="BN41" s="599"/>
      <c r="BO41" s="599"/>
      <c r="BP41" s="599"/>
      <c r="BQ41" s="599"/>
      <c r="BR41" s="599"/>
      <c r="BS41" s="599"/>
      <c r="BT41" s="599"/>
      <c r="BU41" s="599"/>
      <c r="BV41" s="181"/>
      <c r="BW41" s="598">
        <f t="shared" si="2"/>
        <v>17</v>
      </c>
      <c r="BX41" s="598"/>
      <c r="BY41" s="599" t="str">
        <f>IF('各会計、関係団体の財政状況及び健全化判断比率'!B75="","",'各会計、関係団体の財政状況及び健全化判断比率'!B75)</f>
        <v>長崎県後期高齢者医療広域連合（後期高齢者医療事業会計）</v>
      </c>
      <c r="BZ41" s="599"/>
      <c r="CA41" s="599"/>
      <c r="CB41" s="599"/>
      <c r="CC41" s="599"/>
      <c r="CD41" s="599"/>
      <c r="CE41" s="599"/>
      <c r="CF41" s="599"/>
      <c r="CG41" s="599"/>
      <c r="CH41" s="599"/>
      <c r="CI41" s="599"/>
      <c r="CJ41" s="599"/>
      <c r="CK41" s="599"/>
      <c r="CL41" s="599"/>
      <c r="CM41" s="599"/>
      <c r="CN41" s="181"/>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208"/>
    </row>
    <row r="42" spans="1:113" ht="32.25" customHeight="1" x14ac:dyDescent="0.15">
      <c r="B42" s="205"/>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81"/>
      <c r="U42" s="598" t="str">
        <f t="shared" si="4"/>
        <v/>
      </c>
      <c r="V42" s="598"/>
      <c r="W42" s="599"/>
      <c r="X42" s="599"/>
      <c r="Y42" s="599"/>
      <c r="Z42" s="599"/>
      <c r="AA42" s="599"/>
      <c r="AB42" s="599"/>
      <c r="AC42" s="599"/>
      <c r="AD42" s="599"/>
      <c r="AE42" s="599"/>
      <c r="AF42" s="599"/>
      <c r="AG42" s="599"/>
      <c r="AH42" s="599"/>
      <c r="AI42" s="599"/>
      <c r="AJ42" s="599"/>
      <c r="AK42" s="599"/>
      <c r="AL42" s="181"/>
      <c r="AM42" s="598" t="str">
        <f t="shared" si="0"/>
        <v/>
      </c>
      <c r="AN42" s="598"/>
      <c r="AO42" s="599"/>
      <c r="AP42" s="599"/>
      <c r="AQ42" s="599"/>
      <c r="AR42" s="599"/>
      <c r="AS42" s="599"/>
      <c r="AT42" s="599"/>
      <c r="AU42" s="599"/>
      <c r="AV42" s="599"/>
      <c r="AW42" s="599"/>
      <c r="AX42" s="599"/>
      <c r="AY42" s="599"/>
      <c r="AZ42" s="599"/>
      <c r="BA42" s="599"/>
      <c r="BB42" s="599"/>
      <c r="BC42" s="599"/>
      <c r="BD42" s="181"/>
      <c r="BE42" s="598" t="str">
        <f t="shared" si="1"/>
        <v/>
      </c>
      <c r="BF42" s="598"/>
      <c r="BG42" s="599"/>
      <c r="BH42" s="599"/>
      <c r="BI42" s="599"/>
      <c r="BJ42" s="599"/>
      <c r="BK42" s="599"/>
      <c r="BL42" s="599"/>
      <c r="BM42" s="599"/>
      <c r="BN42" s="599"/>
      <c r="BO42" s="599"/>
      <c r="BP42" s="599"/>
      <c r="BQ42" s="599"/>
      <c r="BR42" s="599"/>
      <c r="BS42" s="599"/>
      <c r="BT42" s="599"/>
      <c r="BU42" s="599"/>
      <c r="BV42" s="181"/>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81"/>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208"/>
    </row>
    <row r="43" spans="1:113" ht="32.25" customHeight="1" x14ac:dyDescent="0.15">
      <c r="B43" s="205"/>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81"/>
      <c r="U43" s="598" t="str">
        <f t="shared" si="4"/>
        <v/>
      </c>
      <c r="V43" s="598"/>
      <c r="W43" s="599"/>
      <c r="X43" s="599"/>
      <c r="Y43" s="599"/>
      <c r="Z43" s="599"/>
      <c r="AA43" s="599"/>
      <c r="AB43" s="599"/>
      <c r="AC43" s="599"/>
      <c r="AD43" s="599"/>
      <c r="AE43" s="599"/>
      <c r="AF43" s="599"/>
      <c r="AG43" s="599"/>
      <c r="AH43" s="599"/>
      <c r="AI43" s="599"/>
      <c r="AJ43" s="599"/>
      <c r="AK43" s="599"/>
      <c r="AL43" s="181"/>
      <c r="AM43" s="598" t="str">
        <f t="shared" si="0"/>
        <v/>
      </c>
      <c r="AN43" s="598"/>
      <c r="AO43" s="599"/>
      <c r="AP43" s="599"/>
      <c r="AQ43" s="599"/>
      <c r="AR43" s="599"/>
      <c r="AS43" s="599"/>
      <c r="AT43" s="599"/>
      <c r="AU43" s="599"/>
      <c r="AV43" s="599"/>
      <c r="AW43" s="599"/>
      <c r="AX43" s="599"/>
      <c r="AY43" s="599"/>
      <c r="AZ43" s="599"/>
      <c r="BA43" s="599"/>
      <c r="BB43" s="599"/>
      <c r="BC43" s="599"/>
      <c r="BD43" s="181"/>
      <c r="BE43" s="598" t="str">
        <f t="shared" si="1"/>
        <v/>
      </c>
      <c r="BF43" s="598"/>
      <c r="BG43" s="599"/>
      <c r="BH43" s="599"/>
      <c r="BI43" s="599"/>
      <c r="BJ43" s="599"/>
      <c r="BK43" s="599"/>
      <c r="BL43" s="599"/>
      <c r="BM43" s="599"/>
      <c r="BN43" s="599"/>
      <c r="BO43" s="599"/>
      <c r="BP43" s="599"/>
      <c r="BQ43" s="599"/>
      <c r="BR43" s="599"/>
      <c r="BS43" s="599"/>
      <c r="BT43" s="599"/>
      <c r="BU43" s="599"/>
      <c r="BV43" s="181"/>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81"/>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01" t="s">
        <v>210</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211</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212</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213</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214</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215</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216</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217</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2jA6nY55fL+A+hk5/y4ycLJ5eg1eztsY3HIhU1uXGgIvHXeW2KeacqVNW5XJ22SuJ4EKgjHQGIhAQUuER6Y8pA==" saltValue="2zEiuOUWv1MuSWSsuCs3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52" t="s">
        <v>563</v>
      </c>
      <c r="D34" s="1152"/>
      <c r="E34" s="1153"/>
      <c r="F34" s="32">
        <v>8.3000000000000007</v>
      </c>
      <c r="G34" s="33">
        <v>9.26</v>
      </c>
      <c r="H34" s="33">
        <v>9.66</v>
      </c>
      <c r="I34" s="33">
        <v>10.27</v>
      </c>
      <c r="J34" s="34">
        <v>10.83</v>
      </c>
      <c r="K34" s="22"/>
      <c r="L34" s="22"/>
      <c r="M34" s="22"/>
      <c r="N34" s="22"/>
      <c r="O34" s="22"/>
      <c r="P34" s="22"/>
    </row>
    <row r="35" spans="1:16" ht="39" customHeight="1" x14ac:dyDescent="0.15">
      <c r="A35" s="22"/>
      <c r="B35" s="35"/>
      <c r="C35" s="1146" t="s">
        <v>564</v>
      </c>
      <c r="D35" s="1147"/>
      <c r="E35" s="1148"/>
      <c r="F35" s="36">
        <v>6.92</v>
      </c>
      <c r="G35" s="37">
        <v>8.16</v>
      </c>
      <c r="H35" s="37">
        <v>6.78</v>
      </c>
      <c r="I35" s="37">
        <v>9.5399999999999991</v>
      </c>
      <c r="J35" s="38">
        <v>8.73</v>
      </c>
      <c r="K35" s="22"/>
      <c r="L35" s="22"/>
      <c r="M35" s="22"/>
      <c r="N35" s="22"/>
      <c r="O35" s="22"/>
      <c r="P35" s="22"/>
    </row>
    <row r="36" spans="1:16" ht="39" customHeight="1" x14ac:dyDescent="0.15">
      <c r="A36" s="22"/>
      <c r="B36" s="35"/>
      <c r="C36" s="1146" t="s">
        <v>565</v>
      </c>
      <c r="D36" s="1147"/>
      <c r="E36" s="1148"/>
      <c r="F36" s="36" t="s">
        <v>517</v>
      </c>
      <c r="G36" s="37" t="s">
        <v>517</v>
      </c>
      <c r="H36" s="37">
        <v>1.82</v>
      </c>
      <c r="I36" s="37">
        <v>2.77</v>
      </c>
      <c r="J36" s="38">
        <v>4.87</v>
      </c>
      <c r="K36" s="22"/>
      <c r="L36" s="22"/>
      <c r="M36" s="22"/>
      <c r="N36" s="22"/>
      <c r="O36" s="22"/>
      <c r="P36" s="22"/>
    </row>
    <row r="37" spans="1:16" ht="39" customHeight="1" x14ac:dyDescent="0.15">
      <c r="A37" s="22"/>
      <c r="B37" s="35"/>
      <c r="C37" s="1146" t="s">
        <v>566</v>
      </c>
      <c r="D37" s="1147"/>
      <c r="E37" s="1148"/>
      <c r="F37" s="36">
        <v>2.46</v>
      </c>
      <c r="G37" s="37">
        <v>2.33</v>
      </c>
      <c r="H37" s="37">
        <v>2.19</v>
      </c>
      <c r="I37" s="37">
        <v>2.2599999999999998</v>
      </c>
      <c r="J37" s="38">
        <v>2.29</v>
      </c>
      <c r="K37" s="22"/>
      <c r="L37" s="22"/>
      <c r="M37" s="22"/>
      <c r="N37" s="22"/>
      <c r="O37" s="22"/>
      <c r="P37" s="22"/>
    </row>
    <row r="38" spans="1:16" ht="39" customHeight="1" x14ac:dyDescent="0.15">
      <c r="A38" s="22"/>
      <c r="B38" s="35"/>
      <c r="C38" s="1146" t="s">
        <v>567</v>
      </c>
      <c r="D38" s="1147"/>
      <c r="E38" s="1148"/>
      <c r="F38" s="36">
        <v>0.77</v>
      </c>
      <c r="G38" s="37">
        <v>0.53</v>
      </c>
      <c r="H38" s="37">
        <v>0.72</v>
      </c>
      <c r="I38" s="37">
        <v>0.84</v>
      </c>
      <c r="J38" s="38">
        <v>1.21</v>
      </c>
      <c r="K38" s="22"/>
      <c r="L38" s="22"/>
      <c r="M38" s="22"/>
      <c r="N38" s="22"/>
      <c r="O38" s="22"/>
      <c r="P38" s="22"/>
    </row>
    <row r="39" spans="1:16" ht="39" customHeight="1" x14ac:dyDescent="0.15">
      <c r="A39" s="22"/>
      <c r="B39" s="35"/>
      <c r="C39" s="1146" t="s">
        <v>568</v>
      </c>
      <c r="D39" s="1147"/>
      <c r="E39" s="1148"/>
      <c r="F39" s="36">
        <v>1.39</v>
      </c>
      <c r="G39" s="37">
        <v>1.17</v>
      </c>
      <c r="H39" s="37">
        <v>1.1000000000000001</v>
      </c>
      <c r="I39" s="37">
        <v>0.73</v>
      </c>
      <c r="J39" s="38">
        <v>1.1299999999999999</v>
      </c>
      <c r="K39" s="22"/>
      <c r="L39" s="22"/>
      <c r="M39" s="22"/>
      <c r="N39" s="22"/>
      <c r="O39" s="22"/>
      <c r="P39" s="22"/>
    </row>
    <row r="40" spans="1:16" ht="39" customHeight="1" x14ac:dyDescent="0.15">
      <c r="A40" s="22"/>
      <c r="B40" s="35"/>
      <c r="C40" s="1146" t="s">
        <v>569</v>
      </c>
      <c r="D40" s="1147"/>
      <c r="E40" s="1148"/>
      <c r="F40" s="36">
        <v>0.06</v>
      </c>
      <c r="G40" s="37">
        <v>0.08</v>
      </c>
      <c r="H40" s="37">
        <v>0.02</v>
      </c>
      <c r="I40" s="37">
        <v>0.04</v>
      </c>
      <c r="J40" s="38">
        <v>0.06</v>
      </c>
      <c r="K40" s="22"/>
      <c r="L40" s="22"/>
      <c r="M40" s="22"/>
      <c r="N40" s="22"/>
      <c r="O40" s="22"/>
      <c r="P40" s="22"/>
    </row>
    <row r="41" spans="1:16" ht="39" customHeight="1" x14ac:dyDescent="0.15">
      <c r="A41" s="22"/>
      <c r="B41" s="35"/>
      <c r="C41" s="1146" t="s">
        <v>570</v>
      </c>
      <c r="D41" s="1147"/>
      <c r="E41" s="1148"/>
      <c r="F41" s="36">
        <v>0</v>
      </c>
      <c r="G41" s="37">
        <v>0</v>
      </c>
      <c r="H41" s="37">
        <v>0</v>
      </c>
      <c r="I41" s="37">
        <v>0.02</v>
      </c>
      <c r="J41" s="38">
        <v>0.03</v>
      </c>
      <c r="K41" s="22"/>
      <c r="L41" s="22"/>
      <c r="M41" s="22"/>
      <c r="N41" s="22"/>
      <c r="O41" s="22"/>
      <c r="P41" s="22"/>
    </row>
    <row r="42" spans="1:16" ht="39" customHeight="1" x14ac:dyDescent="0.15">
      <c r="A42" s="22"/>
      <c r="B42" s="39"/>
      <c r="C42" s="1146" t="s">
        <v>571</v>
      </c>
      <c r="D42" s="1147"/>
      <c r="E42" s="1148"/>
      <c r="F42" s="36" t="s">
        <v>517</v>
      </c>
      <c r="G42" s="37" t="s">
        <v>517</v>
      </c>
      <c r="H42" s="37" t="s">
        <v>517</v>
      </c>
      <c r="I42" s="37" t="s">
        <v>517</v>
      </c>
      <c r="J42" s="38" t="s">
        <v>517</v>
      </c>
      <c r="K42" s="22"/>
      <c r="L42" s="22"/>
      <c r="M42" s="22"/>
      <c r="N42" s="22"/>
      <c r="O42" s="22"/>
      <c r="P42" s="22"/>
    </row>
    <row r="43" spans="1:16" ht="39" customHeight="1" thickBot="1" x14ac:dyDescent="0.2">
      <c r="A43" s="22"/>
      <c r="B43" s="40"/>
      <c r="C43" s="1149" t="s">
        <v>572</v>
      </c>
      <c r="D43" s="1150"/>
      <c r="E43" s="1151"/>
      <c r="F43" s="41">
        <v>0.28999999999999998</v>
      </c>
      <c r="G43" s="42">
        <v>1.83</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0KK6DN9qTVRdBl2yZBDeblYq46x888tTV9xUDLFD4KpFlB0XdxCfqig8YbuXsoR1y/RJlzzYNnSykqgGBDOjQ==" saltValue="27DAgroofH+d1Lm1ICgH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54" t="s">
        <v>11</v>
      </c>
      <c r="C45" s="1155"/>
      <c r="D45" s="58"/>
      <c r="E45" s="1160" t="s">
        <v>12</v>
      </c>
      <c r="F45" s="1160"/>
      <c r="G45" s="1160"/>
      <c r="H45" s="1160"/>
      <c r="I45" s="1160"/>
      <c r="J45" s="1161"/>
      <c r="K45" s="59">
        <v>2032</v>
      </c>
      <c r="L45" s="60">
        <v>2005</v>
      </c>
      <c r="M45" s="60">
        <v>1995</v>
      </c>
      <c r="N45" s="60">
        <v>2006</v>
      </c>
      <c r="O45" s="61">
        <v>2076</v>
      </c>
      <c r="P45" s="48"/>
      <c r="Q45" s="48"/>
      <c r="R45" s="48"/>
      <c r="S45" s="48"/>
      <c r="T45" s="48"/>
      <c r="U45" s="48"/>
    </row>
    <row r="46" spans="1:21" ht="30.75" customHeight="1" x14ac:dyDescent="0.15">
      <c r="A46" s="48"/>
      <c r="B46" s="1156"/>
      <c r="C46" s="1157"/>
      <c r="D46" s="62"/>
      <c r="E46" s="1162" t="s">
        <v>13</v>
      </c>
      <c r="F46" s="1162"/>
      <c r="G46" s="1162"/>
      <c r="H46" s="1162"/>
      <c r="I46" s="1162"/>
      <c r="J46" s="1163"/>
      <c r="K46" s="63" t="s">
        <v>517</v>
      </c>
      <c r="L46" s="64" t="s">
        <v>517</v>
      </c>
      <c r="M46" s="64" t="s">
        <v>517</v>
      </c>
      <c r="N46" s="64" t="s">
        <v>517</v>
      </c>
      <c r="O46" s="65" t="s">
        <v>517</v>
      </c>
      <c r="P46" s="48"/>
      <c r="Q46" s="48"/>
      <c r="R46" s="48"/>
      <c r="S46" s="48"/>
      <c r="T46" s="48"/>
      <c r="U46" s="48"/>
    </row>
    <row r="47" spans="1:21" ht="30.75" customHeight="1" x14ac:dyDescent="0.15">
      <c r="A47" s="48"/>
      <c r="B47" s="1156"/>
      <c r="C47" s="1157"/>
      <c r="D47" s="62"/>
      <c r="E47" s="1162" t="s">
        <v>14</v>
      </c>
      <c r="F47" s="1162"/>
      <c r="G47" s="1162"/>
      <c r="H47" s="1162"/>
      <c r="I47" s="1162"/>
      <c r="J47" s="1163"/>
      <c r="K47" s="63" t="s">
        <v>517</v>
      </c>
      <c r="L47" s="64" t="s">
        <v>517</v>
      </c>
      <c r="M47" s="64" t="s">
        <v>517</v>
      </c>
      <c r="N47" s="64" t="s">
        <v>517</v>
      </c>
      <c r="O47" s="65" t="s">
        <v>517</v>
      </c>
      <c r="P47" s="48"/>
      <c r="Q47" s="48"/>
      <c r="R47" s="48"/>
      <c r="S47" s="48"/>
      <c r="T47" s="48"/>
      <c r="U47" s="48"/>
    </row>
    <row r="48" spans="1:21" ht="30.75" customHeight="1" x14ac:dyDescent="0.15">
      <c r="A48" s="48"/>
      <c r="B48" s="1156"/>
      <c r="C48" s="1157"/>
      <c r="D48" s="62"/>
      <c r="E48" s="1162" t="s">
        <v>15</v>
      </c>
      <c r="F48" s="1162"/>
      <c r="G48" s="1162"/>
      <c r="H48" s="1162"/>
      <c r="I48" s="1162"/>
      <c r="J48" s="1163"/>
      <c r="K48" s="63">
        <v>720</v>
      </c>
      <c r="L48" s="64">
        <v>723</v>
      </c>
      <c r="M48" s="64">
        <v>730</v>
      </c>
      <c r="N48" s="64">
        <v>718</v>
      </c>
      <c r="O48" s="65">
        <v>682</v>
      </c>
      <c r="P48" s="48"/>
      <c r="Q48" s="48"/>
      <c r="R48" s="48"/>
      <c r="S48" s="48"/>
      <c r="T48" s="48"/>
      <c r="U48" s="48"/>
    </row>
    <row r="49" spans="1:21" ht="30.75" customHeight="1" x14ac:dyDescent="0.15">
      <c r="A49" s="48"/>
      <c r="B49" s="1156"/>
      <c r="C49" s="1157"/>
      <c r="D49" s="62"/>
      <c r="E49" s="1162" t="s">
        <v>16</v>
      </c>
      <c r="F49" s="1162"/>
      <c r="G49" s="1162"/>
      <c r="H49" s="1162"/>
      <c r="I49" s="1162"/>
      <c r="J49" s="1163"/>
      <c r="K49" s="63" t="s">
        <v>517</v>
      </c>
      <c r="L49" s="64" t="s">
        <v>517</v>
      </c>
      <c r="M49" s="64" t="s">
        <v>517</v>
      </c>
      <c r="N49" s="64" t="s">
        <v>517</v>
      </c>
      <c r="O49" s="65" t="s">
        <v>517</v>
      </c>
      <c r="P49" s="48"/>
      <c r="Q49" s="48"/>
      <c r="R49" s="48"/>
      <c r="S49" s="48"/>
      <c r="T49" s="48"/>
      <c r="U49" s="48"/>
    </row>
    <row r="50" spans="1:21" ht="30.75" customHeight="1" x14ac:dyDescent="0.15">
      <c r="A50" s="48"/>
      <c r="B50" s="1156"/>
      <c r="C50" s="1157"/>
      <c r="D50" s="62"/>
      <c r="E50" s="1162" t="s">
        <v>17</v>
      </c>
      <c r="F50" s="1162"/>
      <c r="G50" s="1162"/>
      <c r="H50" s="1162"/>
      <c r="I50" s="1162"/>
      <c r="J50" s="1163"/>
      <c r="K50" s="63">
        <v>0</v>
      </c>
      <c r="L50" s="64">
        <v>0</v>
      </c>
      <c r="M50" s="64">
        <v>0</v>
      </c>
      <c r="N50" s="64">
        <v>0</v>
      </c>
      <c r="O50" s="65">
        <v>0</v>
      </c>
      <c r="P50" s="48"/>
      <c r="Q50" s="48"/>
      <c r="R50" s="48"/>
      <c r="S50" s="48"/>
      <c r="T50" s="48"/>
      <c r="U50" s="48"/>
    </row>
    <row r="51" spans="1:21" ht="30.75" customHeight="1" x14ac:dyDescent="0.15">
      <c r="A51" s="48"/>
      <c r="B51" s="1158"/>
      <c r="C51" s="1159"/>
      <c r="D51" s="66"/>
      <c r="E51" s="1162" t="s">
        <v>18</v>
      </c>
      <c r="F51" s="1162"/>
      <c r="G51" s="1162"/>
      <c r="H51" s="1162"/>
      <c r="I51" s="1162"/>
      <c r="J51" s="1163"/>
      <c r="K51" s="63">
        <v>0</v>
      </c>
      <c r="L51" s="64">
        <v>0</v>
      </c>
      <c r="M51" s="64">
        <v>1</v>
      </c>
      <c r="N51" s="64">
        <v>1</v>
      </c>
      <c r="O51" s="65">
        <v>1</v>
      </c>
      <c r="P51" s="48"/>
      <c r="Q51" s="48"/>
      <c r="R51" s="48"/>
      <c r="S51" s="48"/>
      <c r="T51" s="48"/>
      <c r="U51" s="48"/>
    </row>
    <row r="52" spans="1:21" ht="30.75" customHeight="1" x14ac:dyDescent="0.15">
      <c r="A52" s="48"/>
      <c r="B52" s="1164" t="s">
        <v>19</v>
      </c>
      <c r="C52" s="1165"/>
      <c r="D52" s="66"/>
      <c r="E52" s="1162" t="s">
        <v>20</v>
      </c>
      <c r="F52" s="1162"/>
      <c r="G52" s="1162"/>
      <c r="H52" s="1162"/>
      <c r="I52" s="1162"/>
      <c r="J52" s="1163"/>
      <c r="K52" s="63">
        <v>3013</v>
      </c>
      <c r="L52" s="64">
        <v>3008</v>
      </c>
      <c r="M52" s="64">
        <v>3002</v>
      </c>
      <c r="N52" s="64">
        <v>2700</v>
      </c>
      <c r="O52" s="65">
        <v>2767</v>
      </c>
      <c r="P52" s="48"/>
      <c r="Q52" s="48"/>
      <c r="R52" s="48"/>
      <c r="S52" s="48"/>
      <c r="T52" s="48"/>
      <c r="U52" s="48"/>
    </row>
    <row r="53" spans="1:21" ht="30.75" customHeight="1" thickBot="1" x14ac:dyDescent="0.2">
      <c r="A53" s="48"/>
      <c r="B53" s="1166" t="s">
        <v>21</v>
      </c>
      <c r="C53" s="1167"/>
      <c r="D53" s="67"/>
      <c r="E53" s="1168" t="s">
        <v>22</v>
      </c>
      <c r="F53" s="1168"/>
      <c r="G53" s="1168"/>
      <c r="H53" s="1168"/>
      <c r="I53" s="1168"/>
      <c r="J53" s="1169"/>
      <c r="K53" s="68">
        <v>-261</v>
      </c>
      <c r="L53" s="69">
        <v>-280</v>
      </c>
      <c r="M53" s="69">
        <v>-276</v>
      </c>
      <c r="N53" s="69">
        <v>25</v>
      </c>
      <c r="O53" s="70">
        <v>-8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15">
      <c r="B58" s="1170" t="s">
        <v>26</v>
      </c>
      <c r="C58" s="1171"/>
      <c r="D58" s="1176" t="s">
        <v>27</v>
      </c>
      <c r="E58" s="1177"/>
      <c r="F58" s="1177"/>
      <c r="G58" s="1177"/>
      <c r="H58" s="1177"/>
      <c r="I58" s="1177"/>
      <c r="J58" s="1178"/>
      <c r="K58" s="83" t="s">
        <v>595</v>
      </c>
      <c r="L58" s="84" t="s">
        <v>595</v>
      </c>
      <c r="M58" s="84" t="s">
        <v>595</v>
      </c>
      <c r="N58" s="84" t="s">
        <v>595</v>
      </c>
      <c r="O58" s="85" t="s">
        <v>595</v>
      </c>
    </row>
    <row r="59" spans="1:21" ht="31.5" customHeight="1" x14ac:dyDescent="0.15">
      <c r="B59" s="1172"/>
      <c r="C59" s="1173"/>
      <c r="D59" s="1179" t="s">
        <v>28</v>
      </c>
      <c r="E59" s="1180"/>
      <c r="F59" s="1180"/>
      <c r="G59" s="1180"/>
      <c r="H59" s="1180"/>
      <c r="I59" s="1180"/>
      <c r="J59" s="1181"/>
      <c r="K59" s="86" t="s">
        <v>595</v>
      </c>
      <c r="L59" s="87" t="s">
        <v>595</v>
      </c>
      <c r="M59" s="87" t="s">
        <v>595</v>
      </c>
      <c r="N59" s="87" t="s">
        <v>595</v>
      </c>
      <c r="O59" s="88" t="s">
        <v>595</v>
      </c>
    </row>
    <row r="60" spans="1:21" ht="31.5" customHeight="1" thickBot="1" x14ac:dyDescent="0.2">
      <c r="B60" s="1174"/>
      <c r="C60" s="1175"/>
      <c r="D60" s="1182" t="s">
        <v>29</v>
      </c>
      <c r="E60" s="1183"/>
      <c r="F60" s="1183"/>
      <c r="G60" s="1183"/>
      <c r="H60" s="1183"/>
      <c r="I60" s="1183"/>
      <c r="J60" s="1184"/>
      <c r="K60" s="89" t="s">
        <v>595</v>
      </c>
      <c r="L60" s="90" t="s">
        <v>595</v>
      </c>
      <c r="M60" s="364" t="s">
        <v>595</v>
      </c>
      <c r="N60" s="90" t="s">
        <v>595</v>
      </c>
      <c r="O60" s="91" t="s">
        <v>595</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E76WALxZy7TMtUTBzWuQOg1EdO4Rf/w5sUmm2i7w8i0THAhD48l4IgrR+/9Z4dlvjJMX7L7rD34f9sSPLxJsg==" saltValue="dLVNoZH2u+yh4qpuA3e3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558</v>
      </c>
      <c r="J40" s="103" t="s">
        <v>559</v>
      </c>
      <c r="K40" s="103" t="s">
        <v>560</v>
      </c>
      <c r="L40" s="103" t="s">
        <v>561</v>
      </c>
      <c r="M40" s="104" t="s">
        <v>562</v>
      </c>
    </row>
    <row r="41" spans="2:13" ht="27.75" customHeight="1" x14ac:dyDescent="0.15">
      <c r="B41" s="1185" t="s">
        <v>32</v>
      </c>
      <c r="C41" s="1186"/>
      <c r="D41" s="105"/>
      <c r="E41" s="1191" t="s">
        <v>33</v>
      </c>
      <c r="F41" s="1191"/>
      <c r="G41" s="1191"/>
      <c r="H41" s="1192"/>
      <c r="I41" s="355">
        <v>19947</v>
      </c>
      <c r="J41" s="356">
        <v>20292</v>
      </c>
      <c r="K41" s="356">
        <v>20616</v>
      </c>
      <c r="L41" s="356">
        <v>19802</v>
      </c>
      <c r="M41" s="357">
        <v>19719</v>
      </c>
    </row>
    <row r="42" spans="2:13" ht="27.75" customHeight="1" x14ac:dyDescent="0.15">
      <c r="B42" s="1187"/>
      <c r="C42" s="1188"/>
      <c r="D42" s="106"/>
      <c r="E42" s="1193" t="s">
        <v>34</v>
      </c>
      <c r="F42" s="1193"/>
      <c r="G42" s="1193"/>
      <c r="H42" s="1194"/>
      <c r="I42" s="358">
        <v>5</v>
      </c>
      <c r="J42" s="359" t="s">
        <v>517</v>
      </c>
      <c r="K42" s="359" t="s">
        <v>517</v>
      </c>
      <c r="L42" s="359" t="s">
        <v>517</v>
      </c>
      <c r="M42" s="360" t="s">
        <v>517</v>
      </c>
    </row>
    <row r="43" spans="2:13" ht="27.75" customHeight="1" x14ac:dyDescent="0.15">
      <c r="B43" s="1187"/>
      <c r="C43" s="1188"/>
      <c r="D43" s="106"/>
      <c r="E43" s="1193" t="s">
        <v>35</v>
      </c>
      <c r="F43" s="1193"/>
      <c r="G43" s="1193"/>
      <c r="H43" s="1194"/>
      <c r="I43" s="358">
        <v>6928</v>
      </c>
      <c r="J43" s="359">
        <v>7793</v>
      </c>
      <c r="K43" s="359">
        <v>8897</v>
      </c>
      <c r="L43" s="359">
        <v>9289</v>
      </c>
      <c r="M43" s="360">
        <v>9198</v>
      </c>
    </row>
    <row r="44" spans="2:13" ht="27.75" customHeight="1" x14ac:dyDescent="0.15">
      <c r="B44" s="1187"/>
      <c r="C44" s="1188"/>
      <c r="D44" s="106"/>
      <c r="E44" s="1193" t="s">
        <v>36</v>
      </c>
      <c r="F44" s="1193"/>
      <c r="G44" s="1193"/>
      <c r="H44" s="1194"/>
      <c r="I44" s="358" t="s">
        <v>517</v>
      </c>
      <c r="J44" s="359" t="s">
        <v>517</v>
      </c>
      <c r="K44" s="359" t="s">
        <v>517</v>
      </c>
      <c r="L44" s="359" t="s">
        <v>517</v>
      </c>
      <c r="M44" s="360" t="s">
        <v>517</v>
      </c>
    </row>
    <row r="45" spans="2:13" ht="27.75" customHeight="1" x14ac:dyDescent="0.15">
      <c r="B45" s="1187"/>
      <c r="C45" s="1188"/>
      <c r="D45" s="106"/>
      <c r="E45" s="1193" t="s">
        <v>37</v>
      </c>
      <c r="F45" s="1193"/>
      <c r="G45" s="1193"/>
      <c r="H45" s="1194"/>
      <c r="I45" s="358">
        <v>3434</v>
      </c>
      <c r="J45" s="359">
        <v>3485</v>
      </c>
      <c r="K45" s="359">
        <v>3437</v>
      </c>
      <c r="L45" s="359">
        <v>3375</v>
      </c>
      <c r="M45" s="360">
        <v>3351</v>
      </c>
    </row>
    <row r="46" spans="2:13" ht="27.75" customHeight="1" x14ac:dyDescent="0.15">
      <c r="B46" s="1187"/>
      <c r="C46" s="1188"/>
      <c r="D46" s="107"/>
      <c r="E46" s="1193" t="s">
        <v>38</v>
      </c>
      <c r="F46" s="1193"/>
      <c r="G46" s="1193"/>
      <c r="H46" s="1194"/>
      <c r="I46" s="358">
        <v>15</v>
      </c>
      <c r="J46" s="359">
        <v>14</v>
      </c>
      <c r="K46" s="359">
        <v>13</v>
      </c>
      <c r="L46" s="359">
        <v>12</v>
      </c>
      <c r="M46" s="360">
        <v>11</v>
      </c>
    </row>
    <row r="47" spans="2:13" ht="27.75" customHeight="1" x14ac:dyDescent="0.15">
      <c r="B47" s="1187"/>
      <c r="C47" s="1188"/>
      <c r="D47" s="108"/>
      <c r="E47" s="1195" t="s">
        <v>39</v>
      </c>
      <c r="F47" s="1196"/>
      <c r="G47" s="1196"/>
      <c r="H47" s="1197"/>
      <c r="I47" s="358" t="s">
        <v>517</v>
      </c>
      <c r="J47" s="359" t="s">
        <v>517</v>
      </c>
      <c r="K47" s="359" t="s">
        <v>517</v>
      </c>
      <c r="L47" s="359" t="s">
        <v>517</v>
      </c>
      <c r="M47" s="360" t="s">
        <v>517</v>
      </c>
    </row>
    <row r="48" spans="2:13" ht="27.75" customHeight="1" x14ac:dyDescent="0.15">
      <c r="B48" s="1187"/>
      <c r="C48" s="1188"/>
      <c r="D48" s="106"/>
      <c r="E48" s="1193" t="s">
        <v>40</v>
      </c>
      <c r="F48" s="1193"/>
      <c r="G48" s="1193"/>
      <c r="H48" s="1194"/>
      <c r="I48" s="358" t="s">
        <v>517</v>
      </c>
      <c r="J48" s="359" t="s">
        <v>517</v>
      </c>
      <c r="K48" s="359" t="s">
        <v>517</v>
      </c>
      <c r="L48" s="359" t="s">
        <v>517</v>
      </c>
      <c r="M48" s="360" t="s">
        <v>517</v>
      </c>
    </row>
    <row r="49" spans="2:13" ht="27.75" customHeight="1" x14ac:dyDescent="0.15">
      <c r="B49" s="1189"/>
      <c r="C49" s="1190"/>
      <c r="D49" s="106"/>
      <c r="E49" s="1193" t="s">
        <v>41</v>
      </c>
      <c r="F49" s="1193"/>
      <c r="G49" s="1193"/>
      <c r="H49" s="1194"/>
      <c r="I49" s="358" t="s">
        <v>517</v>
      </c>
      <c r="J49" s="359" t="s">
        <v>517</v>
      </c>
      <c r="K49" s="359" t="s">
        <v>517</v>
      </c>
      <c r="L49" s="359" t="s">
        <v>517</v>
      </c>
      <c r="M49" s="360" t="s">
        <v>517</v>
      </c>
    </row>
    <row r="50" spans="2:13" ht="27.75" customHeight="1" x14ac:dyDescent="0.15">
      <c r="B50" s="1198" t="s">
        <v>42</v>
      </c>
      <c r="C50" s="1199"/>
      <c r="D50" s="109"/>
      <c r="E50" s="1193" t="s">
        <v>43</v>
      </c>
      <c r="F50" s="1193"/>
      <c r="G50" s="1193"/>
      <c r="H50" s="1194"/>
      <c r="I50" s="358">
        <v>13714</v>
      </c>
      <c r="J50" s="359">
        <v>13454</v>
      </c>
      <c r="K50" s="359">
        <v>13612</v>
      </c>
      <c r="L50" s="359">
        <v>14331</v>
      </c>
      <c r="M50" s="360">
        <v>15251</v>
      </c>
    </row>
    <row r="51" spans="2:13" ht="27.75" customHeight="1" x14ac:dyDescent="0.15">
      <c r="B51" s="1187"/>
      <c r="C51" s="1188"/>
      <c r="D51" s="106"/>
      <c r="E51" s="1193" t="s">
        <v>44</v>
      </c>
      <c r="F51" s="1193"/>
      <c r="G51" s="1193"/>
      <c r="H51" s="1194"/>
      <c r="I51" s="358">
        <v>894</v>
      </c>
      <c r="J51" s="359">
        <v>882</v>
      </c>
      <c r="K51" s="359">
        <v>965</v>
      </c>
      <c r="L51" s="359">
        <v>1010</v>
      </c>
      <c r="M51" s="360">
        <v>951</v>
      </c>
    </row>
    <row r="52" spans="2:13" ht="27.75" customHeight="1" x14ac:dyDescent="0.15">
      <c r="B52" s="1189"/>
      <c r="C52" s="1190"/>
      <c r="D52" s="106"/>
      <c r="E52" s="1193" t="s">
        <v>45</v>
      </c>
      <c r="F52" s="1193"/>
      <c r="G52" s="1193"/>
      <c r="H52" s="1194"/>
      <c r="I52" s="358">
        <v>25052</v>
      </c>
      <c r="J52" s="359">
        <v>24724</v>
      </c>
      <c r="K52" s="359">
        <v>24235</v>
      </c>
      <c r="L52" s="359">
        <v>23472</v>
      </c>
      <c r="M52" s="360">
        <v>22201</v>
      </c>
    </row>
    <row r="53" spans="2:13" ht="27.75" customHeight="1" thickBot="1" x14ac:dyDescent="0.2">
      <c r="B53" s="1200" t="s">
        <v>46</v>
      </c>
      <c r="C53" s="1201"/>
      <c r="D53" s="110"/>
      <c r="E53" s="1202" t="s">
        <v>47</v>
      </c>
      <c r="F53" s="1202"/>
      <c r="G53" s="1202"/>
      <c r="H53" s="1203"/>
      <c r="I53" s="361">
        <v>-9331</v>
      </c>
      <c r="J53" s="362">
        <v>-7478</v>
      </c>
      <c r="K53" s="362">
        <v>-5848</v>
      </c>
      <c r="L53" s="362">
        <v>-6336</v>
      </c>
      <c r="M53" s="363">
        <v>-6123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fFl0/C43IgDCMRpaRpaFBUyrlAaKk7ng5OL6O8GzQSctCan4f0NfXkRiTqfW3IC4V6SXAWKhYp77Ms9LFL3uyw==" saltValue="J5nxUL1lW0GUt1dE3k5X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560</v>
      </c>
      <c r="G54" s="119" t="s">
        <v>561</v>
      </c>
      <c r="H54" s="120" t="s">
        <v>562</v>
      </c>
    </row>
    <row r="55" spans="2:8" ht="52.5" customHeight="1" x14ac:dyDescent="0.15">
      <c r="B55" s="121"/>
      <c r="C55" s="1212" t="s">
        <v>50</v>
      </c>
      <c r="D55" s="1212"/>
      <c r="E55" s="1213"/>
      <c r="F55" s="122">
        <v>3262</v>
      </c>
      <c r="G55" s="122">
        <v>2938</v>
      </c>
      <c r="H55" s="123">
        <v>3192</v>
      </c>
    </row>
    <row r="56" spans="2:8" ht="52.5" customHeight="1" x14ac:dyDescent="0.15">
      <c r="B56" s="124"/>
      <c r="C56" s="1214" t="s">
        <v>51</v>
      </c>
      <c r="D56" s="1214"/>
      <c r="E56" s="1215"/>
      <c r="F56" s="125">
        <v>295</v>
      </c>
      <c r="G56" s="125">
        <v>1037</v>
      </c>
      <c r="H56" s="126">
        <v>1037</v>
      </c>
    </row>
    <row r="57" spans="2:8" ht="53.25" customHeight="1" x14ac:dyDescent="0.15">
      <c r="B57" s="124"/>
      <c r="C57" s="1216" t="s">
        <v>52</v>
      </c>
      <c r="D57" s="1216"/>
      <c r="E57" s="1217"/>
      <c r="F57" s="127">
        <v>12191</v>
      </c>
      <c r="G57" s="127">
        <v>12457</v>
      </c>
      <c r="H57" s="128">
        <v>13100</v>
      </c>
    </row>
    <row r="58" spans="2:8" ht="45.75" customHeight="1" x14ac:dyDescent="0.15">
      <c r="B58" s="129"/>
      <c r="C58" s="1204" t="s">
        <v>581</v>
      </c>
      <c r="D58" s="1205"/>
      <c r="E58" s="1206"/>
      <c r="F58" s="130">
        <v>5046</v>
      </c>
      <c r="G58" s="130">
        <v>5018</v>
      </c>
      <c r="H58" s="131">
        <v>4979</v>
      </c>
    </row>
    <row r="59" spans="2:8" ht="45.75" customHeight="1" x14ac:dyDescent="0.15">
      <c r="B59" s="129"/>
      <c r="C59" s="1204" t="s">
        <v>582</v>
      </c>
      <c r="D59" s="1205"/>
      <c r="E59" s="1206"/>
      <c r="F59" s="130">
        <v>2890</v>
      </c>
      <c r="G59" s="130">
        <v>2890</v>
      </c>
      <c r="H59" s="131">
        <v>2890</v>
      </c>
    </row>
    <row r="60" spans="2:8" ht="45.75" customHeight="1" x14ac:dyDescent="0.15">
      <c r="B60" s="129"/>
      <c r="C60" s="1204" t="s">
        <v>583</v>
      </c>
      <c r="D60" s="1205"/>
      <c r="E60" s="1206"/>
      <c r="F60" s="130">
        <v>2006</v>
      </c>
      <c r="G60" s="130">
        <v>2067</v>
      </c>
      <c r="H60" s="131">
        <v>2050</v>
      </c>
    </row>
    <row r="61" spans="2:8" ht="45.75" customHeight="1" x14ac:dyDescent="0.15">
      <c r="B61" s="129"/>
      <c r="C61" s="1204" t="s">
        <v>584</v>
      </c>
      <c r="D61" s="1205"/>
      <c r="E61" s="1206"/>
      <c r="F61" s="130">
        <v>316</v>
      </c>
      <c r="G61" s="130">
        <v>542</v>
      </c>
      <c r="H61" s="131">
        <v>719</v>
      </c>
    </row>
    <row r="62" spans="2:8" ht="45.75" customHeight="1" thickBot="1" x14ac:dyDescent="0.2">
      <c r="B62" s="132"/>
      <c r="C62" s="1207" t="s">
        <v>585</v>
      </c>
      <c r="D62" s="1208"/>
      <c r="E62" s="1209"/>
      <c r="F62" s="133">
        <v>511</v>
      </c>
      <c r="G62" s="133">
        <v>515</v>
      </c>
      <c r="H62" s="134">
        <v>511</v>
      </c>
    </row>
    <row r="63" spans="2:8" ht="52.5" customHeight="1" thickBot="1" x14ac:dyDescent="0.2">
      <c r="B63" s="135"/>
      <c r="C63" s="1210" t="s">
        <v>53</v>
      </c>
      <c r="D63" s="1210"/>
      <c r="E63" s="1211"/>
      <c r="F63" s="136">
        <v>15749</v>
      </c>
      <c r="G63" s="136">
        <v>16432</v>
      </c>
      <c r="H63" s="137">
        <v>17329</v>
      </c>
    </row>
    <row r="64" spans="2:8" x14ac:dyDescent="0.15"/>
  </sheetData>
  <sheetProtection algorithmName="SHA-512" hashValue="l8lYsIXYmr8dMVigK5qhT5UrXPYQcCYv78OskmIkP4Ez1Ao3bSrVlZxGN19k8fJwg9j2jW9vTHcR2/Q4eO4zIA==" saltValue="qkzhQ4aZ5i6Wmh8ZWt+s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28AEC-1EE8-4A36-955C-F47A6587838A}">
  <sheetPr>
    <pageSetUpPr fitToPage="1"/>
  </sheetPr>
  <dimension ref="A1:DE85"/>
  <sheetViews>
    <sheetView showGridLines="0" zoomScale="90" zoomScaleNormal="90" zoomScaleSheetLayoutView="55" workbookViewId="0"/>
  </sheetViews>
  <sheetFormatPr defaultColWidth="0" defaultRowHeight="13.5" customHeight="1" zeroHeight="1" x14ac:dyDescent="0.15"/>
  <cols>
    <col min="1" max="1" width="6.375" style="1220" customWidth="1"/>
    <col min="2" max="107" width="2.5" style="1220" customWidth="1"/>
    <col min="108" max="108" width="6.125" style="1227" customWidth="1"/>
    <col min="109" max="109" width="5.875" style="1226" customWidth="1"/>
    <col min="110" max="16384" width="8.625" style="1220" hidden="1"/>
  </cols>
  <sheetData>
    <row r="1" spans="1:109" ht="42.75" customHeight="1" x14ac:dyDescent="0.15">
      <c r="A1" s="1218"/>
      <c r="B1" s="1219"/>
      <c r="DD1" s="1220"/>
      <c r="DE1" s="1220"/>
    </row>
    <row r="2" spans="1:109" ht="25.5" customHeight="1" x14ac:dyDescent="0.15">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15">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9" customFormat="1" x14ac:dyDescent="0.15">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9" customFormat="1" x14ac:dyDescent="0.15">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9" customFormat="1" x14ac:dyDescent="0.15">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9" customFormat="1" x14ac:dyDescent="0.15">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9" customFormat="1" x14ac:dyDescent="0.15">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9" customFormat="1" x14ac:dyDescent="0.15">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9" customFormat="1" x14ac:dyDescent="0.15">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9" customFormat="1" x14ac:dyDescent="0.15">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9" customFormat="1" x14ac:dyDescent="0.15">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9" customFormat="1" x14ac:dyDescent="0.15">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9" customFormat="1" x14ac:dyDescent="0.15">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9" customFormat="1" x14ac:dyDescent="0.15">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9" customFormat="1" x14ac:dyDescent="0.15">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9" customFormat="1" x14ac:dyDescent="0.15">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9" customFormat="1" x14ac:dyDescent="0.15">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x14ac:dyDescent="0.15">
      <c r="DD19" s="1220"/>
      <c r="DE19" s="1220"/>
    </row>
    <row r="20" spans="1:109" x14ac:dyDescent="0.15">
      <c r="DD20" s="1220"/>
      <c r="DE20" s="1220"/>
    </row>
    <row r="21" spans="1:109" ht="17.25" customHeight="1" x14ac:dyDescent="0.15">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15">
      <c r="B22" s="1226"/>
    </row>
    <row r="23" spans="1:109" x14ac:dyDescent="0.15">
      <c r="B23" s="1226"/>
    </row>
    <row r="24" spans="1:109" x14ac:dyDescent="0.15">
      <c r="B24" s="1226"/>
    </row>
    <row r="25" spans="1:109" x14ac:dyDescent="0.15">
      <c r="B25" s="1226"/>
    </row>
    <row r="26" spans="1:109" x14ac:dyDescent="0.15">
      <c r="B26" s="1226"/>
    </row>
    <row r="27" spans="1:109" x14ac:dyDescent="0.15">
      <c r="B27" s="1226"/>
    </row>
    <row r="28" spans="1:109" x14ac:dyDescent="0.15">
      <c r="B28" s="1226"/>
    </row>
    <row r="29" spans="1:109" x14ac:dyDescent="0.15">
      <c r="B29" s="1226"/>
    </row>
    <row r="30" spans="1:109" x14ac:dyDescent="0.15">
      <c r="B30" s="1226"/>
    </row>
    <row r="31" spans="1:109" x14ac:dyDescent="0.15">
      <c r="B31" s="1226"/>
    </row>
    <row r="32" spans="1:109" x14ac:dyDescent="0.15">
      <c r="B32" s="1226"/>
    </row>
    <row r="33" spans="2:109" x14ac:dyDescent="0.15">
      <c r="B33" s="1226"/>
    </row>
    <row r="34" spans="2:109" x14ac:dyDescent="0.15">
      <c r="B34" s="1226"/>
    </row>
    <row r="35" spans="2:109" x14ac:dyDescent="0.15">
      <c r="B35" s="1226"/>
    </row>
    <row r="36" spans="2:109" x14ac:dyDescent="0.15">
      <c r="B36" s="1226"/>
    </row>
    <row r="37" spans="2:109" x14ac:dyDescent="0.15">
      <c r="B37" s="1226"/>
    </row>
    <row r="38" spans="2:109" x14ac:dyDescent="0.15">
      <c r="B38" s="1226"/>
    </row>
    <row r="39" spans="2:109" x14ac:dyDescent="0.15">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x14ac:dyDescent="0.15">
      <c r="B40" s="1231"/>
      <c r="DD40" s="1231"/>
      <c r="DE40" s="1220"/>
    </row>
    <row r="41" spans="2:109" ht="17.25" x14ac:dyDescent="0.15">
      <c r="B41" s="1232" t="s">
        <v>603</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x14ac:dyDescent="0.15">
      <c r="B42" s="1226"/>
      <c r="G42" s="1233"/>
      <c r="I42" s="1234"/>
      <c r="J42" s="1234"/>
      <c r="K42" s="1234"/>
      <c r="AM42" s="1233"/>
      <c r="AN42" s="1233" t="s">
        <v>604</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15">
      <c r="B43" s="1226"/>
      <c r="AN43" s="1235" t="s">
        <v>605</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x14ac:dyDescent="0.15">
      <c r="B49" s="1226"/>
      <c r="AN49" s="1220" t="s">
        <v>606</v>
      </c>
    </row>
    <row r="50" spans="1:109" x14ac:dyDescent="0.15">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558</v>
      </c>
      <c r="BQ50" s="1251"/>
      <c r="BR50" s="1251"/>
      <c r="BS50" s="1251"/>
      <c r="BT50" s="1251"/>
      <c r="BU50" s="1251"/>
      <c r="BV50" s="1251"/>
      <c r="BW50" s="1251"/>
      <c r="BX50" s="1251" t="s">
        <v>559</v>
      </c>
      <c r="BY50" s="1251"/>
      <c r="BZ50" s="1251"/>
      <c r="CA50" s="1251"/>
      <c r="CB50" s="1251"/>
      <c r="CC50" s="1251"/>
      <c r="CD50" s="1251"/>
      <c r="CE50" s="1251"/>
      <c r="CF50" s="1251" t="s">
        <v>560</v>
      </c>
      <c r="CG50" s="1251"/>
      <c r="CH50" s="1251"/>
      <c r="CI50" s="1251"/>
      <c r="CJ50" s="1251"/>
      <c r="CK50" s="1251"/>
      <c r="CL50" s="1251"/>
      <c r="CM50" s="1251"/>
      <c r="CN50" s="1251" t="s">
        <v>561</v>
      </c>
      <c r="CO50" s="1251"/>
      <c r="CP50" s="1251"/>
      <c r="CQ50" s="1251"/>
      <c r="CR50" s="1251"/>
      <c r="CS50" s="1251"/>
      <c r="CT50" s="1251"/>
      <c r="CU50" s="1251"/>
      <c r="CV50" s="1251" t="s">
        <v>562</v>
      </c>
      <c r="CW50" s="1251"/>
      <c r="CX50" s="1251"/>
      <c r="CY50" s="1251"/>
      <c r="CZ50" s="1251"/>
      <c r="DA50" s="1251"/>
      <c r="DB50" s="1251"/>
      <c r="DC50" s="1251"/>
    </row>
    <row r="51" spans="1:109" ht="13.5" customHeight="1" x14ac:dyDescent="0.15">
      <c r="B51" s="1226"/>
      <c r="G51" s="1252"/>
      <c r="H51" s="1252"/>
      <c r="I51" s="1253"/>
      <c r="J51" s="1253"/>
      <c r="K51" s="1254"/>
      <c r="L51" s="1254"/>
      <c r="M51" s="1254"/>
      <c r="N51" s="1254"/>
      <c r="AM51" s="1244"/>
      <c r="AN51" s="1255" t="s">
        <v>607</v>
      </c>
      <c r="AO51" s="1255"/>
      <c r="AP51" s="1255"/>
      <c r="AQ51" s="1255"/>
      <c r="AR51" s="1255"/>
      <c r="AS51" s="1255"/>
      <c r="AT51" s="1255"/>
      <c r="AU51" s="1255"/>
      <c r="AV51" s="1255"/>
      <c r="AW51" s="1255"/>
      <c r="AX51" s="1255"/>
      <c r="AY51" s="1255"/>
      <c r="AZ51" s="1255"/>
      <c r="BA51" s="1255"/>
      <c r="BB51" s="1255" t="s">
        <v>608</v>
      </c>
      <c r="BC51" s="1255"/>
      <c r="BD51" s="1255"/>
      <c r="BE51" s="1255"/>
      <c r="BF51" s="1255"/>
      <c r="BG51" s="1255"/>
      <c r="BH51" s="1255"/>
      <c r="BI51" s="1255"/>
      <c r="BJ51" s="1255"/>
      <c r="BK51" s="1255"/>
      <c r="BL51" s="1255"/>
      <c r="BM51" s="1255"/>
      <c r="BN51" s="1255"/>
      <c r="BO51" s="1255"/>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x14ac:dyDescent="0.15">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609</v>
      </c>
      <c r="BC53" s="1255"/>
      <c r="BD53" s="1255"/>
      <c r="BE53" s="1255"/>
      <c r="BF53" s="1255"/>
      <c r="BG53" s="1255"/>
      <c r="BH53" s="1255"/>
      <c r="BI53" s="1255"/>
      <c r="BJ53" s="1255"/>
      <c r="BK53" s="1255"/>
      <c r="BL53" s="1255"/>
      <c r="BM53" s="1255"/>
      <c r="BN53" s="1255"/>
      <c r="BO53" s="1255"/>
      <c r="BP53" s="1256">
        <v>54.9</v>
      </c>
      <c r="BQ53" s="1256"/>
      <c r="BR53" s="1256"/>
      <c r="BS53" s="1256"/>
      <c r="BT53" s="1256"/>
      <c r="BU53" s="1256"/>
      <c r="BV53" s="1256"/>
      <c r="BW53" s="1256"/>
      <c r="BX53" s="1256">
        <v>56.5</v>
      </c>
      <c r="BY53" s="1256"/>
      <c r="BZ53" s="1256"/>
      <c r="CA53" s="1256"/>
      <c r="CB53" s="1256"/>
      <c r="CC53" s="1256"/>
      <c r="CD53" s="1256"/>
      <c r="CE53" s="1256"/>
      <c r="CF53" s="1256">
        <v>58</v>
      </c>
      <c r="CG53" s="1256"/>
      <c r="CH53" s="1256"/>
      <c r="CI53" s="1256"/>
      <c r="CJ53" s="1256"/>
      <c r="CK53" s="1256"/>
      <c r="CL53" s="1256"/>
      <c r="CM53" s="1256"/>
      <c r="CN53" s="1256">
        <v>59.6</v>
      </c>
      <c r="CO53" s="1256"/>
      <c r="CP53" s="1256"/>
      <c r="CQ53" s="1256"/>
      <c r="CR53" s="1256"/>
      <c r="CS53" s="1256"/>
      <c r="CT53" s="1256"/>
      <c r="CU53" s="1256"/>
      <c r="CV53" s="1256">
        <v>61.2</v>
      </c>
      <c r="CW53" s="1256"/>
      <c r="CX53" s="1256"/>
      <c r="CY53" s="1256"/>
      <c r="CZ53" s="1256"/>
      <c r="DA53" s="1256"/>
      <c r="DB53" s="1256"/>
      <c r="DC53" s="1256"/>
    </row>
    <row r="54" spans="1:109" x14ac:dyDescent="0.15">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4"/>
      <c r="B55" s="1226"/>
      <c r="G55" s="1245"/>
      <c r="H55" s="1245"/>
      <c r="I55" s="1245"/>
      <c r="J55" s="1245"/>
      <c r="K55" s="1254"/>
      <c r="L55" s="1254"/>
      <c r="M55" s="1254"/>
      <c r="N55" s="1254"/>
      <c r="AN55" s="1251" t="s">
        <v>610</v>
      </c>
      <c r="AO55" s="1251"/>
      <c r="AP55" s="1251"/>
      <c r="AQ55" s="1251"/>
      <c r="AR55" s="1251"/>
      <c r="AS55" s="1251"/>
      <c r="AT55" s="1251"/>
      <c r="AU55" s="1251"/>
      <c r="AV55" s="1251"/>
      <c r="AW55" s="1251"/>
      <c r="AX55" s="1251"/>
      <c r="AY55" s="1251"/>
      <c r="AZ55" s="1251"/>
      <c r="BA55" s="1251"/>
      <c r="BB55" s="1255" t="s">
        <v>608</v>
      </c>
      <c r="BC55" s="1255"/>
      <c r="BD55" s="1255"/>
      <c r="BE55" s="1255"/>
      <c r="BF55" s="1255"/>
      <c r="BG55" s="1255"/>
      <c r="BH55" s="1255"/>
      <c r="BI55" s="1255"/>
      <c r="BJ55" s="1255"/>
      <c r="BK55" s="1255"/>
      <c r="BL55" s="1255"/>
      <c r="BM55" s="1255"/>
      <c r="BN55" s="1255"/>
      <c r="BO55" s="1255"/>
      <c r="BP55" s="1256">
        <v>15.3</v>
      </c>
      <c r="BQ55" s="1256"/>
      <c r="BR55" s="1256"/>
      <c r="BS55" s="1256"/>
      <c r="BT55" s="1256"/>
      <c r="BU55" s="1256"/>
      <c r="BV55" s="1256"/>
      <c r="BW55" s="1256"/>
      <c r="BX55" s="1256">
        <v>14.9</v>
      </c>
      <c r="BY55" s="1256"/>
      <c r="BZ55" s="1256"/>
      <c r="CA55" s="1256"/>
      <c r="CB55" s="1256"/>
      <c r="CC55" s="1256"/>
      <c r="CD55" s="1256"/>
      <c r="CE55" s="1256"/>
      <c r="CF55" s="1256">
        <v>14.5</v>
      </c>
      <c r="CG55" s="1256"/>
      <c r="CH55" s="1256"/>
      <c r="CI55" s="1256"/>
      <c r="CJ55" s="1256"/>
      <c r="CK55" s="1256"/>
      <c r="CL55" s="1256"/>
      <c r="CM55" s="1256"/>
      <c r="CN55" s="1256">
        <v>13.3</v>
      </c>
      <c r="CO55" s="1256"/>
      <c r="CP55" s="1256"/>
      <c r="CQ55" s="1256"/>
      <c r="CR55" s="1256"/>
      <c r="CS55" s="1256"/>
      <c r="CT55" s="1256"/>
      <c r="CU55" s="1256"/>
      <c r="CV55" s="1256">
        <v>5.4</v>
      </c>
      <c r="CW55" s="1256"/>
      <c r="CX55" s="1256"/>
      <c r="CY55" s="1256"/>
      <c r="CZ55" s="1256"/>
      <c r="DA55" s="1256"/>
      <c r="DB55" s="1256"/>
      <c r="DC55" s="1256"/>
    </row>
    <row r="56" spans="1:109" x14ac:dyDescent="0.15">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x14ac:dyDescent="0.15">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609</v>
      </c>
      <c r="BC57" s="1255"/>
      <c r="BD57" s="1255"/>
      <c r="BE57" s="1255"/>
      <c r="BF57" s="1255"/>
      <c r="BG57" s="1255"/>
      <c r="BH57" s="1255"/>
      <c r="BI57" s="1255"/>
      <c r="BJ57" s="1255"/>
      <c r="BK57" s="1255"/>
      <c r="BL57" s="1255"/>
      <c r="BM57" s="1255"/>
      <c r="BN57" s="1255"/>
      <c r="BO57" s="1255"/>
      <c r="BP57" s="1256">
        <v>57.5</v>
      </c>
      <c r="BQ57" s="1256"/>
      <c r="BR57" s="1256"/>
      <c r="BS57" s="1256"/>
      <c r="BT57" s="1256"/>
      <c r="BU57" s="1256"/>
      <c r="BV57" s="1256"/>
      <c r="BW57" s="1256"/>
      <c r="BX57" s="1256">
        <v>58.5</v>
      </c>
      <c r="BY57" s="1256"/>
      <c r="BZ57" s="1256"/>
      <c r="CA57" s="1256"/>
      <c r="CB57" s="1256"/>
      <c r="CC57" s="1256"/>
      <c r="CD57" s="1256"/>
      <c r="CE57" s="1256"/>
      <c r="CF57" s="1256">
        <v>58.9</v>
      </c>
      <c r="CG57" s="1256"/>
      <c r="CH57" s="1256"/>
      <c r="CI57" s="1256"/>
      <c r="CJ57" s="1256"/>
      <c r="CK57" s="1256"/>
      <c r="CL57" s="1256"/>
      <c r="CM57" s="1256"/>
      <c r="CN57" s="1256">
        <v>61.5</v>
      </c>
      <c r="CO57" s="1256"/>
      <c r="CP57" s="1256"/>
      <c r="CQ57" s="1256"/>
      <c r="CR57" s="1256"/>
      <c r="CS57" s="1256"/>
      <c r="CT57" s="1256"/>
      <c r="CU57" s="1256"/>
      <c r="CV57" s="1256">
        <v>62.3</v>
      </c>
      <c r="CW57" s="1256"/>
      <c r="CX57" s="1256"/>
      <c r="CY57" s="1256"/>
      <c r="CZ57" s="1256"/>
      <c r="DA57" s="1256"/>
      <c r="DB57" s="1256"/>
      <c r="DC57" s="1256"/>
      <c r="DD57" s="1259"/>
      <c r="DE57" s="1257"/>
    </row>
    <row r="58" spans="1:109" s="1234" customFormat="1" x14ac:dyDescent="0.15">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x14ac:dyDescent="0.15">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x14ac:dyDescent="0.15">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x14ac:dyDescent="0.15">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7.25" x14ac:dyDescent="0.15">
      <c r="B63" s="1265" t="s">
        <v>611</v>
      </c>
    </row>
    <row r="64" spans="1:109" x14ac:dyDescent="0.15">
      <c r="B64" s="1226"/>
      <c r="G64" s="1233"/>
      <c r="I64" s="1266"/>
      <c r="J64" s="1266"/>
      <c r="K64" s="1266"/>
      <c r="L64" s="1266"/>
      <c r="M64" s="1266"/>
      <c r="N64" s="1267"/>
      <c r="AM64" s="1233"/>
      <c r="AN64" s="1233" t="s">
        <v>604</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x14ac:dyDescent="0.15">
      <c r="B65" s="1226"/>
      <c r="AN65" s="1235" t="s">
        <v>612</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x14ac:dyDescent="0.15">
      <c r="B71" s="1226"/>
      <c r="G71" s="1271"/>
      <c r="I71" s="1272"/>
      <c r="J71" s="1269"/>
      <c r="K71" s="1269"/>
      <c r="L71" s="1270"/>
      <c r="M71" s="1269"/>
      <c r="N71" s="1270"/>
      <c r="AM71" s="1271"/>
      <c r="AN71" s="1220" t="s">
        <v>606</v>
      </c>
    </row>
    <row r="72" spans="2:107" x14ac:dyDescent="0.15">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558</v>
      </c>
      <c r="BQ72" s="1251"/>
      <c r="BR72" s="1251"/>
      <c r="BS72" s="1251"/>
      <c r="BT72" s="1251"/>
      <c r="BU72" s="1251"/>
      <c r="BV72" s="1251"/>
      <c r="BW72" s="1251"/>
      <c r="BX72" s="1251" t="s">
        <v>559</v>
      </c>
      <c r="BY72" s="1251"/>
      <c r="BZ72" s="1251"/>
      <c r="CA72" s="1251"/>
      <c r="CB72" s="1251"/>
      <c r="CC72" s="1251"/>
      <c r="CD72" s="1251"/>
      <c r="CE72" s="1251"/>
      <c r="CF72" s="1251" t="s">
        <v>560</v>
      </c>
      <c r="CG72" s="1251"/>
      <c r="CH72" s="1251"/>
      <c r="CI72" s="1251"/>
      <c r="CJ72" s="1251"/>
      <c r="CK72" s="1251"/>
      <c r="CL72" s="1251"/>
      <c r="CM72" s="1251"/>
      <c r="CN72" s="1251" t="s">
        <v>561</v>
      </c>
      <c r="CO72" s="1251"/>
      <c r="CP72" s="1251"/>
      <c r="CQ72" s="1251"/>
      <c r="CR72" s="1251"/>
      <c r="CS72" s="1251"/>
      <c r="CT72" s="1251"/>
      <c r="CU72" s="1251"/>
      <c r="CV72" s="1251" t="s">
        <v>562</v>
      </c>
      <c r="CW72" s="1251"/>
      <c r="CX72" s="1251"/>
      <c r="CY72" s="1251"/>
      <c r="CZ72" s="1251"/>
      <c r="DA72" s="1251"/>
      <c r="DB72" s="1251"/>
      <c r="DC72" s="1251"/>
    </row>
    <row r="73" spans="2:107" x14ac:dyDescent="0.15">
      <c r="B73" s="1226"/>
      <c r="G73" s="1252"/>
      <c r="H73" s="1252"/>
      <c r="I73" s="1252"/>
      <c r="J73" s="1252"/>
      <c r="K73" s="1273"/>
      <c r="L73" s="1273"/>
      <c r="M73" s="1273"/>
      <c r="N73" s="1273"/>
      <c r="AM73" s="1244"/>
      <c r="AN73" s="1255" t="s">
        <v>607</v>
      </c>
      <c r="AO73" s="1255"/>
      <c r="AP73" s="1255"/>
      <c r="AQ73" s="1255"/>
      <c r="AR73" s="1255"/>
      <c r="AS73" s="1255"/>
      <c r="AT73" s="1255"/>
      <c r="AU73" s="1255"/>
      <c r="AV73" s="1255"/>
      <c r="AW73" s="1255"/>
      <c r="AX73" s="1255"/>
      <c r="AY73" s="1255"/>
      <c r="AZ73" s="1255"/>
      <c r="BA73" s="1255"/>
      <c r="BB73" s="1255" t="s">
        <v>608</v>
      </c>
      <c r="BC73" s="1255"/>
      <c r="BD73" s="1255"/>
      <c r="BE73" s="1255"/>
      <c r="BF73" s="1255"/>
      <c r="BG73" s="1255"/>
      <c r="BH73" s="1255"/>
      <c r="BI73" s="1255"/>
      <c r="BJ73" s="1255"/>
      <c r="BK73" s="1255"/>
      <c r="BL73" s="1255"/>
      <c r="BM73" s="1255"/>
      <c r="BN73" s="1255"/>
      <c r="BO73" s="1255"/>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613</v>
      </c>
      <c r="BC75" s="1255"/>
      <c r="BD75" s="1255"/>
      <c r="BE75" s="1255"/>
      <c r="BF75" s="1255"/>
      <c r="BG75" s="1255"/>
      <c r="BH75" s="1255"/>
      <c r="BI75" s="1255"/>
      <c r="BJ75" s="1255"/>
      <c r="BK75" s="1255"/>
      <c r="BL75" s="1255"/>
      <c r="BM75" s="1255"/>
      <c r="BN75" s="1255"/>
      <c r="BO75" s="1255"/>
      <c r="BP75" s="1256">
        <v>-1.4</v>
      </c>
      <c r="BQ75" s="1256"/>
      <c r="BR75" s="1256"/>
      <c r="BS75" s="1256"/>
      <c r="BT75" s="1256"/>
      <c r="BU75" s="1256"/>
      <c r="BV75" s="1256"/>
      <c r="BW75" s="1256"/>
      <c r="BX75" s="1256">
        <v>-2.1</v>
      </c>
      <c r="BY75" s="1256"/>
      <c r="BZ75" s="1256"/>
      <c r="CA75" s="1256"/>
      <c r="CB75" s="1256"/>
      <c r="CC75" s="1256"/>
      <c r="CD75" s="1256"/>
      <c r="CE75" s="1256"/>
      <c r="CF75" s="1256">
        <v>-2.8</v>
      </c>
      <c r="CG75" s="1256"/>
      <c r="CH75" s="1256"/>
      <c r="CI75" s="1256"/>
      <c r="CJ75" s="1256"/>
      <c r="CK75" s="1256"/>
      <c r="CL75" s="1256"/>
      <c r="CM75" s="1256"/>
      <c r="CN75" s="1256">
        <v>-1.8</v>
      </c>
      <c r="CO75" s="1256"/>
      <c r="CP75" s="1256"/>
      <c r="CQ75" s="1256"/>
      <c r="CR75" s="1256"/>
      <c r="CS75" s="1256"/>
      <c r="CT75" s="1256"/>
      <c r="CU75" s="1256"/>
      <c r="CV75" s="1256">
        <v>-0.9</v>
      </c>
      <c r="CW75" s="1256"/>
      <c r="CX75" s="1256"/>
      <c r="CY75" s="1256"/>
      <c r="CZ75" s="1256"/>
      <c r="DA75" s="1256"/>
      <c r="DB75" s="1256"/>
      <c r="DC75" s="1256"/>
    </row>
    <row r="76" spans="2:107" x14ac:dyDescent="0.15">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6"/>
      <c r="G77" s="1245"/>
      <c r="H77" s="1245"/>
      <c r="I77" s="1245"/>
      <c r="J77" s="1245"/>
      <c r="K77" s="1273"/>
      <c r="L77" s="1273"/>
      <c r="M77" s="1273"/>
      <c r="N77" s="1273"/>
      <c r="AN77" s="1251" t="s">
        <v>610</v>
      </c>
      <c r="AO77" s="1251"/>
      <c r="AP77" s="1251"/>
      <c r="AQ77" s="1251"/>
      <c r="AR77" s="1251"/>
      <c r="AS77" s="1251"/>
      <c r="AT77" s="1251"/>
      <c r="AU77" s="1251"/>
      <c r="AV77" s="1251"/>
      <c r="AW77" s="1251"/>
      <c r="AX77" s="1251"/>
      <c r="AY77" s="1251"/>
      <c r="AZ77" s="1251"/>
      <c r="BA77" s="1251"/>
      <c r="BB77" s="1255" t="s">
        <v>608</v>
      </c>
      <c r="BC77" s="1255"/>
      <c r="BD77" s="1255"/>
      <c r="BE77" s="1255"/>
      <c r="BF77" s="1255"/>
      <c r="BG77" s="1255"/>
      <c r="BH77" s="1255"/>
      <c r="BI77" s="1255"/>
      <c r="BJ77" s="1255"/>
      <c r="BK77" s="1255"/>
      <c r="BL77" s="1255"/>
      <c r="BM77" s="1255"/>
      <c r="BN77" s="1255"/>
      <c r="BO77" s="1255"/>
      <c r="BP77" s="1256">
        <v>15.3</v>
      </c>
      <c r="BQ77" s="1256"/>
      <c r="BR77" s="1256"/>
      <c r="BS77" s="1256"/>
      <c r="BT77" s="1256"/>
      <c r="BU77" s="1256"/>
      <c r="BV77" s="1256"/>
      <c r="BW77" s="1256"/>
      <c r="BX77" s="1256">
        <v>14.9</v>
      </c>
      <c r="BY77" s="1256"/>
      <c r="BZ77" s="1256"/>
      <c r="CA77" s="1256"/>
      <c r="CB77" s="1256"/>
      <c r="CC77" s="1256"/>
      <c r="CD77" s="1256"/>
      <c r="CE77" s="1256"/>
      <c r="CF77" s="1256">
        <v>14.5</v>
      </c>
      <c r="CG77" s="1256"/>
      <c r="CH77" s="1256"/>
      <c r="CI77" s="1256"/>
      <c r="CJ77" s="1256"/>
      <c r="CK77" s="1256"/>
      <c r="CL77" s="1256"/>
      <c r="CM77" s="1256"/>
      <c r="CN77" s="1256">
        <v>13.3</v>
      </c>
      <c r="CO77" s="1256"/>
      <c r="CP77" s="1256"/>
      <c r="CQ77" s="1256"/>
      <c r="CR77" s="1256"/>
      <c r="CS77" s="1256"/>
      <c r="CT77" s="1256"/>
      <c r="CU77" s="1256"/>
      <c r="CV77" s="1256">
        <v>5.4</v>
      </c>
      <c r="CW77" s="1256"/>
      <c r="CX77" s="1256"/>
      <c r="CY77" s="1256"/>
      <c r="CZ77" s="1256"/>
      <c r="DA77" s="1256"/>
      <c r="DB77" s="1256"/>
      <c r="DC77" s="1256"/>
    </row>
    <row r="78" spans="2:107" x14ac:dyDescent="0.15">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613</v>
      </c>
      <c r="BC79" s="1255"/>
      <c r="BD79" s="1255"/>
      <c r="BE79" s="1255"/>
      <c r="BF79" s="1255"/>
      <c r="BG79" s="1255"/>
      <c r="BH79" s="1255"/>
      <c r="BI79" s="1255"/>
      <c r="BJ79" s="1255"/>
      <c r="BK79" s="1255"/>
      <c r="BL79" s="1255"/>
      <c r="BM79" s="1255"/>
      <c r="BN79" s="1255"/>
      <c r="BO79" s="1255"/>
      <c r="BP79" s="1256">
        <v>8.5</v>
      </c>
      <c r="BQ79" s="1256"/>
      <c r="BR79" s="1256"/>
      <c r="BS79" s="1256"/>
      <c r="BT79" s="1256"/>
      <c r="BU79" s="1256"/>
      <c r="BV79" s="1256"/>
      <c r="BW79" s="1256"/>
      <c r="BX79" s="1256">
        <v>8.5</v>
      </c>
      <c r="BY79" s="1256"/>
      <c r="BZ79" s="1256"/>
      <c r="CA79" s="1256"/>
      <c r="CB79" s="1256"/>
      <c r="CC79" s="1256"/>
      <c r="CD79" s="1256"/>
      <c r="CE79" s="1256"/>
      <c r="CF79" s="1256">
        <v>8.4</v>
      </c>
      <c r="CG79" s="1256"/>
      <c r="CH79" s="1256"/>
      <c r="CI79" s="1256"/>
      <c r="CJ79" s="1256"/>
      <c r="CK79" s="1256"/>
      <c r="CL79" s="1256"/>
      <c r="CM79" s="1256"/>
      <c r="CN79" s="1256">
        <v>8.4</v>
      </c>
      <c r="CO79" s="1256"/>
      <c r="CP79" s="1256"/>
      <c r="CQ79" s="1256"/>
      <c r="CR79" s="1256"/>
      <c r="CS79" s="1256"/>
      <c r="CT79" s="1256"/>
      <c r="CU79" s="1256"/>
      <c r="CV79" s="1256">
        <v>8.4</v>
      </c>
      <c r="CW79" s="1256"/>
      <c r="CX79" s="1256"/>
      <c r="CY79" s="1256"/>
      <c r="CZ79" s="1256"/>
      <c r="DA79" s="1256"/>
      <c r="DB79" s="1256"/>
      <c r="DC79" s="1256"/>
    </row>
    <row r="80" spans="2:107" x14ac:dyDescent="0.15">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6"/>
    </row>
    <row r="82" spans="2:109" ht="17.25" x14ac:dyDescent="0.15">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x14ac:dyDescent="0.15">
      <c r="DD84" s="1220"/>
      <c r="DE84" s="1220"/>
    </row>
    <row r="85" spans="2:109" x14ac:dyDescent="0.15">
      <c r="DD85" s="1220"/>
      <c r="DE85" s="1220"/>
    </row>
  </sheetData>
  <sheetProtection algorithmName="SHA-512" hashValue="2jvA+D4aaw61M+xXD6efUrR/5q3jCP0A9EVaqiz4gYTutdStpzIT8SsKGuU5EMQ0eViuyR0fbl9AlaIh2fS8SA==" saltValue="DpNpGO//muVp6xjXkPhSn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A4F72-3AFE-4E71-81BB-1253F84BE5F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6DKWuXBCGXrMQdzM/ZURpWQ91Ems6xs3+oIZ+0uJhQNZsNC9lPRqQ0LO66hwLv2ekI1BECSp8qsRy0YfecDQtA==" saltValue="x+F11SnKYcS/LrL8UcHg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671C0-9C3B-40E8-9487-E03EBAFB7716}">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7LooWK+byQ/+5CClGYcIopMxArWfQKstfSu9BDoQAIUln9R491bZIA/wQ0bLFfEJ147PRvw4U9btJ6TbvsSw9w==" saltValue="tY713NPvqg2/EY4LkuvO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555</v>
      </c>
      <c r="G2" s="151"/>
      <c r="H2" s="152"/>
    </row>
    <row r="3" spans="1:8" x14ac:dyDescent="0.15">
      <c r="A3" s="148" t="s">
        <v>548</v>
      </c>
      <c r="B3" s="153"/>
      <c r="C3" s="154"/>
      <c r="D3" s="155">
        <v>99143</v>
      </c>
      <c r="E3" s="156"/>
      <c r="F3" s="157">
        <v>83774</v>
      </c>
      <c r="G3" s="158"/>
      <c r="H3" s="159"/>
    </row>
    <row r="4" spans="1:8" x14ac:dyDescent="0.15">
      <c r="A4" s="160"/>
      <c r="B4" s="161"/>
      <c r="C4" s="162"/>
      <c r="D4" s="163">
        <v>71140</v>
      </c>
      <c r="E4" s="164"/>
      <c r="F4" s="165">
        <v>52179</v>
      </c>
      <c r="G4" s="166"/>
      <c r="H4" s="167"/>
    </row>
    <row r="5" spans="1:8" x14ac:dyDescent="0.15">
      <c r="A5" s="148" t="s">
        <v>550</v>
      </c>
      <c r="B5" s="153"/>
      <c r="C5" s="154"/>
      <c r="D5" s="155">
        <v>134971</v>
      </c>
      <c r="E5" s="156"/>
      <c r="F5" s="157">
        <v>132981</v>
      </c>
      <c r="G5" s="158"/>
      <c r="H5" s="159"/>
    </row>
    <row r="6" spans="1:8" x14ac:dyDescent="0.15">
      <c r="A6" s="160"/>
      <c r="B6" s="161"/>
      <c r="C6" s="162"/>
      <c r="D6" s="163">
        <v>88562</v>
      </c>
      <c r="E6" s="164"/>
      <c r="F6" s="165">
        <v>56973</v>
      </c>
      <c r="G6" s="166"/>
      <c r="H6" s="167"/>
    </row>
    <row r="7" spans="1:8" x14ac:dyDescent="0.15">
      <c r="A7" s="148" t="s">
        <v>551</v>
      </c>
      <c r="B7" s="153"/>
      <c r="C7" s="154"/>
      <c r="D7" s="155">
        <v>139912</v>
      </c>
      <c r="E7" s="156"/>
      <c r="F7" s="157">
        <v>128523</v>
      </c>
      <c r="G7" s="158"/>
      <c r="H7" s="159"/>
    </row>
    <row r="8" spans="1:8" x14ac:dyDescent="0.15">
      <c r="A8" s="160"/>
      <c r="B8" s="161"/>
      <c r="C8" s="162"/>
      <c r="D8" s="163">
        <v>98161</v>
      </c>
      <c r="E8" s="164"/>
      <c r="F8" s="165">
        <v>56792</v>
      </c>
      <c r="G8" s="166"/>
      <c r="H8" s="167"/>
    </row>
    <row r="9" spans="1:8" x14ac:dyDescent="0.15">
      <c r="A9" s="148" t="s">
        <v>552</v>
      </c>
      <c r="B9" s="153"/>
      <c r="C9" s="154"/>
      <c r="D9" s="155">
        <v>90102</v>
      </c>
      <c r="E9" s="156"/>
      <c r="F9" s="157">
        <v>92919</v>
      </c>
      <c r="G9" s="158"/>
      <c r="H9" s="159"/>
    </row>
    <row r="10" spans="1:8" x14ac:dyDescent="0.15">
      <c r="A10" s="160"/>
      <c r="B10" s="161"/>
      <c r="C10" s="162"/>
      <c r="D10" s="163">
        <v>47411</v>
      </c>
      <c r="E10" s="164"/>
      <c r="F10" s="165">
        <v>54128</v>
      </c>
      <c r="G10" s="166"/>
      <c r="H10" s="167"/>
    </row>
    <row r="11" spans="1:8" x14ac:dyDescent="0.15">
      <c r="A11" s="148" t="s">
        <v>553</v>
      </c>
      <c r="B11" s="153"/>
      <c r="C11" s="154"/>
      <c r="D11" s="155">
        <v>81114</v>
      </c>
      <c r="E11" s="156"/>
      <c r="F11" s="157">
        <v>103663</v>
      </c>
      <c r="G11" s="158"/>
      <c r="H11" s="159"/>
    </row>
    <row r="12" spans="1:8" x14ac:dyDescent="0.15">
      <c r="A12" s="160"/>
      <c r="B12" s="161"/>
      <c r="C12" s="168"/>
      <c r="D12" s="163">
        <v>60789</v>
      </c>
      <c r="E12" s="164"/>
      <c r="F12" s="165">
        <v>64346</v>
      </c>
      <c r="G12" s="166"/>
      <c r="H12" s="167"/>
    </row>
    <row r="13" spans="1:8" x14ac:dyDescent="0.15">
      <c r="A13" s="148"/>
      <c r="B13" s="153"/>
      <c r="C13" s="169"/>
      <c r="D13" s="170">
        <v>109048</v>
      </c>
      <c r="E13" s="171"/>
      <c r="F13" s="172">
        <v>108372</v>
      </c>
      <c r="G13" s="173"/>
      <c r="H13" s="159"/>
    </row>
    <row r="14" spans="1:8" x14ac:dyDescent="0.15">
      <c r="A14" s="160"/>
      <c r="B14" s="161"/>
      <c r="C14" s="162"/>
      <c r="D14" s="163">
        <v>73213</v>
      </c>
      <c r="E14" s="164"/>
      <c r="F14" s="165">
        <v>56884</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7.01</v>
      </c>
      <c r="C19" s="174">
        <f>ROUND(VALUE(SUBSTITUTE(実質収支比率等に係る経年分析!G$48,"▲","-")),2)</f>
        <v>8.52</v>
      </c>
      <c r="D19" s="174">
        <f>ROUND(VALUE(SUBSTITUTE(実質収支比率等に係る経年分析!H$48,"▲","-")),2)</f>
        <v>6.79</v>
      </c>
      <c r="E19" s="174">
        <f>ROUND(VALUE(SUBSTITUTE(実質収支比率等に係る経年分析!I$48,"▲","-")),2)</f>
        <v>9.5399999999999991</v>
      </c>
      <c r="F19" s="174">
        <f>ROUND(VALUE(SUBSTITUTE(実質収支比率等に係る経年分析!J$48,"▲","-")),2)</f>
        <v>8.73</v>
      </c>
    </row>
    <row r="20" spans="1:11" x14ac:dyDescent="0.15">
      <c r="A20" s="174" t="s">
        <v>57</v>
      </c>
      <c r="B20" s="174">
        <f>ROUND(VALUE(SUBSTITUTE(実質収支比率等に係る経年分析!F$47,"▲","-")),2)</f>
        <v>24.64</v>
      </c>
      <c r="C20" s="174">
        <f>ROUND(VALUE(SUBSTITUTE(実質収支比率等に係る経年分析!G$47,"▲","-")),2)</f>
        <v>24.18</v>
      </c>
      <c r="D20" s="174">
        <f>ROUND(VALUE(SUBSTITUTE(実質収支比率等に係る経年分析!H$47,"▲","-")),2)</f>
        <v>26.25</v>
      </c>
      <c r="E20" s="174">
        <f>ROUND(VALUE(SUBSTITUTE(実質収支比率等に係る経年分析!I$47,"▲","-")),2)</f>
        <v>23.72</v>
      </c>
      <c r="F20" s="174">
        <f>ROUND(VALUE(SUBSTITUTE(実質収支比率等に係る経年分析!J$47,"▲","-")),2)</f>
        <v>26.47</v>
      </c>
    </row>
    <row r="21" spans="1:11" x14ac:dyDescent="0.15">
      <c r="A21" s="174" t="s">
        <v>58</v>
      </c>
      <c r="B21" s="174">
        <f>IF(ISNUMBER(VALUE(SUBSTITUTE(実質収支比率等に係る経年分析!F$49,"▲","-"))),ROUND(VALUE(SUBSTITUTE(実質収支比率等に係る経年分析!F$49,"▲","-")),2),NA())</f>
        <v>9.85</v>
      </c>
      <c r="C21" s="174">
        <f>IF(ISNUMBER(VALUE(SUBSTITUTE(実質収支比率等に係る経年分析!G$49,"▲","-"))),ROUND(VALUE(SUBSTITUTE(実質収支比率等に係る経年分析!G$49,"▲","-")),2),NA())</f>
        <v>8.9700000000000006</v>
      </c>
      <c r="D21" s="174">
        <f>IF(ISNUMBER(VALUE(SUBSTITUTE(実質収支比率等に係る経年分析!H$49,"▲","-"))),ROUND(VALUE(SUBSTITUTE(実質収支比率等に係る経年分析!H$49,"▲","-")),2),NA())</f>
        <v>8.75</v>
      </c>
      <c r="E21" s="174">
        <f>IF(ISNUMBER(VALUE(SUBSTITUTE(実質収支比率等に係る経年分析!I$49,"▲","-"))),ROUND(VALUE(SUBSTITUTE(実質収支比率等に係る経年分析!I$49,"▲","-")),2),NA())</f>
        <v>7.86</v>
      </c>
      <c r="F21" s="174">
        <f>IF(ISNUMBER(VALUE(SUBSTITUTE(実質収支比率等に係る経年分析!J$49,"▲","-"))),ROUND(VALUE(SUBSTITUTE(実質収支比率等に係る経年分析!J$49,"▲","-")),2),NA())</f>
        <v>1.03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0.28999999999999998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1.83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交通船特別会計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1.1000000000000001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1.1299999999999999</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1.21</v>
      </c>
    </row>
    <row r="33" spans="1:16" x14ac:dyDescent="0.15">
      <c r="A33" s="175" t="str">
        <f>IF(連結実質赤字比率に係る赤字・黒字の構成分析!C$37="",NA(),連結実質赤字比率に係る赤字・黒字の構成分析!C$37)</f>
        <v>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2.46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2.2599999999999998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2.29</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4.87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9.5399999999999991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8.73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8.3000000000000007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10.27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10.83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3013</v>
      </c>
      <c r="E42" s="176"/>
      <c r="F42" s="176"/>
      <c r="G42" s="176">
        <f>'実質公債費比率（分子）の構造'!L$52</f>
        <v>3008</v>
      </c>
      <c r="H42" s="176"/>
      <c r="I42" s="176"/>
      <c r="J42" s="176">
        <f>'実質公債費比率（分子）の構造'!M$52</f>
        <v>3002</v>
      </c>
      <c r="K42" s="176"/>
      <c r="L42" s="176"/>
      <c r="M42" s="176">
        <f>'実質公債費比率（分子）の構造'!N$52</f>
        <v>2700</v>
      </c>
      <c r="N42" s="176"/>
      <c r="O42" s="176"/>
      <c r="P42" s="176">
        <f>'実質公債費比率（分子）の構造'!O$52</f>
        <v>2767</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1</v>
      </c>
      <c r="I43" s="176"/>
      <c r="J43" s="176"/>
      <c r="K43" s="176">
        <f>'実質公債費比率（分子）の構造'!N$51</f>
        <v>1</v>
      </c>
      <c r="L43" s="176"/>
      <c r="M43" s="176"/>
      <c r="N43" s="176">
        <f>'実質公債費比率（分子）の構造'!O$51</f>
        <v>1</v>
      </c>
      <c r="O43" s="176"/>
      <c r="P43" s="176"/>
    </row>
    <row r="44" spans="1:16" x14ac:dyDescent="0.15">
      <c r="A44" s="176" t="s">
        <v>67</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720</v>
      </c>
      <c r="C46" s="176"/>
      <c r="D46" s="176"/>
      <c r="E46" s="176">
        <f>'実質公債費比率（分子）の構造'!L$48</f>
        <v>723</v>
      </c>
      <c r="F46" s="176"/>
      <c r="G46" s="176"/>
      <c r="H46" s="176">
        <f>'実質公債費比率（分子）の構造'!M$48</f>
        <v>730</v>
      </c>
      <c r="I46" s="176"/>
      <c r="J46" s="176"/>
      <c r="K46" s="176">
        <f>'実質公債費比率（分子）の構造'!N$48</f>
        <v>718</v>
      </c>
      <c r="L46" s="176"/>
      <c r="M46" s="176"/>
      <c r="N46" s="176">
        <f>'実質公債費比率（分子）の構造'!O$48</f>
        <v>682</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2032</v>
      </c>
      <c r="C49" s="176"/>
      <c r="D49" s="176"/>
      <c r="E49" s="176">
        <f>'実質公債費比率（分子）の構造'!L$45</f>
        <v>2005</v>
      </c>
      <c r="F49" s="176"/>
      <c r="G49" s="176"/>
      <c r="H49" s="176">
        <f>'実質公債費比率（分子）の構造'!M$45</f>
        <v>1995</v>
      </c>
      <c r="I49" s="176"/>
      <c r="J49" s="176"/>
      <c r="K49" s="176">
        <f>'実質公債費比率（分子）の構造'!N$45</f>
        <v>2006</v>
      </c>
      <c r="L49" s="176"/>
      <c r="M49" s="176"/>
      <c r="N49" s="176">
        <f>'実質公債費比率（分子）の構造'!O$45</f>
        <v>2076</v>
      </c>
      <c r="O49" s="176"/>
      <c r="P49" s="176"/>
    </row>
    <row r="50" spans="1:16" x14ac:dyDescent="0.15">
      <c r="A50" s="176" t="s">
        <v>73</v>
      </c>
      <c r="B50" s="176" t="e">
        <f>NA()</f>
        <v>#N/A</v>
      </c>
      <c r="C50" s="176">
        <f>IF(ISNUMBER('実質公債費比率（分子）の構造'!K$53),'実質公債費比率（分子）の構造'!K$53,NA())</f>
        <v>-261</v>
      </c>
      <c r="D50" s="176" t="e">
        <f>NA()</f>
        <v>#N/A</v>
      </c>
      <c r="E50" s="176" t="e">
        <f>NA()</f>
        <v>#N/A</v>
      </c>
      <c r="F50" s="176">
        <f>IF(ISNUMBER('実質公債費比率（分子）の構造'!L$53),'実質公債費比率（分子）の構造'!L$53,NA())</f>
        <v>-280</v>
      </c>
      <c r="G50" s="176" t="e">
        <f>NA()</f>
        <v>#N/A</v>
      </c>
      <c r="H50" s="176" t="e">
        <f>NA()</f>
        <v>#N/A</v>
      </c>
      <c r="I50" s="176">
        <f>IF(ISNUMBER('実質公債費比率（分子）の構造'!M$53),'実質公債費比率（分子）の構造'!M$53,NA())</f>
        <v>-276</v>
      </c>
      <c r="J50" s="176" t="e">
        <f>NA()</f>
        <v>#N/A</v>
      </c>
      <c r="K50" s="176" t="e">
        <f>NA()</f>
        <v>#N/A</v>
      </c>
      <c r="L50" s="176">
        <f>IF(ISNUMBER('実質公債費比率（分子）の構造'!N$53),'実質公債費比率（分子）の構造'!N$53,NA())</f>
        <v>25</v>
      </c>
      <c r="M50" s="176" t="e">
        <f>NA()</f>
        <v>#N/A</v>
      </c>
      <c r="N50" s="176" t="e">
        <f>NA()</f>
        <v>#N/A</v>
      </c>
      <c r="O50" s="176">
        <f>IF(ISNUMBER('実質公債費比率（分子）の構造'!O$53),'実質公債費比率（分子）の構造'!O$53,NA())</f>
        <v>-8</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25052</v>
      </c>
      <c r="E56" s="175"/>
      <c r="F56" s="175"/>
      <c r="G56" s="175">
        <f>'将来負担比率（分子）の構造'!J$52</f>
        <v>24724</v>
      </c>
      <c r="H56" s="175"/>
      <c r="I56" s="175"/>
      <c r="J56" s="175">
        <f>'将来負担比率（分子）の構造'!K$52</f>
        <v>24235</v>
      </c>
      <c r="K56" s="175"/>
      <c r="L56" s="175"/>
      <c r="M56" s="175">
        <f>'将来負担比率（分子）の構造'!L$52</f>
        <v>23472</v>
      </c>
      <c r="N56" s="175"/>
      <c r="O56" s="175"/>
      <c r="P56" s="175">
        <f>'将来負担比率（分子）の構造'!M$52</f>
        <v>22201</v>
      </c>
    </row>
    <row r="57" spans="1:16" x14ac:dyDescent="0.15">
      <c r="A57" s="175" t="s">
        <v>44</v>
      </c>
      <c r="B57" s="175"/>
      <c r="C57" s="175"/>
      <c r="D57" s="175">
        <f>'将来負担比率（分子）の構造'!I$51</f>
        <v>894</v>
      </c>
      <c r="E57" s="175"/>
      <c r="F57" s="175"/>
      <c r="G57" s="175">
        <f>'将来負担比率（分子）の構造'!J$51</f>
        <v>882</v>
      </c>
      <c r="H57" s="175"/>
      <c r="I57" s="175"/>
      <c r="J57" s="175">
        <f>'将来負担比率（分子）の構造'!K$51</f>
        <v>965</v>
      </c>
      <c r="K57" s="175"/>
      <c r="L57" s="175"/>
      <c r="M57" s="175">
        <f>'将来負担比率（分子）の構造'!L$51</f>
        <v>1010</v>
      </c>
      <c r="N57" s="175"/>
      <c r="O57" s="175"/>
      <c r="P57" s="175">
        <f>'将来負担比率（分子）の構造'!M$51</f>
        <v>951</v>
      </c>
    </row>
    <row r="58" spans="1:16" x14ac:dyDescent="0.15">
      <c r="A58" s="175" t="s">
        <v>43</v>
      </c>
      <c r="B58" s="175"/>
      <c r="C58" s="175"/>
      <c r="D58" s="175">
        <f>'将来負担比率（分子）の構造'!I$50</f>
        <v>13714</v>
      </c>
      <c r="E58" s="175"/>
      <c r="F58" s="175"/>
      <c r="G58" s="175">
        <f>'将来負担比率（分子）の構造'!J$50</f>
        <v>13454</v>
      </c>
      <c r="H58" s="175"/>
      <c r="I58" s="175"/>
      <c r="J58" s="175">
        <f>'将来負担比率（分子）の構造'!K$50</f>
        <v>13612</v>
      </c>
      <c r="K58" s="175"/>
      <c r="L58" s="175"/>
      <c r="M58" s="175">
        <f>'将来負担比率（分子）の構造'!L$50</f>
        <v>14331</v>
      </c>
      <c r="N58" s="175"/>
      <c r="O58" s="175"/>
      <c r="P58" s="175">
        <f>'将来負担比率（分子）の構造'!M$50</f>
        <v>15251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15</v>
      </c>
      <c r="C61" s="175"/>
      <c r="D61" s="175"/>
      <c r="E61" s="175">
        <f>'将来負担比率（分子）の構造'!J$46</f>
        <v>14</v>
      </c>
      <c r="F61" s="175"/>
      <c r="G61" s="175"/>
      <c r="H61" s="175">
        <f>'将来負担比率（分子）の構造'!K$46</f>
        <v>13</v>
      </c>
      <c r="I61" s="175"/>
      <c r="J61" s="175"/>
      <c r="K61" s="175">
        <f>'将来負担比率（分子）の構造'!L$46</f>
        <v>12</v>
      </c>
      <c r="L61" s="175"/>
      <c r="M61" s="175"/>
      <c r="N61" s="175">
        <f>'将来負担比率（分子）の構造'!M$46</f>
        <v>11</v>
      </c>
      <c r="O61" s="175"/>
      <c r="P61" s="175"/>
    </row>
    <row r="62" spans="1:16" x14ac:dyDescent="0.15">
      <c r="A62" s="175" t="s">
        <v>37</v>
      </c>
      <c r="B62" s="175">
        <f>'将来負担比率（分子）の構造'!I$45</f>
        <v>3434</v>
      </c>
      <c r="C62" s="175"/>
      <c r="D62" s="175"/>
      <c r="E62" s="175">
        <f>'将来負担比率（分子）の構造'!J$45</f>
        <v>3485</v>
      </c>
      <c r="F62" s="175"/>
      <c r="G62" s="175"/>
      <c r="H62" s="175">
        <f>'将来負担比率（分子）の構造'!K$45</f>
        <v>3437</v>
      </c>
      <c r="I62" s="175"/>
      <c r="J62" s="175"/>
      <c r="K62" s="175">
        <f>'将来負担比率（分子）の構造'!L$45</f>
        <v>3375</v>
      </c>
      <c r="L62" s="175"/>
      <c r="M62" s="175"/>
      <c r="N62" s="175">
        <f>'将来負担比率（分子）の構造'!M$45</f>
        <v>3351</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6928</v>
      </c>
      <c r="C64" s="175"/>
      <c r="D64" s="175"/>
      <c r="E64" s="175">
        <f>'将来負担比率（分子）の構造'!J$43</f>
        <v>7793</v>
      </c>
      <c r="F64" s="175"/>
      <c r="G64" s="175"/>
      <c r="H64" s="175">
        <f>'将来負担比率（分子）の構造'!K$43</f>
        <v>8897</v>
      </c>
      <c r="I64" s="175"/>
      <c r="J64" s="175"/>
      <c r="K64" s="175">
        <f>'将来負担比率（分子）の構造'!L$43</f>
        <v>9289</v>
      </c>
      <c r="L64" s="175"/>
      <c r="M64" s="175"/>
      <c r="N64" s="175">
        <f>'将来負担比率（分子）の構造'!M$43</f>
        <v>9198</v>
      </c>
      <c r="O64" s="175"/>
      <c r="P64" s="175"/>
    </row>
    <row r="65" spans="1:16" x14ac:dyDescent="0.15">
      <c r="A65" s="175" t="s">
        <v>34</v>
      </c>
      <c r="B65" s="175">
        <f>'将来負担比率（分子）の構造'!I$42</f>
        <v>5</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19947</v>
      </c>
      <c r="C66" s="175"/>
      <c r="D66" s="175"/>
      <c r="E66" s="175">
        <f>'将来負担比率（分子）の構造'!J$41</f>
        <v>20292</v>
      </c>
      <c r="F66" s="175"/>
      <c r="G66" s="175"/>
      <c r="H66" s="175">
        <f>'将来負担比率（分子）の構造'!K$41</f>
        <v>20616</v>
      </c>
      <c r="I66" s="175"/>
      <c r="J66" s="175"/>
      <c r="K66" s="175">
        <f>'将来負担比率（分子）の構造'!L$41</f>
        <v>19802</v>
      </c>
      <c r="L66" s="175"/>
      <c r="M66" s="175"/>
      <c r="N66" s="175">
        <f>'将来負担比率（分子）の構造'!M$41</f>
        <v>19719</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3262</v>
      </c>
      <c r="C72" s="179">
        <f>基金残高に係る経年分析!G55</f>
        <v>2938</v>
      </c>
      <c r="D72" s="179">
        <f>基金残高に係る経年分析!H55</f>
        <v>3192</v>
      </c>
    </row>
    <row r="73" spans="1:16" x14ac:dyDescent="0.15">
      <c r="A73" s="178" t="s">
        <v>80</v>
      </c>
      <c r="B73" s="179">
        <f>基金残高に係る経年分析!F56</f>
        <v>295</v>
      </c>
      <c r="C73" s="179">
        <f>基金残高に係る経年分析!G56</f>
        <v>1037</v>
      </c>
      <c r="D73" s="179">
        <f>基金残高に係る経年分析!H56</f>
        <v>1037</v>
      </c>
    </row>
    <row r="74" spans="1:16" x14ac:dyDescent="0.15">
      <c r="A74" s="178" t="s">
        <v>81</v>
      </c>
      <c r="B74" s="179">
        <f>基金残高に係る経年分析!F57</f>
        <v>12191</v>
      </c>
      <c r="C74" s="179">
        <f>基金残高に係る経年分析!G57</f>
        <v>12457</v>
      </c>
      <c r="D74" s="179">
        <f>基金残高に係る経年分析!H57</f>
        <v>13100</v>
      </c>
    </row>
  </sheetData>
  <sheetProtection algorithmName="SHA-512" hashValue="j5htR/hcghNPudAQbrSPGLF6f2gIN4ifVHqNsRkeaejxtnsGyS2tw4DNVRFi0lLVhwbwiqZEuC2FbtgPc3eiTg==" saltValue="Zr79WN0KmYyCAZhIQuqe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3" t="s">
        <v>218</v>
      </c>
      <c r="DI1" s="604"/>
      <c r="DJ1" s="604"/>
      <c r="DK1" s="604"/>
      <c r="DL1" s="604"/>
      <c r="DM1" s="604"/>
      <c r="DN1" s="605"/>
      <c r="DO1" s="214"/>
      <c r="DP1" s="603" t="s">
        <v>219</v>
      </c>
      <c r="DQ1" s="604"/>
      <c r="DR1" s="604"/>
      <c r="DS1" s="604"/>
      <c r="DT1" s="604"/>
      <c r="DU1" s="604"/>
      <c r="DV1" s="604"/>
      <c r="DW1" s="604"/>
      <c r="DX1" s="604"/>
      <c r="DY1" s="604"/>
      <c r="DZ1" s="604"/>
      <c r="EA1" s="604"/>
      <c r="EB1" s="604"/>
      <c r="EC1" s="605"/>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6" t="s">
        <v>221</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222</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223</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224</v>
      </c>
      <c r="S4" s="607"/>
      <c r="T4" s="607"/>
      <c r="U4" s="607"/>
      <c r="V4" s="607"/>
      <c r="W4" s="607"/>
      <c r="X4" s="607"/>
      <c r="Y4" s="608"/>
      <c r="Z4" s="606" t="s">
        <v>225</v>
      </c>
      <c r="AA4" s="607"/>
      <c r="AB4" s="607"/>
      <c r="AC4" s="608"/>
      <c r="AD4" s="606" t="s">
        <v>226</v>
      </c>
      <c r="AE4" s="607"/>
      <c r="AF4" s="607"/>
      <c r="AG4" s="607"/>
      <c r="AH4" s="607"/>
      <c r="AI4" s="607"/>
      <c r="AJ4" s="607"/>
      <c r="AK4" s="608"/>
      <c r="AL4" s="606" t="s">
        <v>225</v>
      </c>
      <c r="AM4" s="607"/>
      <c r="AN4" s="607"/>
      <c r="AO4" s="608"/>
      <c r="AP4" s="609" t="s">
        <v>227</v>
      </c>
      <c r="AQ4" s="609"/>
      <c r="AR4" s="609"/>
      <c r="AS4" s="609"/>
      <c r="AT4" s="609"/>
      <c r="AU4" s="609"/>
      <c r="AV4" s="609"/>
      <c r="AW4" s="609"/>
      <c r="AX4" s="609"/>
      <c r="AY4" s="609"/>
      <c r="AZ4" s="609"/>
      <c r="BA4" s="609"/>
      <c r="BB4" s="609"/>
      <c r="BC4" s="609"/>
      <c r="BD4" s="609"/>
      <c r="BE4" s="609"/>
      <c r="BF4" s="609"/>
      <c r="BG4" s="609" t="s">
        <v>228</v>
      </c>
      <c r="BH4" s="609"/>
      <c r="BI4" s="609"/>
      <c r="BJ4" s="609"/>
      <c r="BK4" s="609"/>
      <c r="BL4" s="609"/>
      <c r="BM4" s="609"/>
      <c r="BN4" s="609"/>
      <c r="BO4" s="609" t="s">
        <v>225</v>
      </c>
      <c r="BP4" s="609"/>
      <c r="BQ4" s="609"/>
      <c r="BR4" s="609"/>
      <c r="BS4" s="609" t="s">
        <v>229</v>
      </c>
      <c r="BT4" s="609"/>
      <c r="BU4" s="609"/>
      <c r="BV4" s="609"/>
      <c r="BW4" s="609"/>
      <c r="BX4" s="609"/>
      <c r="BY4" s="609"/>
      <c r="BZ4" s="609"/>
      <c r="CA4" s="609"/>
      <c r="CB4" s="609"/>
      <c r="CD4" s="606" t="s">
        <v>230</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231</v>
      </c>
      <c r="C5" s="611"/>
      <c r="D5" s="611"/>
      <c r="E5" s="611"/>
      <c r="F5" s="611"/>
      <c r="G5" s="611"/>
      <c r="H5" s="611"/>
      <c r="I5" s="611"/>
      <c r="J5" s="611"/>
      <c r="K5" s="611"/>
      <c r="L5" s="611"/>
      <c r="M5" s="611"/>
      <c r="N5" s="611"/>
      <c r="O5" s="611"/>
      <c r="P5" s="611"/>
      <c r="Q5" s="612"/>
      <c r="R5" s="613">
        <v>3109998</v>
      </c>
      <c r="S5" s="614"/>
      <c r="T5" s="614"/>
      <c r="U5" s="614"/>
      <c r="V5" s="614"/>
      <c r="W5" s="614"/>
      <c r="X5" s="614"/>
      <c r="Y5" s="615"/>
      <c r="Z5" s="616">
        <v>12.7</v>
      </c>
      <c r="AA5" s="616"/>
      <c r="AB5" s="616"/>
      <c r="AC5" s="616"/>
      <c r="AD5" s="617">
        <v>3109998</v>
      </c>
      <c r="AE5" s="617"/>
      <c r="AF5" s="617"/>
      <c r="AG5" s="617"/>
      <c r="AH5" s="617"/>
      <c r="AI5" s="617"/>
      <c r="AJ5" s="617"/>
      <c r="AK5" s="617"/>
      <c r="AL5" s="618">
        <v>25.5</v>
      </c>
      <c r="AM5" s="619"/>
      <c r="AN5" s="619"/>
      <c r="AO5" s="620"/>
      <c r="AP5" s="610" t="s">
        <v>232</v>
      </c>
      <c r="AQ5" s="611"/>
      <c r="AR5" s="611"/>
      <c r="AS5" s="611"/>
      <c r="AT5" s="611"/>
      <c r="AU5" s="611"/>
      <c r="AV5" s="611"/>
      <c r="AW5" s="611"/>
      <c r="AX5" s="611"/>
      <c r="AY5" s="611"/>
      <c r="AZ5" s="611"/>
      <c r="BA5" s="611"/>
      <c r="BB5" s="611"/>
      <c r="BC5" s="611"/>
      <c r="BD5" s="611"/>
      <c r="BE5" s="611"/>
      <c r="BF5" s="612"/>
      <c r="BG5" s="624">
        <v>3109221</v>
      </c>
      <c r="BH5" s="625"/>
      <c r="BI5" s="625"/>
      <c r="BJ5" s="625"/>
      <c r="BK5" s="625"/>
      <c r="BL5" s="625"/>
      <c r="BM5" s="625"/>
      <c r="BN5" s="626"/>
      <c r="BO5" s="627">
        <v>100</v>
      </c>
      <c r="BP5" s="627"/>
      <c r="BQ5" s="627"/>
      <c r="BR5" s="627"/>
      <c r="BS5" s="628">
        <v>18458</v>
      </c>
      <c r="BT5" s="628"/>
      <c r="BU5" s="628"/>
      <c r="BV5" s="628"/>
      <c r="BW5" s="628"/>
      <c r="BX5" s="628"/>
      <c r="BY5" s="628"/>
      <c r="BZ5" s="628"/>
      <c r="CA5" s="628"/>
      <c r="CB5" s="632"/>
      <c r="CD5" s="606" t="s">
        <v>227</v>
      </c>
      <c r="CE5" s="607"/>
      <c r="CF5" s="607"/>
      <c r="CG5" s="607"/>
      <c r="CH5" s="607"/>
      <c r="CI5" s="607"/>
      <c r="CJ5" s="607"/>
      <c r="CK5" s="607"/>
      <c r="CL5" s="607"/>
      <c r="CM5" s="607"/>
      <c r="CN5" s="607"/>
      <c r="CO5" s="607"/>
      <c r="CP5" s="607"/>
      <c r="CQ5" s="608"/>
      <c r="CR5" s="606" t="s">
        <v>233</v>
      </c>
      <c r="CS5" s="607"/>
      <c r="CT5" s="607"/>
      <c r="CU5" s="607"/>
      <c r="CV5" s="607"/>
      <c r="CW5" s="607"/>
      <c r="CX5" s="607"/>
      <c r="CY5" s="608"/>
      <c r="CZ5" s="606" t="s">
        <v>225</v>
      </c>
      <c r="DA5" s="607"/>
      <c r="DB5" s="607"/>
      <c r="DC5" s="608"/>
      <c r="DD5" s="606" t="s">
        <v>234</v>
      </c>
      <c r="DE5" s="607"/>
      <c r="DF5" s="607"/>
      <c r="DG5" s="607"/>
      <c r="DH5" s="607"/>
      <c r="DI5" s="607"/>
      <c r="DJ5" s="607"/>
      <c r="DK5" s="607"/>
      <c r="DL5" s="607"/>
      <c r="DM5" s="607"/>
      <c r="DN5" s="607"/>
      <c r="DO5" s="607"/>
      <c r="DP5" s="608"/>
      <c r="DQ5" s="606" t="s">
        <v>235</v>
      </c>
      <c r="DR5" s="607"/>
      <c r="DS5" s="607"/>
      <c r="DT5" s="607"/>
      <c r="DU5" s="607"/>
      <c r="DV5" s="607"/>
      <c r="DW5" s="607"/>
      <c r="DX5" s="607"/>
      <c r="DY5" s="607"/>
      <c r="DZ5" s="607"/>
      <c r="EA5" s="607"/>
      <c r="EB5" s="607"/>
      <c r="EC5" s="608"/>
    </row>
    <row r="6" spans="2:143" ht="11.25" customHeight="1" x14ac:dyDescent="0.15">
      <c r="B6" s="621" t="s">
        <v>236</v>
      </c>
      <c r="C6" s="622"/>
      <c r="D6" s="622"/>
      <c r="E6" s="622"/>
      <c r="F6" s="622"/>
      <c r="G6" s="622"/>
      <c r="H6" s="622"/>
      <c r="I6" s="622"/>
      <c r="J6" s="622"/>
      <c r="K6" s="622"/>
      <c r="L6" s="622"/>
      <c r="M6" s="622"/>
      <c r="N6" s="622"/>
      <c r="O6" s="622"/>
      <c r="P6" s="622"/>
      <c r="Q6" s="623"/>
      <c r="R6" s="624">
        <v>235253</v>
      </c>
      <c r="S6" s="625"/>
      <c r="T6" s="625"/>
      <c r="U6" s="625"/>
      <c r="V6" s="625"/>
      <c r="W6" s="625"/>
      <c r="X6" s="625"/>
      <c r="Y6" s="626"/>
      <c r="Z6" s="627">
        <v>1</v>
      </c>
      <c r="AA6" s="627"/>
      <c r="AB6" s="627"/>
      <c r="AC6" s="627"/>
      <c r="AD6" s="628">
        <v>235253</v>
      </c>
      <c r="AE6" s="628"/>
      <c r="AF6" s="628"/>
      <c r="AG6" s="628"/>
      <c r="AH6" s="628"/>
      <c r="AI6" s="628"/>
      <c r="AJ6" s="628"/>
      <c r="AK6" s="628"/>
      <c r="AL6" s="629">
        <v>1.9</v>
      </c>
      <c r="AM6" s="630"/>
      <c r="AN6" s="630"/>
      <c r="AO6" s="631"/>
      <c r="AP6" s="621" t="s">
        <v>237</v>
      </c>
      <c r="AQ6" s="622"/>
      <c r="AR6" s="622"/>
      <c r="AS6" s="622"/>
      <c r="AT6" s="622"/>
      <c r="AU6" s="622"/>
      <c r="AV6" s="622"/>
      <c r="AW6" s="622"/>
      <c r="AX6" s="622"/>
      <c r="AY6" s="622"/>
      <c r="AZ6" s="622"/>
      <c r="BA6" s="622"/>
      <c r="BB6" s="622"/>
      <c r="BC6" s="622"/>
      <c r="BD6" s="622"/>
      <c r="BE6" s="622"/>
      <c r="BF6" s="623"/>
      <c r="BG6" s="624">
        <v>3109221</v>
      </c>
      <c r="BH6" s="625"/>
      <c r="BI6" s="625"/>
      <c r="BJ6" s="625"/>
      <c r="BK6" s="625"/>
      <c r="BL6" s="625"/>
      <c r="BM6" s="625"/>
      <c r="BN6" s="626"/>
      <c r="BO6" s="627">
        <v>100</v>
      </c>
      <c r="BP6" s="627"/>
      <c r="BQ6" s="627"/>
      <c r="BR6" s="627"/>
      <c r="BS6" s="628">
        <v>18458</v>
      </c>
      <c r="BT6" s="628"/>
      <c r="BU6" s="628"/>
      <c r="BV6" s="628"/>
      <c r="BW6" s="628"/>
      <c r="BX6" s="628"/>
      <c r="BY6" s="628"/>
      <c r="BZ6" s="628"/>
      <c r="CA6" s="628"/>
      <c r="CB6" s="632"/>
      <c r="CD6" s="610" t="s">
        <v>238</v>
      </c>
      <c r="CE6" s="611"/>
      <c r="CF6" s="611"/>
      <c r="CG6" s="611"/>
      <c r="CH6" s="611"/>
      <c r="CI6" s="611"/>
      <c r="CJ6" s="611"/>
      <c r="CK6" s="611"/>
      <c r="CL6" s="611"/>
      <c r="CM6" s="611"/>
      <c r="CN6" s="611"/>
      <c r="CO6" s="611"/>
      <c r="CP6" s="611"/>
      <c r="CQ6" s="612"/>
      <c r="CR6" s="624">
        <v>165280</v>
      </c>
      <c r="CS6" s="625"/>
      <c r="CT6" s="625"/>
      <c r="CU6" s="625"/>
      <c r="CV6" s="625"/>
      <c r="CW6" s="625"/>
      <c r="CX6" s="625"/>
      <c r="CY6" s="626"/>
      <c r="CZ6" s="618">
        <v>0.7</v>
      </c>
      <c r="DA6" s="619"/>
      <c r="DB6" s="619"/>
      <c r="DC6" s="635"/>
      <c r="DD6" s="633" t="s">
        <v>239</v>
      </c>
      <c r="DE6" s="625"/>
      <c r="DF6" s="625"/>
      <c r="DG6" s="625"/>
      <c r="DH6" s="625"/>
      <c r="DI6" s="625"/>
      <c r="DJ6" s="625"/>
      <c r="DK6" s="625"/>
      <c r="DL6" s="625"/>
      <c r="DM6" s="625"/>
      <c r="DN6" s="625"/>
      <c r="DO6" s="625"/>
      <c r="DP6" s="626"/>
      <c r="DQ6" s="633">
        <v>165280</v>
      </c>
      <c r="DR6" s="625"/>
      <c r="DS6" s="625"/>
      <c r="DT6" s="625"/>
      <c r="DU6" s="625"/>
      <c r="DV6" s="625"/>
      <c r="DW6" s="625"/>
      <c r="DX6" s="625"/>
      <c r="DY6" s="625"/>
      <c r="DZ6" s="625"/>
      <c r="EA6" s="625"/>
      <c r="EB6" s="625"/>
      <c r="EC6" s="634"/>
    </row>
    <row r="7" spans="2:143" ht="11.25" customHeight="1" x14ac:dyDescent="0.15">
      <c r="B7" s="621" t="s">
        <v>240</v>
      </c>
      <c r="C7" s="622"/>
      <c r="D7" s="622"/>
      <c r="E7" s="622"/>
      <c r="F7" s="622"/>
      <c r="G7" s="622"/>
      <c r="H7" s="622"/>
      <c r="I7" s="622"/>
      <c r="J7" s="622"/>
      <c r="K7" s="622"/>
      <c r="L7" s="622"/>
      <c r="M7" s="622"/>
      <c r="N7" s="622"/>
      <c r="O7" s="622"/>
      <c r="P7" s="622"/>
      <c r="Q7" s="623"/>
      <c r="R7" s="624">
        <v>689</v>
      </c>
      <c r="S7" s="625"/>
      <c r="T7" s="625"/>
      <c r="U7" s="625"/>
      <c r="V7" s="625"/>
      <c r="W7" s="625"/>
      <c r="X7" s="625"/>
      <c r="Y7" s="626"/>
      <c r="Z7" s="627">
        <v>0</v>
      </c>
      <c r="AA7" s="627"/>
      <c r="AB7" s="627"/>
      <c r="AC7" s="627"/>
      <c r="AD7" s="628">
        <v>689</v>
      </c>
      <c r="AE7" s="628"/>
      <c r="AF7" s="628"/>
      <c r="AG7" s="628"/>
      <c r="AH7" s="628"/>
      <c r="AI7" s="628"/>
      <c r="AJ7" s="628"/>
      <c r="AK7" s="628"/>
      <c r="AL7" s="629">
        <v>0</v>
      </c>
      <c r="AM7" s="630"/>
      <c r="AN7" s="630"/>
      <c r="AO7" s="631"/>
      <c r="AP7" s="621" t="s">
        <v>241</v>
      </c>
      <c r="AQ7" s="622"/>
      <c r="AR7" s="622"/>
      <c r="AS7" s="622"/>
      <c r="AT7" s="622"/>
      <c r="AU7" s="622"/>
      <c r="AV7" s="622"/>
      <c r="AW7" s="622"/>
      <c r="AX7" s="622"/>
      <c r="AY7" s="622"/>
      <c r="AZ7" s="622"/>
      <c r="BA7" s="622"/>
      <c r="BB7" s="622"/>
      <c r="BC7" s="622"/>
      <c r="BD7" s="622"/>
      <c r="BE7" s="622"/>
      <c r="BF7" s="623"/>
      <c r="BG7" s="624">
        <v>1002176</v>
      </c>
      <c r="BH7" s="625"/>
      <c r="BI7" s="625"/>
      <c r="BJ7" s="625"/>
      <c r="BK7" s="625"/>
      <c r="BL7" s="625"/>
      <c r="BM7" s="625"/>
      <c r="BN7" s="626"/>
      <c r="BO7" s="627">
        <v>32.200000000000003</v>
      </c>
      <c r="BP7" s="627"/>
      <c r="BQ7" s="627"/>
      <c r="BR7" s="627"/>
      <c r="BS7" s="628">
        <v>18458</v>
      </c>
      <c r="BT7" s="628"/>
      <c r="BU7" s="628"/>
      <c r="BV7" s="628"/>
      <c r="BW7" s="628"/>
      <c r="BX7" s="628"/>
      <c r="BY7" s="628"/>
      <c r="BZ7" s="628"/>
      <c r="CA7" s="628"/>
      <c r="CB7" s="632"/>
      <c r="CD7" s="621" t="s">
        <v>242</v>
      </c>
      <c r="CE7" s="622"/>
      <c r="CF7" s="622"/>
      <c r="CG7" s="622"/>
      <c r="CH7" s="622"/>
      <c r="CI7" s="622"/>
      <c r="CJ7" s="622"/>
      <c r="CK7" s="622"/>
      <c r="CL7" s="622"/>
      <c r="CM7" s="622"/>
      <c r="CN7" s="622"/>
      <c r="CO7" s="622"/>
      <c r="CP7" s="622"/>
      <c r="CQ7" s="623"/>
      <c r="CR7" s="624">
        <v>4790694</v>
      </c>
      <c r="CS7" s="625"/>
      <c r="CT7" s="625"/>
      <c r="CU7" s="625"/>
      <c r="CV7" s="625"/>
      <c r="CW7" s="625"/>
      <c r="CX7" s="625"/>
      <c r="CY7" s="626"/>
      <c r="CZ7" s="627">
        <v>20.8</v>
      </c>
      <c r="DA7" s="627"/>
      <c r="DB7" s="627"/>
      <c r="DC7" s="627"/>
      <c r="DD7" s="633">
        <v>280061</v>
      </c>
      <c r="DE7" s="625"/>
      <c r="DF7" s="625"/>
      <c r="DG7" s="625"/>
      <c r="DH7" s="625"/>
      <c r="DI7" s="625"/>
      <c r="DJ7" s="625"/>
      <c r="DK7" s="625"/>
      <c r="DL7" s="625"/>
      <c r="DM7" s="625"/>
      <c r="DN7" s="625"/>
      <c r="DO7" s="625"/>
      <c r="DP7" s="626"/>
      <c r="DQ7" s="633">
        <v>3186326</v>
      </c>
      <c r="DR7" s="625"/>
      <c r="DS7" s="625"/>
      <c r="DT7" s="625"/>
      <c r="DU7" s="625"/>
      <c r="DV7" s="625"/>
      <c r="DW7" s="625"/>
      <c r="DX7" s="625"/>
      <c r="DY7" s="625"/>
      <c r="DZ7" s="625"/>
      <c r="EA7" s="625"/>
      <c r="EB7" s="625"/>
      <c r="EC7" s="634"/>
    </row>
    <row r="8" spans="2:143" ht="11.25" customHeight="1" x14ac:dyDescent="0.15">
      <c r="B8" s="621" t="s">
        <v>243</v>
      </c>
      <c r="C8" s="622"/>
      <c r="D8" s="622"/>
      <c r="E8" s="622"/>
      <c r="F8" s="622"/>
      <c r="G8" s="622"/>
      <c r="H8" s="622"/>
      <c r="I8" s="622"/>
      <c r="J8" s="622"/>
      <c r="K8" s="622"/>
      <c r="L8" s="622"/>
      <c r="M8" s="622"/>
      <c r="N8" s="622"/>
      <c r="O8" s="622"/>
      <c r="P8" s="622"/>
      <c r="Q8" s="623"/>
      <c r="R8" s="624">
        <v>7395</v>
      </c>
      <c r="S8" s="625"/>
      <c r="T8" s="625"/>
      <c r="U8" s="625"/>
      <c r="V8" s="625"/>
      <c r="W8" s="625"/>
      <c r="X8" s="625"/>
      <c r="Y8" s="626"/>
      <c r="Z8" s="627">
        <v>0</v>
      </c>
      <c r="AA8" s="627"/>
      <c r="AB8" s="627"/>
      <c r="AC8" s="627"/>
      <c r="AD8" s="628">
        <v>7395</v>
      </c>
      <c r="AE8" s="628"/>
      <c r="AF8" s="628"/>
      <c r="AG8" s="628"/>
      <c r="AH8" s="628"/>
      <c r="AI8" s="628"/>
      <c r="AJ8" s="628"/>
      <c r="AK8" s="628"/>
      <c r="AL8" s="629">
        <v>0.1</v>
      </c>
      <c r="AM8" s="630"/>
      <c r="AN8" s="630"/>
      <c r="AO8" s="631"/>
      <c r="AP8" s="621" t="s">
        <v>244</v>
      </c>
      <c r="AQ8" s="622"/>
      <c r="AR8" s="622"/>
      <c r="AS8" s="622"/>
      <c r="AT8" s="622"/>
      <c r="AU8" s="622"/>
      <c r="AV8" s="622"/>
      <c r="AW8" s="622"/>
      <c r="AX8" s="622"/>
      <c r="AY8" s="622"/>
      <c r="AZ8" s="622"/>
      <c r="BA8" s="622"/>
      <c r="BB8" s="622"/>
      <c r="BC8" s="622"/>
      <c r="BD8" s="622"/>
      <c r="BE8" s="622"/>
      <c r="BF8" s="623"/>
      <c r="BG8" s="624">
        <v>41830</v>
      </c>
      <c r="BH8" s="625"/>
      <c r="BI8" s="625"/>
      <c r="BJ8" s="625"/>
      <c r="BK8" s="625"/>
      <c r="BL8" s="625"/>
      <c r="BM8" s="625"/>
      <c r="BN8" s="626"/>
      <c r="BO8" s="627">
        <v>1.3</v>
      </c>
      <c r="BP8" s="627"/>
      <c r="BQ8" s="627"/>
      <c r="BR8" s="627"/>
      <c r="BS8" s="628" t="s">
        <v>239</v>
      </c>
      <c r="BT8" s="628"/>
      <c r="BU8" s="628"/>
      <c r="BV8" s="628"/>
      <c r="BW8" s="628"/>
      <c r="BX8" s="628"/>
      <c r="BY8" s="628"/>
      <c r="BZ8" s="628"/>
      <c r="CA8" s="628"/>
      <c r="CB8" s="632"/>
      <c r="CD8" s="621" t="s">
        <v>245</v>
      </c>
      <c r="CE8" s="622"/>
      <c r="CF8" s="622"/>
      <c r="CG8" s="622"/>
      <c r="CH8" s="622"/>
      <c r="CI8" s="622"/>
      <c r="CJ8" s="622"/>
      <c r="CK8" s="622"/>
      <c r="CL8" s="622"/>
      <c r="CM8" s="622"/>
      <c r="CN8" s="622"/>
      <c r="CO8" s="622"/>
      <c r="CP8" s="622"/>
      <c r="CQ8" s="623"/>
      <c r="CR8" s="624">
        <v>6761439</v>
      </c>
      <c r="CS8" s="625"/>
      <c r="CT8" s="625"/>
      <c r="CU8" s="625"/>
      <c r="CV8" s="625"/>
      <c r="CW8" s="625"/>
      <c r="CX8" s="625"/>
      <c r="CY8" s="626"/>
      <c r="CZ8" s="627">
        <v>29.3</v>
      </c>
      <c r="DA8" s="627"/>
      <c r="DB8" s="627"/>
      <c r="DC8" s="627"/>
      <c r="DD8" s="633">
        <v>40357</v>
      </c>
      <c r="DE8" s="625"/>
      <c r="DF8" s="625"/>
      <c r="DG8" s="625"/>
      <c r="DH8" s="625"/>
      <c r="DI8" s="625"/>
      <c r="DJ8" s="625"/>
      <c r="DK8" s="625"/>
      <c r="DL8" s="625"/>
      <c r="DM8" s="625"/>
      <c r="DN8" s="625"/>
      <c r="DO8" s="625"/>
      <c r="DP8" s="626"/>
      <c r="DQ8" s="633">
        <v>3188782</v>
      </c>
      <c r="DR8" s="625"/>
      <c r="DS8" s="625"/>
      <c r="DT8" s="625"/>
      <c r="DU8" s="625"/>
      <c r="DV8" s="625"/>
      <c r="DW8" s="625"/>
      <c r="DX8" s="625"/>
      <c r="DY8" s="625"/>
      <c r="DZ8" s="625"/>
      <c r="EA8" s="625"/>
      <c r="EB8" s="625"/>
      <c r="EC8" s="634"/>
    </row>
    <row r="9" spans="2:143" ht="11.25" customHeight="1" x14ac:dyDescent="0.15">
      <c r="B9" s="621" t="s">
        <v>246</v>
      </c>
      <c r="C9" s="622"/>
      <c r="D9" s="622"/>
      <c r="E9" s="622"/>
      <c r="F9" s="622"/>
      <c r="G9" s="622"/>
      <c r="H9" s="622"/>
      <c r="I9" s="622"/>
      <c r="J9" s="622"/>
      <c r="K9" s="622"/>
      <c r="L9" s="622"/>
      <c r="M9" s="622"/>
      <c r="N9" s="622"/>
      <c r="O9" s="622"/>
      <c r="P9" s="622"/>
      <c r="Q9" s="623"/>
      <c r="R9" s="624">
        <v>7141</v>
      </c>
      <c r="S9" s="625"/>
      <c r="T9" s="625"/>
      <c r="U9" s="625"/>
      <c r="V9" s="625"/>
      <c r="W9" s="625"/>
      <c r="X9" s="625"/>
      <c r="Y9" s="626"/>
      <c r="Z9" s="627">
        <v>0</v>
      </c>
      <c r="AA9" s="627"/>
      <c r="AB9" s="627"/>
      <c r="AC9" s="627"/>
      <c r="AD9" s="628">
        <v>7141</v>
      </c>
      <c r="AE9" s="628"/>
      <c r="AF9" s="628"/>
      <c r="AG9" s="628"/>
      <c r="AH9" s="628"/>
      <c r="AI9" s="628"/>
      <c r="AJ9" s="628"/>
      <c r="AK9" s="628"/>
      <c r="AL9" s="629">
        <v>0.1</v>
      </c>
      <c r="AM9" s="630"/>
      <c r="AN9" s="630"/>
      <c r="AO9" s="631"/>
      <c r="AP9" s="621" t="s">
        <v>247</v>
      </c>
      <c r="AQ9" s="622"/>
      <c r="AR9" s="622"/>
      <c r="AS9" s="622"/>
      <c r="AT9" s="622"/>
      <c r="AU9" s="622"/>
      <c r="AV9" s="622"/>
      <c r="AW9" s="622"/>
      <c r="AX9" s="622"/>
      <c r="AY9" s="622"/>
      <c r="AZ9" s="622"/>
      <c r="BA9" s="622"/>
      <c r="BB9" s="622"/>
      <c r="BC9" s="622"/>
      <c r="BD9" s="622"/>
      <c r="BE9" s="622"/>
      <c r="BF9" s="623"/>
      <c r="BG9" s="624">
        <v>840237</v>
      </c>
      <c r="BH9" s="625"/>
      <c r="BI9" s="625"/>
      <c r="BJ9" s="625"/>
      <c r="BK9" s="625"/>
      <c r="BL9" s="625"/>
      <c r="BM9" s="625"/>
      <c r="BN9" s="626"/>
      <c r="BO9" s="627">
        <v>27</v>
      </c>
      <c r="BP9" s="627"/>
      <c r="BQ9" s="627"/>
      <c r="BR9" s="627"/>
      <c r="BS9" s="628" t="s">
        <v>131</v>
      </c>
      <c r="BT9" s="628"/>
      <c r="BU9" s="628"/>
      <c r="BV9" s="628"/>
      <c r="BW9" s="628"/>
      <c r="BX9" s="628"/>
      <c r="BY9" s="628"/>
      <c r="BZ9" s="628"/>
      <c r="CA9" s="628"/>
      <c r="CB9" s="632"/>
      <c r="CD9" s="621" t="s">
        <v>248</v>
      </c>
      <c r="CE9" s="622"/>
      <c r="CF9" s="622"/>
      <c r="CG9" s="622"/>
      <c r="CH9" s="622"/>
      <c r="CI9" s="622"/>
      <c r="CJ9" s="622"/>
      <c r="CK9" s="622"/>
      <c r="CL9" s="622"/>
      <c r="CM9" s="622"/>
      <c r="CN9" s="622"/>
      <c r="CO9" s="622"/>
      <c r="CP9" s="622"/>
      <c r="CQ9" s="623"/>
      <c r="CR9" s="624">
        <v>2164908</v>
      </c>
      <c r="CS9" s="625"/>
      <c r="CT9" s="625"/>
      <c r="CU9" s="625"/>
      <c r="CV9" s="625"/>
      <c r="CW9" s="625"/>
      <c r="CX9" s="625"/>
      <c r="CY9" s="626"/>
      <c r="CZ9" s="627">
        <v>9.4</v>
      </c>
      <c r="DA9" s="627"/>
      <c r="DB9" s="627"/>
      <c r="DC9" s="627"/>
      <c r="DD9" s="633">
        <v>37682</v>
      </c>
      <c r="DE9" s="625"/>
      <c r="DF9" s="625"/>
      <c r="DG9" s="625"/>
      <c r="DH9" s="625"/>
      <c r="DI9" s="625"/>
      <c r="DJ9" s="625"/>
      <c r="DK9" s="625"/>
      <c r="DL9" s="625"/>
      <c r="DM9" s="625"/>
      <c r="DN9" s="625"/>
      <c r="DO9" s="625"/>
      <c r="DP9" s="626"/>
      <c r="DQ9" s="633">
        <v>1762641</v>
      </c>
      <c r="DR9" s="625"/>
      <c r="DS9" s="625"/>
      <c r="DT9" s="625"/>
      <c r="DU9" s="625"/>
      <c r="DV9" s="625"/>
      <c r="DW9" s="625"/>
      <c r="DX9" s="625"/>
      <c r="DY9" s="625"/>
      <c r="DZ9" s="625"/>
      <c r="EA9" s="625"/>
      <c r="EB9" s="625"/>
      <c r="EC9" s="634"/>
    </row>
    <row r="10" spans="2:143" ht="11.25" customHeight="1" x14ac:dyDescent="0.15">
      <c r="B10" s="621" t="s">
        <v>249</v>
      </c>
      <c r="C10" s="622"/>
      <c r="D10" s="622"/>
      <c r="E10" s="622"/>
      <c r="F10" s="622"/>
      <c r="G10" s="622"/>
      <c r="H10" s="622"/>
      <c r="I10" s="622"/>
      <c r="J10" s="622"/>
      <c r="K10" s="622"/>
      <c r="L10" s="622"/>
      <c r="M10" s="622"/>
      <c r="N10" s="622"/>
      <c r="O10" s="622"/>
      <c r="P10" s="622"/>
      <c r="Q10" s="623"/>
      <c r="R10" s="624" t="s">
        <v>131</v>
      </c>
      <c r="S10" s="625"/>
      <c r="T10" s="625"/>
      <c r="U10" s="625"/>
      <c r="V10" s="625"/>
      <c r="W10" s="625"/>
      <c r="X10" s="625"/>
      <c r="Y10" s="626"/>
      <c r="Z10" s="627" t="s">
        <v>178</v>
      </c>
      <c r="AA10" s="627"/>
      <c r="AB10" s="627"/>
      <c r="AC10" s="627"/>
      <c r="AD10" s="628" t="s">
        <v>239</v>
      </c>
      <c r="AE10" s="628"/>
      <c r="AF10" s="628"/>
      <c r="AG10" s="628"/>
      <c r="AH10" s="628"/>
      <c r="AI10" s="628"/>
      <c r="AJ10" s="628"/>
      <c r="AK10" s="628"/>
      <c r="AL10" s="629" t="s">
        <v>131</v>
      </c>
      <c r="AM10" s="630"/>
      <c r="AN10" s="630"/>
      <c r="AO10" s="631"/>
      <c r="AP10" s="621" t="s">
        <v>250</v>
      </c>
      <c r="AQ10" s="622"/>
      <c r="AR10" s="622"/>
      <c r="AS10" s="622"/>
      <c r="AT10" s="622"/>
      <c r="AU10" s="622"/>
      <c r="AV10" s="622"/>
      <c r="AW10" s="622"/>
      <c r="AX10" s="622"/>
      <c r="AY10" s="622"/>
      <c r="AZ10" s="622"/>
      <c r="BA10" s="622"/>
      <c r="BB10" s="622"/>
      <c r="BC10" s="622"/>
      <c r="BD10" s="622"/>
      <c r="BE10" s="622"/>
      <c r="BF10" s="623"/>
      <c r="BG10" s="624">
        <v>54887</v>
      </c>
      <c r="BH10" s="625"/>
      <c r="BI10" s="625"/>
      <c r="BJ10" s="625"/>
      <c r="BK10" s="625"/>
      <c r="BL10" s="625"/>
      <c r="BM10" s="625"/>
      <c r="BN10" s="626"/>
      <c r="BO10" s="627">
        <v>1.8</v>
      </c>
      <c r="BP10" s="627"/>
      <c r="BQ10" s="627"/>
      <c r="BR10" s="627"/>
      <c r="BS10" s="628" t="s">
        <v>178</v>
      </c>
      <c r="BT10" s="628"/>
      <c r="BU10" s="628"/>
      <c r="BV10" s="628"/>
      <c r="BW10" s="628"/>
      <c r="BX10" s="628"/>
      <c r="BY10" s="628"/>
      <c r="BZ10" s="628"/>
      <c r="CA10" s="628"/>
      <c r="CB10" s="632"/>
      <c r="CD10" s="621" t="s">
        <v>251</v>
      </c>
      <c r="CE10" s="622"/>
      <c r="CF10" s="622"/>
      <c r="CG10" s="622"/>
      <c r="CH10" s="622"/>
      <c r="CI10" s="622"/>
      <c r="CJ10" s="622"/>
      <c r="CK10" s="622"/>
      <c r="CL10" s="622"/>
      <c r="CM10" s="622"/>
      <c r="CN10" s="622"/>
      <c r="CO10" s="622"/>
      <c r="CP10" s="622"/>
      <c r="CQ10" s="623"/>
      <c r="CR10" s="624" t="s">
        <v>239</v>
      </c>
      <c r="CS10" s="625"/>
      <c r="CT10" s="625"/>
      <c r="CU10" s="625"/>
      <c r="CV10" s="625"/>
      <c r="CW10" s="625"/>
      <c r="CX10" s="625"/>
      <c r="CY10" s="626"/>
      <c r="CZ10" s="627" t="s">
        <v>239</v>
      </c>
      <c r="DA10" s="627"/>
      <c r="DB10" s="627"/>
      <c r="DC10" s="627"/>
      <c r="DD10" s="633" t="s">
        <v>131</v>
      </c>
      <c r="DE10" s="625"/>
      <c r="DF10" s="625"/>
      <c r="DG10" s="625"/>
      <c r="DH10" s="625"/>
      <c r="DI10" s="625"/>
      <c r="DJ10" s="625"/>
      <c r="DK10" s="625"/>
      <c r="DL10" s="625"/>
      <c r="DM10" s="625"/>
      <c r="DN10" s="625"/>
      <c r="DO10" s="625"/>
      <c r="DP10" s="626"/>
      <c r="DQ10" s="633" t="s">
        <v>131</v>
      </c>
      <c r="DR10" s="625"/>
      <c r="DS10" s="625"/>
      <c r="DT10" s="625"/>
      <c r="DU10" s="625"/>
      <c r="DV10" s="625"/>
      <c r="DW10" s="625"/>
      <c r="DX10" s="625"/>
      <c r="DY10" s="625"/>
      <c r="DZ10" s="625"/>
      <c r="EA10" s="625"/>
      <c r="EB10" s="625"/>
      <c r="EC10" s="634"/>
    </row>
    <row r="11" spans="2:143" ht="11.25" customHeight="1" x14ac:dyDescent="0.15">
      <c r="B11" s="621" t="s">
        <v>252</v>
      </c>
      <c r="C11" s="622"/>
      <c r="D11" s="622"/>
      <c r="E11" s="622"/>
      <c r="F11" s="622"/>
      <c r="G11" s="622"/>
      <c r="H11" s="622"/>
      <c r="I11" s="622"/>
      <c r="J11" s="622"/>
      <c r="K11" s="622"/>
      <c r="L11" s="622"/>
      <c r="M11" s="622"/>
      <c r="N11" s="622"/>
      <c r="O11" s="622"/>
      <c r="P11" s="622"/>
      <c r="Q11" s="623"/>
      <c r="R11" s="624">
        <v>651495</v>
      </c>
      <c r="S11" s="625"/>
      <c r="T11" s="625"/>
      <c r="U11" s="625"/>
      <c r="V11" s="625"/>
      <c r="W11" s="625"/>
      <c r="X11" s="625"/>
      <c r="Y11" s="626"/>
      <c r="Z11" s="629">
        <v>2.7</v>
      </c>
      <c r="AA11" s="630"/>
      <c r="AB11" s="630"/>
      <c r="AC11" s="636"/>
      <c r="AD11" s="633">
        <v>651495</v>
      </c>
      <c r="AE11" s="625"/>
      <c r="AF11" s="625"/>
      <c r="AG11" s="625"/>
      <c r="AH11" s="625"/>
      <c r="AI11" s="625"/>
      <c r="AJ11" s="625"/>
      <c r="AK11" s="626"/>
      <c r="AL11" s="629">
        <v>5.3</v>
      </c>
      <c r="AM11" s="630"/>
      <c r="AN11" s="630"/>
      <c r="AO11" s="631"/>
      <c r="AP11" s="621" t="s">
        <v>253</v>
      </c>
      <c r="AQ11" s="622"/>
      <c r="AR11" s="622"/>
      <c r="AS11" s="622"/>
      <c r="AT11" s="622"/>
      <c r="AU11" s="622"/>
      <c r="AV11" s="622"/>
      <c r="AW11" s="622"/>
      <c r="AX11" s="622"/>
      <c r="AY11" s="622"/>
      <c r="AZ11" s="622"/>
      <c r="BA11" s="622"/>
      <c r="BB11" s="622"/>
      <c r="BC11" s="622"/>
      <c r="BD11" s="622"/>
      <c r="BE11" s="622"/>
      <c r="BF11" s="623"/>
      <c r="BG11" s="624">
        <v>65222</v>
      </c>
      <c r="BH11" s="625"/>
      <c r="BI11" s="625"/>
      <c r="BJ11" s="625"/>
      <c r="BK11" s="625"/>
      <c r="BL11" s="625"/>
      <c r="BM11" s="625"/>
      <c r="BN11" s="626"/>
      <c r="BO11" s="627">
        <v>2.1</v>
      </c>
      <c r="BP11" s="627"/>
      <c r="BQ11" s="627"/>
      <c r="BR11" s="627"/>
      <c r="BS11" s="628">
        <v>18458</v>
      </c>
      <c r="BT11" s="628"/>
      <c r="BU11" s="628"/>
      <c r="BV11" s="628"/>
      <c r="BW11" s="628"/>
      <c r="BX11" s="628"/>
      <c r="BY11" s="628"/>
      <c r="BZ11" s="628"/>
      <c r="CA11" s="628"/>
      <c r="CB11" s="632"/>
      <c r="CD11" s="621" t="s">
        <v>254</v>
      </c>
      <c r="CE11" s="622"/>
      <c r="CF11" s="622"/>
      <c r="CG11" s="622"/>
      <c r="CH11" s="622"/>
      <c r="CI11" s="622"/>
      <c r="CJ11" s="622"/>
      <c r="CK11" s="622"/>
      <c r="CL11" s="622"/>
      <c r="CM11" s="622"/>
      <c r="CN11" s="622"/>
      <c r="CO11" s="622"/>
      <c r="CP11" s="622"/>
      <c r="CQ11" s="623"/>
      <c r="CR11" s="624">
        <v>1248159</v>
      </c>
      <c r="CS11" s="625"/>
      <c r="CT11" s="625"/>
      <c r="CU11" s="625"/>
      <c r="CV11" s="625"/>
      <c r="CW11" s="625"/>
      <c r="CX11" s="625"/>
      <c r="CY11" s="626"/>
      <c r="CZ11" s="627">
        <v>5.4</v>
      </c>
      <c r="DA11" s="627"/>
      <c r="DB11" s="627"/>
      <c r="DC11" s="627"/>
      <c r="DD11" s="633">
        <v>227855</v>
      </c>
      <c r="DE11" s="625"/>
      <c r="DF11" s="625"/>
      <c r="DG11" s="625"/>
      <c r="DH11" s="625"/>
      <c r="DI11" s="625"/>
      <c r="DJ11" s="625"/>
      <c r="DK11" s="625"/>
      <c r="DL11" s="625"/>
      <c r="DM11" s="625"/>
      <c r="DN11" s="625"/>
      <c r="DO11" s="625"/>
      <c r="DP11" s="626"/>
      <c r="DQ11" s="633">
        <v>905403</v>
      </c>
      <c r="DR11" s="625"/>
      <c r="DS11" s="625"/>
      <c r="DT11" s="625"/>
      <c r="DU11" s="625"/>
      <c r="DV11" s="625"/>
      <c r="DW11" s="625"/>
      <c r="DX11" s="625"/>
      <c r="DY11" s="625"/>
      <c r="DZ11" s="625"/>
      <c r="EA11" s="625"/>
      <c r="EB11" s="625"/>
      <c r="EC11" s="634"/>
    </row>
    <row r="12" spans="2:143" ht="11.25" customHeight="1" x14ac:dyDescent="0.15">
      <c r="B12" s="621" t="s">
        <v>255</v>
      </c>
      <c r="C12" s="622"/>
      <c r="D12" s="622"/>
      <c r="E12" s="622"/>
      <c r="F12" s="622"/>
      <c r="G12" s="622"/>
      <c r="H12" s="622"/>
      <c r="I12" s="622"/>
      <c r="J12" s="622"/>
      <c r="K12" s="622"/>
      <c r="L12" s="622"/>
      <c r="M12" s="622"/>
      <c r="N12" s="622"/>
      <c r="O12" s="622"/>
      <c r="P12" s="622"/>
      <c r="Q12" s="623"/>
      <c r="R12" s="624">
        <v>29622</v>
      </c>
      <c r="S12" s="625"/>
      <c r="T12" s="625"/>
      <c r="U12" s="625"/>
      <c r="V12" s="625"/>
      <c r="W12" s="625"/>
      <c r="X12" s="625"/>
      <c r="Y12" s="626"/>
      <c r="Z12" s="627">
        <v>0.1</v>
      </c>
      <c r="AA12" s="627"/>
      <c r="AB12" s="627"/>
      <c r="AC12" s="627"/>
      <c r="AD12" s="628">
        <v>29622</v>
      </c>
      <c r="AE12" s="628"/>
      <c r="AF12" s="628"/>
      <c r="AG12" s="628"/>
      <c r="AH12" s="628"/>
      <c r="AI12" s="628"/>
      <c r="AJ12" s="628"/>
      <c r="AK12" s="628"/>
      <c r="AL12" s="629">
        <v>0.2</v>
      </c>
      <c r="AM12" s="630"/>
      <c r="AN12" s="630"/>
      <c r="AO12" s="631"/>
      <c r="AP12" s="621" t="s">
        <v>256</v>
      </c>
      <c r="AQ12" s="622"/>
      <c r="AR12" s="622"/>
      <c r="AS12" s="622"/>
      <c r="AT12" s="622"/>
      <c r="AU12" s="622"/>
      <c r="AV12" s="622"/>
      <c r="AW12" s="622"/>
      <c r="AX12" s="622"/>
      <c r="AY12" s="622"/>
      <c r="AZ12" s="622"/>
      <c r="BA12" s="622"/>
      <c r="BB12" s="622"/>
      <c r="BC12" s="622"/>
      <c r="BD12" s="622"/>
      <c r="BE12" s="622"/>
      <c r="BF12" s="623"/>
      <c r="BG12" s="624">
        <v>1776518</v>
      </c>
      <c r="BH12" s="625"/>
      <c r="BI12" s="625"/>
      <c r="BJ12" s="625"/>
      <c r="BK12" s="625"/>
      <c r="BL12" s="625"/>
      <c r="BM12" s="625"/>
      <c r="BN12" s="626"/>
      <c r="BO12" s="627">
        <v>57.1</v>
      </c>
      <c r="BP12" s="627"/>
      <c r="BQ12" s="627"/>
      <c r="BR12" s="627"/>
      <c r="BS12" s="628" t="s">
        <v>239</v>
      </c>
      <c r="BT12" s="628"/>
      <c r="BU12" s="628"/>
      <c r="BV12" s="628"/>
      <c r="BW12" s="628"/>
      <c r="BX12" s="628"/>
      <c r="BY12" s="628"/>
      <c r="BZ12" s="628"/>
      <c r="CA12" s="628"/>
      <c r="CB12" s="632"/>
      <c r="CD12" s="621" t="s">
        <v>257</v>
      </c>
      <c r="CE12" s="622"/>
      <c r="CF12" s="622"/>
      <c r="CG12" s="622"/>
      <c r="CH12" s="622"/>
      <c r="CI12" s="622"/>
      <c r="CJ12" s="622"/>
      <c r="CK12" s="622"/>
      <c r="CL12" s="622"/>
      <c r="CM12" s="622"/>
      <c r="CN12" s="622"/>
      <c r="CO12" s="622"/>
      <c r="CP12" s="622"/>
      <c r="CQ12" s="623"/>
      <c r="CR12" s="624">
        <v>710498</v>
      </c>
      <c r="CS12" s="625"/>
      <c r="CT12" s="625"/>
      <c r="CU12" s="625"/>
      <c r="CV12" s="625"/>
      <c r="CW12" s="625"/>
      <c r="CX12" s="625"/>
      <c r="CY12" s="626"/>
      <c r="CZ12" s="627">
        <v>3.1</v>
      </c>
      <c r="DA12" s="627"/>
      <c r="DB12" s="627"/>
      <c r="DC12" s="627"/>
      <c r="DD12" s="633">
        <v>82818</v>
      </c>
      <c r="DE12" s="625"/>
      <c r="DF12" s="625"/>
      <c r="DG12" s="625"/>
      <c r="DH12" s="625"/>
      <c r="DI12" s="625"/>
      <c r="DJ12" s="625"/>
      <c r="DK12" s="625"/>
      <c r="DL12" s="625"/>
      <c r="DM12" s="625"/>
      <c r="DN12" s="625"/>
      <c r="DO12" s="625"/>
      <c r="DP12" s="626"/>
      <c r="DQ12" s="633">
        <v>510302</v>
      </c>
      <c r="DR12" s="625"/>
      <c r="DS12" s="625"/>
      <c r="DT12" s="625"/>
      <c r="DU12" s="625"/>
      <c r="DV12" s="625"/>
      <c r="DW12" s="625"/>
      <c r="DX12" s="625"/>
      <c r="DY12" s="625"/>
      <c r="DZ12" s="625"/>
      <c r="EA12" s="625"/>
      <c r="EB12" s="625"/>
      <c r="EC12" s="634"/>
    </row>
    <row r="13" spans="2:143" ht="11.25" customHeight="1" x14ac:dyDescent="0.15">
      <c r="B13" s="621" t="s">
        <v>258</v>
      </c>
      <c r="C13" s="622"/>
      <c r="D13" s="622"/>
      <c r="E13" s="622"/>
      <c r="F13" s="622"/>
      <c r="G13" s="622"/>
      <c r="H13" s="622"/>
      <c r="I13" s="622"/>
      <c r="J13" s="622"/>
      <c r="K13" s="622"/>
      <c r="L13" s="622"/>
      <c r="M13" s="622"/>
      <c r="N13" s="622"/>
      <c r="O13" s="622"/>
      <c r="P13" s="622"/>
      <c r="Q13" s="623"/>
      <c r="R13" s="624" t="s">
        <v>131</v>
      </c>
      <c r="S13" s="625"/>
      <c r="T13" s="625"/>
      <c r="U13" s="625"/>
      <c r="V13" s="625"/>
      <c r="W13" s="625"/>
      <c r="X13" s="625"/>
      <c r="Y13" s="626"/>
      <c r="Z13" s="627" t="s">
        <v>239</v>
      </c>
      <c r="AA13" s="627"/>
      <c r="AB13" s="627"/>
      <c r="AC13" s="627"/>
      <c r="AD13" s="628" t="s">
        <v>131</v>
      </c>
      <c r="AE13" s="628"/>
      <c r="AF13" s="628"/>
      <c r="AG13" s="628"/>
      <c r="AH13" s="628"/>
      <c r="AI13" s="628"/>
      <c r="AJ13" s="628"/>
      <c r="AK13" s="628"/>
      <c r="AL13" s="629" t="s">
        <v>239</v>
      </c>
      <c r="AM13" s="630"/>
      <c r="AN13" s="630"/>
      <c r="AO13" s="631"/>
      <c r="AP13" s="621" t="s">
        <v>259</v>
      </c>
      <c r="AQ13" s="622"/>
      <c r="AR13" s="622"/>
      <c r="AS13" s="622"/>
      <c r="AT13" s="622"/>
      <c r="AU13" s="622"/>
      <c r="AV13" s="622"/>
      <c r="AW13" s="622"/>
      <c r="AX13" s="622"/>
      <c r="AY13" s="622"/>
      <c r="AZ13" s="622"/>
      <c r="BA13" s="622"/>
      <c r="BB13" s="622"/>
      <c r="BC13" s="622"/>
      <c r="BD13" s="622"/>
      <c r="BE13" s="622"/>
      <c r="BF13" s="623"/>
      <c r="BG13" s="624">
        <v>1764137</v>
      </c>
      <c r="BH13" s="625"/>
      <c r="BI13" s="625"/>
      <c r="BJ13" s="625"/>
      <c r="BK13" s="625"/>
      <c r="BL13" s="625"/>
      <c r="BM13" s="625"/>
      <c r="BN13" s="626"/>
      <c r="BO13" s="627">
        <v>56.7</v>
      </c>
      <c r="BP13" s="627"/>
      <c r="BQ13" s="627"/>
      <c r="BR13" s="627"/>
      <c r="BS13" s="628" t="s">
        <v>239</v>
      </c>
      <c r="BT13" s="628"/>
      <c r="BU13" s="628"/>
      <c r="BV13" s="628"/>
      <c r="BW13" s="628"/>
      <c r="BX13" s="628"/>
      <c r="BY13" s="628"/>
      <c r="BZ13" s="628"/>
      <c r="CA13" s="628"/>
      <c r="CB13" s="632"/>
      <c r="CD13" s="621" t="s">
        <v>260</v>
      </c>
      <c r="CE13" s="622"/>
      <c r="CF13" s="622"/>
      <c r="CG13" s="622"/>
      <c r="CH13" s="622"/>
      <c r="CI13" s="622"/>
      <c r="CJ13" s="622"/>
      <c r="CK13" s="622"/>
      <c r="CL13" s="622"/>
      <c r="CM13" s="622"/>
      <c r="CN13" s="622"/>
      <c r="CO13" s="622"/>
      <c r="CP13" s="622"/>
      <c r="CQ13" s="623"/>
      <c r="CR13" s="624">
        <v>1216359</v>
      </c>
      <c r="CS13" s="625"/>
      <c r="CT13" s="625"/>
      <c r="CU13" s="625"/>
      <c r="CV13" s="625"/>
      <c r="CW13" s="625"/>
      <c r="CX13" s="625"/>
      <c r="CY13" s="626"/>
      <c r="CZ13" s="627">
        <v>5.3</v>
      </c>
      <c r="DA13" s="627"/>
      <c r="DB13" s="627"/>
      <c r="DC13" s="627"/>
      <c r="DD13" s="633">
        <v>545406</v>
      </c>
      <c r="DE13" s="625"/>
      <c r="DF13" s="625"/>
      <c r="DG13" s="625"/>
      <c r="DH13" s="625"/>
      <c r="DI13" s="625"/>
      <c r="DJ13" s="625"/>
      <c r="DK13" s="625"/>
      <c r="DL13" s="625"/>
      <c r="DM13" s="625"/>
      <c r="DN13" s="625"/>
      <c r="DO13" s="625"/>
      <c r="DP13" s="626"/>
      <c r="DQ13" s="633">
        <v>523748</v>
      </c>
      <c r="DR13" s="625"/>
      <c r="DS13" s="625"/>
      <c r="DT13" s="625"/>
      <c r="DU13" s="625"/>
      <c r="DV13" s="625"/>
      <c r="DW13" s="625"/>
      <c r="DX13" s="625"/>
      <c r="DY13" s="625"/>
      <c r="DZ13" s="625"/>
      <c r="EA13" s="625"/>
      <c r="EB13" s="625"/>
      <c r="EC13" s="634"/>
    </row>
    <row r="14" spans="2:143" ht="11.25" customHeight="1" x14ac:dyDescent="0.15">
      <c r="B14" s="621" t="s">
        <v>261</v>
      </c>
      <c r="C14" s="622"/>
      <c r="D14" s="622"/>
      <c r="E14" s="622"/>
      <c r="F14" s="622"/>
      <c r="G14" s="622"/>
      <c r="H14" s="622"/>
      <c r="I14" s="622"/>
      <c r="J14" s="622"/>
      <c r="K14" s="622"/>
      <c r="L14" s="622"/>
      <c r="M14" s="622"/>
      <c r="N14" s="622"/>
      <c r="O14" s="622"/>
      <c r="P14" s="622"/>
      <c r="Q14" s="623"/>
      <c r="R14" s="624">
        <v>437</v>
      </c>
      <c r="S14" s="625"/>
      <c r="T14" s="625"/>
      <c r="U14" s="625"/>
      <c r="V14" s="625"/>
      <c r="W14" s="625"/>
      <c r="X14" s="625"/>
      <c r="Y14" s="626"/>
      <c r="Z14" s="627">
        <v>0</v>
      </c>
      <c r="AA14" s="627"/>
      <c r="AB14" s="627"/>
      <c r="AC14" s="627"/>
      <c r="AD14" s="628">
        <v>437</v>
      </c>
      <c r="AE14" s="628"/>
      <c r="AF14" s="628"/>
      <c r="AG14" s="628"/>
      <c r="AH14" s="628"/>
      <c r="AI14" s="628"/>
      <c r="AJ14" s="628"/>
      <c r="AK14" s="628"/>
      <c r="AL14" s="629">
        <v>0</v>
      </c>
      <c r="AM14" s="630"/>
      <c r="AN14" s="630"/>
      <c r="AO14" s="631"/>
      <c r="AP14" s="621" t="s">
        <v>262</v>
      </c>
      <c r="AQ14" s="622"/>
      <c r="AR14" s="622"/>
      <c r="AS14" s="622"/>
      <c r="AT14" s="622"/>
      <c r="AU14" s="622"/>
      <c r="AV14" s="622"/>
      <c r="AW14" s="622"/>
      <c r="AX14" s="622"/>
      <c r="AY14" s="622"/>
      <c r="AZ14" s="622"/>
      <c r="BA14" s="622"/>
      <c r="BB14" s="622"/>
      <c r="BC14" s="622"/>
      <c r="BD14" s="622"/>
      <c r="BE14" s="622"/>
      <c r="BF14" s="623"/>
      <c r="BG14" s="624">
        <v>121811</v>
      </c>
      <c r="BH14" s="625"/>
      <c r="BI14" s="625"/>
      <c r="BJ14" s="625"/>
      <c r="BK14" s="625"/>
      <c r="BL14" s="625"/>
      <c r="BM14" s="625"/>
      <c r="BN14" s="626"/>
      <c r="BO14" s="627">
        <v>3.9</v>
      </c>
      <c r="BP14" s="627"/>
      <c r="BQ14" s="627"/>
      <c r="BR14" s="627"/>
      <c r="BS14" s="628" t="s">
        <v>131</v>
      </c>
      <c r="BT14" s="628"/>
      <c r="BU14" s="628"/>
      <c r="BV14" s="628"/>
      <c r="BW14" s="628"/>
      <c r="BX14" s="628"/>
      <c r="BY14" s="628"/>
      <c r="BZ14" s="628"/>
      <c r="CA14" s="628"/>
      <c r="CB14" s="632"/>
      <c r="CD14" s="621" t="s">
        <v>263</v>
      </c>
      <c r="CE14" s="622"/>
      <c r="CF14" s="622"/>
      <c r="CG14" s="622"/>
      <c r="CH14" s="622"/>
      <c r="CI14" s="622"/>
      <c r="CJ14" s="622"/>
      <c r="CK14" s="622"/>
      <c r="CL14" s="622"/>
      <c r="CM14" s="622"/>
      <c r="CN14" s="622"/>
      <c r="CO14" s="622"/>
      <c r="CP14" s="622"/>
      <c r="CQ14" s="623"/>
      <c r="CR14" s="624">
        <v>746678</v>
      </c>
      <c r="CS14" s="625"/>
      <c r="CT14" s="625"/>
      <c r="CU14" s="625"/>
      <c r="CV14" s="625"/>
      <c r="CW14" s="625"/>
      <c r="CX14" s="625"/>
      <c r="CY14" s="626"/>
      <c r="CZ14" s="627">
        <v>3.2</v>
      </c>
      <c r="DA14" s="627"/>
      <c r="DB14" s="627"/>
      <c r="DC14" s="627"/>
      <c r="DD14" s="633">
        <v>170901</v>
      </c>
      <c r="DE14" s="625"/>
      <c r="DF14" s="625"/>
      <c r="DG14" s="625"/>
      <c r="DH14" s="625"/>
      <c r="DI14" s="625"/>
      <c r="DJ14" s="625"/>
      <c r="DK14" s="625"/>
      <c r="DL14" s="625"/>
      <c r="DM14" s="625"/>
      <c r="DN14" s="625"/>
      <c r="DO14" s="625"/>
      <c r="DP14" s="626"/>
      <c r="DQ14" s="633">
        <v>605609</v>
      </c>
      <c r="DR14" s="625"/>
      <c r="DS14" s="625"/>
      <c r="DT14" s="625"/>
      <c r="DU14" s="625"/>
      <c r="DV14" s="625"/>
      <c r="DW14" s="625"/>
      <c r="DX14" s="625"/>
      <c r="DY14" s="625"/>
      <c r="DZ14" s="625"/>
      <c r="EA14" s="625"/>
      <c r="EB14" s="625"/>
      <c r="EC14" s="634"/>
    </row>
    <row r="15" spans="2:143" ht="11.25" customHeight="1" x14ac:dyDescent="0.15">
      <c r="B15" s="621" t="s">
        <v>264</v>
      </c>
      <c r="C15" s="622"/>
      <c r="D15" s="622"/>
      <c r="E15" s="622"/>
      <c r="F15" s="622"/>
      <c r="G15" s="622"/>
      <c r="H15" s="622"/>
      <c r="I15" s="622"/>
      <c r="J15" s="622"/>
      <c r="K15" s="622"/>
      <c r="L15" s="622"/>
      <c r="M15" s="622"/>
      <c r="N15" s="622"/>
      <c r="O15" s="622"/>
      <c r="P15" s="622"/>
      <c r="Q15" s="623"/>
      <c r="R15" s="624" t="s">
        <v>131</v>
      </c>
      <c r="S15" s="625"/>
      <c r="T15" s="625"/>
      <c r="U15" s="625"/>
      <c r="V15" s="625"/>
      <c r="W15" s="625"/>
      <c r="X15" s="625"/>
      <c r="Y15" s="626"/>
      <c r="Z15" s="627" t="s">
        <v>265</v>
      </c>
      <c r="AA15" s="627"/>
      <c r="AB15" s="627"/>
      <c r="AC15" s="627"/>
      <c r="AD15" s="628" t="s">
        <v>239</v>
      </c>
      <c r="AE15" s="628"/>
      <c r="AF15" s="628"/>
      <c r="AG15" s="628"/>
      <c r="AH15" s="628"/>
      <c r="AI15" s="628"/>
      <c r="AJ15" s="628"/>
      <c r="AK15" s="628"/>
      <c r="AL15" s="629" t="s">
        <v>239</v>
      </c>
      <c r="AM15" s="630"/>
      <c r="AN15" s="630"/>
      <c r="AO15" s="631"/>
      <c r="AP15" s="621" t="s">
        <v>266</v>
      </c>
      <c r="AQ15" s="622"/>
      <c r="AR15" s="622"/>
      <c r="AS15" s="622"/>
      <c r="AT15" s="622"/>
      <c r="AU15" s="622"/>
      <c r="AV15" s="622"/>
      <c r="AW15" s="622"/>
      <c r="AX15" s="622"/>
      <c r="AY15" s="622"/>
      <c r="AZ15" s="622"/>
      <c r="BA15" s="622"/>
      <c r="BB15" s="622"/>
      <c r="BC15" s="622"/>
      <c r="BD15" s="622"/>
      <c r="BE15" s="622"/>
      <c r="BF15" s="623"/>
      <c r="BG15" s="624">
        <v>208716</v>
      </c>
      <c r="BH15" s="625"/>
      <c r="BI15" s="625"/>
      <c r="BJ15" s="625"/>
      <c r="BK15" s="625"/>
      <c r="BL15" s="625"/>
      <c r="BM15" s="625"/>
      <c r="BN15" s="626"/>
      <c r="BO15" s="627">
        <v>6.7</v>
      </c>
      <c r="BP15" s="627"/>
      <c r="BQ15" s="627"/>
      <c r="BR15" s="627"/>
      <c r="BS15" s="628" t="s">
        <v>178</v>
      </c>
      <c r="BT15" s="628"/>
      <c r="BU15" s="628"/>
      <c r="BV15" s="628"/>
      <c r="BW15" s="628"/>
      <c r="BX15" s="628"/>
      <c r="BY15" s="628"/>
      <c r="BZ15" s="628"/>
      <c r="CA15" s="628"/>
      <c r="CB15" s="632"/>
      <c r="CD15" s="621" t="s">
        <v>267</v>
      </c>
      <c r="CE15" s="622"/>
      <c r="CF15" s="622"/>
      <c r="CG15" s="622"/>
      <c r="CH15" s="622"/>
      <c r="CI15" s="622"/>
      <c r="CJ15" s="622"/>
      <c r="CK15" s="622"/>
      <c r="CL15" s="622"/>
      <c r="CM15" s="622"/>
      <c r="CN15" s="622"/>
      <c r="CO15" s="622"/>
      <c r="CP15" s="622"/>
      <c r="CQ15" s="623"/>
      <c r="CR15" s="624">
        <v>2151950</v>
      </c>
      <c r="CS15" s="625"/>
      <c r="CT15" s="625"/>
      <c r="CU15" s="625"/>
      <c r="CV15" s="625"/>
      <c r="CW15" s="625"/>
      <c r="CX15" s="625"/>
      <c r="CY15" s="626"/>
      <c r="CZ15" s="627">
        <v>9.3000000000000007</v>
      </c>
      <c r="DA15" s="627"/>
      <c r="DB15" s="627"/>
      <c r="DC15" s="627"/>
      <c r="DD15" s="633">
        <v>703358</v>
      </c>
      <c r="DE15" s="625"/>
      <c r="DF15" s="625"/>
      <c r="DG15" s="625"/>
      <c r="DH15" s="625"/>
      <c r="DI15" s="625"/>
      <c r="DJ15" s="625"/>
      <c r="DK15" s="625"/>
      <c r="DL15" s="625"/>
      <c r="DM15" s="625"/>
      <c r="DN15" s="625"/>
      <c r="DO15" s="625"/>
      <c r="DP15" s="626"/>
      <c r="DQ15" s="633">
        <v>1357166</v>
      </c>
      <c r="DR15" s="625"/>
      <c r="DS15" s="625"/>
      <c r="DT15" s="625"/>
      <c r="DU15" s="625"/>
      <c r="DV15" s="625"/>
      <c r="DW15" s="625"/>
      <c r="DX15" s="625"/>
      <c r="DY15" s="625"/>
      <c r="DZ15" s="625"/>
      <c r="EA15" s="625"/>
      <c r="EB15" s="625"/>
      <c r="EC15" s="634"/>
    </row>
    <row r="16" spans="2:143" ht="11.25" customHeight="1" x14ac:dyDescent="0.15">
      <c r="B16" s="621" t="s">
        <v>268</v>
      </c>
      <c r="C16" s="622"/>
      <c r="D16" s="622"/>
      <c r="E16" s="622"/>
      <c r="F16" s="622"/>
      <c r="G16" s="622"/>
      <c r="H16" s="622"/>
      <c r="I16" s="622"/>
      <c r="J16" s="622"/>
      <c r="K16" s="622"/>
      <c r="L16" s="622"/>
      <c r="M16" s="622"/>
      <c r="N16" s="622"/>
      <c r="O16" s="622"/>
      <c r="P16" s="622"/>
      <c r="Q16" s="623"/>
      <c r="R16" s="624">
        <v>13477</v>
      </c>
      <c r="S16" s="625"/>
      <c r="T16" s="625"/>
      <c r="U16" s="625"/>
      <c r="V16" s="625"/>
      <c r="W16" s="625"/>
      <c r="X16" s="625"/>
      <c r="Y16" s="626"/>
      <c r="Z16" s="627">
        <v>0.1</v>
      </c>
      <c r="AA16" s="627"/>
      <c r="AB16" s="627"/>
      <c r="AC16" s="627"/>
      <c r="AD16" s="628">
        <v>13477</v>
      </c>
      <c r="AE16" s="628"/>
      <c r="AF16" s="628"/>
      <c r="AG16" s="628"/>
      <c r="AH16" s="628"/>
      <c r="AI16" s="628"/>
      <c r="AJ16" s="628"/>
      <c r="AK16" s="628"/>
      <c r="AL16" s="629">
        <v>0.1</v>
      </c>
      <c r="AM16" s="630"/>
      <c r="AN16" s="630"/>
      <c r="AO16" s="631"/>
      <c r="AP16" s="621" t="s">
        <v>269</v>
      </c>
      <c r="AQ16" s="622"/>
      <c r="AR16" s="622"/>
      <c r="AS16" s="622"/>
      <c r="AT16" s="622"/>
      <c r="AU16" s="622"/>
      <c r="AV16" s="622"/>
      <c r="AW16" s="622"/>
      <c r="AX16" s="622"/>
      <c r="AY16" s="622"/>
      <c r="AZ16" s="622"/>
      <c r="BA16" s="622"/>
      <c r="BB16" s="622"/>
      <c r="BC16" s="622"/>
      <c r="BD16" s="622"/>
      <c r="BE16" s="622"/>
      <c r="BF16" s="623"/>
      <c r="BG16" s="624" t="s">
        <v>131</v>
      </c>
      <c r="BH16" s="625"/>
      <c r="BI16" s="625"/>
      <c r="BJ16" s="625"/>
      <c r="BK16" s="625"/>
      <c r="BL16" s="625"/>
      <c r="BM16" s="625"/>
      <c r="BN16" s="626"/>
      <c r="BO16" s="627" t="s">
        <v>178</v>
      </c>
      <c r="BP16" s="627"/>
      <c r="BQ16" s="627"/>
      <c r="BR16" s="627"/>
      <c r="BS16" s="628" t="s">
        <v>178</v>
      </c>
      <c r="BT16" s="628"/>
      <c r="BU16" s="628"/>
      <c r="BV16" s="628"/>
      <c r="BW16" s="628"/>
      <c r="BX16" s="628"/>
      <c r="BY16" s="628"/>
      <c r="BZ16" s="628"/>
      <c r="CA16" s="628"/>
      <c r="CB16" s="632"/>
      <c r="CD16" s="621" t="s">
        <v>270</v>
      </c>
      <c r="CE16" s="622"/>
      <c r="CF16" s="622"/>
      <c r="CG16" s="622"/>
      <c r="CH16" s="622"/>
      <c r="CI16" s="622"/>
      <c r="CJ16" s="622"/>
      <c r="CK16" s="622"/>
      <c r="CL16" s="622"/>
      <c r="CM16" s="622"/>
      <c r="CN16" s="622"/>
      <c r="CO16" s="622"/>
      <c r="CP16" s="622"/>
      <c r="CQ16" s="623"/>
      <c r="CR16" s="624">
        <v>960430</v>
      </c>
      <c r="CS16" s="625"/>
      <c r="CT16" s="625"/>
      <c r="CU16" s="625"/>
      <c r="CV16" s="625"/>
      <c r="CW16" s="625"/>
      <c r="CX16" s="625"/>
      <c r="CY16" s="626"/>
      <c r="CZ16" s="627">
        <v>4.2</v>
      </c>
      <c r="DA16" s="627"/>
      <c r="DB16" s="627"/>
      <c r="DC16" s="627"/>
      <c r="DD16" s="633" t="s">
        <v>178</v>
      </c>
      <c r="DE16" s="625"/>
      <c r="DF16" s="625"/>
      <c r="DG16" s="625"/>
      <c r="DH16" s="625"/>
      <c r="DI16" s="625"/>
      <c r="DJ16" s="625"/>
      <c r="DK16" s="625"/>
      <c r="DL16" s="625"/>
      <c r="DM16" s="625"/>
      <c r="DN16" s="625"/>
      <c r="DO16" s="625"/>
      <c r="DP16" s="626"/>
      <c r="DQ16" s="633">
        <v>208475</v>
      </c>
      <c r="DR16" s="625"/>
      <c r="DS16" s="625"/>
      <c r="DT16" s="625"/>
      <c r="DU16" s="625"/>
      <c r="DV16" s="625"/>
      <c r="DW16" s="625"/>
      <c r="DX16" s="625"/>
      <c r="DY16" s="625"/>
      <c r="DZ16" s="625"/>
      <c r="EA16" s="625"/>
      <c r="EB16" s="625"/>
      <c r="EC16" s="634"/>
    </row>
    <row r="17" spans="2:133" ht="11.25" customHeight="1" x14ac:dyDescent="0.15">
      <c r="B17" s="621" t="s">
        <v>271</v>
      </c>
      <c r="C17" s="622"/>
      <c r="D17" s="622"/>
      <c r="E17" s="622"/>
      <c r="F17" s="622"/>
      <c r="G17" s="622"/>
      <c r="H17" s="622"/>
      <c r="I17" s="622"/>
      <c r="J17" s="622"/>
      <c r="K17" s="622"/>
      <c r="L17" s="622"/>
      <c r="M17" s="622"/>
      <c r="N17" s="622"/>
      <c r="O17" s="622"/>
      <c r="P17" s="622"/>
      <c r="Q17" s="623"/>
      <c r="R17" s="624">
        <v>34708</v>
      </c>
      <c r="S17" s="625"/>
      <c r="T17" s="625"/>
      <c r="U17" s="625"/>
      <c r="V17" s="625"/>
      <c r="W17" s="625"/>
      <c r="X17" s="625"/>
      <c r="Y17" s="626"/>
      <c r="Z17" s="627">
        <v>0.1</v>
      </c>
      <c r="AA17" s="627"/>
      <c r="AB17" s="627"/>
      <c r="AC17" s="627"/>
      <c r="AD17" s="628">
        <v>34708</v>
      </c>
      <c r="AE17" s="628"/>
      <c r="AF17" s="628"/>
      <c r="AG17" s="628"/>
      <c r="AH17" s="628"/>
      <c r="AI17" s="628"/>
      <c r="AJ17" s="628"/>
      <c r="AK17" s="628"/>
      <c r="AL17" s="629">
        <v>0.3</v>
      </c>
      <c r="AM17" s="630"/>
      <c r="AN17" s="630"/>
      <c r="AO17" s="631"/>
      <c r="AP17" s="621" t="s">
        <v>272</v>
      </c>
      <c r="AQ17" s="622"/>
      <c r="AR17" s="622"/>
      <c r="AS17" s="622"/>
      <c r="AT17" s="622"/>
      <c r="AU17" s="622"/>
      <c r="AV17" s="622"/>
      <c r="AW17" s="622"/>
      <c r="AX17" s="622"/>
      <c r="AY17" s="622"/>
      <c r="AZ17" s="622"/>
      <c r="BA17" s="622"/>
      <c r="BB17" s="622"/>
      <c r="BC17" s="622"/>
      <c r="BD17" s="622"/>
      <c r="BE17" s="622"/>
      <c r="BF17" s="623"/>
      <c r="BG17" s="624" t="s">
        <v>239</v>
      </c>
      <c r="BH17" s="625"/>
      <c r="BI17" s="625"/>
      <c r="BJ17" s="625"/>
      <c r="BK17" s="625"/>
      <c r="BL17" s="625"/>
      <c r="BM17" s="625"/>
      <c r="BN17" s="626"/>
      <c r="BO17" s="627" t="s">
        <v>265</v>
      </c>
      <c r="BP17" s="627"/>
      <c r="BQ17" s="627"/>
      <c r="BR17" s="627"/>
      <c r="BS17" s="628" t="s">
        <v>265</v>
      </c>
      <c r="BT17" s="628"/>
      <c r="BU17" s="628"/>
      <c r="BV17" s="628"/>
      <c r="BW17" s="628"/>
      <c r="BX17" s="628"/>
      <c r="BY17" s="628"/>
      <c r="BZ17" s="628"/>
      <c r="CA17" s="628"/>
      <c r="CB17" s="632"/>
      <c r="CD17" s="621" t="s">
        <v>273</v>
      </c>
      <c r="CE17" s="622"/>
      <c r="CF17" s="622"/>
      <c r="CG17" s="622"/>
      <c r="CH17" s="622"/>
      <c r="CI17" s="622"/>
      <c r="CJ17" s="622"/>
      <c r="CK17" s="622"/>
      <c r="CL17" s="622"/>
      <c r="CM17" s="622"/>
      <c r="CN17" s="622"/>
      <c r="CO17" s="622"/>
      <c r="CP17" s="622"/>
      <c r="CQ17" s="623"/>
      <c r="CR17" s="624">
        <v>2077260</v>
      </c>
      <c r="CS17" s="625"/>
      <c r="CT17" s="625"/>
      <c r="CU17" s="625"/>
      <c r="CV17" s="625"/>
      <c r="CW17" s="625"/>
      <c r="CX17" s="625"/>
      <c r="CY17" s="626"/>
      <c r="CZ17" s="627">
        <v>9</v>
      </c>
      <c r="DA17" s="627"/>
      <c r="DB17" s="627"/>
      <c r="DC17" s="627"/>
      <c r="DD17" s="633" t="s">
        <v>178</v>
      </c>
      <c r="DE17" s="625"/>
      <c r="DF17" s="625"/>
      <c r="DG17" s="625"/>
      <c r="DH17" s="625"/>
      <c r="DI17" s="625"/>
      <c r="DJ17" s="625"/>
      <c r="DK17" s="625"/>
      <c r="DL17" s="625"/>
      <c r="DM17" s="625"/>
      <c r="DN17" s="625"/>
      <c r="DO17" s="625"/>
      <c r="DP17" s="626"/>
      <c r="DQ17" s="633">
        <v>1987206</v>
      </c>
      <c r="DR17" s="625"/>
      <c r="DS17" s="625"/>
      <c r="DT17" s="625"/>
      <c r="DU17" s="625"/>
      <c r="DV17" s="625"/>
      <c r="DW17" s="625"/>
      <c r="DX17" s="625"/>
      <c r="DY17" s="625"/>
      <c r="DZ17" s="625"/>
      <c r="EA17" s="625"/>
      <c r="EB17" s="625"/>
      <c r="EC17" s="634"/>
    </row>
    <row r="18" spans="2:133" ht="11.25" customHeight="1" x14ac:dyDescent="0.15">
      <c r="B18" s="621" t="s">
        <v>274</v>
      </c>
      <c r="C18" s="622"/>
      <c r="D18" s="622"/>
      <c r="E18" s="622"/>
      <c r="F18" s="622"/>
      <c r="G18" s="622"/>
      <c r="H18" s="622"/>
      <c r="I18" s="622"/>
      <c r="J18" s="622"/>
      <c r="K18" s="622"/>
      <c r="L18" s="622"/>
      <c r="M18" s="622"/>
      <c r="N18" s="622"/>
      <c r="O18" s="622"/>
      <c r="P18" s="622"/>
      <c r="Q18" s="623"/>
      <c r="R18" s="624">
        <v>15854</v>
      </c>
      <c r="S18" s="625"/>
      <c r="T18" s="625"/>
      <c r="U18" s="625"/>
      <c r="V18" s="625"/>
      <c r="W18" s="625"/>
      <c r="X18" s="625"/>
      <c r="Y18" s="626"/>
      <c r="Z18" s="627">
        <v>0.1</v>
      </c>
      <c r="AA18" s="627"/>
      <c r="AB18" s="627"/>
      <c r="AC18" s="627"/>
      <c r="AD18" s="628">
        <v>15854</v>
      </c>
      <c r="AE18" s="628"/>
      <c r="AF18" s="628"/>
      <c r="AG18" s="628"/>
      <c r="AH18" s="628"/>
      <c r="AI18" s="628"/>
      <c r="AJ18" s="628"/>
      <c r="AK18" s="628"/>
      <c r="AL18" s="629">
        <v>0.1</v>
      </c>
      <c r="AM18" s="630"/>
      <c r="AN18" s="630"/>
      <c r="AO18" s="631"/>
      <c r="AP18" s="621" t="s">
        <v>275</v>
      </c>
      <c r="AQ18" s="622"/>
      <c r="AR18" s="622"/>
      <c r="AS18" s="622"/>
      <c r="AT18" s="622"/>
      <c r="AU18" s="622"/>
      <c r="AV18" s="622"/>
      <c r="AW18" s="622"/>
      <c r="AX18" s="622"/>
      <c r="AY18" s="622"/>
      <c r="AZ18" s="622"/>
      <c r="BA18" s="622"/>
      <c r="BB18" s="622"/>
      <c r="BC18" s="622"/>
      <c r="BD18" s="622"/>
      <c r="BE18" s="622"/>
      <c r="BF18" s="623"/>
      <c r="BG18" s="624" t="s">
        <v>178</v>
      </c>
      <c r="BH18" s="625"/>
      <c r="BI18" s="625"/>
      <c r="BJ18" s="625"/>
      <c r="BK18" s="625"/>
      <c r="BL18" s="625"/>
      <c r="BM18" s="625"/>
      <c r="BN18" s="626"/>
      <c r="BO18" s="627" t="s">
        <v>131</v>
      </c>
      <c r="BP18" s="627"/>
      <c r="BQ18" s="627"/>
      <c r="BR18" s="627"/>
      <c r="BS18" s="628" t="s">
        <v>131</v>
      </c>
      <c r="BT18" s="628"/>
      <c r="BU18" s="628"/>
      <c r="BV18" s="628"/>
      <c r="BW18" s="628"/>
      <c r="BX18" s="628"/>
      <c r="BY18" s="628"/>
      <c r="BZ18" s="628"/>
      <c r="CA18" s="628"/>
      <c r="CB18" s="632"/>
      <c r="CD18" s="621" t="s">
        <v>276</v>
      </c>
      <c r="CE18" s="622"/>
      <c r="CF18" s="622"/>
      <c r="CG18" s="622"/>
      <c r="CH18" s="622"/>
      <c r="CI18" s="622"/>
      <c r="CJ18" s="622"/>
      <c r="CK18" s="622"/>
      <c r="CL18" s="622"/>
      <c r="CM18" s="622"/>
      <c r="CN18" s="622"/>
      <c r="CO18" s="622"/>
      <c r="CP18" s="622"/>
      <c r="CQ18" s="623"/>
      <c r="CR18" s="624">
        <v>62435</v>
      </c>
      <c r="CS18" s="625"/>
      <c r="CT18" s="625"/>
      <c r="CU18" s="625"/>
      <c r="CV18" s="625"/>
      <c r="CW18" s="625"/>
      <c r="CX18" s="625"/>
      <c r="CY18" s="626"/>
      <c r="CZ18" s="627">
        <v>0.3</v>
      </c>
      <c r="DA18" s="627"/>
      <c r="DB18" s="627"/>
      <c r="DC18" s="627"/>
      <c r="DD18" s="633" t="s">
        <v>239</v>
      </c>
      <c r="DE18" s="625"/>
      <c r="DF18" s="625"/>
      <c r="DG18" s="625"/>
      <c r="DH18" s="625"/>
      <c r="DI18" s="625"/>
      <c r="DJ18" s="625"/>
      <c r="DK18" s="625"/>
      <c r="DL18" s="625"/>
      <c r="DM18" s="625"/>
      <c r="DN18" s="625"/>
      <c r="DO18" s="625"/>
      <c r="DP18" s="626"/>
      <c r="DQ18" s="633">
        <v>62435</v>
      </c>
      <c r="DR18" s="625"/>
      <c r="DS18" s="625"/>
      <c r="DT18" s="625"/>
      <c r="DU18" s="625"/>
      <c r="DV18" s="625"/>
      <c r="DW18" s="625"/>
      <c r="DX18" s="625"/>
      <c r="DY18" s="625"/>
      <c r="DZ18" s="625"/>
      <c r="EA18" s="625"/>
      <c r="EB18" s="625"/>
      <c r="EC18" s="634"/>
    </row>
    <row r="19" spans="2:133" ht="11.25" customHeight="1" x14ac:dyDescent="0.15">
      <c r="B19" s="621" t="s">
        <v>277</v>
      </c>
      <c r="C19" s="622"/>
      <c r="D19" s="622"/>
      <c r="E19" s="622"/>
      <c r="F19" s="622"/>
      <c r="G19" s="622"/>
      <c r="H19" s="622"/>
      <c r="I19" s="622"/>
      <c r="J19" s="622"/>
      <c r="K19" s="622"/>
      <c r="L19" s="622"/>
      <c r="M19" s="622"/>
      <c r="N19" s="622"/>
      <c r="O19" s="622"/>
      <c r="P19" s="622"/>
      <c r="Q19" s="623"/>
      <c r="R19" s="624">
        <v>15819</v>
      </c>
      <c r="S19" s="625"/>
      <c r="T19" s="625"/>
      <c r="U19" s="625"/>
      <c r="V19" s="625"/>
      <c r="W19" s="625"/>
      <c r="X19" s="625"/>
      <c r="Y19" s="626"/>
      <c r="Z19" s="627">
        <v>0.1</v>
      </c>
      <c r="AA19" s="627"/>
      <c r="AB19" s="627"/>
      <c r="AC19" s="627"/>
      <c r="AD19" s="628">
        <v>15819</v>
      </c>
      <c r="AE19" s="628"/>
      <c r="AF19" s="628"/>
      <c r="AG19" s="628"/>
      <c r="AH19" s="628"/>
      <c r="AI19" s="628"/>
      <c r="AJ19" s="628"/>
      <c r="AK19" s="628"/>
      <c r="AL19" s="629">
        <v>0.1</v>
      </c>
      <c r="AM19" s="630"/>
      <c r="AN19" s="630"/>
      <c r="AO19" s="631"/>
      <c r="AP19" s="621" t="s">
        <v>278</v>
      </c>
      <c r="AQ19" s="622"/>
      <c r="AR19" s="622"/>
      <c r="AS19" s="622"/>
      <c r="AT19" s="622"/>
      <c r="AU19" s="622"/>
      <c r="AV19" s="622"/>
      <c r="AW19" s="622"/>
      <c r="AX19" s="622"/>
      <c r="AY19" s="622"/>
      <c r="AZ19" s="622"/>
      <c r="BA19" s="622"/>
      <c r="BB19" s="622"/>
      <c r="BC19" s="622"/>
      <c r="BD19" s="622"/>
      <c r="BE19" s="622"/>
      <c r="BF19" s="623"/>
      <c r="BG19" s="624">
        <v>777</v>
      </c>
      <c r="BH19" s="625"/>
      <c r="BI19" s="625"/>
      <c r="BJ19" s="625"/>
      <c r="BK19" s="625"/>
      <c r="BL19" s="625"/>
      <c r="BM19" s="625"/>
      <c r="BN19" s="626"/>
      <c r="BO19" s="627">
        <v>0</v>
      </c>
      <c r="BP19" s="627"/>
      <c r="BQ19" s="627"/>
      <c r="BR19" s="627"/>
      <c r="BS19" s="628" t="s">
        <v>131</v>
      </c>
      <c r="BT19" s="628"/>
      <c r="BU19" s="628"/>
      <c r="BV19" s="628"/>
      <c r="BW19" s="628"/>
      <c r="BX19" s="628"/>
      <c r="BY19" s="628"/>
      <c r="BZ19" s="628"/>
      <c r="CA19" s="628"/>
      <c r="CB19" s="632"/>
      <c r="CD19" s="621" t="s">
        <v>279</v>
      </c>
      <c r="CE19" s="622"/>
      <c r="CF19" s="622"/>
      <c r="CG19" s="622"/>
      <c r="CH19" s="622"/>
      <c r="CI19" s="622"/>
      <c r="CJ19" s="622"/>
      <c r="CK19" s="622"/>
      <c r="CL19" s="622"/>
      <c r="CM19" s="622"/>
      <c r="CN19" s="622"/>
      <c r="CO19" s="622"/>
      <c r="CP19" s="622"/>
      <c r="CQ19" s="623"/>
      <c r="CR19" s="624" t="s">
        <v>131</v>
      </c>
      <c r="CS19" s="625"/>
      <c r="CT19" s="625"/>
      <c r="CU19" s="625"/>
      <c r="CV19" s="625"/>
      <c r="CW19" s="625"/>
      <c r="CX19" s="625"/>
      <c r="CY19" s="626"/>
      <c r="CZ19" s="627" t="s">
        <v>239</v>
      </c>
      <c r="DA19" s="627"/>
      <c r="DB19" s="627"/>
      <c r="DC19" s="627"/>
      <c r="DD19" s="633" t="s">
        <v>239</v>
      </c>
      <c r="DE19" s="625"/>
      <c r="DF19" s="625"/>
      <c r="DG19" s="625"/>
      <c r="DH19" s="625"/>
      <c r="DI19" s="625"/>
      <c r="DJ19" s="625"/>
      <c r="DK19" s="625"/>
      <c r="DL19" s="625"/>
      <c r="DM19" s="625"/>
      <c r="DN19" s="625"/>
      <c r="DO19" s="625"/>
      <c r="DP19" s="626"/>
      <c r="DQ19" s="633" t="s">
        <v>239</v>
      </c>
      <c r="DR19" s="625"/>
      <c r="DS19" s="625"/>
      <c r="DT19" s="625"/>
      <c r="DU19" s="625"/>
      <c r="DV19" s="625"/>
      <c r="DW19" s="625"/>
      <c r="DX19" s="625"/>
      <c r="DY19" s="625"/>
      <c r="DZ19" s="625"/>
      <c r="EA19" s="625"/>
      <c r="EB19" s="625"/>
      <c r="EC19" s="634"/>
    </row>
    <row r="20" spans="2:133" ht="11.25" customHeight="1" x14ac:dyDescent="0.15">
      <c r="B20" s="637" t="s">
        <v>280</v>
      </c>
      <c r="C20" s="638"/>
      <c r="D20" s="638"/>
      <c r="E20" s="638"/>
      <c r="F20" s="638"/>
      <c r="G20" s="638"/>
      <c r="H20" s="638"/>
      <c r="I20" s="638"/>
      <c r="J20" s="638"/>
      <c r="K20" s="638"/>
      <c r="L20" s="638"/>
      <c r="M20" s="638"/>
      <c r="N20" s="638"/>
      <c r="O20" s="638"/>
      <c r="P20" s="638"/>
      <c r="Q20" s="639"/>
      <c r="R20" s="624">
        <v>35</v>
      </c>
      <c r="S20" s="625"/>
      <c r="T20" s="625"/>
      <c r="U20" s="625"/>
      <c r="V20" s="625"/>
      <c r="W20" s="625"/>
      <c r="X20" s="625"/>
      <c r="Y20" s="626"/>
      <c r="Z20" s="627">
        <v>0</v>
      </c>
      <c r="AA20" s="627"/>
      <c r="AB20" s="627"/>
      <c r="AC20" s="627"/>
      <c r="AD20" s="628">
        <v>35</v>
      </c>
      <c r="AE20" s="628"/>
      <c r="AF20" s="628"/>
      <c r="AG20" s="628"/>
      <c r="AH20" s="628"/>
      <c r="AI20" s="628"/>
      <c r="AJ20" s="628"/>
      <c r="AK20" s="628"/>
      <c r="AL20" s="629">
        <v>0</v>
      </c>
      <c r="AM20" s="630"/>
      <c r="AN20" s="630"/>
      <c r="AO20" s="631"/>
      <c r="AP20" s="621" t="s">
        <v>281</v>
      </c>
      <c r="AQ20" s="622"/>
      <c r="AR20" s="622"/>
      <c r="AS20" s="622"/>
      <c r="AT20" s="622"/>
      <c r="AU20" s="622"/>
      <c r="AV20" s="622"/>
      <c r="AW20" s="622"/>
      <c r="AX20" s="622"/>
      <c r="AY20" s="622"/>
      <c r="AZ20" s="622"/>
      <c r="BA20" s="622"/>
      <c r="BB20" s="622"/>
      <c r="BC20" s="622"/>
      <c r="BD20" s="622"/>
      <c r="BE20" s="622"/>
      <c r="BF20" s="623"/>
      <c r="BG20" s="624">
        <v>777</v>
      </c>
      <c r="BH20" s="625"/>
      <c r="BI20" s="625"/>
      <c r="BJ20" s="625"/>
      <c r="BK20" s="625"/>
      <c r="BL20" s="625"/>
      <c r="BM20" s="625"/>
      <c r="BN20" s="626"/>
      <c r="BO20" s="627">
        <v>0</v>
      </c>
      <c r="BP20" s="627"/>
      <c r="BQ20" s="627"/>
      <c r="BR20" s="627"/>
      <c r="BS20" s="628" t="s">
        <v>239</v>
      </c>
      <c r="BT20" s="628"/>
      <c r="BU20" s="628"/>
      <c r="BV20" s="628"/>
      <c r="BW20" s="628"/>
      <c r="BX20" s="628"/>
      <c r="BY20" s="628"/>
      <c r="BZ20" s="628"/>
      <c r="CA20" s="628"/>
      <c r="CB20" s="632"/>
      <c r="CD20" s="621" t="s">
        <v>282</v>
      </c>
      <c r="CE20" s="622"/>
      <c r="CF20" s="622"/>
      <c r="CG20" s="622"/>
      <c r="CH20" s="622"/>
      <c r="CI20" s="622"/>
      <c r="CJ20" s="622"/>
      <c r="CK20" s="622"/>
      <c r="CL20" s="622"/>
      <c r="CM20" s="622"/>
      <c r="CN20" s="622"/>
      <c r="CO20" s="622"/>
      <c r="CP20" s="622"/>
      <c r="CQ20" s="623"/>
      <c r="CR20" s="624">
        <v>23056090</v>
      </c>
      <c r="CS20" s="625"/>
      <c r="CT20" s="625"/>
      <c r="CU20" s="625"/>
      <c r="CV20" s="625"/>
      <c r="CW20" s="625"/>
      <c r="CX20" s="625"/>
      <c r="CY20" s="626"/>
      <c r="CZ20" s="627">
        <v>100</v>
      </c>
      <c r="DA20" s="627"/>
      <c r="DB20" s="627"/>
      <c r="DC20" s="627"/>
      <c r="DD20" s="633">
        <v>2088438</v>
      </c>
      <c r="DE20" s="625"/>
      <c r="DF20" s="625"/>
      <c r="DG20" s="625"/>
      <c r="DH20" s="625"/>
      <c r="DI20" s="625"/>
      <c r="DJ20" s="625"/>
      <c r="DK20" s="625"/>
      <c r="DL20" s="625"/>
      <c r="DM20" s="625"/>
      <c r="DN20" s="625"/>
      <c r="DO20" s="625"/>
      <c r="DP20" s="626"/>
      <c r="DQ20" s="633">
        <v>14463373</v>
      </c>
      <c r="DR20" s="625"/>
      <c r="DS20" s="625"/>
      <c r="DT20" s="625"/>
      <c r="DU20" s="625"/>
      <c r="DV20" s="625"/>
      <c r="DW20" s="625"/>
      <c r="DX20" s="625"/>
      <c r="DY20" s="625"/>
      <c r="DZ20" s="625"/>
      <c r="EA20" s="625"/>
      <c r="EB20" s="625"/>
      <c r="EC20" s="634"/>
    </row>
    <row r="21" spans="2:133" ht="11.25" customHeight="1" x14ac:dyDescent="0.15">
      <c r="B21" s="621" t="s">
        <v>283</v>
      </c>
      <c r="C21" s="622"/>
      <c r="D21" s="622"/>
      <c r="E21" s="622"/>
      <c r="F21" s="622"/>
      <c r="G21" s="622"/>
      <c r="H21" s="622"/>
      <c r="I21" s="622"/>
      <c r="J21" s="622"/>
      <c r="K21" s="622"/>
      <c r="L21" s="622"/>
      <c r="M21" s="622"/>
      <c r="N21" s="622"/>
      <c r="O21" s="622"/>
      <c r="P21" s="622"/>
      <c r="Q21" s="623"/>
      <c r="R21" s="624">
        <v>8761254</v>
      </c>
      <c r="S21" s="625"/>
      <c r="T21" s="625"/>
      <c r="U21" s="625"/>
      <c r="V21" s="625"/>
      <c r="W21" s="625"/>
      <c r="X21" s="625"/>
      <c r="Y21" s="626"/>
      <c r="Z21" s="627">
        <v>35.9</v>
      </c>
      <c r="AA21" s="627"/>
      <c r="AB21" s="627"/>
      <c r="AC21" s="627"/>
      <c r="AD21" s="628">
        <v>7937461</v>
      </c>
      <c r="AE21" s="628"/>
      <c r="AF21" s="628"/>
      <c r="AG21" s="628"/>
      <c r="AH21" s="628"/>
      <c r="AI21" s="628"/>
      <c r="AJ21" s="628"/>
      <c r="AK21" s="628"/>
      <c r="AL21" s="629">
        <v>65.2</v>
      </c>
      <c r="AM21" s="630"/>
      <c r="AN21" s="630"/>
      <c r="AO21" s="631"/>
      <c r="AP21" s="621" t="s">
        <v>284</v>
      </c>
      <c r="AQ21" s="640"/>
      <c r="AR21" s="640"/>
      <c r="AS21" s="640"/>
      <c r="AT21" s="640"/>
      <c r="AU21" s="640"/>
      <c r="AV21" s="640"/>
      <c r="AW21" s="640"/>
      <c r="AX21" s="640"/>
      <c r="AY21" s="640"/>
      <c r="AZ21" s="640"/>
      <c r="BA21" s="640"/>
      <c r="BB21" s="640"/>
      <c r="BC21" s="640"/>
      <c r="BD21" s="640"/>
      <c r="BE21" s="640"/>
      <c r="BF21" s="641"/>
      <c r="BG21" s="624">
        <v>777</v>
      </c>
      <c r="BH21" s="625"/>
      <c r="BI21" s="625"/>
      <c r="BJ21" s="625"/>
      <c r="BK21" s="625"/>
      <c r="BL21" s="625"/>
      <c r="BM21" s="625"/>
      <c r="BN21" s="626"/>
      <c r="BO21" s="627">
        <v>0</v>
      </c>
      <c r="BP21" s="627"/>
      <c r="BQ21" s="627"/>
      <c r="BR21" s="627"/>
      <c r="BS21" s="628" t="s">
        <v>131</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21" t="s">
        <v>285</v>
      </c>
      <c r="C22" s="622"/>
      <c r="D22" s="622"/>
      <c r="E22" s="622"/>
      <c r="F22" s="622"/>
      <c r="G22" s="622"/>
      <c r="H22" s="622"/>
      <c r="I22" s="622"/>
      <c r="J22" s="622"/>
      <c r="K22" s="622"/>
      <c r="L22" s="622"/>
      <c r="M22" s="622"/>
      <c r="N22" s="622"/>
      <c r="O22" s="622"/>
      <c r="P22" s="622"/>
      <c r="Q22" s="623"/>
      <c r="R22" s="624">
        <v>7937461</v>
      </c>
      <c r="S22" s="625"/>
      <c r="T22" s="625"/>
      <c r="U22" s="625"/>
      <c r="V22" s="625"/>
      <c r="W22" s="625"/>
      <c r="X22" s="625"/>
      <c r="Y22" s="626"/>
      <c r="Z22" s="627">
        <v>32.5</v>
      </c>
      <c r="AA22" s="627"/>
      <c r="AB22" s="627"/>
      <c r="AC22" s="627"/>
      <c r="AD22" s="628">
        <v>7937461</v>
      </c>
      <c r="AE22" s="628"/>
      <c r="AF22" s="628"/>
      <c r="AG22" s="628"/>
      <c r="AH22" s="628"/>
      <c r="AI22" s="628"/>
      <c r="AJ22" s="628"/>
      <c r="AK22" s="628"/>
      <c r="AL22" s="629">
        <v>65.2</v>
      </c>
      <c r="AM22" s="630"/>
      <c r="AN22" s="630"/>
      <c r="AO22" s="631"/>
      <c r="AP22" s="621" t="s">
        <v>286</v>
      </c>
      <c r="AQ22" s="640"/>
      <c r="AR22" s="640"/>
      <c r="AS22" s="640"/>
      <c r="AT22" s="640"/>
      <c r="AU22" s="640"/>
      <c r="AV22" s="640"/>
      <c r="AW22" s="640"/>
      <c r="AX22" s="640"/>
      <c r="AY22" s="640"/>
      <c r="AZ22" s="640"/>
      <c r="BA22" s="640"/>
      <c r="BB22" s="640"/>
      <c r="BC22" s="640"/>
      <c r="BD22" s="640"/>
      <c r="BE22" s="640"/>
      <c r="BF22" s="641"/>
      <c r="BG22" s="624" t="s">
        <v>239</v>
      </c>
      <c r="BH22" s="625"/>
      <c r="BI22" s="625"/>
      <c r="BJ22" s="625"/>
      <c r="BK22" s="625"/>
      <c r="BL22" s="625"/>
      <c r="BM22" s="625"/>
      <c r="BN22" s="626"/>
      <c r="BO22" s="627" t="s">
        <v>131</v>
      </c>
      <c r="BP22" s="627"/>
      <c r="BQ22" s="627"/>
      <c r="BR22" s="627"/>
      <c r="BS22" s="628" t="s">
        <v>131</v>
      </c>
      <c r="BT22" s="628"/>
      <c r="BU22" s="628"/>
      <c r="BV22" s="628"/>
      <c r="BW22" s="628"/>
      <c r="BX22" s="628"/>
      <c r="BY22" s="628"/>
      <c r="BZ22" s="628"/>
      <c r="CA22" s="628"/>
      <c r="CB22" s="632"/>
      <c r="CD22" s="606" t="s">
        <v>287</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288</v>
      </c>
      <c r="C23" s="622"/>
      <c r="D23" s="622"/>
      <c r="E23" s="622"/>
      <c r="F23" s="622"/>
      <c r="G23" s="622"/>
      <c r="H23" s="622"/>
      <c r="I23" s="622"/>
      <c r="J23" s="622"/>
      <c r="K23" s="622"/>
      <c r="L23" s="622"/>
      <c r="M23" s="622"/>
      <c r="N23" s="622"/>
      <c r="O23" s="622"/>
      <c r="P23" s="622"/>
      <c r="Q23" s="623"/>
      <c r="R23" s="624">
        <v>823793</v>
      </c>
      <c r="S23" s="625"/>
      <c r="T23" s="625"/>
      <c r="U23" s="625"/>
      <c r="V23" s="625"/>
      <c r="W23" s="625"/>
      <c r="X23" s="625"/>
      <c r="Y23" s="626"/>
      <c r="Z23" s="627">
        <v>3.4</v>
      </c>
      <c r="AA23" s="627"/>
      <c r="AB23" s="627"/>
      <c r="AC23" s="627"/>
      <c r="AD23" s="628" t="s">
        <v>131</v>
      </c>
      <c r="AE23" s="628"/>
      <c r="AF23" s="628"/>
      <c r="AG23" s="628"/>
      <c r="AH23" s="628"/>
      <c r="AI23" s="628"/>
      <c r="AJ23" s="628"/>
      <c r="AK23" s="628"/>
      <c r="AL23" s="629" t="s">
        <v>239</v>
      </c>
      <c r="AM23" s="630"/>
      <c r="AN23" s="630"/>
      <c r="AO23" s="631"/>
      <c r="AP23" s="621" t="s">
        <v>289</v>
      </c>
      <c r="AQ23" s="640"/>
      <c r="AR23" s="640"/>
      <c r="AS23" s="640"/>
      <c r="AT23" s="640"/>
      <c r="AU23" s="640"/>
      <c r="AV23" s="640"/>
      <c r="AW23" s="640"/>
      <c r="AX23" s="640"/>
      <c r="AY23" s="640"/>
      <c r="AZ23" s="640"/>
      <c r="BA23" s="640"/>
      <c r="BB23" s="640"/>
      <c r="BC23" s="640"/>
      <c r="BD23" s="640"/>
      <c r="BE23" s="640"/>
      <c r="BF23" s="641"/>
      <c r="BG23" s="624" t="s">
        <v>239</v>
      </c>
      <c r="BH23" s="625"/>
      <c r="BI23" s="625"/>
      <c r="BJ23" s="625"/>
      <c r="BK23" s="625"/>
      <c r="BL23" s="625"/>
      <c r="BM23" s="625"/>
      <c r="BN23" s="626"/>
      <c r="BO23" s="627" t="s">
        <v>131</v>
      </c>
      <c r="BP23" s="627"/>
      <c r="BQ23" s="627"/>
      <c r="BR23" s="627"/>
      <c r="BS23" s="628" t="s">
        <v>239</v>
      </c>
      <c r="BT23" s="628"/>
      <c r="BU23" s="628"/>
      <c r="BV23" s="628"/>
      <c r="BW23" s="628"/>
      <c r="BX23" s="628"/>
      <c r="BY23" s="628"/>
      <c r="BZ23" s="628"/>
      <c r="CA23" s="628"/>
      <c r="CB23" s="632"/>
      <c r="CD23" s="606" t="s">
        <v>227</v>
      </c>
      <c r="CE23" s="607"/>
      <c r="CF23" s="607"/>
      <c r="CG23" s="607"/>
      <c r="CH23" s="607"/>
      <c r="CI23" s="607"/>
      <c r="CJ23" s="607"/>
      <c r="CK23" s="607"/>
      <c r="CL23" s="607"/>
      <c r="CM23" s="607"/>
      <c r="CN23" s="607"/>
      <c r="CO23" s="607"/>
      <c r="CP23" s="607"/>
      <c r="CQ23" s="608"/>
      <c r="CR23" s="606" t="s">
        <v>290</v>
      </c>
      <c r="CS23" s="607"/>
      <c r="CT23" s="607"/>
      <c r="CU23" s="607"/>
      <c r="CV23" s="607"/>
      <c r="CW23" s="607"/>
      <c r="CX23" s="607"/>
      <c r="CY23" s="608"/>
      <c r="CZ23" s="606" t="s">
        <v>291</v>
      </c>
      <c r="DA23" s="607"/>
      <c r="DB23" s="607"/>
      <c r="DC23" s="608"/>
      <c r="DD23" s="606" t="s">
        <v>292</v>
      </c>
      <c r="DE23" s="607"/>
      <c r="DF23" s="607"/>
      <c r="DG23" s="607"/>
      <c r="DH23" s="607"/>
      <c r="DI23" s="607"/>
      <c r="DJ23" s="607"/>
      <c r="DK23" s="608"/>
      <c r="DL23" s="651" t="s">
        <v>293</v>
      </c>
      <c r="DM23" s="652"/>
      <c r="DN23" s="652"/>
      <c r="DO23" s="652"/>
      <c r="DP23" s="652"/>
      <c r="DQ23" s="652"/>
      <c r="DR23" s="652"/>
      <c r="DS23" s="652"/>
      <c r="DT23" s="652"/>
      <c r="DU23" s="652"/>
      <c r="DV23" s="653"/>
      <c r="DW23" s="606" t="s">
        <v>294</v>
      </c>
      <c r="DX23" s="607"/>
      <c r="DY23" s="607"/>
      <c r="DZ23" s="607"/>
      <c r="EA23" s="607"/>
      <c r="EB23" s="607"/>
      <c r="EC23" s="608"/>
    </row>
    <row r="24" spans="2:133" ht="11.25" customHeight="1" x14ac:dyDescent="0.15">
      <c r="B24" s="621" t="s">
        <v>295</v>
      </c>
      <c r="C24" s="622"/>
      <c r="D24" s="622"/>
      <c r="E24" s="622"/>
      <c r="F24" s="622"/>
      <c r="G24" s="622"/>
      <c r="H24" s="622"/>
      <c r="I24" s="622"/>
      <c r="J24" s="622"/>
      <c r="K24" s="622"/>
      <c r="L24" s="622"/>
      <c r="M24" s="622"/>
      <c r="N24" s="622"/>
      <c r="O24" s="622"/>
      <c r="P24" s="622"/>
      <c r="Q24" s="623"/>
      <c r="R24" s="624" t="s">
        <v>131</v>
      </c>
      <c r="S24" s="625"/>
      <c r="T24" s="625"/>
      <c r="U24" s="625"/>
      <c r="V24" s="625"/>
      <c r="W24" s="625"/>
      <c r="X24" s="625"/>
      <c r="Y24" s="626"/>
      <c r="Z24" s="627" t="s">
        <v>131</v>
      </c>
      <c r="AA24" s="627"/>
      <c r="AB24" s="627"/>
      <c r="AC24" s="627"/>
      <c r="AD24" s="628" t="s">
        <v>265</v>
      </c>
      <c r="AE24" s="628"/>
      <c r="AF24" s="628"/>
      <c r="AG24" s="628"/>
      <c r="AH24" s="628"/>
      <c r="AI24" s="628"/>
      <c r="AJ24" s="628"/>
      <c r="AK24" s="628"/>
      <c r="AL24" s="629" t="s">
        <v>178</v>
      </c>
      <c r="AM24" s="630"/>
      <c r="AN24" s="630"/>
      <c r="AO24" s="631"/>
      <c r="AP24" s="621" t="s">
        <v>296</v>
      </c>
      <c r="AQ24" s="640"/>
      <c r="AR24" s="640"/>
      <c r="AS24" s="640"/>
      <c r="AT24" s="640"/>
      <c r="AU24" s="640"/>
      <c r="AV24" s="640"/>
      <c r="AW24" s="640"/>
      <c r="AX24" s="640"/>
      <c r="AY24" s="640"/>
      <c r="AZ24" s="640"/>
      <c r="BA24" s="640"/>
      <c r="BB24" s="640"/>
      <c r="BC24" s="640"/>
      <c r="BD24" s="640"/>
      <c r="BE24" s="640"/>
      <c r="BF24" s="641"/>
      <c r="BG24" s="624" t="s">
        <v>178</v>
      </c>
      <c r="BH24" s="625"/>
      <c r="BI24" s="625"/>
      <c r="BJ24" s="625"/>
      <c r="BK24" s="625"/>
      <c r="BL24" s="625"/>
      <c r="BM24" s="625"/>
      <c r="BN24" s="626"/>
      <c r="BO24" s="627" t="s">
        <v>131</v>
      </c>
      <c r="BP24" s="627"/>
      <c r="BQ24" s="627"/>
      <c r="BR24" s="627"/>
      <c r="BS24" s="628" t="s">
        <v>239</v>
      </c>
      <c r="BT24" s="628"/>
      <c r="BU24" s="628"/>
      <c r="BV24" s="628"/>
      <c r="BW24" s="628"/>
      <c r="BX24" s="628"/>
      <c r="BY24" s="628"/>
      <c r="BZ24" s="628"/>
      <c r="CA24" s="628"/>
      <c r="CB24" s="632"/>
      <c r="CD24" s="610" t="s">
        <v>297</v>
      </c>
      <c r="CE24" s="611"/>
      <c r="CF24" s="611"/>
      <c r="CG24" s="611"/>
      <c r="CH24" s="611"/>
      <c r="CI24" s="611"/>
      <c r="CJ24" s="611"/>
      <c r="CK24" s="611"/>
      <c r="CL24" s="611"/>
      <c r="CM24" s="611"/>
      <c r="CN24" s="611"/>
      <c r="CO24" s="611"/>
      <c r="CP24" s="611"/>
      <c r="CQ24" s="612"/>
      <c r="CR24" s="613">
        <v>8928665</v>
      </c>
      <c r="CS24" s="614"/>
      <c r="CT24" s="614"/>
      <c r="CU24" s="614"/>
      <c r="CV24" s="614"/>
      <c r="CW24" s="614"/>
      <c r="CX24" s="614"/>
      <c r="CY24" s="615"/>
      <c r="CZ24" s="618">
        <v>38.700000000000003</v>
      </c>
      <c r="DA24" s="619"/>
      <c r="DB24" s="619"/>
      <c r="DC24" s="635"/>
      <c r="DD24" s="659">
        <v>5684241</v>
      </c>
      <c r="DE24" s="614"/>
      <c r="DF24" s="614"/>
      <c r="DG24" s="614"/>
      <c r="DH24" s="614"/>
      <c r="DI24" s="614"/>
      <c r="DJ24" s="614"/>
      <c r="DK24" s="615"/>
      <c r="DL24" s="659">
        <v>5567532</v>
      </c>
      <c r="DM24" s="614"/>
      <c r="DN24" s="614"/>
      <c r="DO24" s="614"/>
      <c r="DP24" s="614"/>
      <c r="DQ24" s="614"/>
      <c r="DR24" s="614"/>
      <c r="DS24" s="614"/>
      <c r="DT24" s="614"/>
      <c r="DU24" s="614"/>
      <c r="DV24" s="615"/>
      <c r="DW24" s="618">
        <v>45.2</v>
      </c>
      <c r="DX24" s="619"/>
      <c r="DY24" s="619"/>
      <c r="DZ24" s="619"/>
      <c r="EA24" s="619"/>
      <c r="EB24" s="619"/>
      <c r="EC24" s="620"/>
    </row>
    <row r="25" spans="2:133" ht="11.25" customHeight="1" x14ac:dyDescent="0.15">
      <c r="B25" s="621" t="s">
        <v>298</v>
      </c>
      <c r="C25" s="622"/>
      <c r="D25" s="622"/>
      <c r="E25" s="622"/>
      <c r="F25" s="622"/>
      <c r="G25" s="622"/>
      <c r="H25" s="622"/>
      <c r="I25" s="622"/>
      <c r="J25" s="622"/>
      <c r="K25" s="622"/>
      <c r="L25" s="622"/>
      <c r="M25" s="622"/>
      <c r="N25" s="622"/>
      <c r="O25" s="622"/>
      <c r="P25" s="622"/>
      <c r="Q25" s="623"/>
      <c r="R25" s="624">
        <v>12867323</v>
      </c>
      <c r="S25" s="625"/>
      <c r="T25" s="625"/>
      <c r="U25" s="625"/>
      <c r="V25" s="625"/>
      <c r="W25" s="625"/>
      <c r="X25" s="625"/>
      <c r="Y25" s="626"/>
      <c r="Z25" s="627">
        <v>52.7</v>
      </c>
      <c r="AA25" s="627"/>
      <c r="AB25" s="627"/>
      <c r="AC25" s="627"/>
      <c r="AD25" s="628">
        <v>12043530</v>
      </c>
      <c r="AE25" s="628"/>
      <c r="AF25" s="628"/>
      <c r="AG25" s="628"/>
      <c r="AH25" s="628"/>
      <c r="AI25" s="628"/>
      <c r="AJ25" s="628"/>
      <c r="AK25" s="628"/>
      <c r="AL25" s="629">
        <v>98.9</v>
      </c>
      <c r="AM25" s="630"/>
      <c r="AN25" s="630"/>
      <c r="AO25" s="631"/>
      <c r="AP25" s="621" t="s">
        <v>299</v>
      </c>
      <c r="AQ25" s="640"/>
      <c r="AR25" s="640"/>
      <c r="AS25" s="640"/>
      <c r="AT25" s="640"/>
      <c r="AU25" s="640"/>
      <c r="AV25" s="640"/>
      <c r="AW25" s="640"/>
      <c r="AX25" s="640"/>
      <c r="AY25" s="640"/>
      <c r="AZ25" s="640"/>
      <c r="BA25" s="640"/>
      <c r="BB25" s="640"/>
      <c r="BC25" s="640"/>
      <c r="BD25" s="640"/>
      <c r="BE25" s="640"/>
      <c r="BF25" s="641"/>
      <c r="BG25" s="624" t="s">
        <v>178</v>
      </c>
      <c r="BH25" s="625"/>
      <c r="BI25" s="625"/>
      <c r="BJ25" s="625"/>
      <c r="BK25" s="625"/>
      <c r="BL25" s="625"/>
      <c r="BM25" s="625"/>
      <c r="BN25" s="626"/>
      <c r="BO25" s="627" t="s">
        <v>239</v>
      </c>
      <c r="BP25" s="627"/>
      <c r="BQ25" s="627"/>
      <c r="BR25" s="627"/>
      <c r="BS25" s="628" t="s">
        <v>178</v>
      </c>
      <c r="BT25" s="628"/>
      <c r="BU25" s="628"/>
      <c r="BV25" s="628"/>
      <c r="BW25" s="628"/>
      <c r="BX25" s="628"/>
      <c r="BY25" s="628"/>
      <c r="BZ25" s="628"/>
      <c r="CA25" s="628"/>
      <c r="CB25" s="632"/>
      <c r="CD25" s="621" t="s">
        <v>300</v>
      </c>
      <c r="CE25" s="622"/>
      <c r="CF25" s="622"/>
      <c r="CG25" s="622"/>
      <c r="CH25" s="622"/>
      <c r="CI25" s="622"/>
      <c r="CJ25" s="622"/>
      <c r="CK25" s="622"/>
      <c r="CL25" s="622"/>
      <c r="CM25" s="622"/>
      <c r="CN25" s="622"/>
      <c r="CO25" s="622"/>
      <c r="CP25" s="622"/>
      <c r="CQ25" s="623"/>
      <c r="CR25" s="624">
        <v>3072180</v>
      </c>
      <c r="CS25" s="656"/>
      <c r="CT25" s="656"/>
      <c r="CU25" s="656"/>
      <c r="CV25" s="656"/>
      <c r="CW25" s="656"/>
      <c r="CX25" s="656"/>
      <c r="CY25" s="657"/>
      <c r="CZ25" s="629">
        <v>13.3</v>
      </c>
      <c r="DA25" s="654"/>
      <c r="DB25" s="654"/>
      <c r="DC25" s="658"/>
      <c r="DD25" s="633">
        <v>2800171</v>
      </c>
      <c r="DE25" s="656"/>
      <c r="DF25" s="656"/>
      <c r="DG25" s="656"/>
      <c r="DH25" s="656"/>
      <c r="DI25" s="656"/>
      <c r="DJ25" s="656"/>
      <c r="DK25" s="657"/>
      <c r="DL25" s="633">
        <v>2709922</v>
      </c>
      <c r="DM25" s="656"/>
      <c r="DN25" s="656"/>
      <c r="DO25" s="656"/>
      <c r="DP25" s="656"/>
      <c r="DQ25" s="656"/>
      <c r="DR25" s="656"/>
      <c r="DS25" s="656"/>
      <c r="DT25" s="656"/>
      <c r="DU25" s="656"/>
      <c r="DV25" s="657"/>
      <c r="DW25" s="629">
        <v>22</v>
      </c>
      <c r="DX25" s="654"/>
      <c r="DY25" s="654"/>
      <c r="DZ25" s="654"/>
      <c r="EA25" s="654"/>
      <c r="EB25" s="654"/>
      <c r="EC25" s="655"/>
    </row>
    <row r="26" spans="2:133" ht="11.25" customHeight="1" x14ac:dyDescent="0.15">
      <c r="B26" s="621" t="s">
        <v>301</v>
      </c>
      <c r="C26" s="622"/>
      <c r="D26" s="622"/>
      <c r="E26" s="622"/>
      <c r="F26" s="622"/>
      <c r="G26" s="622"/>
      <c r="H26" s="622"/>
      <c r="I26" s="622"/>
      <c r="J26" s="622"/>
      <c r="K26" s="622"/>
      <c r="L26" s="622"/>
      <c r="M26" s="622"/>
      <c r="N26" s="622"/>
      <c r="O26" s="622"/>
      <c r="P26" s="622"/>
      <c r="Q26" s="623"/>
      <c r="R26" s="624">
        <v>2111</v>
      </c>
      <c r="S26" s="625"/>
      <c r="T26" s="625"/>
      <c r="U26" s="625"/>
      <c r="V26" s="625"/>
      <c r="W26" s="625"/>
      <c r="X26" s="625"/>
      <c r="Y26" s="626"/>
      <c r="Z26" s="627">
        <v>0</v>
      </c>
      <c r="AA26" s="627"/>
      <c r="AB26" s="627"/>
      <c r="AC26" s="627"/>
      <c r="AD26" s="628">
        <v>2111</v>
      </c>
      <c r="AE26" s="628"/>
      <c r="AF26" s="628"/>
      <c r="AG26" s="628"/>
      <c r="AH26" s="628"/>
      <c r="AI26" s="628"/>
      <c r="AJ26" s="628"/>
      <c r="AK26" s="628"/>
      <c r="AL26" s="629">
        <v>0</v>
      </c>
      <c r="AM26" s="630"/>
      <c r="AN26" s="630"/>
      <c r="AO26" s="631"/>
      <c r="AP26" s="621" t="s">
        <v>302</v>
      </c>
      <c r="AQ26" s="640"/>
      <c r="AR26" s="640"/>
      <c r="AS26" s="640"/>
      <c r="AT26" s="640"/>
      <c r="AU26" s="640"/>
      <c r="AV26" s="640"/>
      <c r="AW26" s="640"/>
      <c r="AX26" s="640"/>
      <c r="AY26" s="640"/>
      <c r="AZ26" s="640"/>
      <c r="BA26" s="640"/>
      <c r="BB26" s="640"/>
      <c r="BC26" s="640"/>
      <c r="BD26" s="640"/>
      <c r="BE26" s="640"/>
      <c r="BF26" s="641"/>
      <c r="BG26" s="624" t="s">
        <v>131</v>
      </c>
      <c r="BH26" s="625"/>
      <c r="BI26" s="625"/>
      <c r="BJ26" s="625"/>
      <c r="BK26" s="625"/>
      <c r="BL26" s="625"/>
      <c r="BM26" s="625"/>
      <c r="BN26" s="626"/>
      <c r="BO26" s="627" t="s">
        <v>131</v>
      </c>
      <c r="BP26" s="627"/>
      <c r="BQ26" s="627"/>
      <c r="BR26" s="627"/>
      <c r="BS26" s="628" t="s">
        <v>131</v>
      </c>
      <c r="BT26" s="628"/>
      <c r="BU26" s="628"/>
      <c r="BV26" s="628"/>
      <c r="BW26" s="628"/>
      <c r="BX26" s="628"/>
      <c r="BY26" s="628"/>
      <c r="BZ26" s="628"/>
      <c r="CA26" s="628"/>
      <c r="CB26" s="632"/>
      <c r="CD26" s="621" t="s">
        <v>303</v>
      </c>
      <c r="CE26" s="622"/>
      <c r="CF26" s="622"/>
      <c r="CG26" s="622"/>
      <c r="CH26" s="622"/>
      <c r="CI26" s="622"/>
      <c r="CJ26" s="622"/>
      <c r="CK26" s="622"/>
      <c r="CL26" s="622"/>
      <c r="CM26" s="622"/>
      <c r="CN26" s="622"/>
      <c r="CO26" s="622"/>
      <c r="CP26" s="622"/>
      <c r="CQ26" s="623"/>
      <c r="CR26" s="624">
        <v>1788344</v>
      </c>
      <c r="CS26" s="625"/>
      <c r="CT26" s="625"/>
      <c r="CU26" s="625"/>
      <c r="CV26" s="625"/>
      <c r="CW26" s="625"/>
      <c r="CX26" s="625"/>
      <c r="CY26" s="626"/>
      <c r="CZ26" s="629">
        <v>7.8</v>
      </c>
      <c r="DA26" s="654"/>
      <c r="DB26" s="654"/>
      <c r="DC26" s="658"/>
      <c r="DD26" s="633">
        <v>1659957</v>
      </c>
      <c r="DE26" s="625"/>
      <c r="DF26" s="625"/>
      <c r="DG26" s="625"/>
      <c r="DH26" s="625"/>
      <c r="DI26" s="625"/>
      <c r="DJ26" s="625"/>
      <c r="DK26" s="626"/>
      <c r="DL26" s="633" t="s">
        <v>239</v>
      </c>
      <c r="DM26" s="625"/>
      <c r="DN26" s="625"/>
      <c r="DO26" s="625"/>
      <c r="DP26" s="625"/>
      <c r="DQ26" s="625"/>
      <c r="DR26" s="625"/>
      <c r="DS26" s="625"/>
      <c r="DT26" s="625"/>
      <c r="DU26" s="625"/>
      <c r="DV26" s="626"/>
      <c r="DW26" s="629" t="s">
        <v>178</v>
      </c>
      <c r="DX26" s="654"/>
      <c r="DY26" s="654"/>
      <c r="DZ26" s="654"/>
      <c r="EA26" s="654"/>
      <c r="EB26" s="654"/>
      <c r="EC26" s="655"/>
    </row>
    <row r="27" spans="2:133" ht="11.25" customHeight="1" x14ac:dyDescent="0.15">
      <c r="B27" s="621" t="s">
        <v>304</v>
      </c>
      <c r="C27" s="622"/>
      <c r="D27" s="622"/>
      <c r="E27" s="622"/>
      <c r="F27" s="622"/>
      <c r="G27" s="622"/>
      <c r="H27" s="622"/>
      <c r="I27" s="622"/>
      <c r="J27" s="622"/>
      <c r="K27" s="622"/>
      <c r="L27" s="622"/>
      <c r="M27" s="622"/>
      <c r="N27" s="622"/>
      <c r="O27" s="622"/>
      <c r="P27" s="622"/>
      <c r="Q27" s="623"/>
      <c r="R27" s="624">
        <v>59745</v>
      </c>
      <c r="S27" s="625"/>
      <c r="T27" s="625"/>
      <c r="U27" s="625"/>
      <c r="V27" s="625"/>
      <c r="W27" s="625"/>
      <c r="X27" s="625"/>
      <c r="Y27" s="626"/>
      <c r="Z27" s="627">
        <v>0.2</v>
      </c>
      <c r="AA27" s="627"/>
      <c r="AB27" s="627"/>
      <c r="AC27" s="627"/>
      <c r="AD27" s="628" t="s">
        <v>131</v>
      </c>
      <c r="AE27" s="628"/>
      <c r="AF27" s="628"/>
      <c r="AG27" s="628"/>
      <c r="AH27" s="628"/>
      <c r="AI27" s="628"/>
      <c r="AJ27" s="628"/>
      <c r="AK27" s="628"/>
      <c r="AL27" s="629" t="s">
        <v>239</v>
      </c>
      <c r="AM27" s="630"/>
      <c r="AN27" s="630"/>
      <c r="AO27" s="631"/>
      <c r="AP27" s="621" t="s">
        <v>305</v>
      </c>
      <c r="AQ27" s="622"/>
      <c r="AR27" s="622"/>
      <c r="AS27" s="622"/>
      <c r="AT27" s="622"/>
      <c r="AU27" s="622"/>
      <c r="AV27" s="622"/>
      <c r="AW27" s="622"/>
      <c r="AX27" s="622"/>
      <c r="AY27" s="622"/>
      <c r="AZ27" s="622"/>
      <c r="BA27" s="622"/>
      <c r="BB27" s="622"/>
      <c r="BC27" s="622"/>
      <c r="BD27" s="622"/>
      <c r="BE27" s="622"/>
      <c r="BF27" s="623"/>
      <c r="BG27" s="624">
        <v>3109998</v>
      </c>
      <c r="BH27" s="625"/>
      <c r="BI27" s="625"/>
      <c r="BJ27" s="625"/>
      <c r="BK27" s="625"/>
      <c r="BL27" s="625"/>
      <c r="BM27" s="625"/>
      <c r="BN27" s="626"/>
      <c r="BO27" s="627">
        <v>100</v>
      </c>
      <c r="BP27" s="627"/>
      <c r="BQ27" s="627"/>
      <c r="BR27" s="627"/>
      <c r="BS27" s="628">
        <v>18458</v>
      </c>
      <c r="BT27" s="628"/>
      <c r="BU27" s="628"/>
      <c r="BV27" s="628"/>
      <c r="BW27" s="628"/>
      <c r="BX27" s="628"/>
      <c r="BY27" s="628"/>
      <c r="BZ27" s="628"/>
      <c r="CA27" s="628"/>
      <c r="CB27" s="632"/>
      <c r="CD27" s="621" t="s">
        <v>306</v>
      </c>
      <c r="CE27" s="622"/>
      <c r="CF27" s="622"/>
      <c r="CG27" s="622"/>
      <c r="CH27" s="622"/>
      <c r="CI27" s="622"/>
      <c r="CJ27" s="622"/>
      <c r="CK27" s="622"/>
      <c r="CL27" s="622"/>
      <c r="CM27" s="622"/>
      <c r="CN27" s="622"/>
      <c r="CO27" s="622"/>
      <c r="CP27" s="622"/>
      <c r="CQ27" s="623"/>
      <c r="CR27" s="624">
        <v>3779225</v>
      </c>
      <c r="CS27" s="656"/>
      <c r="CT27" s="656"/>
      <c r="CU27" s="656"/>
      <c r="CV27" s="656"/>
      <c r="CW27" s="656"/>
      <c r="CX27" s="656"/>
      <c r="CY27" s="657"/>
      <c r="CZ27" s="629">
        <v>16.399999999999999</v>
      </c>
      <c r="DA27" s="654"/>
      <c r="DB27" s="654"/>
      <c r="DC27" s="658"/>
      <c r="DD27" s="633">
        <v>896864</v>
      </c>
      <c r="DE27" s="656"/>
      <c r="DF27" s="656"/>
      <c r="DG27" s="656"/>
      <c r="DH27" s="656"/>
      <c r="DI27" s="656"/>
      <c r="DJ27" s="656"/>
      <c r="DK27" s="657"/>
      <c r="DL27" s="633">
        <v>870404</v>
      </c>
      <c r="DM27" s="656"/>
      <c r="DN27" s="656"/>
      <c r="DO27" s="656"/>
      <c r="DP27" s="656"/>
      <c r="DQ27" s="656"/>
      <c r="DR27" s="656"/>
      <c r="DS27" s="656"/>
      <c r="DT27" s="656"/>
      <c r="DU27" s="656"/>
      <c r="DV27" s="657"/>
      <c r="DW27" s="629">
        <v>7.1</v>
      </c>
      <c r="DX27" s="654"/>
      <c r="DY27" s="654"/>
      <c r="DZ27" s="654"/>
      <c r="EA27" s="654"/>
      <c r="EB27" s="654"/>
      <c r="EC27" s="655"/>
    </row>
    <row r="28" spans="2:133" ht="11.25" customHeight="1" x14ac:dyDescent="0.15">
      <c r="B28" s="621" t="s">
        <v>307</v>
      </c>
      <c r="C28" s="622"/>
      <c r="D28" s="622"/>
      <c r="E28" s="622"/>
      <c r="F28" s="622"/>
      <c r="G28" s="622"/>
      <c r="H28" s="622"/>
      <c r="I28" s="622"/>
      <c r="J28" s="622"/>
      <c r="K28" s="622"/>
      <c r="L28" s="622"/>
      <c r="M28" s="622"/>
      <c r="N28" s="622"/>
      <c r="O28" s="622"/>
      <c r="P28" s="622"/>
      <c r="Q28" s="623"/>
      <c r="R28" s="624">
        <v>320718</v>
      </c>
      <c r="S28" s="625"/>
      <c r="T28" s="625"/>
      <c r="U28" s="625"/>
      <c r="V28" s="625"/>
      <c r="W28" s="625"/>
      <c r="X28" s="625"/>
      <c r="Y28" s="626"/>
      <c r="Z28" s="627">
        <v>1.3</v>
      </c>
      <c r="AA28" s="627"/>
      <c r="AB28" s="627"/>
      <c r="AC28" s="627"/>
      <c r="AD28" s="628" t="s">
        <v>131</v>
      </c>
      <c r="AE28" s="628"/>
      <c r="AF28" s="628"/>
      <c r="AG28" s="628"/>
      <c r="AH28" s="628"/>
      <c r="AI28" s="628"/>
      <c r="AJ28" s="628"/>
      <c r="AK28" s="628"/>
      <c r="AL28" s="629" t="s">
        <v>239</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308</v>
      </c>
      <c r="CE28" s="622"/>
      <c r="CF28" s="622"/>
      <c r="CG28" s="622"/>
      <c r="CH28" s="622"/>
      <c r="CI28" s="622"/>
      <c r="CJ28" s="622"/>
      <c r="CK28" s="622"/>
      <c r="CL28" s="622"/>
      <c r="CM28" s="622"/>
      <c r="CN28" s="622"/>
      <c r="CO28" s="622"/>
      <c r="CP28" s="622"/>
      <c r="CQ28" s="623"/>
      <c r="CR28" s="624">
        <v>2077260</v>
      </c>
      <c r="CS28" s="625"/>
      <c r="CT28" s="625"/>
      <c r="CU28" s="625"/>
      <c r="CV28" s="625"/>
      <c r="CW28" s="625"/>
      <c r="CX28" s="625"/>
      <c r="CY28" s="626"/>
      <c r="CZ28" s="629">
        <v>9</v>
      </c>
      <c r="DA28" s="654"/>
      <c r="DB28" s="654"/>
      <c r="DC28" s="658"/>
      <c r="DD28" s="633">
        <v>1987206</v>
      </c>
      <c r="DE28" s="625"/>
      <c r="DF28" s="625"/>
      <c r="DG28" s="625"/>
      <c r="DH28" s="625"/>
      <c r="DI28" s="625"/>
      <c r="DJ28" s="625"/>
      <c r="DK28" s="626"/>
      <c r="DL28" s="633">
        <v>1987206</v>
      </c>
      <c r="DM28" s="625"/>
      <c r="DN28" s="625"/>
      <c r="DO28" s="625"/>
      <c r="DP28" s="625"/>
      <c r="DQ28" s="625"/>
      <c r="DR28" s="625"/>
      <c r="DS28" s="625"/>
      <c r="DT28" s="625"/>
      <c r="DU28" s="625"/>
      <c r="DV28" s="626"/>
      <c r="DW28" s="629">
        <v>16.100000000000001</v>
      </c>
      <c r="DX28" s="654"/>
      <c r="DY28" s="654"/>
      <c r="DZ28" s="654"/>
      <c r="EA28" s="654"/>
      <c r="EB28" s="654"/>
      <c r="EC28" s="655"/>
    </row>
    <row r="29" spans="2:133" ht="11.25" customHeight="1" x14ac:dyDescent="0.15">
      <c r="B29" s="621" t="s">
        <v>309</v>
      </c>
      <c r="C29" s="622"/>
      <c r="D29" s="622"/>
      <c r="E29" s="622"/>
      <c r="F29" s="622"/>
      <c r="G29" s="622"/>
      <c r="H29" s="622"/>
      <c r="I29" s="622"/>
      <c r="J29" s="622"/>
      <c r="K29" s="622"/>
      <c r="L29" s="622"/>
      <c r="M29" s="622"/>
      <c r="N29" s="622"/>
      <c r="O29" s="622"/>
      <c r="P29" s="622"/>
      <c r="Q29" s="623"/>
      <c r="R29" s="624">
        <v>55746</v>
      </c>
      <c r="S29" s="625"/>
      <c r="T29" s="625"/>
      <c r="U29" s="625"/>
      <c r="V29" s="625"/>
      <c r="W29" s="625"/>
      <c r="X29" s="625"/>
      <c r="Y29" s="626"/>
      <c r="Z29" s="627">
        <v>0.2</v>
      </c>
      <c r="AA29" s="627"/>
      <c r="AB29" s="627"/>
      <c r="AC29" s="627"/>
      <c r="AD29" s="628" t="s">
        <v>239</v>
      </c>
      <c r="AE29" s="628"/>
      <c r="AF29" s="628"/>
      <c r="AG29" s="628"/>
      <c r="AH29" s="628"/>
      <c r="AI29" s="628"/>
      <c r="AJ29" s="628"/>
      <c r="AK29" s="628"/>
      <c r="AL29" s="629" t="s">
        <v>239</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310</v>
      </c>
      <c r="CE29" s="661"/>
      <c r="CF29" s="621" t="s">
        <v>72</v>
      </c>
      <c r="CG29" s="622"/>
      <c r="CH29" s="622"/>
      <c r="CI29" s="622"/>
      <c r="CJ29" s="622"/>
      <c r="CK29" s="622"/>
      <c r="CL29" s="622"/>
      <c r="CM29" s="622"/>
      <c r="CN29" s="622"/>
      <c r="CO29" s="622"/>
      <c r="CP29" s="622"/>
      <c r="CQ29" s="623"/>
      <c r="CR29" s="624">
        <v>2077260</v>
      </c>
      <c r="CS29" s="656"/>
      <c r="CT29" s="656"/>
      <c r="CU29" s="656"/>
      <c r="CV29" s="656"/>
      <c r="CW29" s="656"/>
      <c r="CX29" s="656"/>
      <c r="CY29" s="657"/>
      <c r="CZ29" s="629">
        <v>9</v>
      </c>
      <c r="DA29" s="654"/>
      <c r="DB29" s="654"/>
      <c r="DC29" s="658"/>
      <c r="DD29" s="633">
        <v>1987206</v>
      </c>
      <c r="DE29" s="656"/>
      <c r="DF29" s="656"/>
      <c r="DG29" s="656"/>
      <c r="DH29" s="656"/>
      <c r="DI29" s="656"/>
      <c r="DJ29" s="656"/>
      <c r="DK29" s="657"/>
      <c r="DL29" s="633">
        <v>1987206</v>
      </c>
      <c r="DM29" s="656"/>
      <c r="DN29" s="656"/>
      <c r="DO29" s="656"/>
      <c r="DP29" s="656"/>
      <c r="DQ29" s="656"/>
      <c r="DR29" s="656"/>
      <c r="DS29" s="656"/>
      <c r="DT29" s="656"/>
      <c r="DU29" s="656"/>
      <c r="DV29" s="657"/>
      <c r="DW29" s="629">
        <v>16.100000000000001</v>
      </c>
      <c r="DX29" s="654"/>
      <c r="DY29" s="654"/>
      <c r="DZ29" s="654"/>
      <c r="EA29" s="654"/>
      <c r="EB29" s="654"/>
      <c r="EC29" s="655"/>
    </row>
    <row r="30" spans="2:133" ht="11.25" customHeight="1" x14ac:dyDescent="0.15">
      <c r="B30" s="621" t="s">
        <v>311</v>
      </c>
      <c r="C30" s="622"/>
      <c r="D30" s="622"/>
      <c r="E30" s="622"/>
      <c r="F30" s="622"/>
      <c r="G30" s="622"/>
      <c r="H30" s="622"/>
      <c r="I30" s="622"/>
      <c r="J30" s="622"/>
      <c r="K30" s="622"/>
      <c r="L30" s="622"/>
      <c r="M30" s="622"/>
      <c r="N30" s="622"/>
      <c r="O30" s="622"/>
      <c r="P30" s="622"/>
      <c r="Q30" s="623"/>
      <c r="R30" s="624">
        <v>3751037</v>
      </c>
      <c r="S30" s="625"/>
      <c r="T30" s="625"/>
      <c r="U30" s="625"/>
      <c r="V30" s="625"/>
      <c r="W30" s="625"/>
      <c r="X30" s="625"/>
      <c r="Y30" s="626"/>
      <c r="Z30" s="627">
        <v>15.4</v>
      </c>
      <c r="AA30" s="627"/>
      <c r="AB30" s="627"/>
      <c r="AC30" s="627"/>
      <c r="AD30" s="628" t="s">
        <v>131</v>
      </c>
      <c r="AE30" s="628"/>
      <c r="AF30" s="628"/>
      <c r="AG30" s="628"/>
      <c r="AH30" s="628"/>
      <c r="AI30" s="628"/>
      <c r="AJ30" s="628"/>
      <c r="AK30" s="628"/>
      <c r="AL30" s="629" t="s">
        <v>131</v>
      </c>
      <c r="AM30" s="630"/>
      <c r="AN30" s="630"/>
      <c r="AO30" s="631"/>
      <c r="AP30" s="606" t="s">
        <v>227</v>
      </c>
      <c r="AQ30" s="607"/>
      <c r="AR30" s="607"/>
      <c r="AS30" s="607"/>
      <c r="AT30" s="607"/>
      <c r="AU30" s="607"/>
      <c r="AV30" s="607"/>
      <c r="AW30" s="607"/>
      <c r="AX30" s="607"/>
      <c r="AY30" s="607"/>
      <c r="AZ30" s="607"/>
      <c r="BA30" s="607"/>
      <c r="BB30" s="607"/>
      <c r="BC30" s="607"/>
      <c r="BD30" s="607"/>
      <c r="BE30" s="607"/>
      <c r="BF30" s="608"/>
      <c r="BG30" s="606" t="s">
        <v>312</v>
      </c>
      <c r="BH30" s="666"/>
      <c r="BI30" s="666"/>
      <c r="BJ30" s="666"/>
      <c r="BK30" s="666"/>
      <c r="BL30" s="666"/>
      <c r="BM30" s="666"/>
      <c r="BN30" s="666"/>
      <c r="BO30" s="666"/>
      <c r="BP30" s="666"/>
      <c r="BQ30" s="667"/>
      <c r="BR30" s="606" t="s">
        <v>313</v>
      </c>
      <c r="BS30" s="666"/>
      <c r="BT30" s="666"/>
      <c r="BU30" s="666"/>
      <c r="BV30" s="666"/>
      <c r="BW30" s="666"/>
      <c r="BX30" s="666"/>
      <c r="BY30" s="666"/>
      <c r="BZ30" s="666"/>
      <c r="CA30" s="666"/>
      <c r="CB30" s="667"/>
      <c r="CD30" s="662"/>
      <c r="CE30" s="663"/>
      <c r="CF30" s="621" t="s">
        <v>314</v>
      </c>
      <c r="CG30" s="622"/>
      <c r="CH30" s="622"/>
      <c r="CI30" s="622"/>
      <c r="CJ30" s="622"/>
      <c r="CK30" s="622"/>
      <c r="CL30" s="622"/>
      <c r="CM30" s="622"/>
      <c r="CN30" s="622"/>
      <c r="CO30" s="622"/>
      <c r="CP30" s="622"/>
      <c r="CQ30" s="623"/>
      <c r="CR30" s="624">
        <v>2031364</v>
      </c>
      <c r="CS30" s="625"/>
      <c r="CT30" s="625"/>
      <c r="CU30" s="625"/>
      <c r="CV30" s="625"/>
      <c r="CW30" s="625"/>
      <c r="CX30" s="625"/>
      <c r="CY30" s="626"/>
      <c r="CZ30" s="629">
        <v>8.8000000000000007</v>
      </c>
      <c r="DA30" s="654"/>
      <c r="DB30" s="654"/>
      <c r="DC30" s="658"/>
      <c r="DD30" s="633">
        <v>1949908</v>
      </c>
      <c r="DE30" s="625"/>
      <c r="DF30" s="625"/>
      <c r="DG30" s="625"/>
      <c r="DH30" s="625"/>
      <c r="DI30" s="625"/>
      <c r="DJ30" s="625"/>
      <c r="DK30" s="626"/>
      <c r="DL30" s="633">
        <v>1949908</v>
      </c>
      <c r="DM30" s="625"/>
      <c r="DN30" s="625"/>
      <c r="DO30" s="625"/>
      <c r="DP30" s="625"/>
      <c r="DQ30" s="625"/>
      <c r="DR30" s="625"/>
      <c r="DS30" s="625"/>
      <c r="DT30" s="625"/>
      <c r="DU30" s="625"/>
      <c r="DV30" s="626"/>
      <c r="DW30" s="629">
        <v>15.8</v>
      </c>
      <c r="DX30" s="654"/>
      <c r="DY30" s="654"/>
      <c r="DZ30" s="654"/>
      <c r="EA30" s="654"/>
      <c r="EB30" s="654"/>
      <c r="EC30" s="655"/>
    </row>
    <row r="31" spans="2:133" ht="11.25" customHeight="1" x14ac:dyDescent="0.15">
      <c r="B31" s="637" t="s">
        <v>315</v>
      </c>
      <c r="C31" s="638"/>
      <c r="D31" s="638"/>
      <c r="E31" s="638"/>
      <c r="F31" s="638"/>
      <c r="G31" s="638"/>
      <c r="H31" s="638"/>
      <c r="I31" s="638"/>
      <c r="J31" s="638"/>
      <c r="K31" s="638"/>
      <c r="L31" s="638"/>
      <c r="M31" s="638"/>
      <c r="N31" s="638"/>
      <c r="O31" s="638"/>
      <c r="P31" s="638"/>
      <c r="Q31" s="639"/>
      <c r="R31" s="624">
        <v>136301</v>
      </c>
      <c r="S31" s="625"/>
      <c r="T31" s="625"/>
      <c r="U31" s="625"/>
      <c r="V31" s="625"/>
      <c r="W31" s="625"/>
      <c r="X31" s="625"/>
      <c r="Y31" s="626"/>
      <c r="Z31" s="627">
        <v>0.6</v>
      </c>
      <c r="AA31" s="627"/>
      <c r="AB31" s="627"/>
      <c r="AC31" s="627"/>
      <c r="AD31" s="628">
        <v>136301</v>
      </c>
      <c r="AE31" s="628"/>
      <c r="AF31" s="628"/>
      <c r="AG31" s="628"/>
      <c r="AH31" s="628"/>
      <c r="AI31" s="628"/>
      <c r="AJ31" s="628"/>
      <c r="AK31" s="628"/>
      <c r="AL31" s="629">
        <v>1.1000000000000001</v>
      </c>
      <c r="AM31" s="630"/>
      <c r="AN31" s="630"/>
      <c r="AO31" s="631"/>
      <c r="AP31" s="670" t="s">
        <v>316</v>
      </c>
      <c r="AQ31" s="671"/>
      <c r="AR31" s="671"/>
      <c r="AS31" s="671"/>
      <c r="AT31" s="676" t="s">
        <v>317</v>
      </c>
      <c r="AU31" s="218"/>
      <c r="AV31" s="218"/>
      <c r="AW31" s="218"/>
      <c r="AX31" s="610" t="s">
        <v>190</v>
      </c>
      <c r="AY31" s="611"/>
      <c r="AZ31" s="611"/>
      <c r="BA31" s="611"/>
      <c r="BB31" s="611"/>
      <c r="BC31" s="611"/>
      <c r="BD31" s="611"/>
      <c r="BE31" s="611"/>
      <c r="BF31" s="612"/>
      <c r="BG31" s="680">
        <v>99.5</v>
      </c>
      <c r="BH31" s="668"/>
      <c r="BI31" s="668"/>
      <c r="BJ31" s="668"/>
      <c r="BK31" s="668"/>
      <c r="BL31" s="668"/>
      <c r="BM31" s="619">
        <v>98.2</v>
      </c>
      <c r="BN31" s="668"/>
      <c r="BO31" s="668"/>
      <c r="BP31" s="668"/>
      <c r="BQ31" s="669"/>
      <c r="BR31" s="680">
        <v>99.6</v>
      </c>
      <c r="BS31" s="668"/>
      <c r="BT31" s="668"/>
      <c r="BU31" s="668"/>
      <c r="BV31" s="668"/>
      <c r="BW31" s="668"/>
      <c r="BX31" s="619">
        <v>98.2</v>
      </c>
      <c r="BY31" s="668"/>
      <c r="BZ31" s="668"/>
      <c r="CA31" s="668"/>
      <c r="CB31" s="669"/>
      <c r="CD31" s="662"/>
      <c r="CE31" s="663"/>
      <c r="CF31" s="621" t="s">
        <v>318</v>
      </c>
      <c r="CG31" s="622"/>
      <c r="CH31" s="622"/>
      <c r="CI31" s="622"/>
      <c r="CJ31" s="622"/>
      <c r="CK31" s="622"/>
      <c r="CL31" s="622"/>
      <c r="CM31" s="622"/>
      <c r="CN31" s="622"/>
      <c r="CO31" s="622"/>
      <c r="CP31" s="622"/>
      <c r="CQ31" s="623"/>
      <c r="CR31" s="624">
        <v>45896</v>
      </c>
      <c r="CS31" s="656"/>
      <c r="CT31" s="656"/>
      <c r="CU31" s="656"/>
      <c r="CV31" s="656"/>
      <c r="CW31" s="656"/>
      <c r="CX31" s="656"/>
      <c r="CY31" s="657"/>
      <c r="CZ31" s="629">
        <v>0.2</v>
      </c>
      <c r="DA31" s="654"/>
      <c r="DB31" s="654"/>
      <c r="DC31" s="658"/>
      <c r="DD31" s="633">
        <v>37298</v>
      </c>
      <c r="DE31" s="656"/>
      <c r="DF31" s="656"/>
      <c r="DG31" s="656"/>
      <c r="DH31" s="656"/>
      <c r="DI31" s="656"/>
      <c r="DJ31" s="656"/>
      <c r="DK31" s="657"/>
      <c r="DL31" s="633">
        <v>37298</v>
      </c>
      <c r="DM31" s="656"/>
      <c r="DN31" s="656"/>
      <c r="DO31" s="656"/>
      <c r="DP31" s="656"/>
      <c r="DQ31" s="656"/>
      <c r="DR31" s="656"/>
      <c r="DS31" s="656"/>
      <c r="DT31" s="656"/>
      <c r="DU31" s="656"/>
      <c r="DV31" s="657"/>
      <c r="DW31" s="629">
        <v>0.3</v>
      </c>
      <c r="DX31" s="654"/>
      <c r="DY31" s="654"/>
      <c r="DZ31" s="654"/>
      <c r="EA31" s="654"/>
      <c r="EB31" s="654"/>
      <c r="EC31" s="655"/>
    </row>
    <row r="32" spans="2:133" ht="11.25" customHeight="1" x14ac:dyDescent="0.15">
      <c r="B32" s="621" t="s">
        <v>319</v>
      </c>
      <c r="C32" s="622"/>
      <c r="D32" s="622"/>
      <c r="E32" s="622"/>
      <c r="F32" s="622"/>
      <c r="G32" s="622"/>
      <c r="H32" s="622"/>
      <c r="I32" s="622"/>
      <c r="J32" s="622"/>
      <c r="K32" s="622"/>
      <c r="L32" s="622"/>
      <c r="M32" s="622"/>
      <c r="N32" s="622"/>
      <c r="O32" s="622"/>
      <c r="P32" s="622"/>
      <c r="Q32" s="623"/>
      <c r="R32" s="624">
        <v>1730623</v>
      </c>
      <c r="S32" s="625"/>
      <c r="T32" s="625"/>
      <c r="U32" s="625"/>
      <c r="V32" s="625"/>
      <c r="W32" s="625"/>
      <c r="X32" s="625"/>
      <c r="Y32" s="626"/>
      <c r="Z32" s="627">
        <v>7.1</v>
      </c>
      <c r="AA32" s="627"/>
      <c r="AB32" s="627"/>
      <c r="AC32" s="627"/>
      <c r="AD32" s="628" t="s">
        <v>178</v>
      </c>
      <c r="AE32" s="628"/>
      <c r="AF32" s="628"/>
      <c r="AG32" s="628"/>
      <c r="AH32" s="628"/>
      <c r="AI32" s="628"/>
      <c r="AJ32" s="628"/>
      <c r="AK32" s="628"/>
      <c r="AL32" s="629" t="s">
        <v>131</v>
      </c>
      <c r="AM32" s="630"/>
      <c r="AN32" s="630"/>
      <c r="AO32" s="631"/>
      <c r="AP32" s="672"/>
      <c r="AQ32" s="673"/>
      <c r="AR32" s="673"/>
      <c r="AS32" s="673"/>
      <c r="AT32" s="677"/>
      <c r="AU32" s="214" t="s">
        <v>320</v>
      </c>
      <c r="AX32" s="621" t="s">
        <v>321</v>
      </c>
      <c r="AY32" s="622"/>
      <c r="AZ32" s="622"/>
      <c r="BA32" s="622"/>
      <c r="BB32" s="622"/>
      <c r="BC32" s="622"/>
      <c r="BD32" s="622"/>
      <c r="BE32" s="622"/>
      <c r="BF32" s="623"/>
      <c r="BG32" s="681">
        <v>99.3</v>
      </c>
      <c r="BH32" s="656"/>
      <c r="BI32" s="656"/>
      <c r="BJ32" s="656"/>
      <c r="BK32" s="656"/>
      <c r="BL32" s="656"/>
      <c r="BM32" s="630">
        <v>97.6</v>
      </c>
      <c r="BN32" s="656"/>
      <c r="BO32" s="656"/>
      <c r="BP32" s="656"/>
      <c r="BQ32" s="679"/>
      <c r="BR32" s="681">
        <v>99.5</v>
      </c>
      <c r="BS32" s="656"/>
      <c r="BT32" s="656"/>
      <c r="BU32" s="656"/>
      <c r="BV32" s="656"/>
      <c r="BW32" s="656"/>
      <c r="BX32" s="630">
        <v>97.7</v>
      </c>
      <c r="BY32" s="656"/>
      <c r="BZ32" s="656"/>
      <c r="CA32" s="656"/>
      <c r="CB32" s="679"/>
      <c r="CD32" s="664"/>
      <c r="CE32" s="665"/>
      <c r="CF32" s="621" t="s">
        <v>322</v>
      </c>
      <c r="CG32" s="622"/>
      <c r="CH32" s="622"/>
      <c r="CI32" s="622"/>
      <c r="CJ32" s="622"/>
      <c r="CK32" s="622"/>
      <c r="CL32" s="622"/>
      <c r="CM32" s="622"/>
      <c r="CN32" s="622"/>
      <c r="CO32" s="622"/>
      <c r="CP32" s="622"/>
      <c r="CQ32" s="623"/>
      <c r="CR32" s="624" t="s">
        <v>131</v>
      </c>
      <c r="CS32" s="625"/>
      <c r="CT32" s="625"/>
      <c r="CU32" s="625"/>
      <c r="CV32" s="625"/>
      <c r="CW32" s="625"/>
      <c r="CX32" s="625"/>
      <c r="CY32" s="626"/>
      <c r="CZ32" s="629" t="s">
        <v>131</v>
      </c>
      <c r="DA32" s="654"/>
      <c r="DB32" s="654"/>
      <c r="DC32" s="658"/>
      <c r="DD32" s="633" t="s">
        <v>131</v>
      </c>
      <c r="DE32" s="625"/>
      <c r="DF32" s="625"/>
      <c r="DG32" s="625"/>
      <c r="DH32" s="625"/>
      <c r="DI32" s="625"/>
      <c r="DJ32" s="625"/>
      <c r="DK32" s="626"/>
      <c r="DL32" s="633" t="s">
        <v>131</v>
      </c>
      <c r="DM32" s="625"/>
      <c r="DN32" s="625"/>
      <c r="DO32" s="625"/>
      <c r="DP32" s="625"/>
      <c r="DQ32" s="625"/>
      <c r="DR32" s="625"/>
      <c r="DS32" s="625"/>
      <c r="DT32" s="625"/>
      <c r="DU32" s="625"/>
      <c r="DV32" s="626"/>
      <c r="DW32" s="629" t="s">
        <v>239</v>
      </c>
      <c r="DX32" s="654"/>
      <c r="DY32" s="654"/>
      <c r="DZ32" s="654"/>
      <c r="EA32" s="654"/>
      <c r="EB32" s="654"/>
      <c r="EC32" s="655"/>
    </row>
    <row r="33" spans="2:133" ht="11.25" customHeight="1" x14ac:dyDescent="0.15">
      <c r="B33" s="621" t="s">
        <v>323</v>
      </c>
      <c r="C33" s="622"/>
      <c r="D33" s="622"/>
      <c r="E33" s="622"/>
      <c r="F33" s="622"/>
      <c r="G33" s="622"/>
      <c r="H33" s="622"/>
      <c r="I33" s="622"/>
      <c r="J33" s="622"/>
      <c r="K33" s="622"/>
      <c r="L33" s="622"/>
      <c r="M33" s="622"/>
      <c r="N33" s="622"/>
      <c r="O33" s="622"/>
      <c r="P33" s="622"/>
      <c r="Q33" s="623"/>
      <c r="R33" s="624">
        <v>111411</v>
      </c>
      <c r="S33" s="625"/>
      <c r="T33" s="625"/>
      <c r="U33" s="625"/>
      <c r="V33" s="625"/>
      <c r="W33" s="625"/>
      <c r="X33" s="625"/>
      <c r="Y33" s="626"/>
      <c r="Z33" s="627">
        <v>0.5</v>
      </c>
      <c r="AA33" s="627"/>
      <c r="AB33" s="627"/>
      <c r="AC33" s="627"/>
      <c r="AD33" s="628" t="s">
        <v>131</v>
      </c>
      <c r="AE33" s="628"/>
      <c r="AF33" s="628"/>
      <c r="AG33" s="628"/>
      <c r="AH33" s="628"/>
      <c r="AI33" s="628"/>
      <c r="AJ33" s="628"/>
      <c r="AK33" s="628"/>
      <c r="AL33" s="629" t="s">
        <v>178</v>
      </c>
      <c r="AM33" s="630"/>
      <c r="AN33" s="630"/>
      <c r="AO33" s="631"/>
      <c r="AP33" s="674"/>
      <c r="AQ33" s="675"/>
      <c r="AR33" s="675"/>
      <c r="AS33" s="675"/>
      <c r="AT33" s="678"/>
      <c r="AU33" s="219"/>
      <c r="AV33" s="219"/>
      <c r="AW33" s="219"/>
      <c r="AX33" s="645" t="s">
        <v>324</v>
      </c>
      <c r="AY33" s="646"/>
      <c r="AZ33" s="646"/>
      <c r="BA33" s="646"/>
      <c r="BB33" s="646"/>
      <c r="BC33" s="646"/>
      <c r="BD33" s="646"/>
      <c r="BE33" s="646"/>
      <c r="BF33" s="647"/>
      <c r="BG33" s="682">
        <v>99.6</v>
      </c>
      <c r="BH33" s="683"/>
      <c r="BI33" s="683"/>
      <c r="BJ33" s="683"/>
      <c r="BK33" s="683"/>
      <c r="BL33" s="683"/>
      <c r="BM33" s="684">
        <v>98.5</v>
      </c>
      <c r="BN33" s="683"/>
      <c r="BO33" s="683"/>
      <c r="BP33" s="683"/>
      <c r="BQ33" s="685"/>
      <c r="BR33" s="682">
        <v>99.6</v>
      </c>
      <c r="BS33" s="683"/>
      <c r="BT33" s="683"/>
      <c r="BU33" s="683"/>
      <c r="BV33" s="683"/>
      <c r="BW33" s="683"/>
      <c r="BX33" s="684">
        <v>98.4</v>
      </c>
      <c r="BY33" s="683"/>
      <c r="BZ33" s="683"/>
      <c r="CA33" s="683"/>
      <c r="CB33" s="685"/>
      <c r="CD33" s="621" t="s">
        <v>325</v>
      </c>
      <c r="CE33" s="622"/>
      <c r="CF33" s="622"/>
      <c r="CG33" s="622"/>
      <c r="CH33" s="622"/>
      <c r="CI33" s="622"/>
      <c r="CJ33" s="622"/>
      <c r="CK33" s="622"/>
      <c r="CL33" s="622"/>
      <c r="CM33" s="622"/>
      <c r="CN33" s="622"/>
      <c r="CO33" s="622"/>
      <c r="CP33" s="622"/>
      <c r="CQ33" s="623"/>
      <c r="CR33" s="624">
        <v>11078557</v>
      </c>
      <c r="CS33" s="656"/>
      <c r="CT33" s="656"/>
      <c r="CU33" s="656"/>
      <c r="CV33" s="656"/>
      <c r="CW33" s="656"/>
      <c r="CX33" s="656"/>
      <c r="CY33" s="657"/>
      <c r="CZ33" s="629">
        <v>48.1</v>
      </c>
      <c r="DA33" s="654"/>
      <c r="DB33" s="654"/>
      <c r="DC33" s="658"/>
      <c r="DD33" s="633">
        <v>8139449</v>
      </c>
      <c r="DE33" s="656"/>
      <c r="DF33" s="656"/>
      <c r="DG33" s="656"/>
      <c r="DH33" s="656"/>
      <c r="DI33" s="656"/>
      <c r="DJ33" s="656"/>
      <c r="DK33" s="657"/>
      <c r="DL33" s="633">
        <v>4966132</v>
      </c>
      <c r="DM33" s="656"/>
      <c r="DN33" s="656"/>
      <c r="DO33" s="656"/>
      <c r="DP33" s="656"/>
      <c r="DQ33" s="656"/>
      <c r="DR33" s="656"/>
      <c r="DS33" s="656"/>
      <c r="DT33" s="656"/>
      <c r="DU33" s="656"/>
      <c r="DV33" s="657"/>
      <c r="DW33" s="629">
        <v>40.4</v>
      </c>
      <c r="DX33" s="654"/>
      <c r="DY33" s="654"/>
      <c r="DZ33" s="654"/>
      <c r="EA33" s="654"/>
      <c r="EB33" s="654"/>
      <c r="EC33" s="655"/>
    </row>
    <row r="34" spans="2:133" ht="11.25" customHeight="1" x14ac:dyDescent="0.15">
      <c r="B34" s="621" t="s">
        <v>326</v>
      </c>
      <c r="C34" s="622"/>
      <c r="D34" s="622"/>
      <c r="E34" s="622"/>
      <c r="F34" s="622"/>
      <c r="G34" s="622"/>
      <c r="H34" s="622"/>
      <c r="I34" s="622"/>
      <c r="J34" s="622"/>
      <c r="K34" s="622"/>
      <c r="L34" s="622"/>
      <c r="M34" s="622"/>
      <c r="N34" s="622"/>
      <c r="O34" s="622"/>
      <c r="P34" s="622"/>
      <c r="Q34" s="623"/>
      <c r="R34" s="624">
        <v>987818</v>
      </c>
      <c r="S34" s="625"/>
      <c r="T34" s="625"/>
      <c r="U34" s="625"/>
      <c r="V34" s="625"/>
      <c r="W34" s="625"/>
      <c r="X34" s="625"/>
      <c r="Y34" s="626"/>
      <c r="Z34" s="627">
        <v>4</v>
      </c>
      <c r="AA34" s="627"/>
      <c r="AB34" s="627"/>
      <c r="AC34" s="627"/>
      <c r="AD34" s="628" t="s">
        <v>178</v>
      </c>
      <c r="AE34" s="628"/>
      <c r="AF34" s="628"/>
      <c r="AG34" s="628"/>
      <c r="AH34" s="628"/>
      <c r="AI34" s="628"/>
      <c r="AJ34" s="628"/>
      <c r="AK34" s="628"/>
      <c r="AL34" s="629" t="s">
        <v>131</v>
      </c>
      <c r="AM34" s="630"/>
      <c r="AN34" s="630"/>
      <c r="AO34" s="63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1" t="s">
        <v>327</v>
      </c>
      <c r="CE34" s="622"/>
      <c r="CF34" s="622"/>
      <c r="CG34" s="622"/>
      <c r="CH34" s="622"/>
      <c r="CI34" s="622"/>
      <c r="CJ34" s="622"/>
      <c r="CK34" s="622"/>
      <c r="CL34" s="622"/>
      <c r="CM34" s="622"/>
      <c r="CN34" s="622"/>
      <c r="CO34" s="622"/>
      <c r="CP34" s="622"/>
      <c r="CQ34" s="623"/>
      <c r="CR34" s="624">
        <v>3466768</v>
      </c>
      <c r="CS34" s="625"/>
      <c r="CT34" s="625"/>
      <c r="CU34" s="625"/>
      <c r="CV34" s="625"/>
      <c r="CW34" s="625"/>
      <c r="CX34" s="625"/>
      <c r="CY34" s="626"/>
      <c r="CZ34" s="629">
        <v>15</v>
      </c>
      <c r="DA34" s="654"/>
      <c r="DB34" s="654"/>
      <c r="DC34" s="658"/>
      <c r="DD34" s="633">
        <v>2504387</v>
      </c>
      <c r="DE34" s="625"/>
      <c r="DF34" s="625"/>
      <c r="DG34" s="625"/>
      <c r="DH34" s="625"/>
      <c r="DI34" s="625"/>
      <c r="DJ34" s="625"/>
      <c r="DK34" s="626"/>
      <c r="DL34" s="633">
        <v>2005474</v>
      </c>
      <c r="DM34" s="625"/>
      <c r="DN34" s="625"/>
      <c r="DO34" s="625"/>
      <c r="DP34" s="625"/>
      <c r="DQ34" s="625"/>
      <c r="DR34" s="625"/>
      <c r="DS34" s="625"/>
      <c r="DT34" s="625"/>
      <c r="DU34" s="625"/>
      <c r="DV34" s="626"/>
      <c r="DW34" s="629">
        <v>16.3</v>
      </c>
      <c r="DX34" s="654"/>
      <c r="DY34" s="654"/>
      <c r="DZ34" s="654"/>
      <c r="EA34" s="654"/>
      <c r="EB34" s="654"/>
      <c r="EC34" s="655"/>
    </row>
    <row r="35" spans="2:133" ht="11.25" customHeight="1" x14ac:dyDescent="0.15">
      <c r="B35" s="621" t="s">
        <v>328</v>
      </c>
      <c r="C35" s="622"/>
      <c r="D35" s="622"/>
      <c r="E35" s="622"/>
      <c r="F35" s="622"/>
      <c r="G35" s="622"/>
      <c r="H35" s="622"/>
      <c r="I35" s="622"/>
      <c r="J35" s="622"/>
      <c r="K35" s="622"/>
      <c r="L35" s="622"/>
      <c r="M35" s="622"/>
      <c r="N35" s="622"/>
      <c r="O35" s="622"/>
      <c r="P35" s="622"/>
      <c r="Q35" s="623"/>
      <c r="R35" s="624">
        <v>802427</v>
      </c>
      <c r="S35" s="625"/>
      <c r="T35" s="625"/>
      <c r="U35" s="625"/>
      <c r="V35" s="625"/>
      <c r="W35" s="625"/>
      <c r="X35" s="625"/>
      <c r="Y35" s="626"/>
      <c r="Z35" s="627">
        <v>3.3</v>
      </c>
      <c r="AA35" s="627"/>
      <c r="AB35" s="627"/>
      <c r="AC35" s="627"/>
      <c r="AD35" s="628" t="s">
        <v>131</v>
      </c>
      <c r="AE35" s="628"/>
      <c r="AF35" s="628"/>
      <c r="AG35" s="628"/>
      <c r="AH35" s="628"/>
      <c r="AI35" s="628"/>
      <c r="AJ35" s="628"/>
      <c r="AK35" s="628"/>
      <c r="AL35" s="629" t="s">
        <v>265</v>
      </c>
      <c r="AM35" s="630"/>
      <c r="AN35" s="630"/>
      <c r="AO35" s="631"/>
      <c r="AP35" s="222"/>
      <c r="AQ35" s="606" t="s">
        <v>329</v>
      </c>
      <c r="AR35" s="607"/>
      <c r="AS35" s="607"/>
      <c r="AT35" s="607"/>
      <c r="AU35" s="607"/>
      <c r="AV35" s="607"/>
      <c r="AW35" s="607"/>
      <c r="AX35" s="607"/>
      <c r="AY35" s="607"/>
      <c r="AZ35" s="607"/>
      <c r="BA35" s="607"/>
      <c r="BB35" s="607"/>
      <c r="BC35" s="607"/>
      <c r="BD35" s="607"/>
      <c r="BE35" s="607"/>
      <c r="BF35" s="608"/>
      <c r="BG35" s="606" t="s">
        <v>330</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331</v>
      </c>
      <c r="CE35" s="622"/>
      <c r="CF35" s="622"/>
      <c r="CG35" s="622"/>
      <c r="CH35" s="622"/>
      <c r="CI35" s="622"/>
      <c r="CJ35" s="622"/>
      <c r="CK35" s="622"/>
      <c r="CL35" s="622"/>
      <c r="CM35" s="622"/>
      <c r="CN35" s="622"/>
      <c r="CO35" s="622"/>
      <c r="CP35" s="622"/>
      <c r="CQ35" s="623"/>
      <c r="CR35" s="624">
        <v>161935</v>
      </c>
      <c r="CS35" s="656"/>
      <c r="CT35" s="656"/>
      <c r="CU35" s="656"/>
      <c r="CV35" s="656"/>
      <c r="CW35" s="656"/>
      <c r="CX35" s="656"/>
      <c r="CY35" s="657"/>
      <c r="CZ35" s="629">
        <v>0.7</v>
      </c>
      <c r="DA35" s="654"/>
      <c r="DB35" s="654"/>
      <c r="DC35" s="658"/>
      <c r="DD35" s="633">
        <v>84565</v>
      </c>
      <c r="DE35" s="656"/>
      <c r="DF35" s="656"/>
      <c r="DG35" s="656"/>
      <c r="DH35" s="656"/>
      <c r="DI35" s="656"/>
      <c r="DJ35" s="656"/>
      <c r="DK35" s="657"/>
      <c r="DL35" s="633">
        <v>80440</v>
      </c>
      <c r="DM35" s="656"/>
      <c r="DN35" s="656"/>
      <c r="DO35" s="656"/>
      <c r="DP35" s="656"/>
      <c r="DQ35" s="656"/>
      <c r="DR35" s="656"/>
      <c r="DS35" s="656"/>
      <c r="DT35" s="656"/>
      <c r="DU35" s="656"/>
      <c r="DV35" s="657"/>
      <c r="DW35" s="629">
        <v>0.7</v>
      </c>
      <c r="DX35" s="654"/>
      <c r="DY35" s="654"/>
      <c r="DZ35" s="654"/>
      <c r="EA35" s="654"/>
      <c r="EB35" s="654"/>
      <c r="EC35" s="655"/>
    </row>
    <row r="36" spans="2:133" ht="11.25" customHeight="1" x14ac:dyDescent="0.15">
      <c r="B36" s="621" t="s">
        <v>332</v>
      </c>
      <c r="C36" s="622"/>
      <c r="D36" s="622"/>
      <c r="E36" s="622"/>
      <c r="F36" s="622"/>
      <c r="G36" s="622"/>
      <c r="H36" s="622"/>
      <c r="I36" s="622"/>
      <c r="J36" s="622"/>
      <c r="K36" s="622"/>
      <c r="L36" s="622"/>
      <c r="M36" s="622"/>
      <c r="N36" s="622"/>
      <c r="O36" s="622"/>
      <c r="P36" s="622"/>
      <c r="Q36" s="623"/>
      <c r="R36" s="624">
        <v>1451012</v>
      </c>
      <c r="S36" s="625"/>
      <c r="T36" s="625"/>
      <c r="U36" s="625"/>
      <c r="V36" s="625"/>
      <c r="W36" s="625"/>
      <c r="X36" s="625"/>
      <c r="Y36" s="626"/>
      <c r="Z36" s="627">
        <v>5.9</v>
      </c>
      <c r="AA36" s="627"/>
      <c r="AB36" s="627"/>
      <c r="AC36" s="627"/>
      <c r="AD36" s="628" t="s">
        <v>239</v>
      </c>
      <c r="AE36" s="628"/>
      <c r="AF36" s="628"/>
      <c r="AG36" s="628"/>
      <c r="AH36" s="628"/>
      <c r="AI36" s="628"/>
      <c r="AJ36" s="628"/>
      <c r="AK36" s="628"/>
      <c r="AL36" s="629" t="s">
        <v>239</v>
      </c>
      <c r="AM36" s="630"/>
      <c r="AN36" s="630"/>
      <c r="AO36" s="631"/>
      <c r="AP36" s="222"/>
      <c r="AQ36" s="690" t="s">
        <v>333</v>
      </c>
      <c r="AR36" s="691"/>
      <c r="AS36" s="691"/>
      <c r="AT36" s="691"/>
      <c r="AU36" s="691"/>
      <c r="AV36" s="691"/>
      <c r="AW36" s="691"/>
      <c r="AX36" s="691"/>
      <c r="AY36" s="692"/>
      <c r="AZ36" s="613">
        <v>2917609</v>
      </c>
      <c r="BA36" s="614"/>
      <c r="BB36" s="614"/>
      <c r="BC36" s="614"/>
      <c r="BD36" s="614"/>
      <c r="BE36" s="614"/>
      <c r="BF36" s="686"/>
      <c r="BG36" s="610" t="s">
        <v>334</v>
      </c>
      <c r="BH36" s="611"/>
      <c r="BI36" s="611"/>
      <c r="BJ36" s="611"/>
      <c r="BK36" s="611"/>
      <c r="BL36" s="611"/>
      <c r="BM36" s="611"/>
      <c r="BN36" s="611"/>
      <c r="BO36" s="611"/>
      <c r="BP36" s="611"/>
      <c r="BQ36" s="611"/>
      <c r="BR36" s="611"/>
      <c r="BS36" s="611"/>
      <c r="BT36" s="611"/>
      <c r="BU36" s="612"/>
      <c r="BV36" s="613">
        <v>101387</v>
      </c>
      <c r="BW36" s="614"/>
      <c r="BX36" s="614"/>
      <c r="BY36" s="614"/>
      <c r="BZ36" s="614"/>
      <c r="CA36" s="614"/>
      <c r="CB36" s="686"/>
      <c r="CD36" s="621" t="s">
        <v>335</v>
      </c>
      <c r="CE36" s="622"/>
      <c r="CF36" s="622"/>
      <c r="CG36" s="622"/>
      <c r="CH36" s="622"/>
      <c r="CI36" s="622"/>
      <c r="CJ36" s="622"/>
      <c r="CK36" s="622"/>
      <c r="CL36" s="622"/>
      <c r="CM36" s="622"/>
      <c r="CN36" s="622"/>
      <c r="CO36" s="622"/>
      <c r="CP36" s="622"/>
      <c r="CQ36" s="623"/>
      <c r="CR36" s="624">
        <v>3677013</v>
      </c>
      <c r="CS36" s="625"/>
      <c r="CT36" s="625"/>
      <c r="CU36" s="625"/>
      <c r="CV36" s="625"/>
      <c r="CW36" s="625"/>
      <c r="CX36" s="625"/>
      <c r="CY36" s="626"/>
      <c r="CZ36" s="629">
        <v>15.9</v>
      </c>
      <c r="DA36" s="654"/>
      <c r="DB36" s="654"/>
      <c r="DC36" s="658"/>
      <c r="DD36" s="633">
        <v>2696980</v>
      </c>
      <c r="DE36" s="625"/>
      <c r="DF36" s="625"/>
      <c r="DG36" s="625"/>
      <c r="DH36" s="625"/>
      <c r="DI36" s="625"/>
      <c r="DJ36" s="625"/>
      <c r="DK36" s="626"/>
      <c r="DL36" s="633">
        <v>1497786</v>
      </c>
      <c r="DM36" s="625"/>
      <c r="DN36" s="625"/>
      <c r="DO36" s="625"/>
      <c r="DP36" s="625"/>
      <c r="DQ36" s="625"/>
      <c r="DR36" s="625"/>
      <c r="DS36" s="625"/>
      <c r="DT36" s="625"/>
      <c r="DU36" s="625"/>
      <c r="DV36" s="626"/>
      <c r="DW36" s="629">
        <v>12.2</v>
      </c>
      <c r="DX36" s="654"/>
      <c r="DY36" s="654"/>
      <c r="DZ36" s="654"/>
      <c r="EA36" s="654"/>
      <c r="EB36" s="654"/>
      <c r="EC36" s="655"/>
    </row>
    <row r="37" spans="2:133" ht="11.25" customHeight="1" x14ac:dyDescent="0.15">
      <c r="B37" s="621" t="s">
        <v>336</v>
      </c>
      <c r="C37" s="622"/>
      <c r="D37" s="622"/>
      <c r="E37" s="622"/>
      <c r="F37" s="622"/>
      <c r="G37" s="622"/>
      <c r="H37" s="622"/>
      <c r="I37" s="622"/>
      <c r="J37" s="622"/>
      <c r="K37" s="622"/>
      <c r="L37" s="622"/>
      <c r="M37" s="622"/>
      <c r="N37" s="622"/>
      <c r="O37" s="622"/>
      <c r="P37" s="622"/>
      <c r="Q37" s="623"/>
      <c r="R37" s="624">
        <v>192323</v>
      </c>
      <c r="S37" s="625"/>
      <c r="T37" s="625"/>
      <c r="U37" s="625"/>
      <c r="V37" s="625"/>
      <c r="W37" s="625"/>
      <c r="X37" s="625"/>
      <c r="Y37" s="626"/>
      <c r="Z37" s="627">
        <v>0.8</v>
      </c>
      <c r="AA37" s="627"/>
      <c r="AB37" s="627"/>
      <c r="AC37" s="627"/>
      <c r="AD37" s="628">
        <v>30</v>
      </c>
      <c r="AE37" s="628"/>
      <c r="AF37" s="628"/>
      <c r="AG37" s="628"/>
      <c r="AH37" s="628"/>
      <c r="AI37" s="628"/>
      <c r="AJ37" s="628"/>
      <c r="AK37" s="628"/>
      <c r="AL37" s="629">
        <v>0</v>
      </c>
      <c r="AM37" s="630"/>
      <c r="AN37" s="630"/>
      <c r="AO37" s="631"/>
      <c r="AQ37" s="687" t="s">
        <v>337</v>
      </c>
      <c r="AR37" s="688"/>
      <c r="AS37" s="688"/>
      <c r="AT37" s="688"/>
      <c r="AU37" s="688"/>
      <c r="AV37" s="688"/>
      <c r="AW37" s="688"/>
      <c r="AX37" s="688"/>
      <c r="AY37" s="689"/>
      <c r="AZ37" s="624">
        <v>792005</v>
      </c>
      <c r="BA37" s="625"/>
      <c r="BB37" s="625"/>
      <c r="BC37" s="625"/>
      <c r="BD37" s="656"/>
      <c r="BE37" s="656"/>
      <c r="BF37" s="679"/>
      <c r="BG37" s="621" t="s">
        <v>338</v>
      </c>
      <c r="BH37" s="622"/>
      <c r="BI37" s="622"/>
      <c r="BJ37" s="622"/>
      <c r="BK37" s="622"/>
      <c r="BL37" s="622"/>
      <c r="BM37" s="622"/>
      <c r="BN37" s="622"/>
      <c r="BO37" s="622"/>
      <c r="BP37" s="622"/>
      <c r="BQ37" s="622"/>
      <c r="BR37" s="622"/>
      <c r="BS37" s="622"/>
      <c r="BT37" s="622"/>
      <c r="BU37" s="623"/>
      <c r="BV37" s="624">
        <v>49441</v>
      </c>
      <c r="BW37" s="625"/>
      <c r="BX37" s="625"/>
      <c r="BY37" s="625"/>
      <c r="BZ37" s="625"/>
      <c r="CA37" s="625"/>
      <c r="CB37" s="634"/>
      <c r="CD37" s="621" t="s">
        <v>339</v>
      </c>
      <c r="CE37" s="622"/>
      <c r="CF37" s="622"/>
      <c r="CG37" s="622"/>
      <c r="CH37" s="622"/>
      <c r="CI37" s="622"/>
      <c r="CJ37" s="622"/>
      <c r="CK37" s="622"/>
      <c r="CL37" s="622"/>
      <c r="CM37" s="622"/>
      <c r="CN37" s="622"/>
      <c r="CO37" s="622"/>
      <c r="CP37" s="622"/>
      <c r="CQ37" s="623"/>
      <c r="CR37" s="624">
        <v>38116</v>
      </c>
      <c r="CS37" s="656"/>
      <c r="CT37" s="656"/>
      <c r="CU37" s="656"/>
      <c r="CV37" s="656"/>
      <c r="CW37" s="656"/>
      <c r="CX37" s="656"/>
      <c r="CY37" s="657"/>
      <c r="CZ37" s="629">
        <v>0.2</v>
      </c>
      <c r="DA37" s="654"/>
      <c r="DB37" s="654"/>
      <c r="DC37" s="658"/>
      <c r="DD37" s="633">
        <v>38116</v>
      </c>
      <c r="DE37" s="656"/>
      <c r="DF37" s="656"/>
      <c r="DG37" s="656"/>
      <c r="DH37" s="656"/>
      <c r="DI37" s="656"/>
      <c r="DJ37" s="656"/>
      <c r="DK37" s="657"/>
      <c r="DL37" s="633">
        <v>38116</v>
      </c>
      <c r="DM37" s="656"/>
      <c r="DN37" s="656"/>
      <c r="DO37" s="656"/>
      <c r="DP37" s="656"/>
      <c r="DQ37" s="656"/>
      <c r="DR37" s="656"/>
      <c r="DS37" s="656"/>
      <c r="DT37" s="656"/>
      <c r="DU37" s="656"/>
      <c r="DV37" s="657"/>
      <c r="DW37" s="629">
        <v>0.3</v>
      </c>
      <c r="DX37" s="654"/>
      <c r="DY37" s="654"/>
      <c r="DZ37" s="654"/>
      <c r="EA37" s="654"/>
      <c r="EB37" s="654"/>
      <c r="EC37" s="655"/>
    </row>
    <row r="38" spans="2:133" ht="11.25" customHeight="1" x14ac:dyDescent="0.15">
      <c r="B38" s="621" t="s">
        <v>340</v>
      </c>
      <c r="C38" s="622"/>
      <c r="D38" s="622"/>
      <c r="E38" s="622"/>
      <c r="F38" s="622"/>
      <c r="G38" s="622"/>
      <c r="H38" s="622"/>
      <c r="I38" s="622"/>
      <c r="J38" s="622"/>
      <c r="K38" s="622"/>
      <c r="L38" s="622"/>
      <c r="M38" s="622"/>
      <c r="N38" s="622"/>
      <c r="O38" s="622"/>
      <c r="P38" s="622"/>
      <c r="Q38" s="623"/>
      <c r="R38" s="624">
        <v>1949200</v>
      </c>
      <c r="S38" s="625"/>
      <c r="T38" s="625"/>
      <c r="U38" s="625"/>
      <c r="V38" s="625"/>
      <c r="W38" s="625"/>
      <c r="X38" s="625"/>
      <c r="Y38" s="626"/>
      <c r="Z38" s="627">
        <v>8</v>
      </c>
      <c r="AA38" s="627"/>
      <c r="AB38" s="627"/>
      <c r="AC38" s="627"/>
      <c r="AD38" s="628" t="s">
        <v>239</v>
      </c>
      <c r="AE38" s="628"/>
      <c r="AF38" s="628"/>
      <c r="AG38" s="628"/>
      <c r="AH38" s="628"/>
      <c r="AI38" s="628"/>
      <c r="AJ38" s="628"/>
      <c r="AK38" s="628"/>
      <c r="AL38" s="629" t="s">
        <v>131</v>
      </c>
      <c r="AM38" s="630"/>
      <c r="AN38" s="630"/>
      <c r="AO38" s="631"/>
      <c r="AQ38" s="687" t="s">
        <v>341</v>
      </c>
      <c r="AR38" s="688"/>
      <c r="AS38" s="688"/>
      <c r="AT38" s="688"/>
      <c r="AU38" s="688"/>
      <c r="AV38" s="688"/>
      <c r="AW38" s="688"/>
      <c r="AX38" s="688"/>
      <c r="AY38" s="689"/>
      <c r="AZ38" s="624">
        <v>340525</v>
      </c>
      <c r="BA38" s="625"/>
      <c r="BB38" s="625"/>
      <c r="BC38" s="625"/>
      <c r="BD38" s="656"/>
      <c r="BE38" s="656"/>
      <c r="BF38" s="679"/>
      <c r="BG38" s="621" t="s">
        <v>342</v>
      </c>
      <c r="BH38" s="622"/>
      <c r="BI38" s="622"/>
      <c r="BJ38" s="622"/>
      <c r="BK38" s="622"/>
      <c r="BL38" s="622"/>
      <c r="BM38" s="622"/>
      <c r="BN38" s="622"/>
      <c r="BO38" s="622"/>
      <c r="BP38" s="622"/>
      <c r="BQ38" s="622"/>
      <c r="BR38" s="622"/>
      <c r="BS38" s="622"/>
      <c r="BT38" s="622"/>
      <c r="BU38" s="623"/>
      <c r="BV38" s="624">
        <v>4183</v>
      </c>
      <c r="BW38" s="625"/>
      <c r="BX38" s="625"/>
      <c r="BY38" s="625"/>
      <c r="BZ38" s="625"/>
      <c r="CA38" s="625"/>
      <c r="CB38" s="634"/>
      <c r="CD38" s="621" t="s">
        <v>343</v>
      </c>
      <c r="CE38" s="622"/>
      <c r="CF38" s="622"/>
      <c r="CG38" s="622"/>
      <c r="CH38" s="622"/>
      <c r="CI38" s="622"/>
      <c r="CJ38" s="622"/>
      <c r="CK38" s="622"/>
      <c r="CL38" s="622"/>
      <c r="CM38" s="622"/>
      <c r="CN38" s="622"/>
      <c r="CO38" s="622"/>
      <c r="CP38" s="622"/>
      <c r="CQ38" s="623"/>
      <c r="CR38" s="624">
        <v>1740048</v>
      </c>
      <c r="CS38" s="625"/>
      <c r="CT38" s="625"/>
      <c r="CU38" s="625"/>
      <c r="CV38" s="625"/>
      <c r="CW38" s="625"/>
      <c r="CX38" s="625"/>
      <c r="CY38" s="626"/>
      <c r="CZ38" s="629">
        <v>7.5</v>
      </c>
      <c r="DA38" s="654"/>
      <c r="DB38" s="654"/>
      <c r="DC38" s="658"/>
      <c r="DD38" s="633">
        <v>1459482</v>
      </c>
      <c r="DE38" s="625"/>
      <c r="DF38" s="625"/>
      <c r="DG38" s="625"/>
      <c r="DH38" s="625"/>
      <c r="DI38" s="625"/>
      <c r="DJ38" s="625"/>
      <c r="DK38" s="626"/>
      <c r="DL38" s="633">
        <v>1382432</v>
      </c>
      <c r="DM38" s="625"/>
      <c r="DN38" s="625"/>
      <c r="DO38" s="625"/>
      <c r="DP38" s="625"/>
      <c r="DQ38" s="625"/>
      <c r="DR38" s="625"/>
      <c r="DS38" s="625"/>
      <c r="DT38" s="625"/>
      <c r="DU38" s="625"/>
      <c r="DV38" s="626"/>
      <c r="DW38" s="629">
        <v>11.2</v>
      </c>
      <c r="DX38" s="654"/>
      <c r="DY38" s="654"/>
      <c r="DZ38" s="654"/>
      <c r="EA38" s="654"/>
      <c r="EB38" s="654"/>
      <c r="EC38" s="655"/>
    </row>
    <row r="39" spans="2:133" ht="11.25" customHeight="1" x14ac:dyDescent="0.15">
      <c r="B39" s="621" t="s">
        <v>344</v>
      </c>
      <c r="C39" s="622"/>
      <c r="D39" s="622"/>
      <c r="E39" s="622"/>
      <c r="F39" s="622"/>
      <c r="G39" s="622"/>
      <c r="H39" s="622"/>
      <c r="I39" s="622"/>
      <c r="J39" s="622"/>
      <c r="K39" s="622"/>
      <c r="L39" s="622"/>
      <c r="M39" s="622"/>
      <c r="N39" s="622"/>
      <c r="O39" s="622"/>
      <c r="P39" s="622"/>
      <c r="Q39" s="623"/>
      <c r="R39" s="624" t="s">
        <v>131</v>
      </c>
      <c r="S39" s="625"/>
      <c r="T39" s="625"/>
      <c r="U39" s="625"/>
      <c r="V39" s="625"/>
      <c r="W39" s="625"/>
      <c r="X39" s="625"/>
      <c r="Y39" s="626"/>
      <c r="Z39" s="627" t="s">
        <v>131</v>
      </c>
      <c r="AA39" s="627"/>
      <c r="AB39" s="627"/>
      <c r="AC39" s="627"/>
      <c r="AD39" s="628" t="s">
        <v>131</v>
      </c>
      <c r="AE39" s="628"/>
      <c r="AF39" s="628"/>
      <c r="AG39" s="628"/>
      <c r="AH39" s="628"/>
      <c r="AI39" s="628"/>
      <c r="AJ39" s="628"/>
      <c r="AK39" s="628"/>
      <c r="AL39" s="629" t="s">
        <v>239</v>
      </c>
      <c r="AM39" s="630"/>
      <c r="AN39" s="630"/>
      <c r="AO39" s="631"/>
      <c r="AQ39" s="687" t="s">
        <v>345</v>
      </c>
      <c r="AR39" s="688"/>
      <c r="AS39" s="688"/>
      <c r="AT39" s="688"/>
      <c r="AU39" s="688"/>
      <c r="AV39" s="688"/>
      <c r="AW39" s="688"/>
      <c r="AX39" s="688"/>
      <c r="AY39" s="689"/>
      <c r="AZ39" s="624">
        <v>62435</v>
      </c>
      <c r="BA39" s="625"/>
      <c r="BB39" s="625"/>
      <c r="BC39" s="625"/>
      <c r="BD39" s="656"/>
      <c r="BE39" s="656"/>
      <c r="BF39" s="679"/>
      <c r="BG39" s="621" t="s">
        <v>346</v>
      </c>
      <c r="BH39" s="622"/>
      <c r="BI39" s="622"/>
      <c r="BJ39" s="622"/>
      <c r="BK39" s="622"/>
      <c r="BL39" s="622"/>
      <c r="BM39" s="622"/>
      <c r="BN39" s="622"/>
      <c r="BO39" s="622"/>
      <c r="BP39" s="622"/>
      <c r="BQ39" s="622"/>
      <c r="BR39" s="622"/>
      <c r="BS39" s="622"/>
      <c r="BT39" s="622"/>
      <c r="BU39" s="623"/>
      <c r="BV39" s="624">
        <v>6477</v>
      </c>
      <c r="BW39" s="625"/>
      <c r="BX39" s="625"/>
      <c r="BY39" s="625"/>
      <c r="BZ39" s="625"/>
      <c r="CA39" s="625"/>
      <c r="CB39" s="634"/>
      <c r="CD39" s="621" t="s">
        <v>347</v>
      </c>
      <c r="CE39" s="622"/>
      <c r="CF39" s="622"/>
      <c r="CG39" s="622"/>
      <c r="CH39" s="622"/>
      <c r="CI39" s="622"/>
      <c r="CJ39" s="622"/>
      <c r="CK39" s="622"/>
      <c r="CL39" s="622"/>
      <c r="CM39" s="622"/>
      <c r="CN39" s="622"/>
      <c r="CO39" s="622"/>
      <c r="CP39" s="622"/>
      <c r="CQ39" s="623"/>
      <c r="CR39" s="624">
        <v>1671389</v>
      </c>
      <c r="CS39" s="656"/>
      <c r="CT39" s="656"/>
      <c r="CU39" s="656"/>
      <c r="CV39" s="656"/>
      <c r="CW39" s="656"/>
      <c r="CX39" s="656"/>
      <c r="CY39" s="657"/>
      <c r="CZ39" s="629">
        <v>7.2</v>
      </c>
      <c r="DA39" s="654"/>
      <c r="DB39" s="654"/>
      <c r="DC39" s="658"/>
      <c r="DD39" s="633">
        <v>1124123</v>
      </c>
      <c r="DE39" s="656"/>
      <c r="DF39" s="656"/>
      <c r="DG39" s="656"/>
      <c r="DH39" s="656"/>
      <c r="DI39" s="656"/>
      <c r="DJ39" s="656"/>
      <c r="DK39" s="657"/>
      <c r="DL39" s="633" t="s">
        <v>239</v>
      </c>
      <c r="DM39" s="656"/>
      <c r="DN39" s="656"/>
      <c r="DO39" s="656"/>
      <c r="DP39" s="656"/>
      <c r="DQ39" s="656"/>
      <c r="DR39" s="656"/>
      <c r="DS39" s="656"/>
      <c r="DT39" s="656"/>
      <c r="DU39" s="656"/>
      <c r="DV39" s="657"/>
      <c r="DW39" s="629" t="s">
        <v>131</v>
      </c>
      <c r="DX39" s="654"/>
      <c r="DY39" s="654"/>
      <c r="DZ39" s="654"/>
      <c r="EA39" s="654"/>
      <c r="EB39" s="654"/>
      <c r="EC39" s="655"/>
    </row>
    <row r="40" spans="2:133" ht="11.25" customHeight="1" x14ac:dyDescent="0.15">
      <c r="B40" s="621" t="s">
        <v>348</v>
      </c>
      <c r="C40" s="622"/>
      <c r="D40" s="622"/>
      <c r="E40" s="622"/>
      <c r="F40" s="622"/>
      <c r="G40" s="622"/>
      <c r="H40" s="622"/>
      <c r="I40" s="622"/>
      <c r="J40" s="622"/>
      <c r="K40" s="622"/>
      <c r="L40" s="622"/>
      <c r="M40" s="622"/>
      <c r="N40" s="622"/>
      <c r="O40" s="622"/>
      <c r="P40" s="622"/>
      <c r="Q40" s="623"/>
      <c r="R40" s="624">
        <v>125500</v>
      </c>
      <c r="S40" s="625"/>
      <c r="T40" s="625"/>
      <c r="U40" s="625"/>
      <c r="V40" s="625"/>
      <c r="W40" s="625"/>
      <c r="X40" s="625"/>
      <c r="Y40" s="626"/>
      <c r="Z40" s="627">
        <v>0.5</v>
      </c>
      <c r="AA40" s="627"/>
      <c r="AB40" s="627"/>
      <c r="AC40" s="627"/>
      <c r="AD40" s="628" t="s">
        <v>131</v>
      </c>
      <c r="AE40" s="628"/>
      <c r="AF40" s="628"/>
      <c r="AG40" s="628"/>
      <c r="AH40" s="628"/>
      <c r="AI40" s="628"/>
      <c r="AJ40" s="628"/>
      <c r="AK40" s="628"/>
      <c r="AL40" s="629" t="s">
        <v>239</v>
      </c>
      <c r="AM40" s="630"/>
      <c r="AN40" s="630"/>
      <c r="AO40" s="631"/>
      <c r="AQ40" s="687" t="s">
        <v>349</v>
      </c>
      <c r="AR40" s="688"/>
      <c r="AS40" s="688"/>
      <c r="AT40" s="688"/>
      <c r="AU40" s="688"/>
      <c r="AV40" s="688"/>
      <c r="AW40" s="688"/>
      <c r="AX40" s="688"/>
      <c r="AY40" s="689"/>
      <c r="AZ40" s="624">
        <v>44913</v>
      </c>
      <c r="BA40" s="625"/>
      <c r="BB40" s="625"/>
      <c r="BC40" s="625"/>
      <c r="BD40" s="656"/>
      <c r="BE40" s="656"/>
      <c r="BF40" s="679"/>
      <c r="BG40" s="672" t="s">
        <v>350</v>
      </c>
      <c r="BH40" s="673"/>
      <c r="BI40" s="673"/>
      <c r="BJ40" s="673"/>
      <c r="BK40" s="673"/>
      <c r="BL40" s="223"/>
      <c r="BM40" s="622" t="s">
        <v>351</v>
      </c>
      <c r="BN40" s="622"/>
      <c r="BO40" s="622"/>
      <c r="BP40" s="622"/>
      <c r="BQ40" s="622"/>
      <c r="BR40" s="622"/>
      <c r="BS40" s="622"/>
      <c r="BT40" s="622"/>
      <c r="BU40" s="623"/>
      <c r="BV40" s="624">
        <v>96</v>
      </c>
      <c r="BW40" s="625"/>
      <c r="BX40" s="625"/>
      <c r="BY40" s="625"/>
      <c r="BZ40" s="625"/>
      <c r="CA40" s="625"/>
      <c r="CB40" s="634"/>
      <c r="CD40" s="621" t="s">
        <v>352</v>
      </c>
      <c r="CE40" s="622"/>
      <c r="CF40" s="622"/>
      <c r="CG40" s="622"/>
      <c r="CH40" s="622"/>
      <c r="CI40" s="622"/>
      <c r="CJ40" s="622"/>
      <c r="CK40" s="622"/>
      <c r="CL40" s="622"/>
      <c r="CM40" s="622"/>
      <c r="CN40" s="622"/>
      <c r="CO40" s="622"/>
      <c r="CP40" s="622"/>
      <c r="CQ40" s="623"/>
      <c r="CR40" s="624">
        <v>361404</v>
      </c>
      <c r="CS40" s="625"/>
      <c r="CT40" s="625"/>
      <c r="CU40" s="625"/>
      <c r="CV40" s="625"/>
      <c r="CW40" s="625"/>
      <c r="CX40" s="625"/>
      <c r="CY40" s="626"/>
      <c r="CZ40" s="629">
        <v>1.6</v>
      </c>
      <c r="DA40" s="654"/>
      <c r="DB40" s="654"/>
      <c r="DC40" s="658"/>
      <c r="DD40" s="633">
        <v>269912</v>
      </c>
      <c r="DE40" s="625"/>
      <c r="DF40" s="625"/>
      <c r="DG40" s="625"/>
      <c r="DH40" s="625"/>
      <c r="DI40" s="625"/>
      <c r="DJ40" s="625"/>
      <c r="DK40" s="626"/>
      <c r="DL40" s="633" t="s">
        <v>178</v>
      </c>
      <c r="DM40" s="625"/>
      <c r="DN40" s="625"/>
      <c r="DO40" s="625"/>
      <c r="DP40" s="625"/>
      <c r="DQ40" s="625"/>
      <c r="DR40" s="625"/>
      <c r="DS40" s="625"/>
      <c r="DT40" s="625"/>
      <c r="DU40" s="625"/>
      <c r="DV40" s="626"/>
      <c r="DW40" s="629" t="s">
        <v>131</v>
      </c>
      <c r="DX40" s="654"/>
      <c r="DY40" s="654"/>
      <c r="DZ40" s="654"/>
      <c r="EA40" s="654"/>
      <c r="EB40" s="654"/>
      <c r="EC40" s="655"/>
    </row>
    <row r="41" spans="2:133" ht="11.25" customHeight="1" x14ac:dyDescent="0.15">
      <c r="B41" s="645" t="s">
        <v>353</v>
      </c>
      <c r="C41" s="646"/>
      <c r="D41" s="646"/>
      <c r="E41" s="646"/>
      <c r="F41" s="646"/>
      <c r="G41" s="646"/>
      <c r="H41" s="646"/>
      <c r="I41" s="646"/>
      <c r="J41" s="646"/>
      <c r="K41" s="646"/>
      <c r="L41" s="646"/>
      <c r="M41" s="646"/>
      <c r="N41" s="646"/>
      <c r="O41" s="646"/>
      <c r="P41" s="646"/>
      <c r="Q41" s="647"/>
      <c r="R41" s="696">
        <v>24417795</v>
      </c>
      <c r="S41" s="697"/>
      <c r="T41" s="697"/>
      <c r="U41" s="697"/>
      <c r="V41" s="697"/>
      <c r="W41" s="697"/>
      <c r="X41" s="697"/>
      <c r="Y41" s="701"/>
      <c r="Z41" s="702">
        <v>100</v>
      </c>
      <c r="AA41" s="702"/>
      <c r="AB41" s="702"/>
      <c r="AC41" s="702"/>
      <c r="AD41" s="703">
        <v>12181972</v>
      </c>
      <c r="AE41" s="703"/>
      <c r="AF41" s="703"/>
      <c r="AG41" s="703"/>
      <c r="AH41" s="703"/>
      <c r="AI41" s="703"/>
      <c r="AJ41" s="703"/>
      <c r="AK41" s="703"/>
      <c r="AL41" s="704">
        <v>100</v>
      </c>
      <c r="AM41" s="684"/>
      <c r="AN41" s="684"/>
      <c r="AO41" s="705"/>
      <c r="AQ41" s="687" t="s">
        <v>354</v>
      </c>
      <c r="AR41" s="688"/>
      <c r="AS41" s="688"/>
      <c r="AT41" s="688"/>
      <c r="AU41" s="688"/>
      <c r="AV41" s="688"/>
      <c r="AW41" s="688"/>
      <c r="AX41" s="688"/>
      <c r="AY41" s="689"/>
      <c r="AZ41" s="624">
        <v>401498</v>
      </c>
      <c r="BA41" s="625"/>
      <c r="BB41" s="625"/>
      <c r="BC41" s="625"/>
      <c r="BD41" s="656"/>
      <c r="BE41" s="656"/>
      <c r="BF41" s="679"/>
      <c r="BG41" s="672"/>
      <c r="BH41" s="673"/>
      <c r="BI41" s="673"/>
      <c r="BJ41" s="673"/>
      <c r="BK41" s="673"/>
      <c r="BL41" s="223"/>
      <c r="BM41" s="622" t="s">
        <v>355</v>
      </c>
      <c r="BN41" s="622"/>
      <c r="BO41" s="622"/>
      <c r="BP41" s="622"/>
      <c r="BQ41" s="622"/>
      <c r="BR41" s="622"/>
      <c r="BS41" s="622"/>
      <c r="BT41" s="622"/>
      <c r="BU41" s="623"/>
      <c r="BV41" s="624" t="s">
        <v>265</v>
      </c>
      <c r="BW41" s="625"/>
      <c r="BX41" s="625"/>
      <c r="BY41" s="625"/>
      <c r="BZ41" s="625"/>
      <c r="CA41" s="625"/>
      <c r="CB41" s="634"/>
      <c r="CD41" s="621" t="s">
        <v>356</v>
      </c>
      <c r="CE41" s="622"/>
      <c r="CF41" s="622"/>
      <c r="CG41" s="622"/>
      <c r="CH41" s="622"/>
      <c r="CI41" s="622"/>
      <c r="CJ41" s="622"/>
      <c r="CK41" s="622"/>
      <c r="CL41" s="622"/>
      <c r="CM41" s="622"/>
      <c r="CN41" s="622"/>
      <c r="CO41" s="622"/>
      <c r="CP41" s="622"/>
      <c r="CQ41" s="623"/>
      <c r="CR41" s="624" t="s">
        <v>239</v>
      </c>
      <c r="CS41" s="656"/>
      <c r="CT41" s="656"/>
      <c r="CU41" s="656"/>
      <c r="CV41" s="656"/>
      <c r="CW41" s="656"/>
      <c r="CX41" s="656"/>
      <c r="CY41" s="657"/>
      <c r="CZ41" s="629" t="s">
        <v>131</v>
      </c>
      <c r="DA41" s="654"/>
      <c r="DB41" s="654"/>
      <c r="DC41" s="658"/>
      <c r="DD41" s="633" t="s">
        <v>265</v>
      </c>
      <c r="DE41" s="656"/>
      <c r="DF41" s="656"/>
      <c r="DG41" s="656"/>
      <c r="DH41" s="656"/>
      <c r="DI41" s="656"/>
      <c r="DJ41" s="656"/>
      <c r="DK41" s="657"/>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357</v>
      </c>
      <c r="AR42" s="694"/>
      <c r="AS42" s="694"/>
      <c r="AT42" s="694"/>
      <c r="AU42" s="694"/>
      <c r="AV42" s="694"/>
      <c r="AW42" s="694"/>
      <c r="AX42" s="694"/>
      <c r="AY42" s="695"/>
      <c r="AZ42" s="696">
        <v>1276233</v>
      </c>
      <c r="BA42" s="697"/>
      <c r="BB42" s="697"/>
      <c r="BC42" s="697"/>
      <c r="BD42" s="683"/>
      <c r="BE42" s="683"/>
      <c r="BF42" s="685"/>
      <c r="BG42" s="674"/>
      <c r="BH42" s="675"/>
      <c r="BI42" s="675"/>
      <c r="BJ42" s="675"/>
      <c r="BK42" s="675"/>
      <c r="BL42" s="224"/>
      <c r="BM42" s="646" t="s">
        <v>358</v>
      </c>
      <c r="BN42" s="646"/>
      <c r="BO42" s="646"/>
      <c r="BP42" s="646"/>
      <c r="BQ42" s="646"/>
      <c r="BR42" s="646"/>
      <c r="BS42" s="646"/>
      <c r="BT42" s="646"/>
      <c r="BU42" s="647"/>
      <c r="BV42" s="696">
        <v>407</v>
      </c>
      <c r="BW42" s="697"/>
      <c r="BX42" s="697"/>
      <c r="BY42" s="697"/>
      <c r="BZ42" s="697"/>
      <c r="CA42" s="697"/>
      <c r="CB42" s="706"/>
      <c r="CD42" s="621" t="s">
        <v>359</v>
      </c>
      <c r="CE42" s="622"/>
      <c r="CF42" s="622"/>
      <c r="CG42" s="622"/>
      <c r="CH42" s="622"/>
      <c r="CI42" s="622"/>
      <c r="CJ42" s="622"/>
      <c r="CK42" s="622"/>
      <c r="CL42" s="622"/>
      <c r="CM42" s="622"/>
      <c r="CN42" s="622"/>
      <c r="CO42" s="622"/>
      <c r="CP42" s="622"/>
      <c r="CQ42" s="623"/>
      <c r="CR42" s="624">
        <v>3048868</v>
      </c>
      <c r="CS42" s="656"/>
      <c r="CT42" s="656"/>
      <c r="CU42" s="656"/>
      <c r="CV42" s="656"/>
      <c r="CW42" s="656"/>
      <c r="CX42" s="656"/>
      <c r="CY42" s="657"/>
      <c r="CZ42" s="629">
        <v>13.2</v>
      </c>
      <c r="DA42" s="654"/>
      <c r="DB42" s="654"/>
      <c r="DC42" s="658"/>
      <c r="DD42" s="633">
        <v>639683</v>
      </c>
      <c r="DE42" s="656"/>
      <c r="DF42" s="656"/>
      <c r="DG42" s="656"/>
      <c r="DH42" s="656"/>
      <c r="DI42" s="656"/>
      <c r="DJ42" s="656"/>
      <c r="DK42" s="657"/>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214" t="s">
        <v>360</v>
      </c>
      <c r="CD43" s="621" t="s">
        <v>361</v>
      </c>
      <c r="CE43" s="622"/>
      <c r="CF43" s="622"/>
      <c r="CG43" s="622"/>
      <c r="CH43" s="622"/>
      <c r="CI43" s="622"/>
      <c r="CJ43" s="622"/>
      <c r="CK43" s="622"/>
      <c r="CL43" s="622"/>
      <c r="CM43" s="622"/>
      <c r="CN43" s="622"/>
      <c r="CO43" s="622"/>
      <c r="CP43" s="622"/>
      <c r="CQ43" s="623"/>
      <c r="CR43" s="624">
        <v>1500</v>
      </c>
      <c r="CS43" s="656"/>
      <c r="CT43" s="656"/>
      <c r="CU43" s="656"/>
      <c r="CV43" s="656"/>
      <c r="CW43" s="656"/>
      <c r="CX43" s="656"/>
      <c r="CY43" s="657"/>
      <c r="CZ43" s="629">
        <v>0</v>
      </c>
      <c r="DA43" s="654"/>
      <c r="DB43" s="654"/>
      <c r="DC43" s="658"/>
      <c r="DD43" s="633">
        <v>100</v>
      </c>
      <c r="DE43" s="656"/>
      <c r="DF43" s="656"/>
      <c r="DG43" s="656"/>
      <c r="DH43" s="656"/>
      <c r="DI43" s="656"/>
      <c r="DJ43" s="656"/>
      <c r="DK43" s="657"/>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362</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310</v>
      </c>
      <c r="CE44" s="661"/>
      <c r="CF44" s="621" t="s">
        <v>363</v>
      </c>
      <c r="CG44" s="622"/>
      <c r="CH44" s="622"/>
      <c r="CI44" s="622"/>
      <c r="CJ44" s="622"/>
      <c r="CK44" s="622"/>
      <c r="CL44" s="622"/>
      <c r="CM44" s="622"/>
      <c r="CN44" s="622"/>
      <c r="CO44" s="622"/>
      <c r="CP44" s="622"/>
      <c r="CQ44" s="623"/>
      <c r="CR44" s="624">
        <v>2088438</v>
      </c>
      <c r="CS44" s="625"/>
      <c r="CT44" s="625"/>
      <c r="CU44" s="625"/>
      <c r="CV44" s="625"/>
      <c r="CW44" s="625"/>
      <c r="CX44" s="625"/>
      <c r="CY44" s="626"/>
      <c r="CZ44" s="629">
        <v>9.1</v>
      </c>
      <c r="DA44" s="630"/>
      <c r="DB44" s="630"/>
      <c r="DC44" s="636"/>
      <c r="DD44" s="633">
        <v>431208</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364</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365</v>
      </c>
      <c r="CG45" s="622"/>
      <c r="CH45" s="622"/>
      <c r="CI45" s="622"/>
      <c r="CJ45" s="622"/>
      <c r="CK45" s="622"/>
      <c r="CL45" s="622"/>
      <c r="CM45" s="622"/>
      <c r="CN45" s="622"/>
      <c r="CO45" s="622"/>
      <c r="CP45" s="622"/>
      <c r="CQ45" s="623"/>
      <c r="CR45" s="624">
        <v>373366</v>
      </c>
      <c r="CS45" s="656"/>
      <c r="CT45" s="656"/>
      <c r="CU45" s="656"/>
      <c r="CV45" s="656"/>
      <c r="CW45" s="656"/>
      <c r="CX45" s="656"/>
      <c r="CY45" s="657"/>
      <c r="CZ45" s="629">
        <v>1.6</v>
      </c>
      <c r="DA45" s="654"/>
      <c r="DB45" s="654"/>
      <c r="DC45" s="658"/>
      <c r="DD45" s="633">
        <v>39013</v>
      </c>
      <c r="DE45" s="656"/>
      <c r="DF45" s="656"/>
      <c r="DG45" s="656"/>
      <c r="DH45" s="656"/>
      <c r="DI45" s="656"/>
      <c r="DJ45" s="656"/>
      <c r="DK45" s="657"/>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25"/>
      <c r="CD46" s="662"/>
      <c r="CE46" s="663"/>
      <c r="CF46" s="621" t="s">
        <v>366</v>
      </c>
      <c r="CG46" s="622"/>
      <c r="CH46" s="622"/>
      <c r="CI46" s="622"/>
      <c r="CJ46" s="622"/>
      <c r="CK46" s="622"/>
      <c r="CL46" s="622"/>
      <c r="CM46" s="622"/>
      <c r="CN46" s="622"/>
      <c r="CO46" s="622"/>
      <c r="CP46" s="622"/>
      <c r="CQ46" s="623"/>
      <c r="CR46" s="624">
        <v>1565141</v>
      </c>
      <c r="CS46" s="625"/>
      <c r="CT46" s="625"/>
      <c r="CU46" s="625"/>
      <c r="CV46" s="625"/>
      <c r="CW46" s="625"/>
      <c r="CX46" s="625"/>
      <c r="CY46" s="626"/>
      <c r="CZ46" s="629">
        <v>6.8</v>
      </c>
      <c r="DA46" s="630"/>
      <c r="DB46" s="630"/>
      <c r="DC46" s="636"/>
      <c r="DD46" s="633">
        <v>379894</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25"/>
      <c r="CD47" s="662"/>
      <c r="CE47" s="663"/>
      <c r="CF47" s="621" t="s">
        <v>367</v>
      </c>
      <c r="CG47" s="622"/>
      <c r="CH47" s="622"/>
      <c r="CI47" s="622"/>
      <c r="CJ47" s="622"/>
      <c r="CK47" s="622"/>
      <c r="CL47" s="622"/>
      <c r="CM47" s="622"/>
      <c r="CN47" s="622"/>
      <c r="CO47" s="622"/>
      <c r="CP47" s="622"/>
      <c r="CQ47" s="623"/>
      <c r="CR47" s="624">
        <v>960430</v>
      </c>
      <c r="CS47" s="656"/>
      <c r="CT47" s="656"/>
      <c r="CU47" s="656"/>
      <c r="CV47" s="656"/>
      <c r="CW47" s="656"/>
      <c r="CX47" s="656"/>
      <c r="CY47" s="657"/>
      <c r="CZ47" s="629">
        <v>4.2</v>
      </c>
      <c r="DA47" s="654"/>
      <c r="DB47" s="654"/>
      <c r="DC47" s="658"/>
      <c r="DD47" s="633">
        <v>208475</v>
      </c>
      <c r="DE47" s="656"/>
      <c r="DF47" s="656"/>
      <c r="DG47" s="656"/>
      <c r="DH47" s="656"/>
      <c r="DI47" s="656"/>
      <c r="DJ47" s="656"/>
      <c r="DK47" s="657"/>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25"/>
      <c r="CD48" s="664"/>
      <c r="CE48" s="665"/>
      <c r="CF48" s="621" t="s">
        <v>368</v>
      </c>
      <c r="CG48" s="622"/>
      <c r="CH48" s="622"/>
      <c r="CI48" s="622"/>
      <c r="CJ48" s="622"/>
      <c r="CK48" s="622"/>
      <c r="CL48" s="622"/>
      <c r="CM48" s="622"/>
      <c r="CN48" s="622"/>
      <c r="CO48" s="622"/>
      <c r="CP48" s="622"/>
      <c r="CQ48" s="623"/>
      <c r="CR48" s="624" t="s">
        <v>131</v>
      </c>
      <c r="CS48" s="625"/>
      <c r="CT48" s="625"/>
      <c r="CU48" s="625"/>
      <c r="CV48" s="625"/>
      <c r="CW48" s="625"/>
      <c r="CX48" s="625"/>
      <c r="CY48" s="626"/>
      <c r="CZ48" s="629" t="s">
        <v>131</v>
      </c>
      <c r="DA48" s="630"/>
      <c r="DB48" s="630"/>
      <c r="DC48" s="636"/>
      <c r="DD48" s="633" t="s">
        <v>239</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25"/>
      <c r="CD49" s="645" t="s">
        <v>369</v>
      </c>
      <c r="CE49" s="646"/>
      <c r="CF49" s="646"/>
      <c r="CG49" s="646"/>
      <c r="CH49" s="646"/>
      <c r="CI49" s="646"/>
      <c r="CJ49" s="646"/>
      <c r="CK49" s="646"/>
      <c r="CL49" s="646"/>
      <c r="CM49" s="646"/>
      <c r="CN49" s="646"/>
      <c r="CO49" s="646"/>
      <c r="CP49" s="646"/>
      <c r="CQ49" s="647"/>
      <c r="CR49" s="696">
        <v>23056090</v>
      </c>
      <c r="CS49" s="683"/>
      <c r="CT49" s="683"/>
      <c r="CU49" s="683"/>
      <c r="CV49" s="683"/>
      <c r="CW49" s="683"/>
      <c r="CX49" s="683"/>
      <c r="CY49" s="712"/>
      <c r="CZ49" s="704">
        <v>100</v>
      </c>
      <c r="DA49" s="713"/>
      <c r="DB49" s="713"/>
      <c r="DC49" s="714"/>
      <c r="DD49" s="715">
        <v>14463373</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vT3r1R6rdPZx+sqzBdpo6b2jvuFMmK0tITdwnNHxSLPKdlFQas3l+Rwp4yqNhfSHo1sCriV+7E6TS1GuSK5mXw==" saltValue="xkDPylwQmMg33gp6/8o6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2" t="s">
        <v>370</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3" t="s">
        <v>371</v>
      </c>
      <c r="DK2" s="724"/>
      <c r="DL2" s="724"/>
      <c r="DM2" s="724"/>
      <c r="DN2" s="724"/>
      <c r="DO2" s="725"/>
      <c r="DP2" s="228"/>
      <c r="DQ2" s="723" t="s">
        <v>372</v>
      </c>
      <c r="DR2" s="724"/>
      <c r="DS2" s="724"/>
      <c r="DT2" s="724"/>
      <c r="DU2" s="724"/>
      <c r="DV2" s="724"/>
      <c r="DW2" s="724"/>
      <c r="DX2" s="724"/>
      <c r="DY2" s="724"/>
      <c r="DZ2" s="725"/>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6" t="s">
        <v>373</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32"/>
      <c r="BA4" s="232"/>
      <c r="BB4" s="232"/>
      <c r="BC4" s="232"/>
      <c r="BD4" s="232"/>
      <c r="BE4" s="233"/>
      <c r="BF4" s="233"/>
      <c r="BG4" s="233"/>
      <c r="BH4" s="233"/>
      <c r="BI4" s="233"/>
      <c r="BJ4" s="233"/>
      <c r="BK4" s="233"/>
      <c r="BL4" s="233"/>
      <c r="BM4" s="233"/>
      <c r="BN4" s="233"/>
      <c r="BO4" s="233"/>
      <c r="BP4" s="233"/>
      <c r="BQ4" s="727" t="s">
        <v>374</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34"/>
    </row>
    <row r="5" spans="1:131" s="235" customFormat="1" ht="26.25" customHeight="1" x14ac:dyDescent="0.15">
      <c r="A5" s="728" t="s">
        <v>375</v>
      </c>
      <c r="B5" s="729"/>
      <c r="C5" s="729"/>
      <c r="D5" s="729"/>
      <c r="E5" s="729"/>
      <c r="F5" s="729"/>
      <c r="G5" s="729"/>
      <c r="H5" s="729"/>
      <c r="I5" s="729"/>
      <c r="J5" s="729"/>
      <c r="K5" s="729"/>
      <c r="L5" s="729"/>
      <c r="M5" s="729"/>
      <c r="N5" s="729"/>
      <c r="O5" s="729"/>
      <c r="P5" s="730"/>
      <c r="Q5" s="734" t="s">
        <v>376</v>
      </c>
      <c r="R5" s="735"/>
      <c r="S5" s="735"/>
      <c r="T5" s="735"/>
      <c r="U5" s="736"/>
      <c r="V5" s="734" t="s">
        <v>377</v>
      </c>
      <c r="W5" s="735"/>
      <c r="X5" s="735"/>
      <c r="Y5" s="735"/>
      <c r="Z5" s="736"/>
      <c r="AA5" s="734" t="s">
        <v>378</v>
      </c>
      <c r="AB5" s="735"/>
      <c r="AC5" s="735"/>
      <c r="AD5" s="735"/>
      <c r="AE5" s="735"/>
      <c r="AF5" s="740" t="s">
        <v>379</v>
      </c>
      <c r="AG5" s="735"/>
      <c r="AH5" s="735"/>
      <c r="AI5" s="735"/>
      <c r="AJ5" s="741"/>
      <c r="AK5" s="735" t="s">
        <v>380</v>
      </c>
      <c r="AL5" s="735"/>
      <c r="AM5" s="735"/>
      <c r="AN5" s="735"/>
      <c r="AO5" s="736"/>
      <c r="AP5" s="734" t="s">
        <v>381</v>
      </c>
      <c r="AQ5" s="735"/>
      <c r="AR5" s="735"/>
      <c r="AS5" s="735"/>
      <c r="AT5" s="736"/>
      <c r="AU5" s="734" t="s">
        <v>382</v>
      </c>
      <c r="AV5" s="735"/>
      <c r="AW5" s="735"/>
      <c r="AX5" s="735"/>
      <c r="AY5" s="741"/>
      <c r="AZ5" s="232"/>
      <c r="BA5" s="232"/>
      <c r="BB5" s="232"/>
      <c r="BC5" s="232"/>
      <c r="BD5" s="232"/>
      <c r="BE5" s="233"/>
      <c r="BF5" s="233"/>
      <c r="BG5" s="233"/>
      <c r="BH5" s="233"/>
      <c r="BI5" s="233"/>
      <c r="BJ5" s="233"/>
      <c r="BK5" s="233"/>
      <c r="BL5" s="233"/>
      <c r="BM5" s="233"/>
      <c r="BN5" s="233"/>
      <c r="BO5" s="233"/>
      <c r="BP5" s="233"/>
      <c r="BQ5" s="728" t="s">
        <v>383</v>
      </c>
      <c r="BR5" s="729"/>
      <c r="BS5" s="729"/>
      <c r="BT5" s="729"/>
      <c r="BU5" s="729"/>
      <c r="BV5" s="729"/>
      <c r="BW5" s="729"/>
      <c r="BX5" s="729"/>
      <c r="BY5" s="729"/>
      <c r="BZ5" s="729"/>
      <c r="CA5" s="729"/>
      <c r="CB5" s="729"/>
      <c r="CC5" s="729"/>
      <c r="CD5" s="729"/>
      <c r="CE5" s="729"/>
      <c r="CF5" s="729"/>
      <c r="CG5" s="730"/>
      <c r="CH5" s="734" t="s">
        <v>384</v>
      </c>
      <c r="CI5" s="735"/>
      <c r="CJ5" s="735"/>
      <c r="CK5" s="735"/>
      <c r="CL5" s="736"/>
      <c r="CM5" s="734" t="s">
        <v>385</v>
      </c>
      <c r="CN5" s="735"/>
      <c r="CO5" s="735"/>
      <c r="CP5" s="735"/>
      <c r="CQ5" s="736"/>
      <c r="CR5" s="734" t="s">
        <v>386</v>
      </c>
      <c r="CS5" s="735"/>
      <c r="CT5" s="735"/>
      <c r="CU5" s="735"/>
      <c r="CV5" s="736"/>
      <c r="CW5" s="734" t="s">
        <v>387</v>
      </c>
      <c r="CX5" s="735"/>
      <c r="CY5" s="735"/>
      <c r="CZ5" s="735"/>
      <c r="DA5" s="736"/>
      <c r="DB5" s="734" t="s">
        <v>388</v>
      </c>
      <c r="DC5" s="735"/>
      <c r="DD5" s="735"/>
      <c r="DE5" s="735"/>
      <c r="DF5" s="736"/>
      <c r="DG5" s="764" t="s">
        <v>389</v>
      </c>
      <c r="DH5" s="765"/>
      <c r="DI5" s="765"/>
      <c r="DJ5" s="765"/>
      <c r="DK5" s="766"/>
      <c r="DL5" s="764" t="s">
        <v>390</v>
      </c>
      <c r="DM5" s="765"/>
      <c r="DN5" s="765"/>
      <c r="DO5" s="765"/>
      <c r="DP5" s="766"/>
      <c r="DQ5" s="734" t="s">
        <v>391</v>
      </c>
      <c r="DR5" s="735"/>
      <c r="DS5" s="735"/>
      <c r="DT5" s="735"/>
      <c r="DU5" s="736"/>
      <c r="DV5" s="734" t="s">
        <v>382</v>
      </c>
      <c r="DW5" s="735"/>
      <c r="DX5" s="735"/>
      <c r="DY5" s="735"/>
      <c r="DZ5" s="741"/>
      <c r="EA5" s="234"/>
    </row>
    <row r="6" spans="1:131" s="235"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32"/>
      <c r="BA6" s="232"/>
      <c r="BB6" s="232"/>
      <c r="BC6" s="232"/>
      <c r="BD6" s="232"/>
      <c r="BE6" s="233"/>
      <c r="BF6" s="233"/>
      <c r="BG6" s="233"/>
      <c r="BH6" s="233"/>
      <c r="BI6" s="233"/>
      <c r="BJ6" s="233"/>
      <c r="BK6" s="233"/>
      <c r="BL6" s="233"/>
      <c r="BM6" s="233"/>
      <c r="BN6" s="233"/>
      <c r="BO6" s="233"/>
      <c r="BP6" s="233"/>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34"/>
    </row>
    <row r="7" spans="1:131" s="235" customFormat="1" ht="26.25" customHeight="1" thickTop="1" x14ac:dyDescent="0.15">
      <c r="A7" s="236">
        <v>1</v>
      </c>
      <c r="B7" s="750" t="s">
        <v>392</v>
      </c>
      <c r="C7" s="751"/>
      <c r="D7" s="751"/>
      <c r="E7" s="751"/>
      <c r="F7" s="751"/>
      <c r="G7" s="751"/>
      <c r="H7" s="751"/>
      <c r="I7" s="751"/>
      <c r="J7" s="751"/>
      <c r="K7" s="751"/>
      <c r="L7" s="751"/>
      <c r="M7" s="751"/>
      <c r="N7" s="751"/>
      <c r="O7" s="751"/>
      <c r="P7" s="752"/>
      <c r="Q7" s="753">
        <v>24434</v>
      </c>
      <c r="R7" s="754"/>
      <c r="S7" s="754"/>
      <c r="T7" s="754"/>
      <c r="U7" s="754"/>
      <c r="V7" s="754">
        <v>23072</v>
      </c>
      <c r="W7" s="754"/>
      <c r="X7" s="754"/>
      <c r="Y7" s="754"/>
      <c r="Z7" s="754"/>
      <c r="AA7" s="754">
        <v>1362</v>
      </c>
      <c r="AB7" s="754"/>
      <c r="AC7" s="754"/>
      <c r="AD7" s="754"/>
      <c r="AE7" s="755"/>
      <c r="AF7" s="756">
        <v>1053</v>
      </c>
      <c r="AG7" s="757"/>
      <c r="AH7" s="757"/>
      <c r="AI7" s="757"/>
      <c r="AJ7" s="758"/>
      <c r="AK7" s="759">
        <v>802</v>
      </c>
      <c r="AL7" s="760"/>
      <c r="AM7" s="760"/>
      <c r="AN7" s="760"/>
      <c r="AO7" s="760"/>
      <c r="AP7" s="760">
        <v>19719</v>
      </c>
      <c r="AQ7" s="760"/>
      <c r="AR7" s="760"/>
      <c r="AS7" s="760"/>
      <c r="AT7" s="760"/>
      <c r="AU7" s="761"/>
      <c r="AV7" s="761"/>
      <c r="AW7" s="761"/>
      <c r="AX7" s="761"/>
      <c r="AY7" s="762"/>
      <c r="AZ7" s="232"/>
      <c r="BA7" s="232"/>
      <c r="BB7" s="232"/>
      <c r="BC7" s="232"/>
      <c r="BD7" s="232"/>
      <c r="BE7" s="233"/>
      <c r="BF7" s="233"/>
      <c r="BG7" s="233"/>
      <c r="BH7" s="233"/>
      <c r="BI7" s="233"/>
      <c r="BJ7" s="233"/>
      <c r="BK7" s="233"/>
      <c r="BL7" s="233"/>
      <c r="BM7" s="233"/>
      <c r="BN7" s="233"/>
      <c r="BO7" s="233"/>
      <c r="BP7" s="233"/>
      <c r="BQ7" s="236">
        <v>1</v>
      </c>
      <c r="BR7" s="237" t="s">
        <v>596</v>
      </c>
      <c r="BS7" s="747" t="s">
        <v>580</v>
      </c>
      <c r="BT7" s="748"/>
      <c r="BU7" s="748"/>
      <c r="BV7" s="748"/>
      <c r="BW7" s="748"/>
      <c r="BX7" s="748"/>
      <c r="BY7" s="748"/>
      <c r="BZ7" s="748"/>
      <c r="CA7" s="748"/>
      <c r="CB7" s="748"/>
      <c r="CC7" s="748"/>
      <c r="CD7" s="748"/>
      <c r="CE7" s="748"/>
      <c r="CF7" s="748"/>
      <c r="CG7" s="763"/>
      <c r="CH7" s="744">
        <v>305</v>
      </c>
      <c r="CI7" s="745"/>
      <c r="CJ7" s="745"/>
      <c r="CK7" s="745"/>
      <c r="CL7" s="746"/>
      <c r="CM7" s="744">
        <v>30870</v>
      </c>
      <c r="CN7" s="745"/>
      <c r="CO7" s="745"/>
      <c r="CP7" s="745"/>
      <c r="CQ7" s="746"/>
      <c r="CR7" s="744">
        <v>0</v>
      </c>
      <c r="CS7" s="745"/>
      <c r="CT7" s="745"/>
      <c r="CU7" s="745"/>
      <c r="CV7" s="746"/>
      <c r="CW7" s="744" t="s">
        <v>579</v>
      </c>
      <c r="CX7" s="745"/>
      <c r="CY7" s="745"/>
      <c r="CZ7" s="745"/>
      <c r="DA7" s="746"/>
      <c r="DB7" s="744">
        <v>171</v>
      </c>
      <c r="DC7" s="745"/>
      <c r="DD7" s="745"/>
      <c r="DE7" s="745"/>
      <c r="DF7" s="746"/>
      <c r="DG7" s="744">
        <v>0</v>
      </c>
      <c r="DH7" s="745"/>
      <c r="DI7" s="745"/>
      <c r="DJ7" s="745"/>
      <c r="DK7" s="746"/>
      <c r="DL7" s="744">
        <v>113</v>
      </c>
      <c r="DM7" s="745"/>
      <c r="DN7" s="745"/>
      <c r="DO7" s="745"/>
      <c r="DP7" s="746"/>
      <c r="DQ7" s="744">
        <v>11</v>
      </c>
      <c r="DR7" s="745"/>
      <c r="DS7" s="745"/>
      <c r="DT7" s="745"/>
      <c r="DU7" s="746"/>
      <c r="DV7" s="747"/>
      <c r="DW7" s="748"/>
      <c r="DX7" s="748"/>
      <c r="DY7" s="748"/>
      <c r="DZ7" s="749"/>
      <c r="EA7" s="234"/>
    </row>
    <row r="8" spans="1:131" s="235" customFormat="1" ht="26.25" customHeight="1" x14ac:dyDescent="0.15">
      <c r="A8" s="238">
        <v>2</v>
      </c>
      <c r="B8" s="781"/>
      <c r="C8" s="782"/>
      <c r="D8" s="782"/>
      <c r="E8" s="782"/>
      <c r="F8" s="782"/>
      <c r="G8" s="782"/>
      <c r="H8" s="782"/>
      <c r="I8" s="782"/>
      <c r="J8" s="782"/>
      <c r="K8" s="782"/>
      <c r="L8" s="782"/>
      <c r="M8" s="782"/>
      <c r="N8" s="782"/>
      <c r="O8" s="782"/>
      <c r="P8" s="783"/>
      <c r="Q8" s="784"/>
      <c r="R8" s="785"/>
      <c r="S8" s="785"/>
      <c r="T8" s="785"/>
      <c r="U8" s="785"/>
      <c r="V8" s="785"/>
      <c r="W8" s="785"/>
      <c r="X8" s="785"/>
      <c r="Y8" s="785"/>
      <c r="Z8" s="785"/>
      <c r="AA8" s="785"/>
      <c r="AB8" s="785"/>
      <c r="AC8" s="785"/>
      <c r="AD8" s="785"/>
      <c r="AE8" s="786"/>
      <c r="AF8" s="787"/>
      <c r="AG8" s="788"/>
      <c r="AH8" s="788"/>
      <c r="AI8" s="788"/>
      <c r="AJ8" s="789"/>
      <c r="AK8" s="770"/>
      <c r="AL8" s="771"/>
      <c r="AM8" s="771"/>
      <c r="AN8" s="771"/>
      <c r="AO8" s="771"/>
      <c r="AP8" s="771"/>
      <c r="AQ8" s="771"/>
      <c r="AR8" s="771"/>
      <c r="AS8" s="771"/>
      <c r="AT8" s="771"/>
      <c r="AU8" s="772"/>
      <c r="AV8" s="772"/>
      <c r="AW8" s="772"/>
      <c r="AX8" s="772"/>
      <c r="AY8" s="773"/>
      <c r="AZ8" s="232"/>
      <c r="BA8" s="232"/>
      <c r="BB8" s="232"/>
      <c r="BC8" s="232"/>
      <c r="BD8" s="232"/>
      <c r="BE8" s="233"/>
      <c r="BF8" s="233"/>
      <c r="BG8" s="233"/>
      <c r="BH8" s="233"/>
      <c r="BI8" s="233"/>
      <c r="BJ8" s="233"/>
      <c r="BK8" s="233"/>
      <c r="BL8" s="233"/>
      <c r="BM8" s="233"/>
      <c r="BN8" s="233"/>
      <c r="BO8" s="233"/>
      <c r="BP8" s="233"/>
      <c r="BQ8" s="238">
        <v>2</v>
      </c>
      <c r="BR8" s="239"/>
      <c r="BS8" s="774" t="s">
        <v>601</v>
      </c>
      <c r="BT8" s="775"/>
      <c r="BU8" s="775"/>
      <c r="BV8" s="775"/>
      <c r="BW8" s="775"/>
      <c r="BX8" s="775"/>
      <c r="BY8" s="775"/>
      <c r="BZ8" s="775"/>
      <c r="CA8" s="775"/>
      <c r="CB8" s="775"/>
      <c r="CC8" s="775"/>
      <c r="CD8" s="775"/>
      <c r="CE8" s="775"/>
      <c r="CF8" s="775"/>
      <c r="CG8" s="776"/>
      <c r="CH8" s="777">
        <v>41</v>
      </c>
      <c r="CI8" s="778"/>
      <c r="CJ8" s="778"/>
      <c r="CK8" s="778"/>
      <c r="CL8" s="779"/>
      <c r="CM8" s="777">
        <v>631</v>
      </c>
      <c r="CN8" s="778"/>
      <c r="CO8" s="778"/>
      <c r="CP8" s="778"/>
      <c r="CQ8" s="779"/>
      <c r="CR8" s="777">
        <v>76</v>
      </c>
      <c r="CS8" s="778"/>
      <c r="CT8" s="778"/>
      <c r="CU8" s="778"/>
      <c r="CV8" s="779"/>
      <c r="CW8" s="777" t="s">
        <v>602</v>
      </c>
      <c r="CX8" s="778"/>
      <c r="CY8" s="778"/>
      <c r="CZ8" s="778"/>
      <c r="DA8" s="779"/>
      <c r="DB8" s="777" t="s">
        <v>602</v>
      </c>
      <c r="DC8" s="778"/>
      <c r="DD8" s="778"/>
      <c r="DE8" s="778"/>
      <c r="DF8" s="779"/>
      <c r="DG8" s="777" t="s">
        <v>602</v>
      </c>
      <c r="DH8" s="778"/>
      <c r="DI8" s="778"/>
      <c r="DJ8" s="778"/>
      <c r="DK8" s="779"/>
      <c r="DL8" s="777" t="s">
        <v>602</v>
      </c>
      <c r="DM8" s="778"/>
      <c r="DN8" s="778"/>
      <c r="DO8" s="778"/>
      <c r="DP8" s="779"/>
      <c r="DQ8" s="777" t="s">
        <v>602</v>
      </c>
      <c r="DR8" s="778"/>
      <c r="DS8" s="778"/>
      <c r="DT8" s="778"/>
      <c r="DU8" s="779"/>
      <c r="DV8" s="774"/>
      <c r="DW8" s="775"/>
      <c r="DX8" s="775"/>
      <c r="DY8" s="775"/>
      <c r="DZ8" s="780"/>
      <c r="EA8" s="234"/>
    </row>
    <row r="9" spans="1:131" s="235" customFormat="1" ht="26.25" customHeight="1" x14ac:dyDescent="0.15">
      <c r="A9" s="238">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32"/>
      <c r="BA9" s="232"/>
      <c r="BB9" s="232"/>
      <c r="BC9" s="232"/>
      <c r="BD9" s="232"/>
      <c r="BE9" s="233"/>
      <c r="BF9" s="233"/>
      <c r="BG9" s="233"/>
      <c r="BH9" s="233"/>
      <c r="BI9" s="233"/>
      <c r="BJ9" s="233"/>
      <c r="BK9" s="233"/>
      <c r="BL9" s="233"/>
      <c r="BM9" s="233"/>
      <c r="BN9" s="233"/>
      <c r="BO9" s="233"/>
      <c r="BP9" s="233"/>
      <c r="BQ9" s="238">
        <v>3</v>
      </c>
      <c r="BR9" s="239"/>
      <c r="BS9" s="774" t="s">
        <v>597</v>
      </c>
      <c r="BT9" s="775"/>
      <c r="BU9" s="775"/>
      <c r="BV9" s="775"/>
      <c r="BW9" s="775"/>
      <c r="BX9" s="775"/>
      <c r="BY9" s="775"/>
      <c r="BZ9" s="775"/>
      <c r="CA9" s="775"/>
      <c r="CB9" s="775"/>
      <c r="CC9" s="775"/>
      <c r="CD9" s="775"/>
      <c r="CE9" s="775"/>
      <c r="CF9" s="775"/>
      <c r="CG9" s="776"/>
      <c r="CH9" s="777">
        <v>1</v>
      </c>
      <c r="CI9" s="778"/>
      <c r="CJ9" s="778"/>
      <c r="CK9" s="778"/>
      <c r="CL9" s="779"/>
      <c r="CM9" s="777">
        <v>53</v>
      </c>
      <c r="CN9" s="778"/>
      <c r="CO9" s="778"/>
      <c r="CP9" s="778"/>
      <c r="CQ9" s="779"/>
      <c r="CR9" s="777">
        <v>8</v>
      </c>
      <c r="CS9" s="778"/>
      <c r="CT9" s="778"/>
      <c r="CU9" s="778"/>
      <c r="CV9" s="779"/>
      <c r="CW9" s="777" t="s">
        <v>602</v>
      </c>
      <c r="CX9" s="778"/>
      <c r="CY9" s="778"/>
      <c r="CZ9" s="778"/>
      <c r="DA9" s="779"/>
      <c r="DB9" s="777">
        <v>21</v>
      </c>
      <c r="DC9" s="778"/>
      <c r="DD9" s="778"/>
      <c r="DE9" s="778"/>
      <c r="DF9" s="779"/>
      <c r="DG9" s="777" t="s">
        <v>602</v>
      </c>
      <c r="DH9" s="778"/>
      <c r="DI9" s="778"/>
      <c r="DJ9" s="778"/>
      <c r="DK9" s="779"/>
      <c r="DL9" s="777" t="s">
        <v>602</v>
      </c>
      <c r="DM9" s="778"/>
      <c r="DN9" s="778"/>
      <c r="DO9" s="778"/>
      <c r="DP9" s="779"/>
      <c r="DQ9" s="777" t="s">
        <v>602</v>
      </c>
      <c r="DR9" s="778"/>
      <c r="DS9" s="778"/>
      <c r="DT9" s="778"/>
      <c r="DU9" s="779"/>
      <c r="DV9" s="774"/>
      <c r="DW9" s="775"/>
      <c r="DX9" s="775"/>
      <c r="DY9" s="775"/>
      <c r="DZ9" s="780"/>
      <c r="EA9" s="234"/>
    </row>
    <row r="10" spans="1:131" s="235" customFormat="1" ht="26.25" customHeight="1" x14ac:dyDescent="0.15">
      <c r="A10" s="238">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32"/>
      <c r="BA10" s="232"/>
      <c r="BB10" s="232"/>
      <c r="BC10" s="232"/>
      <c r="BD10" s="232"/>
      <c r="BE10" s="233"/>
      <c r="BF10" s="233"/>
      <c r="BG10" s="233"/>
      <c r="BH10" s="233"/>
      <c r="BI10" s="233"/>
      <c r="BJ10" s="233"/>
      <c r="BK10" s="233"/>
      <c r="BL10" s="233"/>
      <c r="BM10" s="233"/>
      <c r="BN10" s="233"/>
      <c r="BO10" s="233"/>
      <c r="BP10" s="233"/>
      <c r="BQ10" s="238">
        <v>4</v>
      </c>
      <c r="BR10" s="239"/>
      <c r="BS10" s="774" t="s">
        <v>598</v>
      </c>
      <c r="BT10" s="775"/>
      <c r="BU10" s="775"/>
      <c r="BV10" s="775"/>
      <c r="BW10" s="775"/>
      <c r="BX10" s="775"/>
      <c r="BY10" s="775"/>
      <c r="BZ10" s="775"/>
      <c r="CA10" s="775"/>
      <c r="CB10" s="775"/>
      <c r="CC10" s="775"/>
      <c r="CD10" s="775"/>
      <c r="CE10" s="775"/>
      <c r="CF10" s="775"/>
      <c r="CG10" s="776"/>
      <c r="CH10" s="777">
        <v>8</v>
      </c>
      <c r="CI10" s="778"/>
      <c r="CJ10" s="778"/>
      <c r="CK10" s="778"/>
      <c r="CL10" s="779"/>
      <c r="CM10" s="777">
        <v>23</v>
      </c>
      <c r="CN10" s="778"/>
      <c r="CO10" s="778"/>
      <c r="CP10" s="778"/>
      <c r="CQ10" s="779"/>
      <c r="CR10" s="777">
        <v>0</v>
      </c>
      <c r="CS10" s="778"/>
      <c r="CT10" s="778"/>
      <c r="CU10" s="778"/>
      <c r="CV10" s="779"/>
      <c r="CW10" s="777" t="s">
        <v>602</v>
      </c>
      <c r="CX10" s="778"/>
      <c r="CY10" s="778"/>
      <c r="CZ10" s="778"/>
      <c r="DA10" s="779"/>
      <c r="DB10" s="777" t="s">
        <v>602</v>
      </c>
      <c r="DC10" s="778"/>
      <c r="DD10" s="778"/>
      <c r="DE10" s="778"/>
      <c r="DF10" s="779"/>
      <c r="DG10" s="777" t="s">
        <v>602</v>
      </c>
      <c r="DH10" s="778"/>
      <c r="DI10" s="778"/>
      <c r="DJ10" s="778"/>
      <c r="DK10" s="779"/>
      <c r="DL10" s="777" t="s">
        <v>602</v>
      </c>
      <c r="DM10" s="778"/>
      <c r="DN10" s="778"/>
      <c r="DO10" s="778"/>
      <c r="DP10" s="779"/>
      <c r="DQ10" s="777" t="s">
        <v>602</v>
      </c>
      <c r="DR10" s="778"/>
      <c r="DS10" s="778"/>
      <c r="DT10" s="778"/>
      <c r="DU10" s="779"/>
      <c r="DV10" s="774"/>
      <c r="DW10" s="775"/>
      <c r="DX10" s="775"/>
      <c r="DY10" s="775"/>
      <c r="DZ10" s="780"/>
      <c r="EA10" s="234"/>
    </row>
    <row r="11" spans="1:131" s="235" customFormat="1" ht="26.25" customHeight="1" x14ac:dyDescent="0.15">
      <c r="A11" s="238">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32"/>
      <c r="BA11" s="232"/>
      <c r="BB11" s="232"/>
      <c r="BC11" s="232"/>
      <c r="BD11" s="232"/>
      <c r="BE11" s="233"/>
      <c r="BF11" s="233"/>
      <c r="BG11" s="233"/>
      <c r="BH11" s="233"/>
      <c r="BI11" s="233"/>
      <c r="BJ11" s="233"/>
      <c r="BK11" s="233"/>
      <c r="BL11" s="233"/>
      <c r="BM11" s="233"/>
      <c r="BN11" s="233"/>
      <c r="BO11" s="233"/>
      <c r="BP11" s="233"/>
      <c r="BQ11" s="238">
        <v>5</v>
      </c>
      <c r="BR11" s="239"/>
      <c r="BS11" s="774" t="s">
        <v>599</v>
      </c>
      <c r="BT11" s="775"/>
      <c r="BU11" s="775"/>
      <c r="BV11" s="775"/>
      <c r="BW11" s="775"/>
      <c r="BX11" s="775"/>
      <c r="BY11" s="775"/>
      <c r="BZ11" s="775"/>
      <c r="CA11" s="775"/>
      <c r="CB11" s="775"/>
      <c r="CC11" s="775"/>
      <c r="CD11" s="775"/>
      <c r="CE11" s="775"/>
      <c r="CF11" s="775"/>
      <c r="CG11" s="776"/>
      <c r="CH11" s="777">
        <v>-1</v>
      </c>
      <c r="CI11" s="778"/>
      <c r="CJ11" s="778"/>
      <c r="CK11" s="778"/>
      <c r="CL11" s="779"/>
      <c r="CM11" s="777">
        <v>29</v>
      </c>
      <c r="CN11" s="778"/>
      <c r="CO11" s="778"/>
      <c r="CP11" s="778"/>
      <c r="CQ11" s="779"/>
      <c r="CR11" s="777">
        <v>25</v>
      </c>
      <c r="CS11" s="778"/>
      <c r="CT11" s="778"/>
      <c r="CU11" s="778"/>
      <c r="CV11" s="779"/>
      <c r="CW11" s="777" t="s">
        <v>602</v>
      </c>
      <c r="CX11" s="778"/>
      <c r="CY11" s="778"/>
      <c r="CZ11" s="778"/>
      <c r="DA11" s="779"/>
      <c r="DB11" s="777" t="s">
        <v>602</v>
      </c>
      <c r="DC11" s="778"/>
      <c r="DD11" s="778"/>
      <c r="DE11" s="778"/>
      <c r="DF11" s="779"/>
      <c r="DG11" s="777" t="s">
        <v>602</v>
      </c>
      <c r="DH11" s="778"/>
      <c r="DI11" s="778"/>
      <c r="DJ11" s="778"/>
      <c r="DK11" s="779"/>
      <c r="DL11" s="777" t="s">
        <v>602</v>
      </c>
      <c r="DM11" s="778"/>
      <c r="DN11" s="778"/>
      <c r="DO11" s="778"/>
      <c r="DP11" s="779"/>
      <c r="DQ11" s="777" t="s">
        <v>602</v>
      </c>
      <c r="DR11" s="778"/>
      <c r="DS11" s="778"/>
      <c r="DT11" s="778"/>
      <c r="DU11" s="779"/>
      <c r="DV11" s="774"/>
      <c r="DW11" s="775"/>
      <c r="DX11" s="775"/>
      <c r="DY11" s="775"/>
      <c r="DZ11" s="780"/>
      <c r="EA11" s="234"/>
    </row>
    <row r="12" spans="1:131" s="235" customFormat="1" ht="26.25" customHeight="1" x14ac:dyDescent="0.15">
      <c r="A12" s="238">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32"/>
      <c r="BA12" s="232"/>
      <c r="BB12" s="232"/>
      <c r="BC12" s="232"/>
      <c r="BD12" s="232"/>
      <c r="BE12" s="233"/>
      <c r="BF12" s="233"/>
      <c r="BG12" s="233"/>
      <c r="BH12" s="233"/>
      <c r="BI12" s="233"/>
      <c r="BJ12" s="233"/>
      <c r="BK12" s="233"/>
      <c r="BL12" s="233"/>
      <c r="BM12" s="233"/>
      <c r="BN12" s="233"/>
      <c r="BO12" s="233"/>
      <c r="BP12" s="233"/>
      <c r="BQ12" s="238">
        <v>6</v>
      </c>
      <c r="BR12" s="239"/>
      <c r="BS12" s="774" t="s">
        <v>600</v>
      </c>
      <c r="BT12" s="775"/>
      <c r="BU12" s="775"/>
      <c r="BV12" s="775"/>
      <c r="BW12" s="775"/>
      <c r="BX12" s="775"/>
      <c r="BY12" s="775"/>
      <c r="BZ12" s="775"/>
      <c r="CA12" s="775"/>
      <c r="CB12" s="775"/>
      <c r="CC12" s="775"/>
      <c r="CD12" s="775"/>
      <c r="CE12" s="775"/>
      <c r="CF12" s="775"/>
      <c r="CG12" s="776"/>
      <c r="CH12" s="777">
        <v>-6</v>
      </c>
      <c r="CI12" s="778"/>
      <c r="CJ12" s="778"/>
      <c r="CK12" s="778"/>
      <c r="CL12" s="779"/>
      <c r="CM12" s="777">
        <v>-184</v>
      </c>
      <c r="CN12" s="778"/>
      <c r="CO12" s="778"/>
      <c r="CP12" s="778"/>
      <c r="CQ12" s="779"/>
      <c r="CR12" s="777">
        <v>2</v>
      </c>
      <c r="CS12" s="778"/>
      <c r="CT12" s="778"/>
      <c r="CU12" s="778"/>
      <c r="CV12" s="779"/>
      <c r="CW12" s="777" t="s">
        <v>602</v>
      </c>
      <c r="CX12" s="778"/>
      <c r="CY12" s="778"/>
      <c r="CZ12" s="778"/>
      <c r="DA12" s="779"/>
      <c r="DB12" s="777">
        <v>10</v>
      </c>
      <c r="DC12" s="778"/>
      <c r="DD12" s="778"/>
      <c r="DE12" s="778"/>
      <c r="DF12" s="779"/>
      <c r="DG12" s="777" t="s">
        <v>602</v>
      </c>
      <c r="DH12" s="778"/>
      <c r="DI12" s="778"/>
      <c r="DJ12" s="778"/>
      <c r="DK12" s="779"/>
      <c r="DL12" s="777" t="s">
        <v>602</v>
      </c>
      <c r="DM12" s="778"/>
      <c r="DN12" s="778"/>
      <c r="DO12" s="778"/>
      <c r="DP12" s="779"/>
      <c r="DQ12" s="777" t="s">
        <v>602</v>
      </c>
      <c r="DR12" s="778"/>
      <c r="DS12" s="778"/>
      <c r="DT12" s="778"/>
      <c r="DU12" s="779"/>
      <c r="DV12" s="774"/>
      <c r="DW12" s="775"/>
      <c r="DX12" s="775"/>
      <c r="DY12" s="775"/>
      <c r="DZ12" s="780"/>
      <c r="EA12" s="234"/>
    </row>
    <row r="13" spans="1:131" s="235" customFormat="1" ht="26.25" customHeight="1" x14ac:dyDescent="0.15">
      <c r="A13" s="238">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32"/>
      <c r="BA13" s="232"/>
      <c r="BB13" s="232"/>
      <c r="BC13" s="232"/>
      <c r="BD13" s="232"/>
      <c r="BE13" s="233"/>
      <c r="BF13" s="233"/>
      <c r="BG13" s="233"/>
      <c r="BH13" s="233"/>
      <c r="BI13" s="233"/>
      <c r="BJ13" s="233"/>
      <c r="BK13" s="233"/>
      <c r="BL13" s="233"/>
      <c r="BM13" s="233"/>
      <c r="BN13" s="233"/>
      <c r="BO13" s="233"/>
      <c r="BP13" s="233"/>
      <c r="BQ13" s="238">
        <v>7</v>
      </c>
      <c r="BR13" s="239"/>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34"/>
    </row>
    <row r="14" spans="1:131" s="235" customFormat="1" ht="26.25" customHeight="1" x14ac:dyDescent="0.15">
      <c r="A14" s="238">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32"/>
      <c r="BA14" s="232"/>
      <c r="BB14" s="232"/>
      <c r="BC14" s="232"/>
      <c r="BD14" s="232"/>
      <c r="BE14" s="233"/>
      <c r="BF14" s="233"/>
      <c r="BG14" s="233"/>
      <c r="BH14" s="233"/>
      <c r="BI14" s="233"/>
      <c r="BJ14" s="233"/>
      <c r="BK14" s="233"/>
      <c r="BL14" s="233"/>
      <c r="BM14" s="233"/>
      <c r="BN14" s="233"/>
      <c r="BO14" s="233"/>
      <c r="BP14" s="233"/>
      <c r="BQ14" s="238">
        <v>8</v>
      </c>
      <c r="BR14" s="239"/>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34"/>
    </row>
    <row r="15" spans="1:131" s="235" customFormat="1" ht="26.25" customHeight="1" x14ac:dyDescent="0.15">
      <c r="A15" s="238">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32"/>
      <c r="BA15" s="232"/>
      <c r="BB15" s="232"/>
      <c r="BC15" s="232"/>
      <c r="BD15" s="232"/>
      <c r="BE15" s="233"/>
      <c r="BF15" s="233"/>
      <c r="BG15" s="233"/>
      <c r="BH15" s="233"/>
      <c r="BI15" s="233"/>
      <c r="BJ15" s="233"/>
      <c r="BK15" s="233"/>
      <c r="BL15" s="233"/>
      <c r="BM15" s="233"/>
      <c r="BN15" s="233"/>
      <c r="BO15" s="233"/>
      <c r="BP15" s="233"/>
      <c r="BQ15" s="238">
        <v>9</v>
      </c>
      <c r="BR15" s="239"/>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34"/>
    </row>
    <row r="16" spans="1:131" s="235" customFormat="1" ht="26.25" customHeight="1" x14ac:dyDescent="0.15">
      <c r="A16" s="238">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32"/>
      <c r="BA16" s="232"/>
      <c r="BB16" s="232"/>
      <c r="BC16" s="232"/>
      <c r="BD16" s="232"/>
      <c r="BE16" s="233"/>
      <c r="BF16" s="233"/>
      <c r="BG16" s="233"/>
      <c r="BH16" s="233"/>
      <c r="BI16" s="233"/>
      <c r="BJ16" s="233"/>
      <c r="BK16" s="233"/>
      <c r="BL16" s="233"/>
      <c r="BM16" s="233"/>
      <c r="BN16" s="233"/>
      <c r="BO16" s="233"/>
      <c r="BP16" s="233"/>
      <c r="BQ16" s="238">
        <v>10</v>
      </c>
      <c r="BR16" s="239"/>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34"/>
    </row>
    <row r="17" spans="1:131" s="235" customFormat="1" ht="26.25" customHeight="1" x14ac:dyDescent="0.15">
      <c r="A17" s="238">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32"/>
      <c r="BA17" s="232"/>
      <c r="BB17" s="232"/>
      <c r="BC17" s="232"/>
      <c r="BD17" s="232"/>
      <c r="BE17" s="233"/>
      <c r="BF17" s="233"/>
      <c r="BG17" s="233"/>
      <c r="BH17" s="233"/>
      <c r="BI17" s="233"/>
      <c r="BJ17" s="233"/>
      <c r="BK17" s="233"/>
      <c r="BL17" s="233"/>
      <c r="BM17" s="233"/>
      <c r="BN17" s="233"/>
      <c r="BO17" s="233"/>
      <c r="BP17" s="233"/>
      <c r="BQ17" s="238">
        <v>11</v>
      </c>
      <c r="BR17" s="239"/>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34"/>
    </row>
    <row r="18" spans="1:131" s="235" customFormat="1" ht="26.25" customHeight="1" x14ac:dyDescent="0.15">
      <c r="A18" s="238">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32"/>
      <c r="BA18" s="232"/>
      <c r="BB18" s="232"/>
      <c r="BC18" s="232"/>
      <c r="BD18" s="232"/>
      <c r="BE18" s="233"/>
      <c r="BF18" s="233"/>
      <c r="BG18" s="233"/>
      <c r="BH18" s="233"/>
      <c r="BI18" s="233"/>
      <c r="BJ18" s="233"/>
      <c r="BK18" s="233"/>
      <c r="BL18" s="233"/>
      <c r="BM18" s="233"/>
      <c r="BN18" s="233"/>
      <c r="BO18" s="233"/>
      <c r="BP18" s="233"/>
      <c r="BQ18" s="238">
        <v>12</v>
      </c>
      <c r="BR18" s="239"/>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34"/>
    </row>
    <row r="19" spans="1:131" s="235" customFormat="1" ht="26.25" customHeight="1" x14ac:dyDescent="0.15">
      <c r="A19" s="238">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32"/>
      <c r="BA19" s="232"/>
      <c r="BB19" s="232"/>
      <c r="BC19" s="232"/>
      <c r="BD19" s="232"/>
      <c r="BE19" s="233"/>
      <c r="BF19" s="233"/>
      <c r="BG19" s="233"/>
      <c r="BH19" s="233"/>
      <c r="BI19" s="233"/>
      <c r="BJ19" s="233"/>
      <c r="BK19" s="233"/>
      <c r="BL19" s="233"/>
      <c r="BM19" s="233"/>
      <c r="BN19" s="233"/>
      <c r="BO19" s="233"/>
      <c r="BP19" s="233"/>
      <c r="BQ19" s="238">
        <v>13</v>
      </c>
      <c r="BR19" s="239"/>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34"/>
    </row>
    <row r="20" spans="1:131" s="235" customFormat="1" ht="26.25" customHeight="1" x14ac:dyDescent="0.15">
      <c r="A20" s="238">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32"/>
      <c r="BA20" s="232"/>
      <c r="BB20" s="232"/>
      <c r="BC20" s="232"/>
      <c r="BD20" s="232"/>
      <c r="BE20" s="233"/>
      <c r="BF20" s="233"/>
      <c r="BG20" s="233"/>
      <c r="BH20" s="233"/>
      <c r="BI20" s="233"/>
      <c r="BJ20" s="233"/>
      <c r="BK20" s="233"/>
      <c r="BL20" s="233"/>
      <c r="BM20" s="233"/>
      <c r="BN20" s="233"/>
      <c r="BO20" s="233"/>
      <c r="BP20" s="233"/>
      <c r="BQ20" s="238">
        <v>14</v>
      </c>
      <c r="BR20" s="239"/>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34"/>
    </row>
    <row r="21" spans="1:131" s="235" customFormat="1" ht="26.25" customHeight="1" thickBot="1" x14ac:dyDescent="0.2">
      <c r="A21" s="238">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32"/>
      <c r="BA21" s="232"/>
      <c r="BB21" s="232"/>
      <c r="BC21" s="232"/>
      <c r="BD21" s="232"/>
      <c r="BE21" s="233"/>
      <c r="BF21" s="233"/>
      <c r="BG21" s="233"/>
      <c r="BH21" s="233"/>
      <c r="BI21" s="233"/>
      <c r="BJ21" s="233"/>
      <c r="BK21" s="233"/>
      <c r="BL21" s="233"/>
      <c r="BM21" s="233"/>
      <c r="BN21" s="233"/>
      <c r="BO21" s="233"/>
      <c r="BP21" s="233"/>
      <c r="BQ21" s="238">
        <v>15</v>
      </c>
      <c r="BR21" s="239"/>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34"/>
    </row>
    <row r="22" spans="1:131" s="235" customFormat="1" ht="26.25" customHeight="1" x14ac:dyDescent="0.15">
      <c r="A22" s="238">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393</v>
      </c>
      <c r="BA22" s="807"/>
      <c r="BB22" s="807"/>
      <c r="BC22" s="807"/>
      <c r="BD22" s="808"/>
      <c r="BE22" s="233"/>
      <c r="BF22" s="233"/>
      <c r="BG22" s="233"/>
      <c r="BH22" s="233"/>
      <c r="BI22" s="233"/>
      <c r="BJ22" s="233"/>
      <c r="BK22" s="233"/>
      <c r="BL22" s="233"/>
      <c r="BM22" s="233"/>
      <c r="BN22" s="233"/>
      <c r="BO22" s="233"/>
      <c r="BP22" s="233"/>
      <c r="BQ22" s="238">
        <v>16</v>
      </c>
      <c r="BR22" s="239"/>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34"/>
    </row>
    <row r="23" spans="1:131" s="235" customFormat="1" ht="26.25" customHeight="1" thickBot="1" x14ac:dyDescent="0.2">
      <c r="A23" s="240" t="s">
        <v>394</v>
      </c>
      <c r="B23" s="790" t="s">
        <v>395</v>
      </c>
      <c r="C23" s="791"/>
      <c r="D23" s="791"/>
      <c r="E23" s="791"/>
      <c r="F23" s="791"/>
      <c r="G23" s="791"/>
      <c r="H23" s="791"/>
      <c r="I23" s="791"/>
      <c r="J23" s="791"/>
      <c r="K23" s="791"/>
      <c r="L23" s="791"/>
      <c r="M23" s="791"/>
      <c r="N23" s="791"/>
      <c r="O23" s="791"/>
      <c r="P23" s="792"/>
      <c r="Q23" s="793">
        <v>24434</v>
      </c>
      <c r="R23" s="794"/>
      <c r="S23" s="794"/>
      <c r="T23" s="794"/>
      <c r="U23" s="794"/>
      <c r="V23" s="794">
        <v>23072</v>
      </c>
      <c r="W23" s="794"/>
      <c r="X23" s="794"/>
      <c r="Y23" s="794"/>
      <c r="Z23" s="794"/>
      <c r="AA23" s="794">
        <v>1362</v>
      </c>
      <c r="AB23" s="794"/>
      <c r="AC23" s="794"/>
      <c r="AD23" s="794"/>
      <c r="AE23" s="795"/>
      <c r="AF23" s="796">
        <v>1053</v>
      </c>
      <c r="AG23" s="794"/>
      <c r="AH23" s="794"/>
      <c r="AI23" s="794"/>
      <c r="AJ23" s="797"/>
      <c r="AK23" s="798"/>
      <c r="AL23" s="799"/>
      <c r="AM23" s="799"/>
      <c r="AN23" s="799"/>
      <c r="AO23" s="799"/>
      <c r="AP23" s="794">
        <v>19719</v>
      </c>
      <c r="AQ23" s="794"/>
      <c r="AR23" s="794"/>
      <c r="AS23" s="794"/>
      <c r="AT23" s="794"/>
      <c r="AU23" s="810"/>
      <c r="AV23" s="810"/>
      <c r="AW23" s="810"/>
      <c r="AX23" s="810"/>
      <c r="AY23" s="811"/>
      <c r="AZ23" s="812" t="s">
        <v>131</v>
      </c>
      <c r="BA23" s="813"/>
      <c r="BB23" s="813"/>
      <c r="BC23" s="813"/>
      <c r="BD23" s="814"/>
      <c r="BE23" s="233"/>
      <c r="BF23" s="233"/>
      <c r="BG23" s="233"/>
      <c r="BH23" s="233"/>
      <c r="BI23" s="233"/>
      <c r="BJ23" s="233"/>
      <c r="BK23" s="233"/>
      <c r="BL23" s="233"/>
      <c r="BM23" s="233"/>
      <c r="BN23" s="233"/>
      <c r="BO23" s="233"/>
      <c r="BP23" s="233"/>
      <c r="BQ23" s="238">
        <v>17</v>
      </c>
      <c r="BR23" s="239"/>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34"/>
    </row>
    <row r="24" spans="1:131" s="235" customFormat="1" ht="26.25" customHeight="1" x14ac:dyDescent="0.15">
      <c r="A24" s="809" t="s">
        <v>396</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32"/>
      <c r="BA24" s="232"/>
      <c r="BB24" s="232"/>
      <c r="BC24" s="232"/>
      <c r="BD24" s="232"/>
      <c r="BE24" s="233"/>
      <c r="BF24" s="233"/>
      <c r="BG24" s="233"/>
      <c r="BH24" s="233"/>
      <c r="BI24" s="233"/>
      <c r="BJ24" s="233"/>
      <c r="BK24" s="233"/>
      <c r="BL24" s="233"/>
      <c r="BM24" s="233"/>
      <c r="BN24" s="233"/>
      <c r="BO24" s="233"/>
      <c r="BP24" s="233"/>
      <c r="BQ24" s="238">
        <v>18</v>
      </c>
      <c r="BR24" s="239"/>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34"/>
    </row>
    <row r="25" spans="1:131" ht="26.25" customHeight="1" thickBot="1" x14ac:dyDescent="0.2">
      <c r="A25" s="726" t="s">
        <v>397</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32"/>
      <c r="BK25" s="232"/>
      <c r="BL25" s="232"/>
      <c r="BM25" s="232"/>
      <c r="BN25" s="232"/>
      <c r="BO25" s="241"/>
      <c r="BP25" s="241"/>
      <c r="BQ25" s="238">
        <v>19</v>
      </c>
      <c r="BR25" s="239"/>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30"/>
    </row>
    <row r="26" spans="1:131" ht="26.25" customHeight="1" x14ac:dyDescent="0.15">
      <c r="A26" s="728" t="s">
        <v>375</v>
      </c>
      <c r="B26" s="729"/>
      <c r="C26" s="729"/>
      <c r="D26" s="729"/>
      <c r="E26" s="729"/>
      <c r="F26" s="729"/>
      <c r="G26" s="729"/>
      <c r="H26" s="729"/>
      <c r="I26" s="729"/>
      <c r="J26" s="729"/>
      <c r="K26" s="729"/>
      <c r="L26" s="729"/>
      <c r="M26" s="729"/>
      <c r="N26" s="729"/>
      <c r="O26" s="729"/>
      <c r="P26" s="730"/>
      <c r="Q26" s="734" t="s">
        <v>398</v>
      </c>
      <c r="R26" s="735"/>
      <c r="S26" s="735"/>
      <c r="T26" s="735"/>
      <c r="U26" s="736"/>
      <c r="V26" s="734" t="s">
        <v>399</v>
      </c>
      <c r="W26" s="735"/>
      <c r="X26" s="735"/>
      <c r="Y26" s="735"/>
      <c r="Z26" s="736"/>
      <c r="AA26" s="734" t="s">
        <v>400</v>
      </c>
      <c r="AB26" s="735"/>
      <c r="AC26" s="735"/>
      <c r="AD26" s="735"/>
      <c r="AE26" s="735"/>
      <c r="AF26" s="815" t="s">
        <v>401</v>
      </c>
      <c r="AG26" s="816"/>
      <c r="AH26" s="816"/>
      <c r="AI26" s="816"/>
      <c r="AJ26" s="817"/>
      <c r="AK26" s="735" t="s">
        <v>402</v>
      </c>
      <c r="AL26" s="735"/>
      <c r="AM26" s="735"/>
      <c r="AN26" s="735"/>
      <c r="AO26" s="736"/>
      <c r="AP26" s="734" t="s">
        <v>403</v>
      </c>
      <c r="AQ26" s="735"/>
      <c r="AR26" s="735"/>
      <c r="AS26" s="735"/>
      <c r="AT26" s="736"/>
      <c r="AU26" s="734" t="s">
        <v>404</v>
      </c>
      <c r="AV26" s="735"/>
      <c r="AW26" s="735"/>
      <c r="AX26" s="735"/>
      <c r="AY26" s="736"/>
      <c r="AZ26" s="734" t="s">
        <v>405</v>
      </c>
      <c r="BA26" s="735"/>
      <c r="BB26" s="735"/>
      <c r="BC26" s="735"/>
      <c r="BD26" s="736"/>
      <c r="BE26" s="734" t="s">
        <v>382</v>
      </c>
      <c r="BF26" s="735"/>
      <c r="BG26" s="735"/>
      <c r="BH26" s="735"/>
      <c r="BI26" s="741"/>
      <c r="BJ26" s="232"/>
      <c r="BK26" s="232"/>
      <c r="BL26" s="232"/>
      <c r="BM26" s="232"/>
      <c r="BN26" s="232"/>
      <c r="BO26" s="241"/>
      <c r="BP26" s="241"/>
      <c r="BQ26" s="238">
        <v>20</v>
      </c>
      <c r="BR26" s="239"/>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30"/>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32"/>
      <c r="BK27" s="232"/>
      <c r="BL27" s="232"/>
      <c r="BM27" s="232"/>
      <c r="BN27" s="232"/>
      <c r="BO27" s="241"/>
      <c r="BP27" s="241"/>
      <c r="BQ27" s="238">
        <v>21</v>
      </c>
      <c r="BR27" s="239"/>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30"/>
    </row>
    <row r="28" spans="1:131" ht="26.25" customHeight="1" thickTop="1" x14ac:dyDescent="0.15">
      <c r="A28" s="242">
        <v>1</v>
      </c>
      <c r="B28" s="750" t="s">
        <v>406</v>
      </c>
      <c r="C28" s="751"/>
      <c r="D28" s="751"/>
      <c r="E28" s="751"/>
      <c r="F28" s="751"/>
      <c r="G28" s="751"/>
      <c r="H28" s="751"/>
      <c r="I28" s="751"/>
      <c r="J28" s="751"/>
      <c r="K28" s="751"/>
      <c r="L28" s="751"/>
      <c r="M28" s="751"/>
      <c r="N28" s="751"/>
      <c r="O28" s="751"/>
      <c r="P28" s="752"/>
      <c r="Q28" s="823">
        <v>3934</v>
      </c>
      <c r="R28" s="824"/>
      <c r="S28" s="824"/>
      <c r="T28" s="824"/>
      <c r="U28" s="824"/>
      <c r="V28" s="824">
        <v>3797</v>
      </c>
      <c r="W28" s="824"/>
      <c r="X28" s="824"/>
      <c r="Y28" s="824"/>
      <c r="Z28" s="824"/>
      <c r="AA28" s="824">
        <v>137</v>
      </c>
      <c r="AB28" s="824"/>
      <c r="AC28" s="824"/>
      <c r="AD28" s="824"/>
      <c r="AE28" s="825"/>
      <c r="AF28" s="826">
        <v>137</v>
      </c>
      <c r="AG28" s="824"/>
      <c r="AH28" s="824"/>
      <c r="AI28" s="824"/>
      <c r="AJ28" s="827"/>
      <c r="AK28" s="828">
        <v>401</v>
      </c>
      <c r="AL28" s="829"/>
      <c r="AM28" s="829"/>
      <c r="AN28" s="829"/>
      <c r="AO28" s="829"/>
      <c r="AP28" s="829">
        <v>35</v>
      </c>
      <c r="AQ28" s="829"/>
      <c r="AR28" s="829"/>
      <c r="AS28" s="829"/>
      <c r="AT28" s="829"/>
      <c r="AU28" s="829">
        <v>3</v>
      </c>
      <c r="AV28" s="829"/>
      <c r="AW28" s="829"/>
      <c r="AX28" s="829"/>
      <c r="AY28" s="829"/>
      <c r="AZ28" s="830"/>
      <c r="BA28" s="830"/>
      <c r="BB28" s="830"/>
      <c r="BC28" s="830"/>
      <c r="BD28" s="830"/>
      <c r="BE28" s="821"/>
      <c r="BF28" s="821"/>
      <c r="BG28" s="821"/>
      <c r="BH28" s="821"/>
      <c r="BI28" s="822"/>
      <c r="BJ28" s="232"/>
      <c r="BK28" s="232"/>
      <c r="BL28" s="232"/>
      <c r="BM28" s="232"/>
      <c r="BN28" s="232"/>
      <c r="BO28" s="241"/>
      <c r="BP28" s="241"/>
      <c r="BQ28" s="238">
        <v>22</v>
      </c>
      <c r="BR28" s="239"/>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30"/>
    </row>
    <row r="29" spans="1:131" ht="26.25" customHeight="1" x14ac:dyDescent="0.15">
      <c r="A29" s="242">
        <v>2</v>
      </c>
      <c r="B29" s="781" t="s">
        <v>407</v>
      </c>
      <c r="C29" s="782"/>
      <c r="D29" s="782"/>
      <c r="E29" s="782"/>
      <c r="F29" s="782"/>
      <c r="G29" s="782"/>
      <c r="H29" s="782"/>
      <c r="I29" s="782"/>
      <c r="J29" s="782"/>
      <c r="K29" s="782"/>
      <c r="L29" s="782"/>
      <c r="M29" s="782"/>
      <c r="N29" s="782"/>
      <c r="O29" s="782"/>
      <c r="P29" s="783"/>
      <c r="Q29" s="784">
        <v>3683</v>
      </c>
      <c r="R29" s="785"/>
      <c r="S29" s="785"/>
      <c r="T29" s="785"/>
      <c r="U29" s="785"/>
      <c r="V29" s="785">
        <v>3536</v>
      </c>
      <c r="W29" s="785"/>
      <c r="X29" s="785"/>
      <c r="Y29" s="785"/>
      <c r="Z29" s="785"/>
      <c r="AA29" s="785">
        <v>146</v>
      </c>
      <c r="AB29" s="785"/>
      <c r="AC29" s="785"/>
      <c r="AD29" s="785"/>
      <c r="AE29" s="786"/>
      <c r="AF29" s="787">
        <v>146</v>
      </c>
      <c r="AG29" s="788"/>
      <c r="AH29" s="788"/>
      <c r="AI29" s="788"/>
      <c r="AJ29" s="789"/>
      <c r="AK29" s="835">
        <v>751</v>
      </c>
      <c r="AL29" s="831"/>
      <c r="AM29" s="831"/>
      <c r="AN29" s="831"/>
      <c r="AO29" s="831"/>
      <c r="AP29" s="831" t="s">
        <v>579</v>
      </c>
      <c r="AQ29" s="831"/>
      <c r="AR29" s="831"/>
      <c r="AS29" s="831"/>
      <c r="AT29" s="831"/>
      <c r="AU29" s="831" t="s">
        <v>579</v>
      </c>
      <c r="AV29" s="831"/>
      <c r="AW29" s="831"/>
      <c r="AX29" s="831"/>
      <c r="AY29" s="831"/>
      <c r="AZ29" s="832"/>
      <c r="BA29" s="832"/>
      <c r="BB29" s="832"/>
      <c r="BC29" s="832"/>
      <c r="BD29" s="832"/>
      <c r="BE29" s="833"/>
      <c r="BF29" s="833"/>
      <c r="BG29" s="833"/>
      <c r="BH29" s="833"/>
      <c r="BI29" s="834"/>
      <c r="BJ29" s="232"/>
      <c r="BK29" s="232"/>
      <c r="BL29" s="232"/>
      <c r="BM29" s="232"/>
      <c r="BN29" s="232"/>
      <c r="BO29" s="241"/>
      <c r="BP29" s="241"/>
      <c r="BQ29" s="238">
        <v>23</v>
      </c>
      <c r="BR29" s="239"/>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30"/>
    </row>
    <row r="30" spans="1:131" ht="26.25" customHeight="1" x14ac:dyDescent="0.15">
      <c r="A30" s="242">
        <v>3</v>
      </c>
      <c r="B30" s="781" t="s">
        <v>408</v>
      </c>
      <c r="C30" s="782"/>
      <c r="D30" s="782"/>
      <c r="E30" s="782"/>
      <c r="F30" s="782"/>
      <c r="G30" s="782"/>
      <c r="H30" s="782"/>
      <c r="I30" s="782"/>
      <c r="J30" s="782"/>
      <c r="K30" s="782"/>
      <c r="L30" s="782"/>
      <c r="M30" s="782"/>
      <c r="N30" s="782"/>
      <c r="O30" s="782"/>
      <c r="P30" s="783"/>
      <c r="Q30" s="784">
        <v>399</v>
      </c>
      <c r="R30" s="785"/>
      <c r="S30" s="785"/>
      <c r="T30" s="785"/>
      <c r="U30" s="785"/>
      <c r="V30" s="785">
        <v>394</v>
      </c>
      <c r="W30" s="785"/>
      <c r="X30" s="785"/>
      <c r="Y30" s="785"/>
      <c r="Z30" s="785"/>
      <c r="AA30" s="785">
        <v>5</v>
      </c>
      <c r="AB30" s="785"/>
      <c r="AC30" s="785"/>
      <c r="AD30" s="785"/>
      <c r="AE30" s="786"/>
      <c r="AF30" s="787">
        <v>5</v>
      </c>
      <c r="AG30" s="788"/>
      <c r="AH30" s="788"/>
      <c r="AI30" s="788"/>
      <c r="AJ30" s="789"/>
      <c r="AK30" s="835">
        <v>128</v>
      </c>
      <c r="AL30" s="831"/>
      <c r="AM30" s="831"/>
      <c r="AN30" s="831"/>
      <c r="AO30" s="831"/>
      <c r="AP30" s="831" t="s">
        <v>579</v>
      </c>
      <c r="AQ30" s="831"/>
      <c r="AR30" s="831"/>
      <c r="AS30" s="831"/>
      <c r="AT30" s="831"/>
      <c r="AU30" s="831" t="s">
        <v>579</v>
      </c>
      <c r="AV30" s="831"/>
      <c r="AW30" s="831"/>
      <c r="AX30" s="831"/>
      <c r="AY30" s="831"/>
      <c r="AZ30" s="832"/>
      <c r="BA30" s="832"/>
      <c r="BB30" s="832"/>
      <c r="BC30" s="832"/>
      <c r="BD30" s="832"/>
      <c r="BE30" s="833"/>
      <c r="BF30" s="833"/>
      <c r="BG30" s="833"/>
      <c r="BH30" s="833"/>
      <c r="BI30" s="834"/>
      <c r="BJ30" s="232"/>
      <c r="BK30" s="232"/>
      <c r="BL30" s="232"/>
      <c r="BM30" s="232"/>
      <c r="BN30" s="232"/>
      <c r="BO30" s="241"/>
      <c r="BP30" s="241"/>
      <c r="BQ30" s="238">
        <v>24</v>
      </c>
      <c r="BR30" s="239"/>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30"/>
    </row>
    <row r="31" spans="1:131" ht="26.25" customHeight="1" x14ac:dyDescent="0.15">
      <c r="A31" s="242">
        <v>4</v>
      </c>
      <c r="B31" s="781" t="s">
        <v>409</v>
      </c>
      <c r="C31" s="782"/>
      <c r="D31" s="782"/>
      <c r="E31" s="782"/>
      <c r="F31" s="782"/>
      <c r="G31" s="782"/>
      <c r="H31" s="782"/>
      <c r="I31" s="782"/>
      <c r="J31" s="782"/>
      <c r="K31" s="782"/>
      <c r="L31" s="782"/>
      <c r="M31" s="782"/>
      <c r="N31" s="782"/>
      <c r="O31" s="782"/>
      <c r="P31" s="783"/>
      <c r="Q31" s="784">
        <v>1397</v>
      </c>
      <c r="R31" s="785"/>
      <c r="S31" s="785"/>
      <c r="T31" s="785"/>
      <c r="U31" s="785"/>
      <c r="V31" s="785">
        <v>91</v>
      </c>
      <c r="W31" s="785"/>
      <c r="X31" s="785"/>
      <c r="Y31" s="785"/>
      <c r="Z31" s="785"/>
      <c r="AA31" s="785">
        <v>1306</v>
      </c>
      <c r="AB31" s="785"/>
      <c r="AC31" s="785"/>
      <c r="AD31" s="785"/>
      <c r="AE31" s="786"/>
      <c r="AF31" s="787">
        <v>1306</v>
      </c>
      <c r="AG31" s="788"/>
      <c r="AH31" s="788"/>
      <c r="AI31" s="788"/>
      <c r="AJ31" s="789"/>
      <c r="AK31" s="835">
        <v>341</v>
      </c>
      <c r="AL31" s="831"/>
      <c r="AM31" s="831"/>
      <c r="AN31" s="831"/>
      <c r="AO31" s="831"/>
      <c r="AP31" s="831">
        <v>4999</v>
      </c>
      <c r="AQ31" s="831"/>
      <c r="AR31" s="831"/>
      <c r="AS31" s="831"/>
      <c r="AT31" s="831"/>
      <c r="AU31" s="831">
        <v>2385</v>
      </c>
      <c r="AV31" s="831"/>
      <c r="AW31" s="831"/>
      <c r="AX31" s="831"/>
      <c r="AY31" s="831"/>
      <c r="AZ31" s="832"/>
      <c r="BA31" s="832"/>
      <c r="BB31" s="832"/>
      <c r="BC31" s="832"/>
      <c r="BD31" s="832"/>
      <c r="BE31" s="833" t="s">
        <v>410</v>
      </c>
      <c r="BF31" s="833"/>
      <c r="BG31" s="833"/>
      <c r="BH31" s="833"/>
      <c r="BI31" s="834"/>
      <c r="BJ31" s="232"/>
      <c r="BK31" s="232"/>
      <c r="BL31" s="232"/>
      <c r="BM31" s="232"/>
      <c r="BN31" s="232"/>
      <c r="BO31" s="241"/>
      <c r="BP31" s="241"/>
      <c r="BQ31" s="238">
        <v>25</v>
      </c>
      <c r="BR31" s="239"/>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30"/>
    </row>
    <row r="32" spans="1:131" ht="26.25" customHeight="1" x14ac:dyDescent="0.15">
      <c r="A32" s="242">
        <v>5</v>
      </c>
      <c r="B32" s="781" t="s">
        <v>411</v>
      </c>
      <c r="C32" s="782"/>
      <c r="D32" s="782"/>
      <c r="E32" s="782"/>
      <c r="F32" s="782"/>
      <c r="G32" s="782"/>
      <c r="H32" s="782"/>
      <c r="I32" s="782"/>
      <c r="J32" s="782"/>
      <c r="K32" s="782"/>
      <c r="L32" s="782"/>
      <c r="M32" s="782"/>
      <c r="N32" s="782"/>
      <c r="O32" s="782"/>
      <c r="P32" s="783"/>
      <c r="Q32" s="784">
        <v>285</v>
      </c>
      <c r="R32" s="785"/>
      <c r="S32" s="785"/>
      <c r="T32" s="785"/>
      <c r="U32" s="785"/>
      <c r="V32" s="785">
        <v>8</v>
      </c>
      <c r="W32" s="785"/>
      <c r="X32" s="785"/>
      <c r="Y32" s="785"/>
      <c r="Z32" s="785"/>
      <c r="AA32" s="785">
        <v>276</v>
      </c>
      <c r="AB32" s="785"/>
      <c r="AC32" s="785"/>
      <c r="AD32" s="785"/>
      <c r="AE32" s="786"/>
      <c r="AF32" s="787">
        <v>276</v>
      </c>
      <c r="AG32" s="788"/>
      <c r="AH32" s="788"/>
      <c r="AI32" s="788"/>
      <c r="AJ32" s="789"/>
      <c r="AK32" s="835">
        <v>118</v>
      </c>
      <c r="AL32" s="831"/>
      <c r="AM32" s="831"/>
      <c r="AN32" s="831"/>
      <c r="AO32" s="831"/>
      <c r="AP32" s="831">
        <v>161</v>
      </c>
      <c r="AQ32" s="831"/>
      <c r="AR32" s="831"/>
      <c r="AS32" s="831"/>
      <c r="AT32" s="831"/>
      <c r="AU32" s="831" t="s">
        <v>579</v>
      </c>
      <c r="AV32" s="831"/>
      <c r="AW32" s="831"/>
      <c r="AX32" s="831"/>
      <c r="AY32" s="831"/>
      <c r="AZ32" s="832"/>
      <c r="BA32" s="832"/>
      <c r="BB32" s="832"/>
      <c r="BC32" s="832"/>
      <c r="BD32" s="832"/>
      <c r="BE32" s="833" t="s">
        <v>412</v>
      </c>
      <c r="BF32" s="833"/>
      <c r="BG32" s="833"/>
      <c r="BH32" s="833"/>
      <c r="BI32" s="834"/>
      <c r="BJ32" s="232"/>
      <c r="BK32" s="232"/>
      <c r="BL32" s="232"/>
      <c r="BM32" s="232"/>
      <c r="BN32" s="232"/>
      <c r="BO32" s="241"/>
      <c r="BP32" s="241"/>
      <c r="BQ32" s="238">
        <v>26</v>
      </c>
      <c r="BR32" s="239"/>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30"/>
    </row>
    <row r="33" spans="1:131" ht="26.25" customHeight="1" x14ac:dyDescent="0.15">
      <c r="A33" s="242">
        <v>6</v>
      </c>
      <c r="B33" s="781" t="s">
        <v>413</v>
      </c>
      <c r="C33" s="782"/>
      <c r="D33" s="782"/>
      <c r="E33" s="782"/>
      <c r="F33" s="782"/>
      <c r="G33" s="782"/>
      <c r="H33" s="782"/>
      <c r="I33" s="782"/>
      <c r="J33" s="782"/>
      <c r="K33" s="782"/>
      <c r="L33" s="782"/>
      <c r="M33" s="782"/>
      <c r="N33" s="782"/>
      <c r="O33" s="782"/>
      <c r="P33" s="783"/>
      <c r="Q33" s="784">
        <v>667</v>
      </c>
      <c r="R33" s="785"/>
      <c r="S33" s="785"/>
      <c r="T33" s="785"/>
      <c r="U33" s="785"/>
      <c r="V33" s="785">
        <v>79</v>
      </c>
      <c r="W33" s="785"/>
      <c r="X33" s="785"/>
      <c r="Y33" s="785"/>
      <c r="Z33" s="785"/>
      <c r="AA33" s="785">
        <v>588</v>
      </c>
      <c r="AB33" s="785"/>
      <c r="AC33" s="785"/>
      <c r="AD33" s="785"/>
      <c r="AE33" s="786"/>
      <c r="AF33" s="787">
        <v>588</v>
      </c>
      <c r="AG33" s="788"/>
      <c r="AH33" s="788"/>
      <c r="AI33" s="788"/>
      <c r="AJ33" s="789"/>
      <c r="AK33" s="835">
        <v>760</v>
      </c>
      <c r="AL33" s="831"/>
      <c r="AM33" s="831"/>
      <c r="AN33" s="831"/>
      <c r="AO33" s="831"/>
      <c r="AP33" s="831">
        <v>4538</v>
      </c>
      <c r="AQ33" s="831"/>
      <c r="AR33" s="831"/>
      <c r="AS33" s="831"/>
      <c r="AT33" s="831"/>
      <c r="AU33" s="831">
        <v>4125</v>
      </c>
      <c r="AV33" s="831"/>
      <c r="AW33" s="831"/>
      <c r="AX33" s="831"/>
      <c r="AY33" s="831"/>
      <c r="AZ33" s="832"/>
      <c r="BA33" s="832"/>
      <c r="BB33" s="832"/>
      <c r="BC33" s="832"/>
      <c r="BD33" s="832"/>
      <c r="BE33" s="833" t="s">
        <v>412</v>
      </c>
      <c r="BF33" s="833"/>
      <c r="BG33" s="833"/>
      <c r="BH33" s="833"/>
      <c r="BI33" s="834"/>
      <c r="BJ33" s="232"/>
      <c r="BK33" s="232"/>
      <c r="BL33" s="232"/>
      <c r="BM33" s="232"/>
      <c r="BN33" s="232"/>
      <c r="BO33" s="241"/>
      <c r="BP33" s="241"/>
      <c r="BQ33" s="238">
        <v>27</v>
      </c>
      <c r="BR33" s="239"/>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30"/>
    </row>
    <row r="34" spans="1:131" ht="26.25" customHeight="1" x14ac:dyDescent="0.15">
      <c r="A34" s="242">
        <v>7</v>
      </c>
      <c r="B34" s="781" t="s">
        <v>414</v>
      </c>
      <c r="C34" s="782"/>
      <c r="D34" s="782"/>
      <c r="E34" s="782"/>
      <c r="F34" s="782"/>
      <c r="G34" s="782"/>
      <c r="H34" s="782"/>
      <c r="I34" s="782"/>
      <c r="J34" s="782"/>
      <c r="K34" s="782"/>
      <c r="L34" s="782"/>
      <c r="M34" s="782"/>
      <c r="N34" s="782"/>
      <c r="O34" s="782"/>
      <c r="P34" s="783"/>
      <c r="Q34" s="784">
        <v>134</v>
      </c>
      <c r="R34" s="785"/>
      <c r="S34" s="785"/>
      <c r="T34" s="785"/>
      <c r="U34" s="785"/>
      <c r="V34" s="785">
        <v>125</v>
      </c>
      <c r="W34" s="785"/>
      <c r="X34" s="785"/>
      <c r="Y34" s="785"/>
      <c r="Z34" s="785"/>
      <c r="AA34" s="785">
        <v>8</v>
      </c>
      <c r="AB34" s="785"/>
      <c r="AC34" s="785"/>
      <c r="AD34" s="785"/>
      <c r="AE34" s="786"/>
      <c r="AF34" s="787">
        <v>8</v>
      </c>
      <c r="AG34" s="788"/>
      <c r="AH34" s="788"/>
      <c r="AI34" s="788"/>
      <c r="AJ34" s="789"/>
      <c r="AK34" s="835">
        <v>62</v>
      </c>
      <c r="AL34" s="831"/>
      <c r="AM34" s="831"/>
      <c r="AN34" s="831"/>
      <c r="AO34" s="831"/>
      <c r="AP34" s="831" t="s">
        <v>579</v>
      </c>
      <c r="AQ34" s="831"/>
      <c r="AR34" s="831"/>
      <c r="AS34" s="831"/>
      <c r="AT34" s="831"/>
      <c r="AU34" s="831" t="s">
        <v>579</v>
      </c>
      <c r="AV34" s="831"/>
      <c r="AW34" s="831"/>
      <c r="AX34" s="831"/>
      <c r="AY34" s="831"/>
      <c r="AZ34" s="832"/>
      <c r="BA34" s="832"/>
      <c r="BB34" s="832"/>
      <c r="BC34" s="832"/>
      <c r="BD34" s="832"/>
      <c r="BE34" s="833" t="s">
        <v>415</v>
      </c>
      <c r="BF34" s="833"/>
      <c r="BG34" s="833"/>
      <c r="BH34" s="833"/>
      <c r="BI34" s="834"/>
      <c r="BJ34" s="232"/>
      <c r="BK34" s="232"/>
      <c r="BL34" s="232"/>
      <c r="BM34" s="232"/>
      <c r="BN34" s="232"/>
      <c r="BO34" s="241"/>
      <c r="BP34" s="241"/>
      <c r="BQ34" s="238">
        <v>28</v>
      </c>
      <c r="BR34" s="239"/>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30"/>
    </row>
    <row r="35" spans="1:131" ht="26.25" customHeight="1" x14ac:dyDescent="0.15">
      <c r="A35" s="242">
        <v>8</v>
      </c>
      <c r="B35" s="781" t="s">
        <v>416</v>
      </c>
      <c r="C35" s="782"/>
      <c r="D35" s="782"/>
      <c r="E35" s="782"/>
      <c r="F35" s="782"/>
      <c r="G35" s="782"/>
      <c r="H35" s="782"/>
      <c r="I35" s="782"/>
      <c r="J35" s="782"/>
      <c r="K35" s="782"/>
      <c r="L35" s="782"/>
      <c r="M35" s="782"/>
      <c r="N35" s="782"/>
      <c r="O35" s="782"/>
      <c r="P35" s="783"/>
      <c r="Q35" s="784">
        <v>291</v>
      </c>
      <c r="R35" s="785"/>
      <c r="S35" s="785"/>
      <c r="T35" s="785"/>
      <c r="U35" s="785"/>
      <c r="V35" s="785">
        <v>288</v>
      </c>
      <c r="W35" s="785"/>
      <c r="X35" s="785"/>
      <c r="Y35" s="785"/>
      <c r="Z35" s="785"/>
      <c r="AA35" s="785">
        <v>0</v>
      </c>
      <c r="AB35" s="785"/>
      <c r="AC35" s="785"/>
      <c r="AD35" s="785"/>
      <c r="AE35" s="786"/>
      <c r="AF35" s="787" t="s">
        <v>131</v>
      </c>
      <c r="AG35" s="788"/>
      <c r="AH35" s="788"/>
      <c r="AI35" s="788"/>
      <c r="AJ35" s="789"/>
      <c r="AK35" s="835">
        <v>12</v>
      </c>
      <c r="AL35" s="831"/>
      <c r="AM35" s="831"/>
      <c r="AN35" s="831"/>
      <c r="AO35" s="831"/>
      <c r="AP35" s="831">
        <v>2687</v>
      </c>
      <c r="AQ35" s="831"/>
      <c r="AR35" s="831"/>
      <c r="AS35" s="831"/>
      <c r="AT35" s="831"/>
      <c r="AU35" s="831">
        <v>2685</v>
      </c>
      <c r="AV35" s="831"/>
      <c r="AW35" s="831"/>
      <c r="AX35" s="831"/>
      <c r="AY35" s="831"/>
      <c r="AZ35" s="832"/>
      <c r="BA35" s="832"/>
      <c r="BB35" s="832"/>
      <c r="BC35" s="832"/>
      <c r="BD35" s="832"/>
      <c r="BE35" s="833" t="s">
        <v>415</v>
      </c>
      <c r="BF35" s="833"/>
      <c r="BG35" s="833"/>
      <c r="BH35" s="833"/>
      <c r="BI35" s="834"/>
      <c r="BJ35" s="232"/>
      <c r="BK35" s="232"/>
      <c r="BL35" s="232"/>
      <c r="BM35" s="232"/>
      <c r="BN35" s="232"/>
      <c r="BO35" s="241"/>
      <c r="BP35" s="241"/>
      <c r="BQ35" s="238">
        <v>29</v>
      </c>
      <c r="BR35" s="239"/>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30"/>
    </row>
    <row r="36" spans="1:131" ht="26.25" customHeight="1" x14ac:dyDescent="0.15">
      <c r="A36" s="242">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32"/>
      <c r="BK36" s="232"/>
      <c r="BL36" s="232"/>
      <c r="BM36" s="232"/>
      <c r="BN36" s="232"/>
      <c r="BO36" s="241"/>
      <c r="BP36" s="241"/>
      <c r="BQ36" s="238">
        <v>30</v>
      </c>
      <c r="BR36" s="239"/>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30"/>
    </row>
    <row r="37" spans="1:131" ht="26.25" customHeight="1" x14ac:dyDescent="0.15">
      <c r="A37" s="242">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32"/>
      <c r="BK37" s="232"/>
      <c r="BL37" s="232"/>
      <c r="BM37" s="232"/>
      <c r="BN37" s="232"/>
      <c r="BO37" s="241"/>
      <c r="BP37" s="241"/>
      <c r="BQ37" s="238">
        <v>31</v>
      </c>
      <c r="BR37" s="239"/>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30"/>
    </row>
    <row r="38" spans="1:131" ht="26.25" customHeight="1" x14ac:dyDescent="0.15">
      <c r="A38" s="242">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32"/>
      <c r="BK38" s="232"/>
      <c r="BL38" s="232"/>
      <c r="BM38" s="232"/>
      <c r="BN38" s="232"/>
      <c r="BO38" s="241"/>
      <c r="BP38" s="241"/>
      <c r="BQ38" s="238">
        <v>32</v>
      </c>
      <c r="BR38" s="239"/>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30"/>
    </row>
    <row r="39" spans="1:131" ht="26.25" customHeight="1" x14ac:dyDescent="0.15">
      <c r="A39" s="242">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32"/>
      <c r="BK39" s="232"/>
      <c r="BL39" s="232"/>
      <c r="BM39" s="232"/>
      <c r="BN39" s="232"/>
      <c r="BO39" s="241"/>
      <c r="BP39" s="241"/>
      <c r="BQ39" s="238">
        <v>33</v>
      </c>
      <c r="BR39" s="239"/>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30"/>
    </row>
    <row r="40" spans="1:131" ht="26.25" customHeight="1" x14ac:dyDescent="0.15">
      <c r="A40" s="238">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32"/>
      <c r="BK40" s="232"/>
      <c r="BL40" s="232"/>
      <c r="BM40" s="232"/>
      <c r="BN40" s="232"/>
      <c r="BO40" s="241"/>
      <c r="BP40" s="241"/>
      <c r="BQ40" s="238">
        <v>34</v>
      </c>
      <c r="BR40" s="239"/>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30"/>
    </row>
    <row r="41" spans="1:131" ht="26.25" customHeight="1" x14ac:dyDescent="0.15">
      <c r="A41" s="238">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32"/>
      <c r="BK41" s="232"/>
      <c r="BL41" s="232"/>
      <c r="BM41" s="232"/>
      <c r="BN41" s="232"/>
      <c r="BO41" s="241"/>
      <c r="BP41" s="241"/>
      <c r="BQ41" s="238">
        <v>35</v>
      </c>
      <c r="BR41" s="239"/>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30"/>
    </row>
    <row r="42" spans="1:131" ht="26.25" customHeight="1" x14ac:dyDescent="0.15">
      <c r="A42" s="238">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32"/>
      <c r="BK42" s="232"/>
      <c r="BL42" s="232"/>
      <c r="BM42" s="232"/>
      <c r="BN42" s="232"/>
      <c r="BO42" s="241"/>
      <c r="BP42" s="241"/>
      <c r="BQ42" s="238">
        <v>36</v>
      </c>
      <c r="BR42" s="239"/>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30"/>
    </row>
    <row r="43" spans="1:131" ht="26.25" customHeight="1" x14ac:dyDescent="0.15">
      <c r="A43" s="238">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32"/>
      <c r="BK43" s="232"/>
      <c r="BL43" s="232"/>
      <c r="BM43" s="232"/>
      <c r="BN43" s="232"/>
      <c r="BO43" s="241"/>
      <c r="BP43" s="241"/>
      <c r="BQ43" s="238">
        <v>37</v>
      </c>
      <c r="BR43" s="239"/>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30"/>
    </row>
    <row r="44" spans="1:131" ht="26.25" customHeight="1" x14ac:dyDescent="0.15">
      <c r="A44" s="238">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32"/>
      <c r="BK44" s="232"/>
      <c r="BL44" s="232"/>
      <c r="BM44" s="232"/>
      <c r="BN44" s="232"/>
      <c r="BO44" s="241"/>
      <c r="BP44" s="241"/>
      <c r="BQ44" s="238">
        <v>38</v>
      </c>
      <c r="BR44" s="239"/>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30"/>
    </row>
    <row r="45" spans="1:131" ht="26.25" customHeight="1" x14ac:dyDescent="0.15">
      <c r="A45" s="238">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32"/>
      <c r="BK45" s="232"/>
      <c r="BL45" s="232"/>
      <c r="BM45" s="232"/>
      <c r="BN45" s="232"/>
      <c r="BO45" s="241"/>
      <c r="BP45" s="241"/>
      <c r="BQ45" s="238">
        <v>39</v>
      </c>
      <c r="BR45" s="239"/>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30"/>
    </row>
    <row r="46" spans="1:131" ht="26.25" customHeight="1" x14ac:dyDescent="0.15">
      <c r="A46" s="238">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32"/>
      <c r="BK46" s="232"/>
      <c r="BL46" s="232"/>
      <c r="BM46" s="232"/>
      <c r="BN46" s="232"/>
      <c r="BO46" s="241"/>
      <c r="BP46" s="241"/>
      <c r="BQ46" s="238">
        <v>40</v>
      </c>
      <c r="BR46" s="239"/>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30"/>
    </row>
    <row r="47" spans="1:131" ht="26.25" customHeight="1" x14ac:dyDescent="0.15">
      <c r="A47" s="238">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32"/>
      <c r="BK47" s="232"/>
      <c r="BL47" s="232"/>
      <c r="BM47" s="232"/>
      <c r="BN47" s="232"/>
      <c r="BO47" s="241"/>
      <c r="BP47" s="241"/>
      <c r="BQ47" s="238">
        <v>41</v>
      </c>
      <c r="BR47" s="239"/>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30"/>
    </row>
    <row r="48" spans="1:131" ht="26.25" customHeight="1" x14ac:dyDescent="0.15">
      <c r="A48" s="238">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32"/>
      <c r="BK48" s="232"/>
      <c r="BL48" s="232"/>
      <c r="BM48" s="232"/>
      <c r="BN48" s="232"/>
      <c r="BO48" s="241"/>
      <c r="BP48" s="241"/>
      <c r="BQ48" s="238">
        <v>42</v>
      </c>
      <c r="BR48" s="239"/>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30"/>
    </row>
    <row r="49" spans="1:131" ht="26.25" customHeight="1" x14ac:dyDescent="0.15">
      <c r="A49" s="238">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32"/>
      <c r="BK49" s="232"/>
      <c r="BL49" s="232"/>
      <c r="BM49" s="232"/>
      <c r="BN49" s="232"/>
      <c r="BO49" s="241"/>
      <c r="BP49" s="241"/>
      <c r="BQ49" s="238">
        <v>43</v>
      </c>
      <c r="BR49" s="239"/>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30"/>
    </row>
    <row r="50" spans="1:131" ht="26.25" customHeight="1" x14ac:dyDescent="0.15">
      <c r="A50" s="238">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32"/>
      <c r="BK50" s="232"/>
      <c r="BL50" s="232"/>
      <c r="BM50" s="232"/>
      <c r="BN50" s="232"/>
      <c r="BO50" s="241"/>
      <c r="BP50" s="241"/>
      <c r="BQ50" s="238">
        <v>44</v>
      </c>
      <c r="BR50" s="239"/>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30"/>
    </row>
    <row r="51" spans="1:131" ht="26.25" customHeight="1" x14ac:dyDescent="0.15">
      <c r="A51" s="238">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32"/>
      <c r="BK51" s="232"/>
      <c r="BL51" s="232"/>
      <c r="BM51" s="232"/>
      <c r="BN51" s="232"/>
      <c r="BO51" s="241"/>
      <c r="BP51" s="241"/>
      <c r="BQ51" s="238">
        <v>45</v>
      </c>
      <c r="BR51" s="239"/>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30"/>
    </row>
    <row r="52" spans="1:131" ht="26.25" customHeight="1" x14ac:dyDescent="0.15">
      <c r="A52" s="238">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32"/>
      <c r="BK52" s="232"/>
      <c r="BL52" s="232"/>
      <c r="BM52" s="232"/>
      <c r="BN52" s="232"/>
      <c r="BO52" s="241"/>
      <c r="BP52" s="241"/>
      <c r="BQ52" s="238">
        <v>46</v>
      </c>
      <c r="BR52" s="239"/>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30"/>
    </row>
    <row r="53" spans="1:131" ht="26.25" customHeight="1" x14ac:dyDescent="0.15">
      <c r="A53" s="238">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32"/>
      <c r="BK53" s="232"/>
      <c r="BL53" s="232"/>
      <c r="BM53" s="232"/>
      <c r="BN53" s="232"/>
      <c r="BO53" s="241"/>
      <c r="BP53" s="241"/>
      <c r="BQ53" s="238">
        <v>47</v>
      </c>
      <c r="BR53" s="239"/>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30"/>
    </row>
    <row r="54" spans="1:131" ht="26.25" customHeight="1" x14ac:dyDescent="0.15">
      <c r="A54" s="238">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32"/>
      <c r="BK54" s="232"/>
      <c r="BL54" s="232"/>
      <c r="BM54" s="232"/>
      <c r="BN54" s="232"/>
      <c r="BO54" s="241"/>
      <c r="BP54" s="241"/>
      <c r="BQ54" s="238">
        <v>48</v>
      </c>
      <c r="BR54" s="239"/>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30"/>
    </row>
    <row r="55" spans="1:131" ht="26.25" customHeight="1" x14ac:dyDescent="0.15">
      <c r="A55" s="238">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32"/>
      <c r="BK55" s="232"/>
      <c r="BL55" s="232"/>
      <c r="BM55" s="232"/>
      <c r="BN55" s="232"/>
      <c r="BO55" s="241"/>
      <c r="BP55" s="241"/>
      <c r="BQ55" s="238">
        <v>49</v>
      </c>
      <c r="BR55" s="239"/>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30"/>
    </row>
    <row r="56" spans="1:131" ht="26.25" customHeight="1" x14ac:dyDescent="0.15">
      <c r="A56" s="238">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32"/>
      <c r="BK56" s="232"/>
      <c r="BL56" s="232"/>
      <c r="BM56" s="232"/>
      <c r="BN56" s="232"/>
      <c r="BO56" s="241"/>
      <c r="BP56" s="241"/>
      <c r="BQ56" s="238">
        <v>50</v>
      </c>
      <c r="BR56" s="239"/>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30"/>
    </row>
    <row r="57" spans="1:131" ht="26.25" customHeight="1" x14ac:dyDescent="0.15">
      <c r="A57" s="238">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32"/>
      <c r="BK57" s="232"/>
      <c r="BL57" s="232"/>
      <c r="BM57" s="232"/>
      <c r="BN57" s="232"/>
      <c r="BO57" s="241"/>
      <c r="BP57" s="241"/>
      <c r="BQ57" s="238">
        <v>51</v>
      </c>
      <c r="BR57" s="239"/>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30"/>
    </row>
    <row r="58" spans="1:131" ht="26.25" customHeight="1" x14ac:dyDescent="0.15">
      <c r="A58" s="238">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32"/>
      <c r="BK58" s="232"/>
      <c r="BL58" s="232"/>
      <c r="BM58" s="232"/>
      <c r="BN58" s="232"/>
      <c r="BO58" s="241"/>
      <c r="BP58" s="241"/>
      <c r="BQ58" s="238">
        <v>52</v>
      </c>
      <c r="BR58" s="239"/>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30"/>
    </row>
    <row r="59" spans="1:131" ht="26.25" customHeight="1" x14ac:dyDescent="0.15">
      <c r="A59" s="238">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32"/>
      <c r="BK59" s="232"/>
      <c r="BL59" s="232"/>
      <c r="BM59" s="232"/>
      <c r="BN59" s="232"/>
      <c r="BO59" s="241"/>
      <c r="BP59" s="241"/>
      <c r="BQ59" s="238">
        <v>53</v>
      </c>
      <c r="BR59" s="239"/>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30"/>
    </row>
    <row r="60" spans="1:131" ht="26.25" customHeight="1" x14ac:dyDescent="0.15">
      <c r="A60" s="238">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32"/>
      <c r="BK60" s="232"/>
      <c r="BL60" s="232"/>
      <c r="BM60" s="232"/>
      <c r="BN60" s="232"/>
      <c r="BO60" s="241"/>
      <c r="BP60" s="241"/>
      <c r="BQ60" s="238">
        <v>54</v>
      </c>
      <c r="BR60" s="239"/>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30"/>
    </row>
    <row r="61" spans="1:131" ht="26.25" customHeight="1" thickBot="1" x14ac:dyDescent="0.2">
      <c r="A61" s="238">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32"/>
      <c r="BK61" s="232"/>
      <c r="BL61" s="232"/>
      <c r="BM61" s="232"/>
      <c r="BN61" s="232"/>
      <c r="BO61" s="241"/>
      <c r="BP61" s="241"/>
      <c r="BQ61" s="238">
        <v>55</v>
      </c>
      <c r="BR61" s="239"/>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30"/>
    </row>
    <row r="62" spans="1:131" ht="26.25" customHeight="1" x14ac:dyDescent="0.15">
      <c r="A62" s="238">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417</v>
      </c>
      <c r="BK62" s="807"/>
      <c r="BL62" s="807"/>
      <c r="BM62" s="807"/>
      <c r="BN62" s="808"/>
      <c r="BO62" s="241"/>
      <c r="BP62" s="241"/>
      <c r="BQ62" s="238">
        <v>56</v>
      </c>
      <c r="BR62" s="239"/>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30"/>
    </row>
    <row r="63" spans="1:131" ht="26.25" customHeight="1" thickBot="1" x14ac:dyDescent="0.2">
      <c r="A63" s="240" t="s">
        <v>394</v>
      </c>
      <c r="B63" s="790" t="s">
        <v>418</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2466</v>
      </c>
      <c r="AG63" s="845"/>
      <c r="AH63" s="845"/>
      <c r="AI63" s="845"/>
      <c r="AJ63" s="846"/>
      <c r="AK63" s="847"/>
      <c r="AL63" s="842"/>
      <c r="AM63" s="842"/>
      <c r="AN63" s="842"/>
      <c r="AO63" s="842"/>
      <c r="AP63" s="845">
        <v>12420</v>
      </c>
      <c r="AQ63" s="845"/>
      <c r="AR63" s="845"/>
      <c r="AS63" s="845"/>
      <c r="AT63" s="845"/>
      <c r="AU63" s="845">
        <v>9198</v>
      </c>
      <c r="AV63" s="845"/>
      <c r="AW63" s="845"/>
      <c r="AX63" s="845"/>
      <c r="AY63" s="845"/>
      <c r="AZ63" s="849"/>
      <c r="BA63" s="849"/>
      <c r="BB63" s="849"/>
      <c r="BC63" s="849"/>
      <c r="BD63" s="849"/>
      <c r="BE63" s="850"/>
      <c r="BF63" s="850"/>
      <c r="BG63" s="850"/>
      <c r="BH63" s="850"/>
      <c r="BI63" s="851"/>
      <c r="BJ63" s="852" t="s">
        <v>419</v>
      </c>
      <c r="BK63" s="853"/>
      <c r="BL63" s="853"/>
      <c r="BM63" s="853"/>
      <c r="BN63" s="854"/>
      <c r="BO63" s="241"/>
      <c r="BP63" s="241"/>
      <c r="BQ63" s="238">
        <v>57</v>
      </c>
      <c r="BR63" s="239"/>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30"/>
    </row>
    <row r="66" spans="1:131" ht="26.25" customHeight="1" x14ac:dyDescent="0.15">
      <c r="A66" s="728" t="s">
        <v>421</v>
      </c>
      <c r="B66" s="729"/>
      <c r="C66" s="729"/>
      <c r="D66" s="729"/>
      <c r="E66" s="729"/>
      <c r="F66" s="729"/>
      <c r="G66" s="729"/>
      <c r="H66" s="729"/>
      <c r="I66" s="729"/>
      <c r="J66" s="729"/>
      <c r="K66" s="729"/>
      <c r="L66" s="729"/>
      <c r="M66" s="729"/>
      <c r="N66" s="729"/>
      <c r="O66" s="729"/>
      <c r="P66" s="730"/>
      <c r="Q66" s="734" t="s">
        <v>398</v>
      </c>
      <c r="R66" s="735"/>
      <c r="S66" s="735"/>
      <c r="T66" s="735"/>
      <c r="U66" s="736"/>
      <c r="V66" s="734" t="s">
        <v>422</v>
      </c>
      <c r="W66" s="735"/>
      <c r="X66" s="735"/>
      <c r="Y66" s="735"/>
      <c r="Z66" s="736"/>
      <c r="AA66" s="734" t="s">
        <v>400</v>
      </c>
      <c r="AB66" s="735"/>
      <c r="AC66" s="735"/>
      <c r="AD66" s="735"/>
      <c r="AE66" s="736"/>
      <c r="AF66" s="855" t="s">
        <v>423</v>
      </c>
      <c r="AG66" s="816"/>
      <c r="AH66" s="816"/>
      <c r="AI66" s="816"/>
      <c r="AJ66" s="856"/>
      <c r="AK66" s="734" t="s">
        <v>402</v>
      </c>
      <c r="AL66" s="729"/>
      <c r="AM66" s="729"/>
      <c r="AN66" s="729"/>
      <c r="AO66" s="730"/>
      <c r="AP66" s="734" t="s">
        <v>403</v>
      </c>
      <c r="AQ66" s="735"/>
      <c r="AR66" s="735"/>
      <c r="AS66" s="735"/>
      <c r="AT66" s="736"/>
      <c r="AU66" s="734" t="s">
        <v>424</v>
      </c>
      <c r="AV66" s="735"/>
      <c r="AW66" s="735"/>
      <c r="AX66" s="735"/>
      <c r="AY66" s="736"/>
      <c r="AZ66" s="734" t="s">
        <v>382</v>
      </c>
      <c r="BA66" s="735"/>
      <c r="BB66" s="735"/>
      <c r="BC66" s="735"/>
      <c r="BD66" s="741"/>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15">
      <c r="A68" s="236">
        <v>1</v>
      </c>
      <c r="B68" s="870" t="s">
        <v>586</v>
      </c>
      <c r="C68" s="871"/>
      <c r="D68" s="871"/>
      <c r="E68" s="871"/>
      <c r="F68" s="871"/>
      <c r="G68" s="871"/>
      <c r="H68" s="871"/>
      <c r="I68" s="871"/>
      <c r="J68" s="871"/>
      <c r="K68" s="871"/>
      <c r="L68" s="871"/>
      <c r="M68" s="871"/>
      <c r="N68" s="871"/>
      <c r="O68" s="871"/>
      <c r="P68" s="872"/>
      <c r="Q68" s="873">
        <v>6796</v>
      </c>
      <c r="R68" s="867"/>
      <c r="S68" s="867"/>
      <c r="T68" s="867"/>
      <c r="U68" s="867"/>
      <c r="V68" s="867">
        <v>6048</v>
      </c>
      <c r="W68" s="867"/>
      <c r="X68" s="867"/>
      <c r="Y68" s="867"/>
      <c r="Z68" s="867"/>
      <c r="AA68" s="867">
        <v>749</v>
      </c>
      <c r="AB68" s="867"/>
      <c r="AC68" s="867"/>
      <c r="AD68" s="867"/>
      <c r="AE68" s="867"/>
      <c r="AF68" s="867">
        <v>749</v>
      </c>
      <c r="AG68" s="867"/>
      <c r="AH68" s="867"/>
      <c r="AI68" s="867"/>
      <c r="AJ68" s="867"/>
      <c r="AK68" s="867">
        <v>1022</v>
      </c>
      <c r="AL68" s="867"/>
      <c r="AM68" s="867"/>
      <c r="AN68" s="867"/>
      <c r="AO68" s="867"/>
      <c r="AP68" s="867">
        <v>0</v>
      </c>
      <c r="AQ68" s="867"/>
      <c r="AR68" s="867"/>
      <c r="AS68" s="867"/>
      <c r="AT68" s="867"/>
      <c r="AU68" s="867">
        <v>0</v>
      </c>
      <c r="AV68" s="867"/>
      <c r="AW68" s="867"/>
      <c r="AX68" s="867"/>
      <c r="AY68" s="867"/>
      <c r="AZ68" s="868"/>
      <c r="BA68" s="868"/>
      <c r="BB68" s="868"/>
      <c r="BC68" s="868"/>
      <c r="BD68" s="869"/>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15">
      <c r="A69" s="238">
        <v>2</v>
      </c>
      <c r="B69" s="874" t="s">
        <v>587</v>
      </c>
      <c r="C69" s="875"/>
      <c r="D69" s="875"/>
      <c r="E69" s="875"/>
      <c r="F69" s="875"/>
      <c r="G69" s="875"/>
      <c r="H69" s="875"/>
      <c r="I69" s="875"/>
      <c r="J69" s="875"/>
      <c r="K69" s="875"/>
      <c r="L69" s="875"/>
      <c r="M69" s="875"/>
      <c r="N69" s="875"/>
      <c r="O69" s="875"/>
      <c r="P69" s="876"/>
      <c r="Q69" s="877">
        <v>41</v>
      </c>
      <c r="R69" s="831"/>
      <c r="S69" s="831"/>
      <c r="T69" s="831"/>
      <c r="U69" s="831"/>
      <c r="V69" s="831">
        <v>34</v>
      </c>
      <c r="W69" s="831"/>
      <c r="X69" s="831"/>
      <c r="Y69" s="831"/>
      <c r="Z69" s="831"/>
      <c r="AA69" s="831">
        <v>7</v>
      </c>
      <c r="AB69" s="831"/>
      <c r="AC69" s="831"/>
      <c r="AD69" s="831"/>
      <c r="AE69" s="831"/>
      <c r="AF69" s="831">
        <v>7</v>
      </c>
      <c r="AG69" s="831"/>
      <c r="AH69" s="831"/>
      <c r="AI69" s="831"/>
      <c r="AJ69" s="831"/>
      <c r="AK69" s="831">
        <v>0</v>
      </c>
      <c r="AL69" s="831"/>
      <c r="AM69" s="831"/>
      <c r="AN69" s="831"/>
      <c r="AO69" s="831"/>
      <c r="AP69" s="831">
        <v>0</v>
      </c>
      <c r="AQ69" s="831"/>
      <c r="AR69" s="831"/>
      <c r="AS69" s="831"/>
      <c r="AT69" s="831"/>
      <c r="AU69" s="831">
        <v>0</v>
      </c>
      <c r="AV69" s="831"/>
      <c r="AW69" s="831"/>
      <c r="AX69" s="831"/>
      <c r="AY69" s="831"/>
      <c r="AZ69" s="833"/>
      <c r="BA69" s="833"/>
      <c r="BB69" s="833"/>
      <c r="BC69" s="833"/>
      <c r="BD69" s="834"/>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15">
      <c r="A70" s="238">
        <v>3</v>
      </c>
      <c r="B70" s="874" t="s">
        <v>588</v>
      </c>
      <c r="C70" s="875"/>
      <c r="D70" s="875"/>
      <c r="E70" s="875"/>
      <c r="F70" s="875"/>
      <c r="G70" s="875"/>
      <c r="H70" s="875"/>
      <c r="I70" s="875"/>
      <c r="J70" s="875"/>
      <c r="K70" s="875"/>
      <c r="L70" s="875"/>
      <c r="M70" s="875"/>
      <c r="N70" s="875"/>
      <c r="O70" s="875"/>
      <c r="P70" s="876"/>
      <c r="Q70" s="877">
        <v>12</v>
      </c>
      <c r="R70" s="831"/>
      <c r="S70" s="831"/>
      <c r="T70" s="831"/>
      <c r="U70" s="831"/>
      <c r="V70" s="831">
        <v>9</v>
      </c>
      <c r="W70" s="831"/>
      <c r="X70" s="831"/>
      <c r="Y70" s="831"/>
      <c r="Z70" s="831"/>
      <c r="AA70" s="831">
        <v>3</v>
      </c>
      <c r="AB70" s="831"/>
      <c r="AC70" s="831"/>
      <c r="AD70" s="831"/>
      <c r="AE70" s="831"/>
      <c r="AF70" s="831">
        <v>3</v>
      </c>
      <c r="AG70" s="831"/>
      <c r="AH70" s="831"/>
      <c r="AI70" s="831"/>
      <c r="AJ70" s="831"/>
      <c r="AK70" s="831">
        <v>0</v>
      </c>
      <c r="AL70" s="831"/>
      <c r="AM70" s="831"/>
      <c r="AN70" s="831"/>
      <c r="AO70" s="831"/>
      <c r="AP70" s="831">
        <v>0</v>
      </c>
      <c r="AQ70" s="831"/>
      <c r="AR70" s="831"/>
      <c r="AS70" s="831"/>
      <c r="AT70" s="831"/>
      <c r="AU70" s="831">
        <v>0</v>
      </c>
      <c r="AV70" s="831"/>
      <c r="AW70" s="831"/>
      <c r="AX70" s="831"/>
      <c r="AY70" s="831"/>
      <c r="AZ70" s="833"/>
      <c r="BA70" s="833"/>
      <c r="BB70" s="833"/>
      <c r="BC70" s="833"/>
      <c r="BD70" s="834"/>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15">
      <c r="A71" s="238">
        <v>4</v>
      </c>
      <c r="B71" s="874" t="s">
        <v>589</v>
      </c>
      <c r="C71" s="875"/>
      <c r="D71" s="875"/>
      <c r="E71" s="875"/>
      <c r="F71" s="875"/>
      <c r="G71" s="875"/>
      <c r="H71" s="875"/>
      <c r="I71" s="875"/>
      <c r="J71" s="875"/>
      <c r="K71" s="875"/>
      <c r="L71" s="875"/>
      <c r="M71" s="875"/>
      <c r="N71" s="875"/>
      <c r="O71" s="875"/>
      <c r="P71" s="876"/>
      <c r="Q71" s="877">
        <v>3</v>
      </c>
      <c r="R71" s="831"/>
      <c r="S71" s="831"/>
      <c r="T71" s="831"/>
      <c r="U71" s="831"/>
      <c r="V71" s="831">
        <v>1</v>
      </c>
      <c r="W71" s="831"/>
      <c r="X71" s="831"/>
      <c r="Y71" s="831"/>
      <c r="Z71" s="831"/>
      <c r="AA71" s="831">
        <v>2</v>
      </c>
      <c r="AB71" s="831"/>
      <c r="AC71" s="831"/>
      <c r="AD71" s="831"/>
      <c r="AE71" s="831"/>
      <c r="AF71" s="831">
        <v>2</v>
      </c>
      <c r="AG71" s="831"/>
      <c r="AH71" s="831"/>
      <c r="AI71" s="831"/>
      <c r="AJ71" s="831"/>
      <c r="AK71" s="831">
        <v>0</v>
      </c>
      <c r="AL71" s="831"/>
      <c r="AM71" s="831"/>
      <c r="AN71" s="831"/>
      <c r="AO71" s="831"/>
      <c r="AP71" s="831">
        <v>0</v>
      </c>
      <c r="AQ71" s="831"/>
      <c r="AR71" s="831"/>
      <c r="AS71" s="831"/>
      <c r="AT71" s="831"/>
      <c r="AU71" s="831">
        <v>0</v>
      </c>
      <c r="AV71" s="831"/>
      <c r="AW71" s="831"/>
      <c r="AX71" s="831"/>
      <c r="AY71" s="831"/>
      <c r="AZ71" s="833"/>
      <c r="BA71" s="833"/>
      <c r="BB71" s="833"/>
      <c r="BC71" s="833"/>
      <c r="BD71" s="834"/>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15">
      <c r="A72" s="238">
        <v>5</v>
      </c>
      <c r="B72" s="874" t="s">
        <v>590</v>
      </c>
      <c r="C72" s="875"/>
      <c r="D72" s="875"/>
      <c r="E72" s="875"/>
      <c r="F72" s="875"/>
      <c r="G72" s="875"/>
      <c r="H72" s="875"/>
      <c r="I72" s="875"/>
      <c r="J72" s="875"/>
      <c r="K72" s="875"/>
      <c r="L72" s="875"/>
      <c r="M72" s="875"/>
      <c r="N72" s="875"/>
      <c r="O72" s="875"/>
      <c r="P72" s="876"/>
      <c r="Q72" s="877">
        <v>6</v>
      </c>
      <c r="R72" s="831"/>
      <c r="S72" s="831"/>
      <c r="T72" s="831"/>
      <c r="U72" s="831"/>
      <c r="V72" s="831">
        <v>2</v>
      </c>
      <c r="W72" s="831"/>
      <c r="X72" s="831"/>
      <c r="Y72" s="831"/>
      <c r="Z72" s="831"/>
      <c r="AA72" s="831">
        <v>4</v>
      </c>
      <c r="AB72" s="831"/>
      <c r="AC72" s="831"/>
      <c r="AD72" s="831"/>
      <c r="AE72" s="831"/>
      <c r="AF72" s="831">
        <v>4</v>
      </c>
      <c r="AG72" s="831"/>
      <c r="AH72" s="831"/>
      <c r="AI72" s="831"/>
      <c r="AJ72" s="831"/>
      <c r="AK72" s="831">
        <v>0</v>
      </c>
      <c r="AL72" s="831"/>
      <c r="AM72" s="831"/>
      <c r="AN72" s="831"/>
      <c r="AO72" s="831"/>
      <c r="AP72" s="831">
        <v>0</v>
      </c>
      <c r="AQ72" s="831"/>
      <c r="AR72" s="831"/>
      <c r="AS72" s="831"/>
      <c r="AT72" s="831"/>
      <c r="AU72" s="831">
        <v>0</v>
      </c>
      <c r="AV72" s="831"/>
      <c r="AW72" s="831"/>
      <c r="AX72" s="831"/>
      <c r="AY72" s="831"/>
      <c r="AZ72" s="833"/>
      <c r="BA72" s="833"/>
      <c r="BB72" s="833"/>
      <c r="BC72" s="833"/>
      <c r="BD72" s="834"/>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15">
      <c r="A73" s="238">
        <v>6</v>
      </c>
      <c r="B73" s="874" t="s">
        <v>591</v>
      </c>
      <c r="C73" s="875"/>
      <c r="D73" s="875"/>
      <c r="E73" s="875"/>
      <c r="F73" s="875"/>
      <c r="G73" s="875"/>
      <c r="H73" s="875"/>
      <c r="I73" s="875"/>
      <c r="J73" s="875"/>
      <c r="K73" s="875"/>
      <c r="L73" s="875"/>
      <c r="M73" s="875"/>
      <c r="N73" s="875"/>
      <c r="O73" s="875"/>
      <c r="P73" s="876"/>
      <c r="Q73" s="877">
        <v>32</v>
      </c>
      <c r="R73" s="831"/>
      <c r="S73" s="831"/>
      <c r="T73" s="831"/>
      <c r="U73" s="831"/>
      <c r="V73" s="831">
        <v>27</v>
      </c>
      <c r="W73" s="831"/>
      <c r="X73" s="831"/>
      <c r="Y73" s="831"/>
      <c r="Z73" s="831"/>
      <c r="AA73" s="831">
        <v>5</v>
      </c>
      <c r="AB73" s="831"/>
      <c r="AC73" s="831"/>
      <c r="AD73" s="831"/>
      <c r="AE73" s="831"/>
      <c r="AF73" s="831">
        <v>5</v>
      </c>
      <c r="AG73" s="831"/>
      <c r="AH73" s="831"/>
      <c r="AI73" s="831"/>
      <c r="AJ73" s="831"/>
      <c r="AK73" s="831">
        <v>0</v>
      </c>
      <c r="AL73" s="831"/>
      <c r="AM73" s="831"/>
      <c r="AN73" s="831"/>
      <c r="AO73" s="831"/>
      <c r="AP73" s="831">
        <v>0</v>
      </c>
      <c r="AQ73" s="831"/>
      <c r="AR73" s="831"/>
      <c r="AS73" s="831"/>
      <c r="AT73" s="831"/>
      <c r="AU73" s="831">
        <v>0</v>
      </c>
      <c r="AV73" s="831"/>
      <c r="AW73" s="831"/>
      <c r="AX73" s="831"/>
      <c r="AY73" s="831"/>
      <c r="AZ73" s="833"/>
      <c r="BA73" s="833"/>
      <c r="BB73" s="833"/>
      <c r="BC73" s="833"/>
      <c r="BD73" s="834"/>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15">
      <c r="A74" s="238">
        <v>7</v>
      </c>
      <c r="B74" s="874" t="s">
        <v>592</v>
      </c>
      <c r="C74" s="875"/>
      <c r="D74" s="875"/>
      <c r="E74" s="875"/>
      <c r="F74" s="875"/>
      <c r="G74" s="875"/>
      <c r="H74" s="875"/>
      <c r="I74" s="875"/>
      <c r="J74" s="875"/>
      <c r="K74" s="875"/>
      <c r="L74" s="875"/>
      <c r="M74" s="875"/>
      <c r="N74" s="875"/>
      <c r="O74" s="875"/>
      <c r="P74" s="876"/>
      <c r="Q74" s="877">
        <v>284</v>
      </c>
      <c r="R74" s="831"/>
      <c r="S74" s="831"/>
      <c r="T74" s="831"/>
      <c r="U74" s="831"/>
      <c r="V74" s="831">
        <v>269</v>
      </c>
      <c r="W74" s="831"/>
      <c r="X74" s="831"/>
      <c r="Y74" s="831"/>
      <c r="Z74" s="831"/>
      <c r="AA74" s="831">
        <v>15</v>
      </c>
      <c r="AB74" s="831"/>
      <c r="AC74" s="831"/>
      <c r="AD74" s="831"/>
      <c r="AE74" s="831"/>
      <c r="AF74" s="831">
        <v>15</v>
      </c>
      <c r="AG74" s="831"/>
      <c r="AH74" s="831"/>
      <c r="AI74" s="831"/>
      <c r="AJ74" s="831"/>
      <c r="AK74" s="831">
        <v>31</v>
      </c>
      <c r="AL74" s="831"/>
      <c r="AM74" s="831"/>
      <c r="AN74" s="831"/>
      <c r="AO74" s="831"/>
      <c r="AP74" s="831">
        <v>0</v>
      </c>
      <c r="AQ74" s="831"/>
      <c r="AR74" s="831"/>
      <c r="AS74" s="831"/>
      <c r="AT74" s="831"/>
      <c r="AU74" s="831">
        <v>0</v>
      </c>
      <c r="AV74" s="831"/>
      <c r="AW74" s="831"/>
      <c r="AX74" s="831"/>
      <c r="AY74" s="831"/>
      <c r="AZ74" s="833"/>
      <c r="BA74" s="833"/>
      <c r="BB74" s="833"/>
      <c r="BC74" s="833"/>
      <c r="BD74" s="834"/>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15">
      <c r="A75" s="238">
        <v>8</v>
      </c>
      <c r="B75" s="874" t="s">
        <v>593</v>
      </c>
      <c r="C75" s="875"/>
      <c r="D75" s="875"/>
      <c r="E75" s="875"/>
      <c r="F75" s="875"/>
      <c r="G75" s="875"/>
      <c r="H75" s="875"/>
      <c r="I75" s="875"/>
      <c r="J75" s="875"/>
      <c r="K75" s="875"/>
      <c r="L75" s="875"/>
      <c r="M75" s="875"/>
      <c r="N75" s="875"/>
      <c r="O75" s="875"/>
      <c r="P75" s="876"/>
      <c r="Q75" s="878">
        <v>230610</v>
      </c>
      <c r="R75" s="879"/>
      <c r="S75" s="879"/>
      <c r="T75" s="879"/>
      <c r="U75" s="835"/>
      <c r="V75" s="880">
        <v>226088</v>
      </c>
      <c r="W75" s="879"/>
      <c r="X75" s="879"/>
      <c r="Y75" s="879"/>
      <c r="Z75" s="835"/>
      <c r="AA75" s="880">
        <v>4522</v>
      </c>
      <c r="AB75" s="879"/>
      <c r="AC75" s="879"/>
      <c r="AD75" s="879"/>
      <c r="AE75" s="835"/>
      <c r="AF75" s="880">
        <v>4522</v>
      </c>
      <c r="AG75" s="879"/>
      <c r="AH75" s="879"/>
      <c r="AI75" s="879"/>
      <c r="AJ75" s="835"/>
      <c r="AK75" s="880">
        <v>41</v>
      </c>
      <c r="AL75" s="879"/>
      <c r="AM75" s="879"/>
      <c r="AN75" s="879"/>
      <c r="AO75" s="835"/>
      <c r="AP75" s="880">
        <v>0</v>
      </c>
      <c r="AQ75" s="879"/>
      <c r="AR75" s="879"/>
      <c r="AS75" s="879"/>
      <c r="AT75" s="835"/>
      <c r="AU75" s="880">
        <v>0</v>
      </c>
      <c r="AV75" s="879"/>
      <c r="AW75" s="879"/>
      <c r="AX75" s="879"/>
      <c r="AY75" s="835"/>
      <c r="AZ75" s="833"/>
      <c r="BA75" s="833"/>
      <c r="BB75" s="833"/>
      <c r="BC75" s="833"/>
      <c r="BD75" s="834"/>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15">
      <c r="A76" s="238">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15">
      <c r="A77" s="238">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15">
      <c r="A78" s="238">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15">
      <c r="A79" s="238">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15">
      <c r="A80" s="238">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15">
      <c r="A81" s="238">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15">
      <c r="A82" s="238">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15">
      <c r="A83" s="238">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15">
      <c r="A84" s="238">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15">
      <c r="A85" s="238">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15">
      <c r="A86" s="238">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15">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
      <c r="A88" s="240" t="s">
        <v>394</v>
      </c>
      <c r="B88" s="790" t="s">
        <v>425</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5307</v>
      </c>
      <c r="AG88" s="845"/>
      <c r="AH88" s="845"/>
      <c r="AI88" s="845"/>
      <c r="AJ88" s="845"/>
      <c r="AK88" s="842"/>
      <c r="AL88" s="842"/>
      <c r="AM88" s="842"/>
      <c r="AN88" s="842"/>
      <c r="AO88" s="842"/>
      <c r="AP88" s="845">
        <v>0</v>
      </c>
      <c r="AQ88" s="845"/>
      <c r="AR88" s="845"/>
      <c r="AS88" s="845"/>
      <c r="AT88" s="845"/>
      <c r="AU88" s="845">
        <v>0</v>
      </c>
      <c r="AV88" s="845"/>
      <c r="AW88" s="845"/>
      <c r="AX88" s="845"/>
      <c r="AY88" s="84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90" t="s">
        <v>426</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v>0</v>
      </c>
      <c r="CS102" s="853"/>
      <c r="CT102" s="853"/>
      <c r="CU102" s="853"/>
      <c r="CV102" s="892"/>
      <c r="CW102" s="891" t="s">
        <v>594</v>
      </c>
      <c r="CX102" s="853"/>
      <c r="CY102" s="853"/>
      <c r="CZ102" s="853"/>
      <c r="DA102" s="892"/>
      <c r="DB102" s="891">
        <v>171</v>
      </c>
      <c r="DC102" s="853"/>
      <c r="DD102" s="853"/>
      <c r="DE102" s="853"/>
      <c r="DF102" s="892"/>
      <c r="DG102" s="891">
        <v>0</v>
      </c>
      <c r="DH102" s="853"/>
      <c r="DI102" s="853"/>
      <c r="DJ102" s="853"/>
      <c r="DK102" s="892"/>
      <c r="DL102" s="891">
        <v>113</v>
      </c>
      <c r="DM102" s="853"/>
      <c r="DN102" s="853"/>
      <c r="DO102" s="853"/>
      <c r="DP102" s="892"/>
      <c r="DQ102" s="891">
        <v>11</v>
      </c>
      <c r="DR102" s="853"/>
      <c r="DS102" s="853"/>
      <c r="DT102" s="853"/>
      <c r="DU102" s="892"/>
      <c r="DV102" s="790"/>
      <c r="DW102" s="791"/>
      <c r="DX102" s="791"/>
      <c r="DY102" s="791"/>
      <c r="DZ102" s="91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427</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428</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8" t="s">
        <v>431</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432</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15">
      <c r="A109" s="913" t="s">
        <v>433</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434</v>
      </c>
      <c r="AB109" s="894"/>
      <c r="AC109" s="894"/>
      <c r="AD109" s="894"/>
      <c r="AE109" s="895"/>
      <c r="AF109" s="893" t="s">
        <v>435</v>
      </c>
      <c r="AG109" s="894"/>
      <c r="AH109" s="894"/>
      <c r="AI109" s="894"/>
      <c r="AJ109" s="895"/>
      <c r="AK109" s="893" t="s">
        <v>312</v>
      </c>
      <c r="AL109" s="894"/>
      <c r="AM109" s="894"/>
      <c r="AN109" s="894"/>
      <c r="AO109" s="895"/>
      <c r="AP109" s="893" t="s">
        <v>436</v>
      </c>
      <c r="AQ109" s="894"/>
      <c r="AR109" s="894"/>
      <c r="AS109" s="894"/>
      <c r="AT109" s="896"/>
      <c r="AU109" s="913" t="s">
        <v>433</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434</v>
      </c>
      <c r="BR109" s="894"/>
      <c r="BS109" s="894"/>
      <c r="BT109" s="894"/>
      <c r="BU109" s="895"/>
      <c r="BV109" s="893" t="s">
        <v>435</v>
      </c>
      <c r="BW109" s="894"/>
      <c r="BX109" s="894"/>
      <c r="BY109" s="894"/>
      <c r="BZ109" s="895"/>
      <c r="CA109" s="893" t="s">
        <v>312</v>
      </c>
      <c r="CB109" s="894"/>
      <c r="CC109" s="894"/>
      <c r="CD109" s="894"/>
      <c r="CE109" s="895"/>
      <c r="CF109" s="914" t="s">
        <v>436</v>
      </c>
      <c r="CG109" s="914"/>
      <c r="CH109" s="914"/>
      <c r="CI109" s="914"/>
      <c r="CJ109" s="914"/>
      <c r="CK109" s="893" t="s">
        <v>437</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434</v>
      </c>
      <c r="DH109" s="894"/>
      <c r="DI109" s="894"/>
      <c r="DJ109" s="894"/>
      <c r="DK109" s="895"/>
      <c r="DL109" s="893" t="s">
        <v>435</v>
      </c>
      <c r="DM109" s="894"/>
      <c r="DN109" s="894"/>
      <c r="DO109" s="894"/>
      <c r="DP109" s="895"/>
      <c r="DQ109" s="893" t="s">
        <v>312</v>
      </c>
      <c r="DR109" s="894"/>
      <c r="DS109" s="894"/>
      <c r="DT109" s="894"/>
      <c r="DU109" s="895"/>
      <c r="DV109" s="893" t="s">
        <v>436</v>
      </c>
      <c r="DW109" s="894"/>
      <c r="DX109" s="894"/>
      <c r="DY109" s="894"/>
      <c r="DZ109" s="896"/>
    </row>
    <row r="110" spans="1:131" s="230" customFormat="1" ht="26.25" customHeight="1" x14ac:dyDescent="0.15">
      <c r="A110" s="897" t="s">
        <v>438</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1995133</v>
      </c>
      <c r="AB110" s="901"/>
      <c r="AC110" s="901"/>
      <c r="AD110" s="901"/>
      <c r="AE110" s="902"/>
      <c r="AF110" s="903">
        <v>2006209</v>
      </c>
      <c r="AG110" s="901"/>
      <c r="AH110" s="901"/>
      <c r="AI110" s="901"/>
      <c r="AJ110" s="902"/>
      <c r="AK110" s="903">
        <v>2076474</v>
      </c>
      <c r="AL110" s="901"/>
      <c r="AM110" s="901"/>
      <c r="AN110" s="901"/>
      <c r="AO110" s="902"/>
      <c r="AP110" s="904">
        <v>22.1</v>
      </c>
      <c r="AQ110" s="905"/>
      <c r="AR110" s="905"/>
      <c r="AS110" s="905"/>
      <c r="AT110" s="906"/>
      <c r="AU110" s="907" t="s">
        <v>75</v>
      </c>
      <c r="AV110" s="908"/>
      <c r="AW110" s="908"/>
      <c r="AX110" s="908"/>
      <c r="AY110" s="908"/>
      <c r="AZ110" s="930" t="s">
        <v>439</v>
      </c>
      <c r="BA110" s="898"/>
      <c r="BB110" s="898"/>
      <c r="BC110" s="898"/>
      <c r="BD110" s="898"/>
      <c r="BE110" s="898"/>
      <c r="BF110" s="898"/>
      <c r="BG110" s="898"/>
      <c r="BH110" s="898"/>
      <c r="BI110" s="898"/>
      <c r="BJ110" s="898"/>
      <c r="BK110" s="898"/>
      <c r="BL110" s="898"/>
      <c r="BM110" s="898"/>
      <c r="BN110" s="898"/>
      <c r="BO110" s="898"/>
      <c r="BP110" s="899"/>
      <c r="BQ110" s="931">
        <v>20616442</v>
      </c>
      <c r="BR110" s="932"/>
      <c r="BS110" s="932"/>
      <c r="BT110" s="932"/>
      <c r="BU110" s="932"/>
      <c r="BV110" s="932">
        <v>19801527</v>
      </c>
      <c r="BW110" s="932"/>
      <c r="BX110" s="932"/>
      <c r="BY110" s="932"/>
      <c r="BZ110" s="932"/>
      <c r="CA110" s="932">
        <v>19719363</v>
      </c>
      <c r="CB110" s="932"/>
      <c r="CC110" s="932"/>
      <c r="CD110" s="932"/>
      <c r="CE110" s="932"/>
      <c r="CF110" s="945">
        <v>210.2</v>
      </c>
      <c r="CG110" s="946"/>
      <c r="CH110" s="946"/>
      <c r="CI110" s="946"/>
      <c r="CJ110" s="946"/>
      <c r="CK110" s="947" t="s">
        <v>440</v>
      </c>
      <c r="CL110" s="948"/>
      <c r="CM110" s="930" t="s">
        <v>441</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131</v>
      </c>
      <c r="DH110" s="932"/>
      <c r="DI110" s="932"/>
      <c r="DJ110" s="932"/>
      <c r="DK110" s="932"/>
      <c r="DL110" s="932" t="s">
        <v>131</v>
      </c>
      <c r="DM110" s="932"/>
      <c r="DN110" s="932"/>
      <c r="DO110" s="932"/>
      <c r="DP110" s="932"/>
      <c r="DQ110" s="932" t="s">
        <v>131</v>
      </c>
      <c r="DR110" s="932"/>
      <c r="DS110" s="932"/>
      <c r="DT110" s="932"/>
      <c r="DU110" s="932"/>
      <c r="DV110" s="933" t="s">
        <v>131</v>
      </c>
      <c r="DW110" s="933"/>
      <c r="DX110" s="933"/>
      <c r="DY110" s="933"/>
      <c r="DZ110" s="934"/>
    </row>
    <row r="111" spans="1:131" s="230" customFormat="1" ht="26.25" customHeight="1" x14ac:dyDescent="0.15">
      <c r="A111" s="935" t="s">
        <v>442</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131</v>
      </c>
      <c r="AB111" s="939"/>
      <c r="AC111" s="939"/>
      <c r="AD111" s="939"/>
      <c r="AE111" s="940"/>
      <c r="AF111" s="941" t="s">
        <v>443</v>
      </c>
      <c r="AG111" s="939"/>
      <c r="AH111" s="939"/>
      <c r="AI111" s="939"/>
      <c r="AJ111" s="940"/>
      <c r="AK111" s="941" t="s">
        <v>131</v>
      </c>
      <c r="AL111" s="939"/>
      <c r="AM111" s="939"/>
      <c r="AN111" s="939"/>
      <c r="AO111" s="940"/>
      <c r="AP111" s="942" t="s">
        <v>131</v>
      </c>
      <c r="AQ111" s="943"/>
      <c r="AR111" s="943"/>
      <c r="AS111" s="943"/>
      <c r="AT111" s="944"/>
      <c r="AU111" s="909"/>
      <c r="AV111" s="910"/>
      <c r="AW111" s="910"/>
      <c r="AX111" s="910"/>
      <c r="AY111" s="910"/>
      <c r="AZ111" s="923" t="s">
        <v>444</v>
      </c>
      <c r="BA111" s="924"/>
      <c r="BB111" s="924"/>
      <c r="BC111" s="924"/>
      <c r="BD111" s="924"/>
      <c r="BE111" s="924"/>
      <c r="BF111" s="924"/>
      <c r="BG111" s="924"/>
      <c r="BH111" s="924"/>
      <c r="BI111" s="924"/>
      <c r="BJ111" s="924"/>
      <c r="BK111" s="924"/>
      <c r="BL111" s="924"/>
      <c r="BM111" s="924"/>
      <c r="BN111" s="924"/>
      <c r="BO111" s="924"/>
      <c r="BP111" s="925"/>
      <c r="BQ111" s="926" t="s">
        <v>131</v>
      </c>
      <c r="BR111" s="927"/>
      <c r="BS111" s="927"/>
      <c r="BT111" s="927"/>
      <c r="BU111" s="927"/>
      <c r="BV111" s="927" t="s">
        <v>445</v>
      </c>
      <c r="BW111" s="927"/>
      <c r="BX111" s="927"/>
      <c r="BY111" s="927"/>
      <c r="BZ111" s="927"/>
      <c r="CA111" s="927" t="s">
        <v>131</v>
      </c>
      <c r="CB111" s="927"/>
      <c r="CC111" s="927"/>
      <c r="CD111" s="927"/>
      <c r="CE111" s="927"/>
      <c r="CF111" s="921" t="s">
        <v>131</v>
      </c>
      <c r="CG111" s="922"/>
      <c r="CH111" s="922"/>
      <c r="CI111" s="922"/>
      <c r="CJ111" s="922"/>
      <c r="CK111" s="949"/>
      <c r="CL111" s="950"/>
      <c r="CM111" s="923" t="s">
        <v>446</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131</v>
      </c>
      <c r="DH111" s="927"/>
      <c r="DI111" s="927"/>
      <c r="DJ111" s="927"/>
      <c r="DK111" s="927"/>
      <c r="DL111" s="927" t="s">
        <v>445</v>
      </c>
      <c r="DM111" s="927"/>
      <c r="DN111" s="927"/>
      <c r="DO111" s="927"/>
      <c r="DP111" s="927"/>
      <c r="DQ111" s="927" t="s">
        <v>445</v>
      </c>
      <c r="DR111" s="927"/>
      <c r="DS111" s="927"/>
      <c r="DT111" s="927"/>
      <c r="DU111" s="927"/>
      <c r="DV111" s="928" t="s">
        <v>131</v>
      </c>
      <c r="DW111" s="928"/>
      <c r="DX111" s="928"/>
      <c r="DY111" s="928"/>
      <c r="DZ111" s="929"/>
    </row>
    <row r="112" spans="1:131" s="230" customFormat="1" ht="26.25" customHeight="1" x14ac:dyDescent="0.15">
      <c r="A112" s="953" t="s">
        <v>447</v>
      </c>
      <c r="B112" s="954"/>
      <c r="C112" s="924" t="s">
        <v>448</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131</v>
      </c>
      <c r="AB112" s="960"/>
      <c r="AC112" s="960"/>
      <c r="AD112" s="960"/>
      <c r="AE112" s="961"/>
      <c r="AF112" s="962" t="s">
        <v>131</v>
      </c>
      <c r="AG112" s="960"/>
      <c r="AH112" s="960"/>
      <c r="AI112" s="960"/>
      <c r="AJ112" s="961"/>
      <c r="AK112" s="962" t="s">
        <v>131</v>
      </c>
      <c r="AL112" s="960"/>
      <c r="AM112" s="960"/>
      <c r="AN112" s="960"/>
      <c r="AO112" s="961"/>
      <c r="AP112" s="963" t="s">
        <v>131</v>
      </c>
      <c r="AQ112" s="964"/>
      <c r="AR112" s="964"/>
      <c r="AS112" s="964"/>
      <c r="AT112" s="965"/>
      <c r="AU112" s="909"/>
      <c r="AV112" s="910"/>
      <c r="AW112" s="910"/>
      <c r="AX112" s="910"/>
      <c r="AY112" s="910"/>
      <c r="AZ112" s="923" t="s">
        <v>449</v>
      </c>
      <c r="BA112" s="924"/>
      <c r="BB112" s="924"/>
      <c r="BC112" s="924"/>
      <c r="BD112" s="924"/>
      <c r="BE112" s="924"/>
      <c r="BF112" s="924"/>
      <c r="BG112" s="924"/>
      <c r="BH112" s="924"/>
      <c r="BI112" s="924"/>
      <c r="BJ112" s="924"/>
      <c r="BK112" s="924"/>
      <c r="BL112" s="924"/>
      <c r="BM112" s="924"/>
      <c r="BN112" s="924"/>
      <c r="BO112" s="924"/>
      <c r="BP112" s="925"/>
      <c r="BQ112" s="926">
        <v>8897199</v>
      </c>
      <c r="BR112" s="927"/>
      <c r="BS112" s="927"/>
      <c r="BT112" s="927"/>
      <c r="BU112" s="927"/>
      <c r="BV112" s="927">
        <v>9288912</v>
      </c>
      <c r="BW112" s="927"/>
      <c r="BX112" s="927"/>
      <c r="BY112" s="927"/>
      <c r="BZ112" s="927"/>
      <c r="CA112" s="927">
        <v>9197744</v>
      </c>
      <c r="CB112" s="927"/>
      <c r="CC112" s="927"/>
      <c r="CD112" s="927"/>
      <c r="CE112" s="927"/>
      <c r="CF112" s="921">
        <v>98</v>
      </c>
      <c r="CG112" s="922"/>
      <c r="CH112" s="922"/>
      <c r="CI112" s="922"/>
      <c r="CJ112" s="922"/>
      <c r="CK112" s="949"/>
      <c r="CL112" s="950"/>
      <c r="CM112" s="923" t="s">
        <v>450</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445</v>
      </c>
      <c r="DH112" s="927"/>
      <c r="DI112" s="927"/>
      <c r="DJ112" s="927"/>
      <c r="DK112" s="927"/>
      <c r="DL112" s="927" t="s">
        <v>131</v>
      </c>
      <c r="DM112" s="927"/>
      <c r="DN112" s="927"/>
      <c r="DO112" s="927"/>
      <c r="DP112" s="927"/>
      <c r="DQ112" s="927" t="s">
        <v>131</v>
      </c>
      <c r="DR112" s="927"/>
      <c r="DS112" s="927"/>
      <c r="DT112" s="927"/>
      <c r="DU112" s="927"/>
      <c r="DV112" s="928" t="s">
        <v>131</v>
      </c>
      <c r="DW112" s="928"/>
      <c r="DX112" s="928"/>
      <c r="DY112" s="928"/>
      <c r="DZ112" s="929"/>
    </row>
    <row r="113" spans="1:130" s="230" customFormat="1" ht="26.25" customHeight="1" x14ac:dyDescent="0.15">
      <c r="A113" s="955"/>
      <c r="B113" s="956"/>
      <c r="C113" s="924" t="s">
        <v>451</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729919</v>
      </c>
      <c r="AB113" s="939"/>
      <c r="AC113" s="939"/>
      <c r="AD113" s="939"/>
      <c r="AE113" s="940"/>
      <c r="AF113" s="941">
        <v>718210</v>
      </c>
      <c r="AG113" s="939"/>
      <c r="AH113" s="939"/>
      <c r="AI113" s="939"/>
      <c r="AJ113" s="940"/>
      <c r="AK113" s="941">
        <v>681850</v>
      </c>
      <c r="AL113" s="939"/>
      <c r="AM113" s="939"/>
      <c r="AN113" s="939"/>
      <c r="AO113" s="940"/>
      <c r="AP113" s="942">
        <v>7.3</v>
      </c>
      <c r="AQ113" s="943"/>
      <c r="AR113" s="943"/>
      <c r="AS113" s="943"/>
      <c r="AT113" s="944"/>
      <c r="AU113" s="909"/>
      <c r="AV113" s="910"/>
      <c r="AW113" s="910"/>
      <c r="AX113" s="910"/>
      <c r="AY113" s="910"/>
      <c r="AZ113" s="923" t="s">
        <v>452</v>
      </c>
      <c r="BA113" s="924"/>
      <c r="BB113" s="924"/>
      <c r="BC113" s="924"/>
      <c r="BD113" s="924"/>
      <c r="BE113" s="924"/>
      <c r="BF113" s="924"/>
      <c r="BG113" s="924"/>
      <c r="BH113" s="924"/>
      <c r="BI113" s="924"/>
      <c r="BJ113" s="924"/>
      <c r="BK113" s="924"/>
      <c r="BL113" s="924"/>
      <c r="BM113" s="924"/>
      <c r="BN113" s="924"/>
      <c r="BO113" s="924"/>
      <c r="BP113" s="925"/>
      <c r="BQ113" s="926" t="s">
        <v>131</v>
      </c>
      <c r="BR113" s="927"/>
      <c r="BS113" s="927"/>
      <c r="BT113" s="927"/>
      <c r="BU113" s="927"/>
      <c r="BV113" s="927" t="s">
        <v>131</v>
      </c>
      <c r="BW113" s="927"/>
      <c r="BX113" s="927"/>
      <c r="BY113" s="927"/>
      <c r="BZ113" s="927"/>
      <c r="CA113" s="927" t="s">
        <v>131</v>
      </c>
      <c r="CB113" s="927"/>
      <c r="CC113" s="927"/>
      <c r="CD113" s="927"/>
      <c r="CE113" s="927"/>
      <c r="CF113" s="921" t="s">
        <v>131</v>
      </c>
      <c r="CG113" s="922"/>
      <c r="CH113" s="922"/>
      <c r="CI113" s="922"/>
      <c r="CJ113" s="922"/>
      <c r="CK113" s="949"/>
      <c r="CL113" s="950"/>
      <c r="CM113" s="923" t="s">
        <v>453</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131</v>
      </c>
      <c r="DH113" s="960"/>
      <c r="DI113" s="960"/>
      <c r="DJ113" s="960"/>
      <c r="DK113" s="961"/>
      <c r="DL113" s="962" t="s">
        <v>131</v>
      </c>
      <c r="DM113" s="960"/>
      <c r="DN113" s="960"/>
      <c r="DO113" s="960"/>
      <c r="DP113" s="961"/>
      <c r="DQ113" s="962" t="s">
        <v>131</v>
      </c>
      <c r="DR113" s="960"/>
      <c r="DS113" s="960"/>
      <c r="DT113" s="960"/>
      <c r="DU113" s="961"/>
      <c r="DV113" s="963" t="s">
        <v>131</v>
      </c>
      <c r="DW113" s="964"/>
      <c r="DX113" s="964"/>
      <c r="DY113" s="964"/>
      <c r="DZ113" s="965"/>
    </row>
    <row r="114" spans="1:130" s="230" customFormat="1" ht="26.25" customHeight="1" x14ac:dyDescent="0.15">
      <c r="A114" s="955"/>
      <c r="B114" s="956"/>
      <c r="C114" s="924" t="s">
        <v>454</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t="s">
        <v>131</v>
      </c>
      <c r="AB114" s="960"/>
      <c r="AC114" s="960"/>
      <c r="AD114" s="960"/>
      <c r="AE114" s="961"/>
      <c r="AF114" s="962" t="s">
        <v>131</v>
      </c>
      <c r="AG114" s="960"/>
      <c r="AH114" s="960"/>
      <c r="AI114" s="960"/>
      <c r="AJ114" s="961"/>
      <c r="AK114" s="962" t="s">
        <v>131</v>
      </c>
      <c r="AL114" s="960"/>
      <c r="AM114" s="960"/>
      <c r="AN114" s="960"/>
      <c r="AO114" s="961"/>
      <c r="AP114" s="963" t="s">
        <v>131</v>
      </c>
      <c r="AQ114" s="964"/>
      <c r="AR114" s="964"/>
      <c r="AS114" s="964"/>
      <c r="AT114" s="965"/>
      <c r="AU114" s="909"/>
      <c r="AV114" s="910"/>
      <c r="AW114" s="910"/>
      <c r="AX114" s="910"/>
      <c r="AY114" s="910"/>
      <c r="AZ114" s="923" t="s">
        <v>455</v>
      </c>
      <c r="BA114" s="924"/>
      <c r="BB114" s="924"/>
      <c r="BC114" s="924"/>
      <c r="BD114" s="924"/>
      <c r="BE114" s="924"/>
      <c r="BF114" s="924"/>
      <c r="BG114" s="924"/>
      <c r="BH114" s="924"/>
      <c r="BI114" s="924"/>
      <c r="BJ114" s="924"/>
      <c r="BK114" s="924"/>
      <c r="BL114" s="924"/>
      <c r="BM114" s="924"/>
      <c r="BN114" s="924"/>
      <c r="BO114" s="924"/>
      <c r="BP114" s="925"/>
      <c r="BQ114" s="926">
        <v>3437464</v>
      </c>
      <c r="BR114" s="927"/>
      <c r="BS114" s="927"/>
      <c r="BT114" s="927"/>
      <c r="BU114" s="927"/>
      <c r="BV114" s="927">
        <v>3374811</v>
      </c>
      <c r="BW114" s="927"/>
      <c r="BX114" s="927"/>
      <c r="BY114" s="927"/>
      <c r="BZ114" s="927"/>
      <c r="CA114" s="927">
        <v>3351054</v>
      </c>
      <c r="CB114" s="927"/>
      <c r="CC114" s="927"/>
      <c r="CD114" s="927"/>
      <c r="CE114" s="927"/>
      <c r="CF114" s="921">
        <v>35.700000000000003</v>
      </c>
      <c r="CG114" s="922"/>
      <c r="CH114" s="922"/>
      <c r="CI114" s="922"/>
      <c r="CJ114" s="922"/>
      <c r="CK114" s="949"/>
      <c r="CL114" s="950"/>
      <c r="CM114" s="923" t="s">
        <v>456</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131</v>
      </c>
      <c r="DH114" s="960"/>
      <c r="DI114" s="960"/>
      <c r="DJ114" s="960"/>
      <c r="DK114" s="961"/>
      <c r="DL114" s="962" t="s">
        <v>131</v>
      </c>
      <c r="DM114" s="960"/>
      <c r="DN114" s="960"/>
      <c r="DO114" s="960"/>
      <c r="DP114" s="961"/>
      <c r="DQ114" s="962" t="s">
        <v>445</v>
      </c>
      <c r="DR114" s="960"/>
      <c r="DS114" s="960"/>
      <c r="DT114" s="960"/>
      <c r="DU114" s="961"/>
      <c r="DV114" s="963" t="s">
        <v>131</v>
      </c>
      <c r="DW114" s="964"/>
      <c r="DX114" s="964"/>
      <c r="DY114" s="964"/>
      <c r="DZ114" s="965"/>
    </row>
    <row r="115" spans="1:130" s="230" customFormat="1" ht="26.25" customHeight="1" x14ac:dyDescent="0.15">
      <c r="A115" s="955"/>
      <c r="B115" s="956"/>
      <c r="C115" s="924" t="s">
        <v>457</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54</v>
      </c>
      <c r="AB115" s="939"/>
      <c r="AC115" s="939"/>
      <c r="AD115" s="939"/>
      <c r="AE115" s="940"/>
      <c r="AF115" s="941">
        <v>49</v>
      </c>
      <c r="AG115" s="939"/>
      <c r="AH115" s="939"/>
      <c r="AI115" s="939"/>
      <c r="AJ115" s="940"/>
      <c r="AK115" s="941">
        <v>82</v>
      </c>
      <c r="AL115" s="939"/>
      <c r="AM115" s="939"/>
      <c r="AN115" s="939"/>
      <c r="AO115" s="940"/>
      <c r="AP115" s="942">
        <v>0</v>
      </c>
      <c r="AQ115" s="943"/>
      <c r="AR115" s="943"/>
      <c r="AS115" s="943"/>
      <c r="AT115" s="944"/>
      <c r="AU115" s="909"/>
      <c r="AV115" s="910"/>
      <c r="AW115" s="910"/>
      <c r="AX115" s="910"/>
      <c r="AY115" s="910"/>
      <c r="AZ115" s="923" t="s">
        <v>458</v>
      </c>
      <c r="BA115" s="924"/>
      <c r="BB115" s="924"/>
      <c r="BC115" s="924"/>
      <c r="BD115" s="924"/>
      <c r="BE115" s="924"/>
      <c r="BF115" s="924"/>
      <c r="BG115" s="924"/>
      <c r="BH115" s="924"/>
      <c r="BI115" s="924"/>
      <c r="BJ115" s="924"/>
      <c r="BK115" s="924"/>
      <c r="BL115" s="924"/>
      <c r="BM115" s="924"/>
      <c r="BN115" s="924"/>
      <c r="BO115" s="924"/>
      <c r="BP115" s="925"/>
      <c r="BQ115" s="926">
        <v>13063</v>
      </c>
      <c r="BR115" s="927"/>
      <c r="BS115" s="927"/>
      <c r="BT115" s="927"/>
      <c r="BU115" s="927"/>
      <c r="BV115" s="927">
        <v>12194</v>
      </c>
      <c r="BW115" s="927"/>
      <c r="BX115" s="927"/>
      <c r="BY115" s="927"/>
      <c r="BZ115" s="927"/>
      <c r="CA115" s="927">
        <v>11259</v>
      </c>
      <c r="CB115" s="927"/>
      <c r="CC115" s="927"/>
      <c r="CD115" s="927"/>
      <c r="CE115" s="927"/>
      <c r="CF115" s="921">
        <v>0.1</v>
      </c>
      <c r="CG115" s="922"/>
      <c r="CH115" s="922"/>
      <c r="CI115" s="922"/>
      <c r="CJ115" s="922"/>
      <c r="CK115" s="949"/>
      <c r="CL115" s="950"/>
      <c r="CM115" s="923" t="s">
        <v>459</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131</v>
      </c>
      <c r="DH115" s="960"/>
      <c r="DI115" s="960"/>
      <c r="DJ115" s="960"/>
      <c r="DK115" s="961"/>
      <c r="DL115" s="962" t="s">
        <v>131</v>
      </c>
      <c r="DM115" s="960"/>
      <c r="DN115" s="960"/>
      <c r="DO115" s="960"/>
      <c r="DP115" s="961"/>
      <c r="DQ115" s="962" t="s">
        <v>131</v>
      </c>
      <c r="DR115" s="960"/>
      <c r="DS115" s="960"/>
      <c r="DT115" s="960"/>
      <c r="DU115" s="961"/>
      <c r="DV115" s="963" t="s">
        <v>131</v>
      </c>
      <c r="DW115" s="964"/>
      <c r="DX115" s="964"/>
      <c r="DY115" s="964"/>
      <c r="DZ115" s="965"/>
    </row>
    <row r="116" spans="1:130" s="230" customFormat="1" ht="26.25" customHeight="1" x14ac:dyDescent="0.15">
      <c r="A116" s="957"/>
      <c r="B116" s="958"/>
      <c r="C116" s="966" t="s">
        <v>460</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v>884</v>
      </c>
      <c r="AB116" s="960"/>
      <c r="AC116" s="960"/>
      <c r="AD116" s="960"/>
      <c r="AE116" s="961"/>
      <c r="AF116" s="962">
        <v>867</v>
      </c>
      <c r="AG116" s="960"/>
      <c r="AH116" s="960"/>
      <c r="AI116" s="960"/>
      <c r="AJ116" s="961"/>
      <c r="AK116" s="962">
        <v>786</v>
      </c>
      <c r="AL116" s="960"/>
      <c r="AM116" s="960"/>
      <c r="AN116" s="960"/>
      <c r="AO116" s="961"/>
      <c r="AP116" s="963">
        <v>0</v>
      </c>
      <c r="AQ116" s="964"/>
      <c r="AR116" s="964"/>
      <c r="AS116" s="964"/>
      <c r="AT116" s="965"/>
      <c r="AU116" s="909"/>
      <c r="AV116" s="910"/>
      <c r="AW116" s="910"/>
      <c r="AX116" s="910"/>
      <c r="AY116" s="910"/>
      <c r="AZ116" s="968" t="s">
        <v>461</v>
      </c>
      <c r="BA116" s="969"/>
      <c r="BB116" s="969"/>
      <c r="BC116" s="969"/>
      <c r="BD116" s="969"/>
      <c r="BE116" s="969"/>
      <c r="BF116" s="969"/>
      <c r="BG116" s="969"/>
      <c r="BH116" s="969"/>
      <c r="BI116" s="969"/>
      <c r="BJ116" s="969"/>
      <c r="BK116" s="969"/>
      <c r="BL116" s="969"/>
      <c r="BM116" s="969"/>
      <c r="BN116" s="969"/>
      <c r="BO116" s="969"/>
      <c r="BP116" s="970"/>
      <c r="BQ116" s="926" t="s">
        <v>445</v>
      </c>
      <c r="BR116" s="927"/>
      <c r="BS116" s="927"/>
      <c r="BT116" s="927"/>
      <c r="BU116" s="927"/>
      <c r="BV116" s="927" t="s">
        <v>131</v>
      </c>
      <c r="BW116" s="927"/>
      <c r="BX116" s="927"/>
      <c r="BY116" s="927"/>
      <c r="BZ116" s="927"/>
      <c r="CA116" s="927" t="s">
        <v>131</v>
      </c>
      <c r="CB116" s="927"/>
      <c r="CC116" s="927"/>
      <c r="CD116" s="927"/>
      <c r="CE116" s="927"/>
      <c r="CF116" s="921" t="s">
        <v>131</v>
      </c>
      <c r="CG116" s="922"/>
      <c r="CH116" s="922"/>
      <c r="CI116" s="922"/>
      <c r="CJ116" s="922"/>
      <c r="CK116" s="949"/>
      <c r="CL116" s="950"/>
      <c r="CM116" s="923" t="s">
        <v>462</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445</v>
      </c>
      <c r="DH116" s="960"/>
      <c r="DI116" s="960"/>
      <c r="DJ116" s="960"/>
      <c r="DK116" s="961"/>
      <c r="DL116" s="962" t="s">
        <v>131</v>
      </c>
      <c r="DM116" s="960"/>
      <c r="DN116" s="960"/>
      <c r="DO116" s="960"/>
      <c r="DP116" s="961"/>
      <c r="DQ116" s="962" t="s">
        <v>131</v>
      </c>
      <c r="DR116" s="960"/>
      <c r="DS116" s="960"/>
      <c r="DT116" s="960"/>
      <c r="DU116" s="961"/>
      <c r="DV116" s="963" t="s">
        <v>131</v>
      </c>
      <c r="DW116" s="964"/>
      <c r="DX116" s="964"/>
      <c r="DY116" s="964"/>
      <c r="DZ116" s="965"/>
    </row>
    <row r="117" spans="1:130" s="230" customFormat="1" ht="26.25" customHeight="1" x14ac:dyDescent="0.15">
      <c r="A117" s="913" t="s">
        <v>190</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463</v>
      </c>
      <c r="Z117" s="895"/>
      <c r="AA117" s="979">
        <v>2725990</v>
      </c>
      <c r="AB117" s="980"/>
      <c r="AC117" s="980"/>
      <c r="AD117" s="980"/>
      <c r="AE117" s="981"/>
      <c r="AF117" s="982">
        <v>2725335</v>
      </c>
      <c r="AG117" s="980"/>
      <c r="AH117" s="980"/>
      <c r="AI117" s="980"/>
      <c r="AJ117" s="981"/>
      <c r="AK117" s="982">
        <v>2759192</v>
      </c>
      <c r="AL117" s="980"/>
      <c r="AM117" s="980"/>
      <c r="AN117" s="980"/>
      <c r="AO117" s="981"/>
      <c r="AP117" s="983"/>
      <c r="AQ117" s="984"/>
      <c r="AR117" s="984"/>
      <c r="AS117" s="984"/>
      <c r="AT117" s="985"/>
      <c r="AU117" s="909"/>
      <c r="AV117" s="910"/>
      <c r="AW117" s="910"/>
      <c r="AX117" s="910"/>
      <c r="AY117" s="910"/>
      <c r="AZ117" s="975" t="s">
        <v>464</v>
      </c>
      <c r="BA117" s="976"/>
      <c r="BB117" s="976"/>
      <c r="BC117" s="976"/>
      <c r="BD117" s="976"/>
      <c r="BE117" s="976"/>
      <c r="BF117" s="976"/>
      <c r="BG117" s="976"/>
      <c r="BH117" s="976"/>
      <c r="BI117" s="976"/>
      <c r="BJ117" s="976"/>
      <c r="BK117" s="976"/>
      <c r="BL117" s="976"/>
      <c r="BM117" s="976"/>
      <c r="BN117" s="976"/>
      <c r="BO117" s="976"/>
      <c r="BP117" s="977"/>
      <c r="BQ117" s="926" t="s">
        <v>131</v>
      </c>
      <c r="BR117" s="927"/>
      <c r="BS117" s="927"/>
      <c r="BT117" s="927"/>
      <c r="BU117" s="927"/>
      <c r="BV117" s="927" t="s">
        <v>131</v>
      </c>
      <c r="BW117" s="927"/>
      <c r="BX117" s="927"/>
      <c r="BY117" s="927"/>
      <c r="BZ117" s="927"/>
      <c r="CA117" s="927" t="s">
        <v>131</v>
      </c>
      <c r="CB117" s="927"/>
      <c r="CC117" s="927"/>
      <c r="CD117" s="927"/>
      <c r="CE117" s="927"/>
      <c r="CF117" s="921" t="s">
        <v>131</v>
      </c>
      <c r="CG117" s="922"/>
      <c r="CH117" s="922"/>
      <c r="CI117" s="922"/>
      <c r="CJ117" s="922"/>
      <c r="CK117" s="949"/>
      <c r="CL117" s="950"/>
      <c r="CM117" s="923" t="s">
        <v>465</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131</v>
      </c>
      <c r="DH117" s="960"/>
      <c r="DI117" s="960"/>
      <c r="DJ117" s="960"/>
      <c r="DK117" s="961"/>
      <c r="DL117" s="962" t="s">
        <v>445</v>
      </c>
      <c r="DM117" s="960"/>
      <c r="DN117" s="960"/>
      <c r="DO117" s="960"/>
      <c r="DP117" s="961"/>
      <c r="DQ117" s="962" t="s">
        <v>131</v>
      </c>
      <c r="DR117" s="960"/>
      <c r="DS117" s="960"/>
      <c r="DT117" s="960"/>
      <c r="DU117" s="961"/>
      <c r="DV117" s="963" t="s">
        <v>131</v>
      </c>
      <c r="DW117" s="964"/>
      <c r="DX117" s="964"/>
      <c r="DY117" s="964"/>
      <c r="DZ117" s="965"/>
    </row>
    <row r="118" spans="1:130" s="230" customFormat="1" ht="26.25" customHeight="1" x14ac:dyDescent="0.15">
      <c r="A118" s="913" t="s">
        <v>437</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434</v>
      </c>
      <c r="AB118" s="894"/>
      <c r="AC118" s="894"/>
      <c r="AD118" s="894"/>
      <c r="AE118" s="895"/>
      <c r="AF118" s="893" t="s">
        <v>435</v>
      </c>
      <c r="AG118" s="894"/>
      <c r="AH118" s="894"/>
      <c r="AI118" s="894"/>
      <c r="AJ118" s="895"/>
      <c r="AK118" s="893" t="s">
        <v>312</v>
      </c>
      <c r="AL118" s="894"/>
      <c r="AM118" s="894"/>
      <c r="AN118" s="894"/>
      <c r="AO118" s="895"/>
      <c r="AP118" s="971" t="s">
        <v>436</v>
      </c>
      <c r="AQ118" s="972"/>
      <c r="AR118" s="972"/>
      <c r="AS118" s="972"/>
      <c r="AT118" s="973"/>
      <c r="AU118" s="909"/>
      <c r="AV118" s="910"/>
      <c r="AW118" s="910"/>
      <c r="AX118" s="910"/>
      <c r="AY118" s="910"/>
      <c r="AZ118" s="974" t="s">
        <v>466</v>
      </c>
      <c r="BA118" s="966"/>
      <c r="BB118" s="966"/>
      <c r="BC118" s="966"/>
      <c r="BD118" s="966"/>
      <c r="BE118" s="966"/>
      <c r="BF118" s="966"/>
      <c r="BG118" s="966"/>
      <c r="BH118" s="966"/>
      <c r="BI118" s="966"/>
      <c r="BJ118" s="966"/>
      <c r="BK118" s="966"/>
      <c r="BL118" s="966"/>
      <c r="BM118" s="966"/>
      <c r="BN118" s="966"/>
      <c r="BO118" s="966"/>
      <c r="BP118" s="967"/>
      <c r="BQ118" s="1000" t="s">
        <v>131</v>
      </c>
      <c r="BR118" s="1001"/>
      <c r="BS118" s="1001"/>
      <c r="BT118" s="1001"/>
      <c r="BU118" s="1001"/>
      <c r="BV118" s="1001" t="s">
        <v>131</v>
      </c>
      <c r="BW118" s="1001"/>
      <c r="BX118" s="1001"/>
      <c r="BY118" s="1001"/>
      <c r="BZ118" s="1001"/>
      <c r="CA118" s="1001" t="s">
        <v>445</v>
      </c>
      <c r="CB118" s="1001"/>
      <c r="CC118" s="1001"/>
      <c r="CD118" s="1001"/>
      <c r="CE118" s="1001"/>
      <c r="CF118" s="921" t="s">
        <v>131</v>
      </c>
      <c r="CG118" s="922"/>
      <c r="CH118" s="922"/>
      <c r="CI118" s="922"/>
      <c r="CJ118" s="922"/>
      <c r="CK118" s="949"/>
      <c r="CL118" s="950"/>
      <c r="CM118" s="923" t="s">
        <v>467</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131</v>
      </c>
      <c r="DH118" s="960"/>
      <c r="DI118" s="960"/>
      <c r="DJ118" s="960"/>
      <c r="DK118" s="961"/>
      <c r="DL118" s="962" t="s">
        <v>131</v>
      </c>
      <c r="DM118" s="960"/>
      <c r="DN118" s="960"/>
      <c r="DO118" s="960"/>
      <c r="DP118" s="961"/>
      <c r="DQ118" s="962" t="s">
        <v>131</v>
      </c>
      <c r="DR118" s="960"/>
      <c r="DS118" s="960"/>
      <c r="DT118" s="960"/>
      <c r="DU118" s="961"/>
      <c r="DV118" s="963" t="s">
        <v>131</v>
      </c>
      <c r="DW118" s="964"/>
      <c r="DX118" s="964"/>
      <c r="DY118" s="964"/>
      <c r="DZ118" s="965"/>
    </row>
    <row r="119" spans="1:130" s="230" customFormat="1" ht="26.25" customHeight="1" x14ac:dyDescent="0.15">
      <c r="A119" s="1057" t="s">
        <v>440</v>
      </c>
      <c r="B119" s="948"/>
      <c r="C119" s="930" t="s">
        <v>441</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131</v>
      </c>
      <c r="AB119" s="901"/>
      <c r="AC119" s="901"/>
      <c r="AD119" s="901"/>
      <c r="AE119" s="902"/>
      <c r="AF119" s="903" t="s">
        <v>445</v>
      </c>
      <c r="AG119" s="901"/>
      <c r="AH119" s="901"/>
      <c r="AI119" s="901"/>
      <c r="AJ119" s="902"/>
      <c r="AK119" s="903" t="s">
        <v>445</v>
      </c>
      <c r="AL119" s="901"/>
      <c r="AM119" s="901"/>
      <c r="AN119" s="901"/>
      <c r="AO119" s="902"/>
      <c r="AP119" s="904" t="s">
        <v>131</v>
      </c>
      <c r="AQ119" s="905"/>
      <c r="AR119" s="905"/>
      <c r="AS119" s="905"/>
      <c r="AT119" s="906"/>
      <c r="AU119" s="911"/>
      <c r="AV119" s="912"/>
      <c r="AW119" s="912"/>
      <c r="AX119" s="912"/>
      <c r="AY119" s="912"/>
      <c r="AZ119" s="251" t="s">
        <v>190</v>
      </c>
      <c r="BA119" s="251"/>
      <c r="BB119" s="251"/>
      <c r="BC119" s="251"/>
      <c r="BD119" s="251"/>
      <c r="BE119" s="251"/>
      <c r="BF119" s="251"/>
      <c r="BG119" s="251"/>
      <c r="BH119" s="251"/>
      <c r="BI119" s="251"/>
      <c r="BJ119" s="251"/>
      <c r="BK119" s="251"/>
      <c r="BL119" s="251"/>
      <c r="BM119" s="251"/>
      <c r="BN119" s="251"/>
      <c r="BO119" s="978" t="s">
        <v>468</v>
      </c>
      <c r="BP119" s="1006"/>
      <c r="BQ119" s="1000">
        <v>32964168</v>
      </c>
      <c r="BR119" s="1001"/>
      <c r="BS119" s="1001"/>
      <c r="BT119" s="1001"/>
      <c r="BU119" s="1001"/>
      <c r="BV119" s="1001">
        <v>32477444</v>
      </c>
      <c r="BW119" s="1001"/>
      <c r="BX119" s="1001"/>
      <c r="BY119" s="1001"/>
      <c r="BZ119" s="1001"/>
      <c r="CA119" s="1001">
        <v>32279420</v>
      </c>
      <c r="CB119" s="1001"/>
      <c r="CC119" s="1001"/>
      <c r="CD119" s="1001"/>
      <c r="CE119" s="1001"/>
      <c r="CF119" s="1002"/>
      <c r="CG119" s="1003"/>
      <c r="CH119" s="1003"/>
      <c r="CI119" s="1003"/>
      <c r="CJ119" s="1004"/>
      <c r="CK119" s="951"/>
      <c r="CL119" s="952"/>
      <c r="CM119" s="974" t="s">
        <v>469</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445</v>
      </c>
      <c r="DH119" s="987"/>
      <c r="DI119" s="987"/>
      <c r="DJ119" s="987"/>
      <c r="DK119" s="988"/>
      <c r="DL119" s="986" t="s">
        <v>131</v>
      </c>
      <c r="DM119" s="987"/>
      <c r="DN119" s="987"/>
      <c r="DO119" s="987"/>
      <c r="DP119" s="988"/>
      <c r="DQ119" s="986" t="s">
        <v>131</v>
      </c>
      <c r="DR119" s="987"/>
      <c r="DS119" s="987"/>
      <c r="DT119" s="987"/>
      <c r="DU119" s="988"/>
      <c r="DV119" s="989" t="s">
        <v>131</v>
      </c>
      <c r="DW119" s="990"/>
      <c r="DX119" s="990"/>
      <c r="DY119" s="990"/>
      <c r="DZ119" s="991"/>
    </row>
    <row r="120" spans="1:130" s="230" customFormat="1" ht="26.25" customHeight="1" x14ac:dyDescent="0.15">
      <c r="A120" s="1058"/>
      <c r="B120" s="950"/>
      <c r="C120" s="923" t="s">
        <v>446</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131</v>
      </c>
      <c r="AB120" s="960"/>
      <c r="AC120" s="960"/>
      <c r="AD120" s="960"/>
      <c r="AE120" s="961"/>
      <c r="AF120" s="962" t="s">
        <v>131</v>
      </c>
      <c r="AG120" s="960"/>
      <c r="AH120" s="960"/>
      <c r="AI120" s="960"/>
      <c r="AJ120" s="961"/>
      <c r="AK120" s="962" t="s">
        <v>445</v>
      </c>
      <c r="AL120" s="960"/>
      <c r="AM120" s="960"/>
      <c r="AN120" s="960"/>
      <c r="AO120" s="961"/>
      <c r="AP120" s="963" t="s">
        <v>131</v>
      </c>
      <c r="AQ120" s="964"/>
      <c r="AR120" s="964"/>
      <c r="AS120" s="964"/>
      <c r="AT120" s="965"/>
      <c r="AU120" s="992" t="s">
        <v>470</v>
      </c>
      <c r="AV120" s="993"/>
      <c r="AW120" s="993"/>
      <c r="AX120" s="993"/>
      <c r="AY120" s="994"/>
      <c r="AZ120" s="930" t="s">
        <v>471</v>
      </c>
      <c r="BA120" s="898"/>
      <c r="BB120" s="898"/>
      <c r="BC120" s="898"/>
      <c r="BD120" s="898"/>
      <c r="BE120" s="898"/>
      <c r="BF120" s="898"/>
      <c r="BG120" s="898"/>
      <c r="BH120" s="898"/>
      <c r="BI120" s="898"/>
      <c r="BJ120" s="898"/>
      <c r="BK120" s="898"/>
      <c r="BL120" s="898"/>
      <c r="BM120" s="898"/>
      <c r="BN120" s="898"/>
      <c r="BO120" s="898"/>
      <c r="BP120" s="899"/>
      <c r="BQ120" s="931">
        <v>13612153</v>
      </c>
      <c r="BR120" s="932"/>
      <c r="BS120" s="932"/>
      <c r="BT120" s="932"/>
      <c r="BU120" s="932"/>
      <c r="BV120" s="932">
        <v>14331476</v>
      </c>
      <c r="BW120" s="932"/>
      <c r="BX120" s="932"/>
      <c r="BY120" s="932"/>
      <c r="BZ120" s="932"/>
      <c r="CA120" s="932">
        <v>15250709</v>
      </c>
      <c r="CB120" s="932"/>
      <c r="CC120" s="932"/>
      <c r="CD120" s="932"/>
      <c r="CE120" s="932"/>
      <c r="CF120" s="945">
        <v>162.6</v>
      </c>
      <c r="CG120" s="946"/>
      <c r="CH120" s="946"/>
      <c r="CI120" s="946"/>
      <c r="CJ120" s="946"/>
      <c r="CK120" s="1007" t="s">
        <v>472</v>
      </c>
      <c r="CL120" s="1008"/>
      <c r="CM120" s="1008"/>
      <c r="CN120" s="1008"/>
      <c r="CO120" s="1009"/>
      <c r="CP120" s="1015" t="s">
        <v>413</v>
      </c>
      <c r="CQ120" s="1016"/>
      <c r="CR120" s="1016"/>
      <c r="CS120" s="1016"/>
      <c r="CT120" s="1016"/>
      <c r="CU120" s="1016"/>
      <c r="CV120" s="1016"/>
      <c r="CW120" s="1016"/>
      <c r="CX120" s="1016"/>
      <c r="CY120" s="1016"/>
      <c r="CZ120" s="1016"/>
      <c r="DA120" s="1016"/>
      <c r="DB120" s="1016"/>
      <c r="DC120" s="1016"/>
      <c r="DD120" s="1016"/>
      <c r="DE120" s="1016"/>
      <c r="DF120" s="1017"/>
      <c r="DG120" s="931">
        <v>4916051</v>
      </c>
      <c r="DH120" s="932"/>
      <c r="DI120" s="932"/>
      <c r="DJ120" s="932"/>
      <c r="DK120" s="932"/>
      <c r="DL120" s="932">
        <v>4448551</v>
      </c>
      <c r="DM120" s="932"/>
      <c r="DN120" s="932"/>
      <c r="DO120" s="932"/>
      <c r="DP120" s="932"/>
      <c r="DQ120" s="932">
        <v>4125365</v>
      </c>
      <c r="DR120" s="932"/>
      <c r="DS120" s="932"/>
      <c r="DT120" s="932"/>
      <c r="DU120" s="932"/>
      <c r="DV120" s="933">
        <v>44</v>
      </c>
      <c r="DW120" s="933"/>
      <c r="DX120" s="933"/>
      <c r="DY120" s="933"/>
      <c r="DZ120" s="934"/>
    </row>
    <row r="121" spans="1:130" s="230" customFormat="1" ht="26.25" customHeight="1" x14ac:dyDescent="0.15">
      <c r="A121" s="1058"/>
      <c r="B121" s="950"/>
      <c r="C121" s="975" t="s">
        <v>473</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131</v>
      </c>
      <c r="AB121" s="960"/>
      <c r="AC121" s="960"/>
      <c r="AD121" s="960"/>
      <c r="AE121" s="961"/>
      <c r="AF121" s="962" t="s">
        <v>445</v>
      </c>
      <c r="AG121" s="960"/>
      <c r="AH121" s="960"/>
      <c r="AI121" s="960"/>
      <c r="AJ121" s="961"/>
      <c r="AK121" s="962" t="s">
        <v>131</v>
      </c>
      <c r="AL121" s="960"/>
      <c r="AM121" s="960"/>
      <c r="AN121" s="960"/>
      <c r="AO121" s="961"/>
      <c r="AP121" s="963" t="s">
        <v>445</v>
      </c>
      <c r="AQ121" s="964"/>
      <c r="AR121" s="964"/>
      <c r="AS121" s="964"/>
      <c r="AT121" s="965"/>
      <c r="AU121" s="995"/>
      <c r="AV121" s="996"/>
      <c r="AW121" s="996"/>
      <c r="AX121" s="996"/>
      <c r="AY121" s="997"/>
      <c r="AZ121" s="923" t="s">
        <v>474</v>
      </c>
      <c r="BA121" s="924"/>
      <c r="BB121" s="924"/>
      <c r="BC121" s="924"/>
      <c r="BD121" s="924"/>
      <c r="BE121" s="924"/>
      <c r="BF121" s="924"/>
      <c r="BG121" s="924"/>
      <c r="BH121" s="924"/>
      <c r="BI121" s="924"/>
      <c r="BJ121" s="924"/>
      <c r="BK121" s="924"/>
      <c r="BL121" s="924"/>
      <c r="BM121" s="924"/>
      <c r="BN121" s="924"/>
      <c r="BO121" s="924"/>
      <c r="BP121" s="925"/>
      <c r="BQ121" s="926">
        <v>965047</v>
      </c>
      <c r="BR121" s="927"/>
      <c r="BS121" s="927"/>
      <c r="BT121" s="927"/>
      <c r="BU121" s="927"/>
      <c r="BV121" s="927">
        <v>1009814</v>
      </c>
      <c r="BW121" s="927"/>
      <c r="BX121" s="927"/>
      <c r="BY121" s="927"/>
      <c r="BZ121" s="927"/>
      <c r="CA121" s="927">
        <v>950716</v>
      </c>
      <c r="CB121" s="927"/>
      <c r="CC121" s="927"/>
      <c r="CD121" s="927"/>
      <c r="CE121" s="927"/>
      <c r="CF121" s="921">
        <v>10.1</v>
      </c>
      <c r="CG121" s="922"/>
      <c r="CH121" s="922"/>
      <c r="CI121" s="922"/>
      <c r="CJ121" s="922"/>
      <c r="CK121" s="1010"/>
      <c r="CL121" s="1011"/>
      <c r="CM121" s="1011"/>
      <c r="CN121" s="1011"/>
      <c r="CO121" s="1012"/>
      <c r="CP121" s="1020" t="s">
        <v>475</v>
      </c>
      <c r="CQ121" s="1021"/>
      <c r="CR121" s="1021"/>
      <c r="CS121" s="1021"/>
      <c r="CT121" s="1021"/>
      <c r="CU121" s="1021"/>
      <c r="CV121" s="1021"/>
      <c r="CW121" s="1021"/>
      <c r="CX121" s="1021"/>
      <c r="CY121" s="1021"/>
      <c r="CZ121" s="1021"/>
      <c r="DA121" s="1021"/>
      <c r="DB121" s="1021"/>
      <c r="DC121" s="1021"/>
      <c r="DD121" s="1021"/>
      <c r="DE121" s="1021"/>
      <c r="DF121" s="1022"/>
      <c r="DG121" s="926">
        <v>2264171</v>
      </c>
      <c r="DH121" s="927"/>
      <c r="DI121" s="927"/>
      <c r="DJ121" s="927"/>
      <c r="DK121" s="927"/>
      <c r="DL121" s="927">
        <v>2578933</v>
      </c>
      <c r="DM121" s="927"/>
      <c r="DN121" s="927"/>
      <c r="DO121" s="927"/>
      <c r="DP121" s="927"/>
      <c r="DQ121" s="927">
        <v>2684761</v>
      </c>
      <c r="DR121" s="927"/>
      <c r="DS121" s="927"/>
      <c r="DT121" s="927"/>
      <c r="DU121" s="927"/>
      <c r="DV121" s="928">
        <v>28.6</v>
      </c>
      <c r="DW121" s="928"/>
      <c r="DX121" s="928"/>
      <c r="DY121" s="928"/>
      <c r="DZ121" s="929"/>
    </row>
    <row r="122" spans="1:130" s="230" customFormat="1" ht="26.25" customHeight="1" x14ac:dyDescent="0.15">
      <c r="A122" s="1058"/>
      <c r="B122" s="950"/>
      <c r="C122" s="923" t="s">
        <v>456</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445</v>
      </c>
      <c r="AB122" s="960"/>
      <c r="AC122" s="960"/>
      <c r="AD122" s="960"/>
      <c r="AE122" s="961"/>
      <c r="AF122" s="962" t="s">
        <v>131</v>
      </c>
      <c r="AG122" s="960"/>
      <c r="AH122" s="960"/>
      <c r="AI122" s="960"/>
      <c r="AJ122" s="961"/>
      <c r="AK122" s="962" t="s">
        <v>131</v>
      </c>
      <c r="AL122" s="960"/>
      <c r="AM122" s="960"/>
      <c r="AN122" s="960"/>
      <c r="AO122" s="961"/>
      <c r="AP122" s="963" t="s">
        <v>131</v>
      </c>
      <c r="AQ122" s="964"/>
      <c r="AR122" s="964"/>
      <c r="AS122" s="964"/>
      <c r="AT122" s="965"/>
      <c r="AU122" s="995"/>
      <c r="AV122" s="996"/>
      <c r="AW122" s="996"/>
      <c r="AX122" s="996"/>
      <c r="AY122" s="997"/>
      <c r="AZ122" s="974" t="s">
        <v>476</v>
      </c>
      <c r="BA122" s="966"/>
      <c r="BB122" s="966"/>
      <c r="BC122" s="966"/>
      <c r="BD122" s="966"/>
      <c r="BE122" s="966"/>
      <c r="BF122" s="966"/>
      <c r="BG122" s="966"/>
      <c r="BH122" s="966"/>
      <c r="BI122" s="966"/>
      <c r="BJ122" s="966"/>
      <c r="BK122" s="966"/>
      <c r="BL122" s="966"/>
      <c r="BM122" s="966"/>
      <c r="BN122" s="966"/>
      <c r="BO122" s="966"/>
      <c r="BP122" s="967"/>
      <c r="BQ122" s="1000">
        <v>24235027</v>
      </c>
      <c r="BR122" s="1001"/>
      <c r="BS122" s="1001"/>
      <c r="BT122" s="1001"/>
      <c r="BU122" s="1001"/>
      <c r="BV122" s="1001">
        <v>23472017</v>
      </c>
      <c r="BW122" s="1001"/>
      <c r="BX122" s="1001"/>
      <c r="BY122" s="1001"/>
      <c r="BZ122" s="1001"/>
      <c r="CA122" s="1001">
        <v>22200538</v>
      </c>
      <c r="CB122" s="1001"/>
      <c r="CC122" s="1001"/>
      <c r="CD122" s="1001"/>
      <c r="CE122" s="1001"/>
      <c r="CF122" s="1018">
        <v>236.6</v>
      </c>
      <c r="CG122" s="1019"/>
      <c r="CH122" s="1019"/>
      <c r="CI122" s="1019"/>
      <c r="CJ122" s="1019"/>
      <c r="CK122" s="1010"/>
      <c r="CL122" s="1011"/>
      <c r="CM122" s="1011"/>
      <c r="CN122" s="1011"/>
      <c r="CO122" s="1012"/>
      <c r="CP122" s="1020" t="s">
        <v>477</v>
      </c>
      <c r="CQ122" s="1021"/>
      <c r="CR122" s="1021"/>
      <c r="CS122" s="1021"/>
      <c r="CT122" s="1021"/>
      <c r="CU122" s="1021"/>
      <c r="CV122" s="1021"/>
      <c r="CW122" s="1021"/>
      <c r="CX122" s="1021"/>
      <c r="CY122" s="1021"/>
      <c r="CZ122" s="1021"/>
      <c r="DA122" s="1021"/>
      <c r="DB122" s="1021"/>
      <c r="DC122" s="1021"/>
      <c r="DD122" s="1021"/>
      <c r="DE122" s="1021"/>
      <c r="DF122" s="1022"/>
      <c r="DG122" s="926">
        <v>1712967</v>
      </c>
      <c r="DH122" s="927"/>
      <c r="DI122" s="927"/>
      <c r="DJ122" s="927"/>
      <c r="DK122" s="927"/>
      <c r="DL122" s="927">
        <v>2257977</v>
      </c>
      <c r="DM122" s="927"/>
      <c r="DN122" s="927"/>
      <c r="DO122" s="927"/>
      <c r="DP122" s="927"/>
      <c r="DQ122" s="927">
        <v>2384638</v>
      </c>
      <c r="DR122" s="927"/>
      <c r="DS122" s="927"/>
      <c r="DT122" s="927"/>
      <c r="DU122" s="927"/>
      <c r="DV122" s="928">
        <v>25.4</v>
      </c>
      <c r="DW122" s="928"/>
      <c r="DX122" s="928"/>
      <c r="DY122" s="928"/>
      <c r="DZ122" s="929"/>
    </row>
    <row r="123" spans="1:130" s="230" customFormat="1" ht="26.25" customHeight="1" x14ac:dyDescent="0.15">
      <c r="A123" s="1058"/>
      <c r="B123" s="950"/>
      <c r="C123" s="923" t="s">
        <v>462</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131</v>
      </c>
      <c r="AB123" s="960"/>
      <c r="AC123" s="960"/>
      <c r="AD123" s="960"/>
      <c r="AE123" s="961"/>
      <c r="AF123" s="962" t="s">
        <v>131</v>
      </c>
      <c r="AG123" s="960"/>
      <c r="AH123" s="960"/>
      <c r="AI123" s="960"/>
      <c r="AJ123" s="961"/>
      <c r="AK123" s="962" t="s">
        <v>131</v>
      </c>
      <c r="AL123" s="960"/>
      <c r="AM123" s="960"/>
      <c r="AN123" s="960"/>
      <c r="AO123" s="961"/>
      <c r="AP123" s="963" t="s">
        <v>131</v>
      </c>
      <c r="AQ123" s="964"/>
      <c r="AR123" s="964"/>
      <c r="AS123" s="964"/>
      <c r="AT123" s="965"/>
      <c r="AU123" s="998"/>
      <c r="AV123" s="999"/>
      <c r="AW123" s="999"/>
      <c r="AX123" s="999"/>
      <c r="AY123" s="999"/>
      <c r="AZ123" s="251" t="s">
        <v>190</v>
      </c>
      <c r="BA123" s="251"/>
      <c r="BB123" s="251"/>
      <c r="BC123" s="251"/>
      <c r="BD123" s="251"/>
      <c r="BE123" s="251"/>
      <c r="BF123" s="251"/>
      <c r="BG123" s="251"/>
      <c r="BH123" s="251"/>
      <c r="BI123" s="251"/>
      <c r="BJ123" s="251"/>
      <c r="BK123" s="251"/>
      <c r="BL123" s="251"/>
      <c r="BM123" s="251"/>
      <c r="BN123" s="251"/>
      <c r="BO123" s="978" t="s">
        <v>478</v>
      </c>
      <c r="BP123" s="1006"/>
      <c r="BQ123" s="1064">
        <v>38812227</v>
      </c>
      <c r="BR123" s="1065"/>
      <c r="BS123" s="1065"/>
      <c r="BT123" s="1065"/>
      <c r="BU123" s="1065"/>
      <c r="BV123" s="1065">
        <v>38813307</v>
      </c>
      <c r="BW123" s="1065"/>
      <c r="BX123" s="1065"/>
      <c r="BY123" s="1065"/>
      <c r="BZ123" s="1065"/>
      <c r="CA123" s="1065">
        <v>38401963</v>
      </c>
      <c r="CB123" s="1065"/>
      <c r="CC123" s="1065"/>
      <c r="CD123" s="1065"/>
      <c r="CE123" s="1065"/>
      <c r="CF123" s="1002"/>
      <c r="CG123" s="1003"/>
      <c r="CH123" s="1003"/>
      <c r="CI123" s="1003"/>
      <c r="CJ123" s="1004"/>
      <c r="CK123" s="1010"/>
      <c r="CL123" s="1011"/>
      <c r="CM123" s="1011"/>
      <c r="CN123" s="1011"/>
      <c r="CO123" s="1012"/>
      <c r="CP123" s="1020" t="s">
        <v>479</v>
      </c>
      <c r="CQ123" s="1021"/>
      <c r="CR123" s="1021"/>
      <c r="CS123" s="1021"/>
      <c r="CT123" s="1021"/>
      <c r="CU123" s="1021"/>
      <c r="CV123" s="1021"/>
      <c r="CW123" s="1021"/>
      <c r="CX123" s="1021"/>
      <c r="CY123" s="1021"/>
      <c r="CZ123" s="1021"/>
      <c r="DA123" s="1021"/>
      <c r="DB123" s="1021"/>
      <c r="DC123" s="1021"/>
      <c r="DD123" s="1021"/>
      <c r="DE123" s="1021"/>
      <c r="DF123" s="1022"/>
      <c r="DG123" s="959">
        <v>4010</v>
      </c>
      <c r="DH123" s="960"/>
      <c r="DI123" s="960"/>
      <c r="DJ123" s="960"/>
      <c r="DK123" s="961"/>
      <c r="DL123" s="962">
        <v>3451</v>
      </c>
      <c r="DM123" s="960"/>
      <c r="DN123" s="960"/>
      <c r="DO123" s="960"/>
      <c r="DP123" s="961"/>
      <c r="DQ123" s="962">
        <v>2980</v>
      </c>
      <c r="DR123" s="960"/>
      <c r="DS123" s="960"/>
      <c r="DT123" s="960"/>
      <c r="DU123" s="961"/>
      <c r="DV123" s="963">
        <v>0</v>
      </c>
      <c r="DW123" s="964"/>
      <c r="DX123" s="964"/>
      <c r="DY123" s="964"/>
      <c r="DZ123" s="965"/>
    </row>
    <row r="124" spans="1:130" s="230" customFormat="1" ht="26.25" customHeight="1" thickBot="1" x14ac:dyDescent="0.2">
      <c r="A124" s="1058"/>
      <c r="B124" s="950"/>
      <c r="C124" s="923" t="s">
        <v>465</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131</v>
      </c>
      <c r="AB124" s="960"/>
      <c r="AC124" s="960"/>
      <c r="AD124" s="960"/>
      <c r="AE124" s="961"/>
      <c r="AF124" s="962" t="s">
        <v>131</v>
      </c>
      <c r="AG124" s="960"/>
      <c r="AH124" s="960"/>
      <c r="AI124" s="960"/>
      <c r="AJ124" s="961"/>
      <c r="AK124" s="962" t="s">
        <v>131</v>
      </c>
      <c r="AL124" s="960"/>
      <c r="AM124" s="960"/>
      <c r="AN124" s="960"/>
      <c r="AO124" s="961"/>
      <c r="AP124" s="963" t="s">
        <v>445</v>
      </c>
      <c r="AQ124" s="964"/>
      <c r="AR124" s="964"/>
      <c r="AS124" s="964"/>
      <c r="AT124" s="965"/>
      <c r="AU124" s="1060" t="s">
        <v>480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131</v>
      </c>
      <c r="BR124" s="1028"/>
      <c r="BS124" s="1028"/>
      <c r="BT124" s="1028"/>
      <c r="BU124" s="1028"/>
      <c r="BV124" s="1028" t="s">
        <v>131</v>
      </c>
      <c r="BW124" s="1028"/>
      <c r="BX124" s="1028"/>
      <c r="BY124" s="1028"/>
      <c r="BZ124" s="1028"/>
      <c r="CA124" s="1028" t="s">
        <v>131</v>
      </c>
      <c r="CB124" s="1028"/>
      <c r="CC124" s="1028"/>
      <c r="CD124" s="1028"/>
      <c r="CE124" s="1028"/>
      <c r="CF124" s="1029"/>
      <c r="CG124" s="1030"/>
      <c r="CH124" s="1030"/>
      <c r="CI124" s="1030"/>
      <c r="CJ124" s="1031"/>
      <c r="CK124" s="1013"/>
      <c r="CL124" s="1013"/>
      <c r="CM124" s="1013"/>
      <c r="CN124" s="1013"/>
      <c r="CO124" s="1014"/>
      <c r="CP124" s="1020" t="s">
        <v>481</v>
      </c>
      <c r="CQ124" s="1021"/>
      <c r="CR124" s="1021"/>
      <c r="CS124" s="1021"/>
      <c r="CT124" s="1021"/>
      <c r="CU124" s="1021"/>
      <c r="CV124" s="1021"/>
      <c r="CW124" s="1021"/>
      <c r="CX124" s="1021"/>
      <c r="CY124" s="1021"/>
      <c r="CZ124" s="1021"/>
      <c r="DA124" s="1021"/>
      <c r="DB124" s="1021"/>
      <c r="DC124" s="1021"/>
      <c r="DD124" s="1021"/>
      <c r="DE124" s="1021"/>
      <c r="DF124" s="1022"/>
      <c r="DG124" s="1005" t="s">
        <v>131</v>
      </c>
      <c r="DH124" s="987"/>
      <c r="DI124" s="987"/>
      <c r="DJ124" s="987"/>
      <c r="DK124" s="988"/>
      <c r="DL124" s="986" t="s">
        <v>131</v>
      </c>
      <c r="DM124" s="987"/>
      <c r="DN124" s="987"/>
      <c r="DO124" s="987"/>
      <c r="DP124" s="988"/>
      <c r="DQ124" s="986" t="s">
        <v>443</v>
      </c>
      <c r="DR124" s="987"/>
      <c r="DS124" s="987"/>
      <c r="DT124" s="987"/>
      <c r="DU124" s="988"/>
      <c r="DV124" s="989" t="s">
        <v>131</v>
      </c>
      <c r="DW124" s="990"/>
      <c r="DX124" s="990"/>
      <c r="DY124" s="990"/>
      <c r="DZ124" s="991"/>
    </row>
    <row r="125" spans="1:130" s="230" customFormat="1" ht="26.25" customHeight="1" x14ac:dyDescent="0.15">
      <c r="A125" s="1058"/>
      <c r="B125" s="950"/>
      <c r="C125" s="923" t="s">
        <v>467</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131</v>
      </c>
      <c r="AB125" s="960"/>
      <c r="AC125" s="960"/>
      <c r="AD125" s="960"/>
      <c r="AE125" s="961"/>
      <c r="AF125" s="962" t="s">
        <v>131</v>
      </c>
      <c r="AG125" s="960"/>
      <c r="AH125" s="960"/>
      <c r="AI125" s="960"/>
      <c r="AJ125" s="961"/>
      <c r="AK125" s="962" t="s">
        <v>131</v>
      </c>
      <c r="AL125" s="960"/>
      <c r="AM125" s="960"/>
      <c r="AN125" s="960"/>
      <c r="AO125" s="961"/>
      <c r="AP125" s="963" t="s">
        <v>131</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482</v>
      </c>
      <c r="CL125" s="1008"/>
      <c r="CM125" s="1008"/>
      <c r="CN125" s="1008"/>
      <c r="CO125" s="1009"/>
      <c r="CP125" s="930" t="s">
        <v>483</v>
      </c>
      <c r="CQ125" s="898"/>
      <c r="CR125" s="898"/>
      <c r="CS125" s="898"/>
      <c r="CT125" s="898"/>
      <c r="CU125" s="898"/>
      <c r="CV125" s="898"/>
      <c r="CW125" s="898"/>
      <c r="CX125" s="898"/>
      <c r="CY125" s="898"/>
      <c r="CZ125" s="898"/>
      <c r="DA125" s="898"/>
      <c r="DB125" s="898"/>
      <c r="DC125" s="898"/>
      <c r="DD125" s="898"/>
      <c r="DE125" s="898"/>
      <c r="DF125" s="899"/>
      <c r="DG125" s="931" t="s">
        <v>131</v>
      </c>
      <c r="DH125" s="932"/>
      <c r="DI125" s="932"/>
      <c r="DJ125" s="932"/>
      <c r="DK125" s="932"/>
      <c r="DL125" s="932" t="s">
        <v>131</v>
      </c>
      <c r="DM125" s="932"/>
      <c r="DN125" s="932"/>
      <c r="DO125" s="932"/>
      <c r="DP125" s="932"/>
      <c r="DQ125" s="932" t="s">
        <v>131</v>
      </c>
      <c r="DR125" s="932"/>
      <c r="DS125" s="932"/>
      <c r="DT125" s="932"/>
      <c r="DU125" s="932"/>
      <c r="DV125" s="933" t="s">
        <v>131</v>
      </c>
      <c r="DW125" s="933"/>
      <c r="DX125" s="933"/>
      <c r="DY125" s="933"/>
      <c r="DZ125" s="934"/>
    </row>
    <row r="126" spans="1:130" s="230" customFormat="1" ht="26.25" customHeight="1" thickBot="1" x14ac:dyDescent="0.2">
      <c r="A126" s="1058"/>
      <c r="B126" s="950"/>
      <c r="C126" s="923" t="s">
        <v>469</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131</v>
      </c>
      <c r="AB126" s="960"/>
      <c r="AC126" s="960"/>
      <c r="AD126" s="960"/>
      <c r="AE126" s="961"/>
      <c r="AF126" s="962" t="s">
        <v>131</v>
      </c>
      <c r="AG126" s="960"/>
      <c r="AH126" s="960"/>
      <c r="AI126" s="960"/>
      <c r="AJ126" s="961"/>
      <c r="AK126" s="962" t="s">
        <v>131</v>
      </c>
      <c r="AL126" s="960"/>
      <c r="AM126" s="960"/>
      <c r="AN126" s="960"/>
      <c r="AO126" s="961"/>
      <c r="AP126" s="963" t="s">
        <v>131</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484</v>
      </c>
      <c r="CQ126" s="924"/>
      <c r="CR126" s="924"/>
      <c r="CS126" s="924"/>
      <c r="CT126" s="924"/>
      <c r="CU126" s="924"/>
      <c r="CV126" s="924"/>
      <c r="CW126" s="924"/>
      <c r="CX126" s="924"/>
      <c r="CY126" s="924"/>
      <c r="CZ126" s="924"/>
      <c r="DA126" s="924"/>
      <c r="DB126" s="924"/>
      <c r="DC126" s="924"/>
      <c r="DD126" s="924"/>
      <c r="DE126" s="924"/>
      <c r="DF126" s="925"/>
      <c r="DG126" s="926" t="s">
        <v>131</v>
      </c>
      <c r="DH126" s="927"/>
      <c r="DI126" s="927"/>
      <c r="DJ126" s="927"/>
      <c r="DK126" s="927"/>
      <c r="DL126" s="927" t="s">
        <v>131</v>
      </c>
      <c r="DM126" s="927"/>
      <c r="DN126" s="927"/>
      <c r="DO126" s="927"/>
      <c r="DP126" s="927"/>
      <c r="DQ126" s="927" t="s">
        <v>131</v>
      </c>
      <c r="DR126" s="927"/>
      <c r="DS126" s="927"/>
      <c r="DT126" s="927"/>
      <c r="DU126" s="927"/>
      <c r="DV126" s="928" t="s">
        <v>131</v>
      </c>
      <c r="DW126" s="928"/>
      <c r="DX126" s="928"/>
      <c r="DY126" s="928"/>
      <c r="DZ126" s="929"/>
    </row>
    <row r="127" spans="1:130" s="230" customFormat="1" ht="26.25" customHeight="1" x14ac:dyDescent="0.15">
      <c r="A127" s="1059"/>
      <c r="B127" s="952"/>
      <c r="C127" s="974" t="s">
        <v>485</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54</v>
      </c>
      <c r="AB127" s="960"/>
      <c r="AC127" s="960"/>
      <c r="AD127" s="960"/>
      <c r="AE127" s="961"/>
      <c r="AF127" s="962">
        <v>49</v>
      </c>
      <c r="AG127" s="960"/>
      <c r="AH127" s="960"/>
      <c r="AI127" s="960"/>
      <c r="AJ127" s="961"/>
      <c r="AK127" s="962">
        <v>82</v>
      </c>
      <c r="AL127" s="960"/>
      <c r="AM127" s="960"/>
      <c r="AN127" s="960"/>
      <c r="AO127" s="961"/>
      <c r="AP127" s="963">
        <v>0</v>
      </c>
      <c r="AQ127" s="964"/>
      <c r="AR127" s="964"/>
      <c r="AS127" s="964"/>
      <c r="AT127" s="965"/>
      <c r="AU127" s="232"/>
      <c r="AV127" s="232"/>
      <c r="AW127" s="232"/>
      <c r="AX127" s="1032" t="s">
        <v>486</v>
      </c>
      <c r="AY127" s="1033"/>
      <c r="AZ127" s="1033"/>
      <c r="BA127" s="1033"/>
      <c r="BB127" s="1033"/>
      <c r="BC127" s="1033"/>
      <c r="BD127" s="1033"/>
      <c r="BE127" s="1034"/>
      <c r="BF127" s="1035" t="s">
        <v>487</v>
      </c>
      <c r="BG127" s="1033"/>
      <c r="BH127" s="1033"/>
      <c r="BI127" s="1033"/>
      <c r="BJ127" s="1033"/>
      <c r="BK127" s="1033"/>
      <c r="BL127" s="1034"/>
      <c r="BM127" s="1035" t="s">
        <v>488</v>
      </c>
      <c r="BN127" s="1033"/>
      <c r="BO127" s="1033"/>
      <c r="BP127" s="1033"/>
      <c r="BQ127" s="1033"/>
      <c r="BR127" s="1033"/>
      <c r="BS127" s="1034"/>
      <c r="BT127" s="1035" t="s">
        <v>489</v>
      </c>
      <c r="BU127" s="1033"/>
      <c r="BV127" s="1033"/>
      <c r="BW127" s="1033"/>
      <c r="BX127" s="1033"/>
      <c r="BY127" s="1033"/>
      <c r="BZ127" s="1056"/>
      <c r="CA127" s="232"/>
      <c r="CB127" s="232"/>
      <c r="CC127" s="232"/>
      <c r="CD127" s="255"/>
      <c r="CE127" s="255"/>
      <c r="CF127" s="255"/>
      <c r="CG127" s="232"/>
      <c r="CH127" s="232"/>
      <c r="CI127" s="232"/>
      <c r="CJ127" s="254"/>
      <c r="CK127" s="1024"/>
      <c r="CL127" s="1011"/>
      <c r="CM127" s="1011"/>
      <c r="CN127" s="1011"/>
      <c r="CO127" s="1012"/>
      <c r="CP127" s="923" t="s">
        <v>490</v>
      </c>
      <c r="CQ127" s="924"/>
      <c r="CR127" s="924"/>
      <c r="CS127" s="924"/>
      <c r="CT127" s="924"/>
      <c r="CU127" s="924"/>
      <c r="CV127" s="924"/>
      <c r="CW127" s="924"/>
      <c r="CX127" s="924"/>
      <c r="CY127" s="924"/>
      <c r="CZ127" s="924"/>
      <c r="DA127" s="924"/>
      <c r="DB127" s="924"/>
      <c r="DC127" s="924"/>
      <c r="DD127" s="924"/>
      <c r="DE127" s="924"/>
      <c r="DF127" s="925"/>
      <c r="DG127" s="926" t="s">
        <v>131</v>
      </c>
      <c r="DH127" s="927"/>
      <c r="DI127" s="927"/>
      <c r="DJ127" s="927"/>
      <c r="DK127" s="927"/>
      <c r="DL127" s="927" t="s">
        <v>131</v>
      </c>
      <c r="DM127" s="927"/>
      <c r="DN127" s="927"/>
      <c r="DO127" s="927"/>
      <c r="DP127" s="927"/>
      <c r="DQ127" s="927" t="s">
        <v>131</v>
      </c>
      <c r="DR127" s="927"/>
      <c r="DS127" s="927"/>
      <c r="DT127" s="927"/>
      <c r="DU127" s="927"/>
      <c r="DV127" s="928" t="s">
        <v>131</v>
      </c>
      <c r="DW127" s="928"/>
      <c r="DX127" s="928"/>
      <c r="DY127" s="928"/>
      <c r="DZ127" s="929"/>
    </row>
    <row r="128" spans="1:130" s="230" customFormat="1" ht="26.25" customHeight="1" thickBot="1" x14ac:dyDescent="0.2">
      <c r="A128" s="1042" t="s">
        <v>491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492</v>
      </c>
      <c r="X128" s="1044"/>
      <c r="Y128" s="1044"/>
      <c r="Z128" s="1045"/>
      <c r="AA128" s="1046">
        <v>95729</v>
      </c>
      <c r="AB128" s="1047"/>
      <c r="AC128" s="1047"/>
      <c r="AD128" s="1047"/>
      <c r="AE128" s="1048"/>
      <c r="AF128" s="1049">
        <v>87815</v>
      </c>
      <c r="AG128" s="1047"/>
      <c r="AH128" s="1047"/>
      <c r="AI128" s="1047"/>
      <c r="AJ128" s="1048"/>
      <c r="AK128" s="1049">
        <v>90054</v>
      </c>
      <c r="AL128" s="1047"/>
      <c r="AM128" s="1047"/>
      <c r="AN128" s="1047"/>
      <c r="AO128" s="1048"/>
      <c r="AP128" s="1050"/>
      <c r="AQ128" s="1051"/>
      <c r="AR128" s="1051"/>
      <c r="AS128" s="1051"/>
      <c r="AT128" s="1052"/>
      <c r="AU128" s="232"/>
      <c r="AV128" s="232"/>
      <c r="AW128" s="232"/>
      <c r="AX128" s="897" t="s">
        <v>493</v>
      </c>
      <c r="AY128" s="898"/>
      <c r="AZ128" s="898"/>
      <c r="BA128" s="898"/>
      <c r="BB128" s="898"/>
      <c r="BC128" s="898"/>
      <c r="BD128" s="898"/>
      <c r="BE128" s="899"/>
      <c r="BF128" s="1053" t="s">
        <v>131</v>
      </c>
      <c r="BG128" s="1054"/>
      <c r="BH128" s="1054"/>
      <c r="BI128" s="1054"/>
      <c r="BJ128" s="1054"/>
      <c r="BK128" s="1054"/>
      <c r="BL128" s="1055"/>
      <c r="BM128" s="1053">
        <v>13.05</v>
      </c>
      <c r="BN128" s="1054"/>
      <c r="BO128" s="1054"/>
      <c r="BP128" s="1054"/>
      <c r="BQ128" s="1054"/>
      <c r="BR128" s="1054"/>
      <c r="BS128" s="1055"/>
      <c r="BT128" s="1053">
        <v>20</v>
      </c>
      <c r="BU128" s="1054"/>
      <c r="BV128" s="1054"/>
      <c r="BW128" s="1054"/>
      <c r="BX128" s="1054"/>
      <c r="BY128" s="1054"/>
      <c r="BZ128" s="1077"/>
      <c r="CA128" s="255"/>
      <c r="CB128" s="255"/>
      <c r="CC128" s="255"/>
      <c r="CD128" s="255"/>
      <c r="CE128" s="255"/>
      <c r="CF128" s="255"/>
      <c r="CG128" s="232"/>
      <c r="CH128" s="232"/>
      <c r="CI128" s="232"/>
      <c r="CJ128" s="254"/>
      <c r="CK128" s="1025"/>
      <c r="CL128" s="1026"/>
      <c r="CM128" s="1026"/>
      <c r="CN128" s="1026"/>
      <c r="CO128" s="1027"/>
      <c r="CP128" s="1036" t="s">
        <v>494</v>
      </c>
      <c r="CQ128" s="727"/>
      <c r="CR128" s="727"/>
      <c r="CS128" s="727"/>
      <c r="CT128" s="727"/>
      <c r="CU128" s="727"/>
      <c r="CV128" s="727"/>
      <c r="CW128" s="727"/>
      <c r="CX128" s="727"/>
      <c r="CY128" s="727"/>
      <c r="CZ128" s="727"/>
      <c r="DA128" s="727"/>
      <c r="DB128" s="727"/>
      <c r="DC128" s="727"/>
      <c r="DD128" s="727"/>
      <c r="DE128" s="727"/>
      <c r="DF128" s="1037"/>
      <c r="DG128" s="1038">
        <v>13063</v>
      </c>
      <c r="DH128" s="1039"/>
      <c r="DI128" s="1039"/>
      <c r="DJ128" s="1039"/>
      <c r="DK128" s="1039"/>
      <c r="DL128" s="1039">
        <v>12194</v>
      </c>
      <c r="DM128" s="1039"/>
      <c r="DN128" s="1039"/>
      <c r="DO128" s="1039"/>
      <c r="DP128" s="1039"/>
      <c r="DQ128" s="1039">
        <v>11259</v>
      </c>
      <c r="DR128" s="1039"/>
      <c r="DS128" s="1039"/>
      <c r="DT128" s="1039"/>
      <c r="DU128" s="1039"/>
      <c r="DV128" s="1040">
        <v>0.1</v>
      </c>
      <c r="DW128" s="1040"/>
      <c r="DX128" s="1040"/>
      <c r="DY128" s="1040"/>
      <c r="DZ128" s="1041"/>
    </row>
    <row r="129" spans="1:131" s="230" customFormat="1" ht="26.25" customHeight="1" x14ac:dyDescent="0.15">
      <c r="A129" s="935" t="s">
        <v>109</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495</v>
      </c>
      <c r="X129" s="1072"/>
      <c r="Y129" s="1072"/>
      <c r="Z129" s="1073"/>
      <c r="AA129" s="959">
        <v>12424616</v>
      </c>
      <c r="AB129" s="960"/>
      <c r="AC129" s="960"/>
      <c r="AD129" s="960"/>
      <c r="AE129" s="961"/>
      <c r="AF129" s="962">
        <v>12390597</v>
      </c>
      <c r="AG129" s="960"/>
      <c r="AH129" s="960"/>
      <c r="AI129" s="960"/>
      <c r="AJ129" s="961"/>
      <c r="AK129" s="962">
        <v>12059917</v>
      </c>
      <c r="AL129" s="960"/>
      <c r="AM129" s="960"/>
      <c r="AN129" s="960"/>
      <c r="AO129" s="961"/>
      <c r="AP129" s="1074"/>
      <c r="AQ129" s="1075"/>
      <c r="AR129" s="1075"/>
      <c r="AS129" s="1075"/>
      <c r="AT129" s="1076"/>
      <c r="AU129" s="233"/>
      <c r="AV129" s="233"/>
      <c r="AW129" s="233"/>
      <c r="AX129" s="1066" t="s">
        <v>496</v>
      </c>
      <c r="AY129" s="924"/>
      <c r="AZ129" s="924"/>
      <c r="BA129" s="924"/>
      <c r="BB129" s="924"/>
      <c r="BC129" s="924"/>
      <c r="BD129" s="924"/>
      <c r="BE129" s="925"/>
      <c r="BF129" s="1067" t="s">
        <v>131</v>
      </c>
      <c r="BG129" s="1068"/>
      <c r="BH129" s="1068"/>
      <c r="BI129" s="1068"/>
      <c r="BJ129" s="1068"/>
      <c r="BK129" s="1068"/>
      <c r="BL129" s="1069"/>
      <c r="BM129" s="1067">
        <v>18.05</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5" t="s">
        <v>497</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498</v>
      </c>
      <c r="X130" s="1072"/>
      <c r="Y130" s="1072"/>
      <c r="Z130" s="1073"/>
      <c r="AA130" s="959">
        <v>2905587</v>
      </c>
      <c r="AB130" s="960"/>
      <c r="AC130" s="960"/>
      <c r="AD130" s="960"/>
      <c r="AE130" s="961"/>
      <c r="AF130" s="962">
        <v>2612182</v>
      </c>
      <c r="AG130" s="960"/>
      <c r="AH130" s="960"/>
      <c r="AI130" s="960"/>
      <c r="AJ130" s="961"/>
      <c r="AK130" s="962">
        <v>2677848</v>
      </c>
      <c r="AL130" s="960"/>
      <c r="AM130" s="960"/>
      <c r="AN130" s="960"/>
      <c r="AO130" s="961"/>
      <c r="AP130" s="1074"/>
      <c r="AQ130" s="1075"/>
      <c r="AR130" s="1075"/>
      <c r="AS130" s="1075"/>
      <c r="AT130" s="1076"/>
      <c r="AU130" s="233"/>
      <c r="AV130" s="233"/>
      <c r="AW130" s="233"/>
      <c r="AX130" s="1066" t="s">
        <v>499</v>
      </c>
      <c r="AY130" s="924"/>
      <c r="AZ130" s="924"/>
      <c r="BA130" s="924"/>
      <c r="BB130" s="924"/>
      <c r="BC130" s="924"/>
      <c r="BD130" s="924"/>
      <c r="BE130" s="925"/>
      <c r="BF130" s="1102">
        <v>-0.9</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500</v>
      </c>
      <c r="X131" s="1109"/>
      <c r="Y131" s="1109"/>
      <c r="Z131" s="1110"/>
      <c r="AA131" s="1005">
        <v>9519029</v>
      </c>
      <c r="AB131" s="987"/>
      <c r="AC131" s="987"/>
      <c r="AD131" s="987"/>
      <c r="AE131" s="988"/>
      <c r="AF131" s="986">
        <v>9778415</v>
      </c>
      <c r="AG131" s="987"/>
      <c r="AH131" s="987"/>
      <c r="AI131" s="987"/>
      <c r="AJ131" s="988"/>
      <c r="AK131" s="986">
        <v>9382069</v>
      </c>
      <c r="AL131" s="987"/>
      <c r="AM131" s="987"/>
      <c r="AN131" s="987"/>
      <c r="AO131" s="988"/>
      <c r="AP131" s="1111"/>
      <c r="AQ131" s="1112"/>
      <c r="AR131" s="1112"/>
      <c r="AS131" s="1112"/>
      <c r="AT131" s="1113"/>
      <c r="AU131" s="233"/>
      <c r="AV131" s="233"/>
      <c r="AW131" s="233"/>
      <c r="AX131" s="1084" t="s">
        <v>501</v>
      </c>
      <c r="AY131" s="727"/>
      <c r="AZ131" s="727"/>
      <c r="BA131" s="727"/>
      <c r="BB131" s="727"/>
      <c r="BC131" s="727"/>
      <c r="BD131" s="727"/>
      <c r="BE131" s="1037"/>
      <c r="BF131" s="1085" t="s">
        <v>131</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1" t="s">
        <v>502</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503</v>
      </c>
      <c r="W132" s="1095"/>
      <c r="X132" s="1095"/>
      <c r="Y132" s="1095"/>
      <c r="Z132" s="1096"/>
      <c r="AA132" s="1097">
        <v>-2.89237484</v>
      </c>
      <c r="AB132" s="1098"/>
      <c r="AC132" s="1098"/>
      <c r="AD132" s="1098"/>
      <c r="AE132" s="1099"/>
      <c r="AF132" s="1100">
        <v>0.25912174900000001</v>
      </c>
      <c r="AG132" s="1098"/>
      <c r="AH132" s="1098"/>
      <c r="AI132" s="1098"/>
      <c r="AJ132" s="1099"/>
      <c r="AK132" s="1100">
        <v>-9.2836669999999996E-2</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504</v>
      </c>
      <c r="W133" s="1078"/>
      <c r="X133" s="1078"/>
      <c r="Y133" s="1078"/>
      <c r="Z133" s="1079"/>
      <c r="AA133" s="1080">
        <v>-2.8</v>
      </c>
      <c r="AB133" s="1081"/>
      <c r="AC133" s="1081"/>
      <c r="AD133" s="1081"/>
      <c r="AE133" s="1082"/>
      <c r="AF133" s="1080">
        <v>-1.8</v>
      </c>
      <c r="AG133" s="1081"/>
      <c r="AH133" s="1081"/>
      <c r="AI133" s="1081"/>
      <c r="AJ133" s="1082"/>
      <c r="AK133" s="1080">
        <v>-0.9</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wSDyc8bp3WNRhDRyCotZKxchtSjPP0gWitjLbcHvJQGIU1A9J3QPvwuL2EmcSQdsTqLoAaG28Y9wJdjEaK+3w==" saltValue="uljvPMREuCMaUyFmcbaK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bIpu63YdwcBKPXmkIGo0l4tg84DA2Fo05HMe7/cH5jtfRWWJQZYe0mxoWltPx14bqGKjxnQ4xbRbs701hSWQ==" saltValue="fl3ITQQhNebQilu7rdEd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HYCwH6Rg2tRpmRQKnoEmQWcNj+a6rfvFg7YTTeJcbGllrvQKb/8vayRb2DzkE/IM8w6C7MM2zSFvlj9eoD+Q==" saltValue="jtD+IHN6wjuAZDwnhDWq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508</v>
      </c>
      <c r="AP7" s="272"/>
      <c r="AQ7" s="273" t="s">
        <v>509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510</v>
      </c>
      <c r="AQ8" s="279" t="s">
        <v>511</v>
      </c>
      <c r="AR8" s="280" t="s">
        <v>512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513</v>
      </c>
      <c r="AL9" s="1118"/>
      <c r="AM9" s="1118"/>
      <c r="AN9" s="1119"/>
      <c r="AO9" s="281">
        <v>3072180</v>
      </c>
      <c r="AP9" s="281">
        <v>119322</v>
      </c>
      <c r="AQ9" s="282">
        <v>96294</v>
      </c>
      <c r="AR9" s="283">
        <v>23.9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514</v>
      </c>
      <c r="AL10" s="1118"/>
      <c r="AM10" s="1118"/>
      <c r="AN10" s="1119"/>
      <c r="AO10" s="284">
        <v>31547</v>
      </c>
      <c r="AP10" s="284">
        <v>1225</v>
      </c>
      <c r="AQ10" s="285">
        <v>9127</v>
      </c>
      <c r="AR10" s="286">
        <v>-86.6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515</v>
      </c>
      <c r="AL11" s="1118"/>
      <c r="AM11" s="1118"/>
      <c r="AN11" s="1119"/>
      <c r="AO11" s="284">
        <v>97105</v>
      </c>
      <c r="AP11" s="284">
        <v>3772</v>
      </c>
      <c r="AQ11" s="285">
        <v>1877</v>
      </c>
      <c r="AR11" s="286">
        <v>101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516</v>
      </c>
      <c r="AL12" s="1118"/>
      <c r="AM12" s="1118"/>
      <c r="AN12" s="1119"/>
      <c r="AO12" s="284" t="s">
        <v>517</v>
      </c>
      <c r="AP12" s="284" t="s">
        <v>517</v>
      </c>
      <c r="AQ12" s="285">
        <v>3</v>
      </c>
      <c r="AR12" s="286" t="s">
        <v>517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518</v>
      </c>
      <c r="AL13" s="1118"/>
      <c r="AM13" s="1118"/>
      <c r="AN13" s="1119"/>
      <c r="AO13" s="284">
        <v>217508</v>
      </c>
      <c r="AP13" s="284">
        <v>8448</v>
      </c>
      <c r="AQ13" s="285">
        <v>3892</v>
      </c>
      <c r="AR13" s="286">
        <v>117.1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519</v>
      </c>
      <c r="AL14" s="1118"/>
      <c r="AM14" s="1118"/>
      <c r="AN14" s="1119"/>
      <c r="AO14" s="284">
        <v>1500</v>
      </c>
      <c r="AP14" s="284">
        <v>58</v>
      </c>
      <c r="AQ14" s="285">
        <v>2462</v>
      </c>
      <c r="AR14" s="286">
        <v>-97.6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520</v>
      </c>
      <c r="AL15" s="1121"/>
      <c r="AM15" s="1121"/>
      <c r="AN15" s="1122"/>
      <c r="AO15" s="284">
        <v>-193903</v>
      </c>
      <c r="AP15" s="284">
        <v>-7531</v>
      </c>
      <c r="AQ15" s="285">
        <v>-6988</v>
      </c>
      <c r="AR15" s="286">
        <v>7.8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190</v>
      </c>
      <c r="AL16" s="1121"/>
      <c r="AM16" s="1121"/>
      <c r="AN16" s="1122"/>
      <c r="AO16" s="284">
        <v>3225937</v>
      </c>
      <c r="AP16" s="284">
        <v>125294</v>
      </c>
      <c r="AQ16" s="285">
        <v>106666</v>
      </c>
      <c r="AR16" s="286">
        <v>17.5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525</v>
      </c>
      <c r="AL21" s="1124"/>
      <c r="AM21" s="1124"/>
      <c r="AN21" s="1125"/>
      <c r="AO21" s="297">
        <v>11.73</v>
      </c>
      <c r="AP21" s="298">
        <v>10.06</v>
      </c>
      <c r="AQ21" s="299">
        <v>1.67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526</v>
      </c>
      <c r="AL22" s="1124"/>
      <c r="AM22" s="1124"/>
      <c r="AN22" s="1125"/>
      <c r="AO22" s="302">
        <v>98.9</v>
      </c>
      <c r="AP22" s="303">
        <v>97.2</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4" t="s">
        <v>527</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x14ac:dyDescent="0.15">
      <c r="A27" s="309"/>
      <c r="AO27" s="262"/>
      <c r="AP27" s="262"/>
      <c r="AQ27" s="262"/>
      <c r="AR27" s="262"/>
      <c r="AS27" s="262"/>
      <c r="AT27" s="262"/>
    </row>
    <row r="28" spans="1:46" ht="17.25" x14ac:dyDescent="0.15">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508</v>
      </c>
      <c r="AP30" s="272"/>
      <c r="AQ30" s="273" t="s">
        <v>509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510</v>
      </c>
      <c r="AQ31" s="279" t="s">
        <v>511</v>
      </c>
      <c r="AR31" s="280" t="s">
        <v>512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530</v>
      </c>
      <c r="AL32" s="1132"/>
      <c r="AM32" s="1132"/>
      <c r="AN32" s="1133"/>
      <c r="AO32" s="312">
        <v>2076474</v>
      </c>
      <c r="AP32" s="312">
        <v>80649</v>
      </c>
      <c r="AQ32" s="313">
        <v>68340</v>
      </c>
      <c r="AR32" s="314">
        <v>18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531</v>
      </c>
      <c r="AL33" s="1132"/>
      <c r="AM33" s="1132"/>
      <c r="AN33" s="1133"/>
      <c r="AO33" s="312" t="s">
        <v>517</v>
      </c>
      <c r="AP33" s="312" t="s">
        <v>517</v>
      </c>
      <c r="AQ33" s="313" t="s">
        <v>517</v>
      </c>
      <c r="AR33" s="314" t="s">
        <v>517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532</v>
      </c>
      <c r="AL34" s="1132"/>
      <c r="AM34" s="1132"/>
      <c r="AN34" s="1133"/>
      <c r="AO34" s="312" t="s">
        <v>517</v>
      </c>
      <c r="AP34" s="312" t="s">
        <v>517</v>
      </c>
      <c r="AQ34" s="313">
        <v>8</v>
      </c>
      <c r="AR34" s="314" t="s">
        <v>517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533</v>
      </c>
      <c r="AL35" s="1132"/>
      <c r="AM35" s="1132"/>
      <c r="AN35" s="1133"/>
      <c r="AO35" s="312">
        <v>681850</v>
      </c>
      <c r="AP35" s="312">
        <v>26483</v>
      </c>
      <c r="AQ35" s="313">
        <v>18092</v>
      </c>
      <c r="AR35" s="314">
        <v>46.4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534</v>
      </c>
      <c r="AL36" s="1132"/>
      <c r="AM36" s="1132"/>
      <c r="AN36" s="1133"/>
      <c r="AO36" s="312" t="s">
        <v>517</v>
      </c>
      <c r="AP36" s="312" t="s">
        <v>517</v>
      </c>
      <c r="AQ36" s="313">
        <v>2835</v>
      </c>
      <c r="AR36" s="314" t="s">
        <v>517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535</v>
      </c>
      <c r="AL37" s="1132"/>
      <c r="AM37" s="1132"/>
      <c r="AN37" s="1133"/>
      <c r="AO37" s="312">
        <v>82</v>
      </c>
      <c r="AP37" s="312">
        <v>3</v>
      </c>
      <c r="AQ37" s="313">
        <v>473</v>
      </c>
      <c r="AR37" s="314">
        <v>-99.4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536</v>
      </c>
      <c r="AL38" s="1135"/>
      <c r="AM38" s="1135"/>
      <c r="AN38" s="1136"/>
      <c r="AO38" s="315">
        <v>786</v>
      </c>
      <c r="AP38" s="315">
        <v>31</v>
      </c>
      <c r="AQ38" s="316">
        <v>2</v>
      </c>
      <c r="AR38" s="304">
        <v>1450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537</v>
      </c>
      <c r="AL39" s="1135"/>
      <c r="AM39" s="1135"/>
      <c r="AN39" s="1136"/>
      <c r="AO39" s="312">
        <v>-90054</v>
      </c>
      <c r="AP39" s="312">
        <v>-3498</v>
      </c>
      <c r="AQ39" s="313">
        <v>-2965</v>
      </c>
      <c r="AR39" s="314">
        <v>18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538</v>
      </c>
      <c r="AL40" s="1132"/>
      <c r="AM40" s="1132"/>
      <c r="AN40" s="1133"/>
      <c r="AO40" s="312">
        <v>-2677848</v>
      </c>
      <c r="AP40" s="312">
        <v>-104006</v>
      </c>
      <c r="AQ40" s="313">
        <v>-61502</v>
      </c>
      <c r="AR40" s="314">
        <v>69.099999999999994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305</v>
      </c>
      <c r="AL41" s="1138"/>
      <c r="AM41" s="1138"/>
      <c r="AN41" s="1139"/>
      <c r="AO41" s="312">
        <v>-8710</v>
      </c>
      <c r="AP41" s="312">
        <v>-338</v>
      </c>
      <c r="AQ41" s="313">
        <v>25283</v>
      </c>
      <c r="AR41" s="314">
        <v>-101.3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508</v>
      </c>
      <c r="AN49" s="1128" t="s">
        <v>542</v>
      </c>
      <c r="AO49" s="1129"/>
      <c r="AP49" s="1129"/>
      <c r="AQ49" s="1129"/>
      <c r="AR49" s="113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543</v>
      </c>
      <c r="AO50" s="329" t="s">
        <v>544</v>
      </c>
      <c r="AP50" s="330" t="s">
        <v>545</v>
      </c>
      <c r="AQ50" s="331" t="s">
        <v>546</v>
      </c>
      <c r="AR50" s="332" t="s">
        <v>547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2774221</v>
      </c>
      <c r="AN51" s="334">
        <v>99143</v>
      </c>
      <c r="AO51" s="335">
        <v>-19.899999999999999</v>
      </c>
      <c r="AP51" s="336">
        <v>83774</v>
      </c>
      <c r="AQ51" s="337">
        <v>-1.5</v>
      </c>
      <c r="AR51" s="338">
        <v>-18.399999999999999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1990640</v>
      </c>
      <c r="AN52" s="342">
        <v>71140</v>
      </c>
      <c r="AO52" s="343">
        <v>-15.1</v>
      </c>
      <c r="AP52" s="344">
        <v>52179</v>
      </c>
      <c r="AQ52" s="345">
        <v>2.7</v>
      </c>
      <c r="AR52" s="346">
        <v>-17.8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3706696</v>
      </c>
      <c r="AN53" s="334">
        <v>134971</v>
      </c>
      <c r="AO53" s="335">
        <v>36.1</v>
      </c>
      <c r="AP53" s="336">
        <v>132981</v>
      </c>
      <c r="AQ53" s="337">
        <v>58.7</v>
      </c>
      <c r="AR53" s="338">
        <v>-22.6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2432166</v>
      </c>
      <c r="AN54" s="342">
        <v>88562</v>
      </c>
      <c r="AO54" s="343">
        <v>24.5</v>
      </c>
      <c r="AP54" s="344">
        <v>56973</v>
      </c>
      <c r="AQ54" s="345">
        <v>9.1999999999999993</v>
      </c>
      <c r="AR54" s="346">
        <v>15.3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3777357</v>
      </c>
      <c r="AN55" s="334">
        <v>139912</v>
      </c>
      <c r="AO55" s="335">
        <v>3.7</v>
      </c>
      <c r="AP55" s="336">
        <v>128523</v>
      </c>
      <c r="AQ55" s="337">
        <v>-3.4</v>
      </c>
      <c r="AR55" s="338">
        <v>7.1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2650152</v>
      </c>
      <c r="AN56" s="342">
        <v>98161</v>
      </c>
      <c r="AO56" s="343">
        <v>10.8</v>
      </c>
      <c r="AP56" s="344">
        <v>56792</v>
      </c>
      <c r="AQ56" s="345">
        <v>-0.3</v>
      </c>
      <c r="AR56" s="346">
        <v>11.1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2371744</v>
      </c>
      <c r="AN57" s="334">
        <v>90102</v>
      </c>
      <c r="AO57" s="335">
        <v>-35.6</v>
      </c>
      <c r="AP57" s="336">
        <v>92919</v>
      </c>
      <c r="AQ57" s="337">
        <v>-27.7</v>
      </c>
      <c r="AR57" s="338">
        <v>-7.9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1247992</v>
      </c>
      <c r="AN58" s="342">
        <v>47411</v>
      </c>
      <c r="AO58" s="343">
        <v>-51.7</v>
      </c>
      <c r="AP58" s="344">
        <v>54128</v>
      </c>
      <c r="AQ58" s="345">
        <v>-4.7</v>
      </c>
      <c r="AR58" s="346">
        <v>-47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2088438</v>
      </c>
      <c r="AN59" s="334">
        <v>81114</v>
      </c>
      <c r="AO59" s="335">
        <v>-10</v>
      </c>
      <c r="AP59" s="336">
        <v>103663</v>
      </c>
      <c r="AQ59" s="337">
        <v>11.6</v>
      </c>
      <c r="AR59" s="338">
        <v>-21.6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1565141</v>
      </c>
      <c r="AN60" s="342">
        <v>60789</v>
      </c>
      <c r="AO60" s="343">
        <v>28.2</v>
      </c>
      <c r="AP60" s="344">
        <v>64346</v>
      </c>
      <c r="AQ60" s="345">
        <v>18.899999999999999</v>
      </c>
      <c r="AR60" s="346">
        <v>9.3000000000000007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2943691</v>
      </c>
      <c r="AN61" s="349">
        <v>109048</v>
      </c>
      <c r="AO61" s="350">
        <v>-5.0999999999999996</v>
      </c>
      <c r="AP61" s="351">
        <v>108372</v>
      </c>
      <c r="AQ61" s="352">
        <v>7.5</v>
      </c>
      <c r="AR61" s="338">
        <v>-12.6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1977218</v>
      </c>
      <c r="AN62" s="342">
        <v>73213</v>
      </c>
      <c r="AO62" s="343">
        <v>-0.7</v>
      </c>
      <c r="AP62" s="344">
        <v>56884</v>
      </c>
      <c r="AQ62" s="345">
        <v>5.2</v>
      </c>
      <c r="AR62" s="346">
        <v>-5.9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3O35CRzBeg5my5EOsE7itZutTHHPJre9jD6sbQ2KXE2dKcvo+UIlxKgw1gE76CXlYP26MfJ9uT5Xj3FmgYjGQ==" saltValue="8J6qyyqbdK2a3Epy0Z21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556</v>
      </c>
    </row>
    <row r="121" spans="125:125" ht="13.5" hidden="1" customHeight="1" x14ac:dyDescent="0.15">
      <c r="DU121" s="259"/>
    </row>
  </sheetData>
  <sheetProtection algorithmName="SHA-512" hashValue="N0Oyjl6AmOSn2SxZwnmaKWJwi2z2unGk74tPU3Fa2Eg3owOYJShb3EMJLHB6+7tMGXF0uIAUM8rM4EQDx3bM1A==" saltValue="WRVDjsBVyCmdycX439tk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557</v>
      </c>
    </row>
  </sheetData>
  <sheetProtection algorithmName="SHA-512" hashValue="4RLrHCH3fD7iDLa4G5VEY8/zhHs2idMky2rbm09NXk6nqJDsKk0z7qy9PPx1wK9Jfx5o1c3lk0V6hn0xypex8A==" saltValue="tz/53GtEQtxzPWSQxYeC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40" t="s">
        <v>3</v>
      </c>
      <c r="D47" s="1140"/>
      <c r="E47" s="1141"/>
      <c r="F47" s="11">
        <v>24.64</v>
      </c>
      <c r="G47" s="12">
        <v>24.18</v>
      </c>
      <c r="H47" s="12">
        <v>26.25</v>
      </c>
      <c r="I47" s="12">
        <v>23.72</v>
      </c>
      <c r="J47" s="13">
        <v>26.47</v>
      </c>
    </row>
    <row r="48" spans="2:10" ht="57.75" customHeight="1" x14ac:dyDescent="0.15">
      <c r="B48" s="14"/>
      <c r="C48" s="1142" t="s">
        <v>4</v>
      </c>
      <c r="D48" s="1142"/>
      <c r="E48" s="1143"/>
      <c r="F48" s="15">
        <v>7.01</v>
      </c>
      <c r="G48" s="16">
        <v>8.52</v>
      </c>
      <c r="H48" s="16">
        <v>6.79</v>
      </c>
      <c r="I48" s="16">
        <v>9.5399999999999991</v>
      </c>
      <c r="J48" s="17">
        <v>8.73</v>
      </c>
    </row>
    <row r="49" spans="2:10" ht="57.75" customHeight="1" thickBot="1" x14ac:dyDescent="0.2">
      <c r="B49" s="18"/>
      <c r="C49" s="1144" t="s">
        <v>5</v>
      </c>
      <c r="D49" s="1144"/>
      <c r="E49" s="1145"/>
      <c r="F49" s="19">
        <v>9.85</v>
      </c>
      <c r="G49" s="20">
        <v>8.9700000000000006</v>
      </c>
      <c r="H49" s="20">
        <v>8.75</v>
      </c>
      <c r="I49" s="20">
        <v>7.86</v>
      </c>
      <c r="J49" s="21">
        <v>1.03</v>
      </c>
    </row>
    <row r="50" spans="2:10" x14ac:dyDescent="0.15"/>
  </sheetData>
  <sheetProtection algorithmName="SHA-512" hashValue="OC45McYV0C7Lqvvse1ORhcrLV008tZq7wryw1kuSfpo7n03hLPTJYGQES29G3PVpnv05288ihHtfrzKrRGHDAQ==" saltValue="hZSDEzciy1QILY15eQlO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2024-03-18T06:09:30Z</cp:lastPrinted>
  <dcterms:created xsi:type="dcterms:W3CDTF">2024-02-05T03:35:05Z</dcterms:created>
  <dcterms:modified xsi:type="dcterms:W3CDTF">2024-09-18T10:26:48Z</dcterms:modified>
  <cp:category/>
</cp:coreProperties>
</file>