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6\06_疑義照会\回答\"/>
    </mc:Choice>
  </mc:AlternateContent>
  <workbookProtection workbookAlgorithmName="SHA-512" workbookHashValue="KNLTrman9rKQydWhE1FySPLaSQqGb4Y5kbaX8/kaY7YMMz2qmZT/hWjZahWca7Eg6QwtQ8jhat0irzy4kF8h1Q==" workbookSaltValue="ku/7atTuaUmHS7sNS//omA==" workbookSpinCount="100000" lockStructure="1"/>
  <bookViews>
    <workbookView xWindow="-120" yWindow="-120" windowWidth="29040" windowHeight="158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F85" i="4"/>
  <c r="E85" i="4"/>
  <c r="BB10" i="4"/>
  <c r="AT10" i="4"/>
  <c r="I10" i="4"/>
  <c r="B10" i="4"/>
  <c r="BB8" i="4"/>
  <c r="AT8" i="4"/>
  <c r="AL8" i="4"/>
  <c r="AD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<sst xmlns="http://schemas.openxmlformats.org/spreadsheetml/2006/main" count="228" uniqueCount="114">
  <si>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</si>
  <si>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</si>
  <si>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</si>
  <si>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</si>
  <si>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</si>
  <si>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</si>
  <si>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</si>
  <si>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</si>
  <si>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</si>
  <si>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</si>
  <si>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</si>
  <si>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</si>
  <si>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</si>
  <si>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</si>
  <si>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</si>
  <si>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</si>
  <si>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</si>
  <si>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</si>
  <si>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</si>
  <si>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</si>
  <si>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</si>
  <si>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</si>
  <si>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</si>
  <si>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</si>
  <si>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</si>
  <si>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</si>
  <si>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</si>
  <si>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</si>
  <si>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</si>
  <si>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</si>
  <si>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</si>
  <si>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</si>
  <si>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</si>
  <si>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</si>
  <si>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</si>
  <si>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</si>
  <si>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</si>
  <si>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</si>
  <si>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</si>
  <si>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</si>
  <si>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</si>
  <si>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</si>
  <si>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</si>
  <si>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</si>
  <si>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</si>
  <si>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</si>
  <si>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</si>
  <si>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</si>
  <si>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</si>
  <si>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</si>
  <si>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</si>
  <si>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</si>
  <si>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</si>
  <si>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</si>
  <si>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</si>
  <si>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</si>
  <si>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</si>
  <si>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</si>
  <si>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</si>
  <si>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</si>
  <si>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</si>
  <si>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</si>
  <si>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</si>
  <si>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</si>
  <si>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</si>
  <si>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</si>
  <si>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</si>
  <si>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</si>
  <si>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</si>
  <si>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</si>
  <si>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</si>
  <si>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</si>
  <si>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</si>
  <si>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</si>
  <si>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</si>
  <si>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</si>
  <si>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</si>
  <si>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</si>
  <si>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</si>
  <si>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</si>
  <si>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</si>
  <si>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</si>
  <si>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</si>
  <si>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</si>
  <si>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</si>
  <si>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</si>
  <si>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</si>
  <si>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</si>
  <si>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</si>
  <si>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</si>
  <si>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</si>
  <si>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</si>
  <si>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</si>
  <si>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</si>
  <si>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</si>
  <si>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</si>
  <si>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</si>
  <si>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</si>
  <si>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</si>
  <si>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</si>
  <si>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</si>
  <si>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</si>
  <si>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</si>
  <si>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</si>
  <si>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</si>
  <si>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</si>
  <si>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</si>
  <si>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</si>
  <si>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</si>
  <si>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</si>
  <si>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</si>
  <si>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「①有形固定資産減価償却率」及び「②管路経年化率」は、類似団体平均値を下回っているものの、上昇</t>
    </r>
    <r>
      <rPr>
        <sz val="11"/>
        <rFont val="ＭＳ ゴシック"/>
        <family val="3"/>
        <charset val="128"/>
      </rPr>
      <t>傾向にあり、老朽化が進行している。
　「③管路更新率」は、大口径の基幹管路の更新を優先的に実施していることから、類似団体平均値を下回っている。
　管路経年化率は今後も上昇していくことが見込まれることから、有収率の向上の観点からも、現在取り組んでいる、配水用ポリエチレン管の使用の拡大や更新管路のダウンサイジングによる経費節減等により、管路の更新事業を積極的に推進していく必要がある。</t>
    </r>
    <rPh sb="77" eb="80">
      <t>ダイコウケイ</t>
    </rPh>
    <rPh sb="81" eb="83">
      <t>キカン</t>
    </rPh>
    <rPh sb="83" eb="85">
      <t>カンロ</t>
    </rPh>
    <rPh sb="86" eb="88">
      <t>コウシン</t>
    </rPh>
    <rPh sb="89" eb="92">
      <t>ユウセンテキ</t>
    </rPh>
    <rPh sb="93" eb="95">
      <t>ジッシ</t>
    </rPh>
    <rPh sb="104" eb="108">
      <t>ルイジダンタイ</t>
    </rPh>
    <rPh sb="108" eb="111">
      <t>ヘイキンチ</t>
    </rPh>
    <rPh sb="112" eb="114">
      <t>シタマワ</t>
    </rPh>
    <rPh sb="163" eb="165">
      <t>ゲンザイ</t>
    </rPh>
    <rPh sb="165" eb="166">
      <t>ト</t>
    </rPh>
    <rPh sb="167" eb="168">
      <t>ク</t>
    </rPh>
    <rPh sb="173" eb="176">
      <t>ハイスイヨウ</t>
    </rPh>
    <rPh sb="182" eb="183">
      <t>カン</t>
    </rPh>
    <rPh sb="184" eb="186">
      <t>シヨウ</t>
    </rPh>
    <rPh sb="187" eb="189">
      <t>カクダイ</t>
    </rPh>
    <rPh sb="190" eb="194">
      <t>コウシンカンロ</t>
    </rPh>
    <rPh sb="206" eb="210">
      <t>ケイヒセツゲン</t>
    </rPh>
    <rPh sb="210" eb="211">
      <t>ナド</t>
    </rPh>
    <phoneticPr fontId="4"/>
  </si>
  <si>
    <t>　１．経営の健全性及び効率性については、水需要が減少していく中、経常費用の抑制、施設のダウンサイジングやスペックの適正化の推進、より経済的な工法や新技術の導入等によるコスト縮減に努めるとともに、官民連携・広域連携、アセットマネジメントを活用した更新計画に基づく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phoneticPr fontId="4"/>
  </si>
  <si>
    <r>
      <t>　</t>
    </r>
    <r>
      <rPr>
        <sz val="11"/>
        <rFont val="ＭＳ ゴシック"/>
        <family val="3"/>
        <charset val="128"/>
      </rPr>
      <t>「①経常収支比率」は、100％以上を維持しており、事業運営は健全な状態にある。
　「②累積欠損金比率」は、各年度0％である。
　「③流動比率」は、100％以上を維持しており、支払能力に問題はない。
　「④企業債残高対給水収益比率」は、企業債残高の減に伴い、前年度より低下している。</t>
    </r>
    <r>
      <rPr>
        <sz val="11"/>
        <color rgb="FFFF0000"/>
        <rFont val="ＭＳ ゴシック"/>
        <family val="3"/>
        <charset val="128"/>
      </rPr>
      <t xml:space="preserve">
　</t>
    </r>
    <r>
      <rPr>
        <sz val="11"/>
        <rFont val="ＭＳ ゴシック"/>
        <family val="3"/>
        <charset val="128"/>
      </rPr>
      <t>「⑤料金回収率」は、資産減耗費の減等に伴い、分母となる給水原価が減少し、前年度より上昇している。</t>
    </r>
    <r>
      <rPr>
        <sz val="11"/>
        <color rgb="FFFF0000"/>
        <rFont val="ＭＳ ゴシック"/>
        <family val="3"/>
        <charset val="128"/>
      </rPr>
      <t xml:space="preserve">
</t>
    </r>
    <r>
      <rPr>
        <sz val="11"/>
        <rFont val="ＭＳ ゴシック"/>
        <family val="3"/>
        <charset val="128"/>
      </rPr>
      <t>　「⑥給水原価」は、資産減耗費の減等により、前年度より減少している。</t>
    </r>
    <r>
      <rPr>
        <sz val="11"/>
        <color rgb="FFFF0000"/>
        <rFont val="ＭＳ ゴシック"/>
        <family val="3"/>
        <charset val="128"/>
      </rPr>
      <t xml:space="preserve">
　</t>
    </r>
    <r>
      <rPr>
        <sz val="11"/>
        <rFont val="ＭＳ ゴシック"/>
        <family val="3"/>
        <charset val="128"/>
      </rPr>
      <t>なお、本市は、山に囲まれた特殊な地形であることから、配水池や配水タンクの維持管理費（減価償却費含む。）等に多額の費用を要しているため、給水原価は類似団体平均値を上回っている。</t>
    </r>
    <r>
      <rPr>
        <sz val="11"/>
        <color rgb="FFFF0000"/>
        <rFont val="ＭＳ ゴシック"/>
        <family val="3"/>
        <charset val="128"/>
      </rPr>
      <t xml:space="preserve">
　</t>
    </r>
    <r>
      <rPr>
        <sz val="11"/>
        <rFont val="ＭＳ ゴシック"/>
        <family val="3"/>
        <charset val="128"/>
      </rPr>
      <t>「⑦施設利用率」は、配水量の減少により前年度より低下している。今後も人口減少による配水量の減少が見込まれるため、施設のダウンサイジングやスペックの適正化等に取り組む必要がある。
　「⑧有収率」は、送・配水管における漏水量が増加したこと等の理由から前年度より減少している。今後は、これまでの対策に加え、予防保全型の管路更新、修繕履歴に基づく管路更新等、漏水防止対策を一層強化していくこととしている。</t>
    </r>
    <rPh sb="202" eb="207">
      <t>シサンゲンモウヒ</t>
    </rPh>
    <rPh sb="208" eb="209">
      <t>ゲン</t>
    </rPh>
    <rPh sb="209" eb="210">
      <t>トウ</t>
    </rPh>
    <rPh sb="336" eb="339">
      <t>ゼンネンド</t>
    </rPh>
    <rPh sb="341" eb="343">
      <t>テイカ</t>
    </rPh>
    <rPh sb="348" eb="350">
      <t>コンゴ</t>
    </rPh>
    <rPh sb="351" eb="355">
      <t>ジンコウゲンショウ</t>
    </rPh>
    <rPh sb="358" eb="361">
      <t>ハイスイリョウ</t>
    </rPh>
    <rPh sb="362" eb="364">
      <t>ゲンショウ</t>
    </rPh>
    <rPh sb="365" eb="367">
      <t>ミコ</t>
    </rPh>
    <rPh sb="373" eb="375">
      <t>シセツ</t>
    </rPh>
    <rPh sb="390" eb="393">
      <t>テキセイカ</t>
    </rPh>
    <rPh sb="393" eb="394">
      <t>トウ</t>
    </rPh>
    <rPh sb="395" eb="396">
      <t>ト</t>
    </rPh>
    <rPh sb="397" eb="398">
      <t>ク</t>
    </rPh>
    <rPh sb="399" eb="401">
      <t>ヒツヨウ</t>
    </rPh>
    <rPh sb="415" eb="416">
      <t>オク</t>
    </rPh>
    <rPh sb="417" eb="420">
      <t>ハイスイカン</t>
    </rPh>
    <rPh sb="424" eb="427">
      <t>ロウスイリョウ</t>
    </rPh>
    <rPh sb="428" eb="430">
      <t>ゾウカ</t>
    </rPh>
    <rPh sb="434" eb="435">
      <t>トウ</t>
    </rPh>
    <rPh sb="436" eb="438">
      <t>リユウ</t>
    </rPh>
    <rPh sb="440" eb="443">
      <t>ゼンネンド</t>
    </rPh>
    <rPh sb="445" eb="44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</si>
</sst>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0.38</c:v>
                </c:pt>
                <c:pt idx="1">
                  <c:v>0.41</c:v>
                </c:pt>
                <c:pt idx="2">
                  <c:v>0.35</c:v>
                </c:pt>
                <c:pt idx="3">
                  <c:v>0.45</c:v>
                </c:pt>
                <c:pt idx="4">
                  <c:v>0.44</c:v>
                </c:pt>
              </c:numCache>
            </c:numRef>
          </c:val>
          <c:extLst>
            <c:ext xmlns:c16="http://schemas.microsoft.com/office/drawing/2014/chart" uri="{C3380CC4-5D6E-409C-BE32-E72D297353CC}">
              <c16:uniqueId val="{00000000-ABE4-4F7D-8B21-3583571551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0.79</c:v>
                </c:pt>
                <c:pt idx="2">
                  <c:v>0.75</c:v>
                </c:pt>
                <c:pt idx="3">
                  <c:v>0.78</c:v>
                </c:pt>
                <c:pt idx="4">
                  <c:v>0.73</c:v>
                </c:pt>
              </c:numCache>
            </c:numRef>
          </c:val>
          <c:smooth val="0"/>
          <c:extLst>
            <c:ext xmlns:c16="http://schemas.microsoft.com/office/drawing/2014/chart" uri="{C3380CC4-5D6E-409C-BE32-E72D297353CC}">
              <c16:uniqueId val="{00000001-ABE4-4F7D-8B21-3583571551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61.99</c:v>
                </c:pt>
                <c:pt idx="1">
                  <c:v>67.34</c:v>
                </c:pt>
                <c:pt idx="2">
                  <c:v>65.13</c:v>
                </c:pt>
                <c:pt idx="3">
                  <c:v>64.849999999999994</c:v>
                </c:pt>
                <c:pt idx="4">
                  <c:v>64.69</c:v>
                </c:pt>
              </c:numCache>
            </c:numRef>
          </c:val>
          <c:extLst>
            <c:ext xmlns:c16="http://schemas.microsoft.com/office/drawing/2014/chart" uri="{C3380CC4-5D6E-409C-BE32-E72D297353CC}">
              <c16:uniqueId val="{00000000-124C-4A30-822D-DD084913CD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63.16</c:v>
                </c:pt>
                <c:pt idx="1">
                  <c:v>64.41</c:v>
                </c:pt>
                <c:pt idx="2">
                  <c:v>64.11</c:v>
                </c:pt>
                <c:pt idx="3">
                  <c:v>63.81</c:v>
                </c:pt>
                <c:pt idx="4">
                  <c:v>63.58</c:v>
                </c:pt>
              </c:numCache>
            </c:numRef>
          </c:val>
          <c:smooth val="0"/>
          <c:extLst>
            <c:ext xmlns:c16="http://schemas.microsoft.com/office/drawing/2014/chart" uri="{C3380CC4-5D6E-409C-BE32-E72D297353CC}">
              <c16:uniqueId val="{00000001-124C-4A30-822D-DD084913CD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87.8</c:v>
                </c:pt>
                <c:pt idx="1">
                  <c:v>87.99</c:v>
                </c:pt>
                <c:pt idx="2">
                  <c:v>89.3</c:v>
                </c:pt>
                <c:pt idx="3">
                  <c:v>88.28</c:v>
                </c:pt>
                <c:pt idx="4">
                  <c:v>86.97</c:v>
                </c:pt>
              </c:numCache>
            </c:numRef>
          </c:val>
          <c:extLst>
            <c:ext xmlns:c16="http://schemas.microsoft.com/office/drawing/2014/chart" uri="{C3380CC4-5D6E-409C-BE32-E72D297353CC}">
              <c16:uniqueId val="{00000000-388B-45C7-BA21-E00C0B1F31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91.64</c:v>
                </c:pt>
                <c:pt idx="2">
                  <c:v>92.09</c:v>
                </c:pt>
                <c:pt idx="3">
                  <c:v>91.76</c:v>
                </c:pt>
                <c:pt idx="4">
                  <c:v>91.22</c:v>
                </c:pt>
              </c:numCache>
            </c:numRef>
          </c:val>
          <c:smooth val="0"/>
          <c:extLst>
            <c:ext xmlns:c16="http://schemas.microsoft.com/office/drawing/2014/chart" uri="{C3380CC4-5D6E-409C-BE32-E72D297353CC}">
              <c16:uniqueId val="{00000001-388B-45C7-BA21-E00C0B1F31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116.5</c:v>
                </c:pt>
                <c:pt idx="1">
                  <c:v>112.08</c:v>
                </c:pt>
                <c:pt idx="2">
                  <c:v>112.72</c:v>
                </c:pt>
                <c:pt idx="3">
                  <c:v>109.25</c:v>
                </c:pt>
                <c:pt idx="4">
                  <c:v>112.57</c:v>
                </c:pt>
              </c:numCache>
            </c:numRef>
          </c:val>
          <c:extLst>
            <c:ext xmlns:c16="http://schemas.microsoft.com/office/drawing/2014/chart" uri="{C3380CC4-5D6E-409C-BE32-E72D297353CC}">
              <c16:uniqueId val="{00000000-5A63-4C47-B6DA-2CCC505C3E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113.57</c:v>
                </c:pt>
                <c:pt idx="1">
                  <c:v>112.59</c:v>
                </c:pt>
                <c:pt idx="2">
                  <c:v>113.87</c:v>
                </c:pt>
                <c:pt idx="3">
                  <c:v>109.87</c:v>
                </c:pt>
                <c:pt idx="4">
                  <c:v>109.81</c:v>
                </c:pt>
              </c:numCache>
            </c:numRef>
          </c:val>
          <c:smooth val="0"/>
          <c:extLst>
            <c:ext xmlns:c16="http://schemas.microsoft.com/office/drawing/2014/chart" uri="{C3380CC4-5D6E-409C-BE32-E72D297353CC}">
              <c16:uniqueId val="{00000001-5A63-4C47-B6DA-2CCC505C3E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48.42</c:v>
                </c:pt>
                <c:pt idx="1">
                  <c:v>48.95</c:v>
                </c:pt>
                <c:pt idx="2">
                  <c:v>49.45</c:v>
                </c:pt>
                <c:pt idx="3">
                  <c:v>50.77</c:v>
                </c:pt>
                <c:pt idx="4">
                  <c:v>52.13</c:v>
                </c:pt>
              </c:numCache>
            </c:numRef>
          </c:val>
          <c:extLst>
            <c:ext xmlns:c16="http://schemas.microsoft.com/office/drawing/2014/chart" uri="{C3380CC4-5D6E-409C-BE32-E72D297353CC}">
              <c16:uniqueId val="{00000000-752A-46D0-8876-2D418A575D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51.13</c:v>
                </c:pt>
                <c:pt idx="1">
                  <c:v>51.62</c:v>
                </c:pt>
                <c:pt idx="2">
                  <c:v>52.16</c:v>
                </c:pt>
                <c:pt idx="3">
                  <c:v>52.59</c:v>
                </c:pt>
                <c:pt idx="4">
                  <c:v>52.74</c:v>
                </c:pt>
              </c:numCache>
            </c:numRef>
          </c:val>
          <c:smooth val="0"/>
          <c:extLst>
            <c:ext xmlns:c16="http://schemas.microsoft.com/office/drawing/2014/chart" uri="{C3380CC4-5D6E-409C-BE32-E72D297353CC}">
              <c16:uniqueId val="{00000001-752A-46D0-8876-2D418A575D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18.72</c:v>
                </c:pt>
                <c:pt idx="1">
                  <c:v>19.739999999999998</c:v>
                </c:pt>
                <c:pt idx="2">
                  <c:v>22.01</c:v>
                </c:pt>
                <c:pt idx="3">
                  <c:v>25</c:v>
                </c:pt>
                <c:pt idx="4">
                  <c:v>25.83</c:v>
                </c:pt>
              </c:numCache>
            </c:numRef>
          </c:val>
          <c:extLst>
            <c:ext xmlns:c16="http://schemas.microsoft.com/office/drawing/2014/chart" uri="{C3380CC4-5D6E-409C-BE32-E72D297353CC}">
              <c16:uniqueId val="{00000000-9C71-4EA1-BACE-66DF4E405FB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22.41</c:v>
                </c:pt>
                <c:pt idx="1">
                  <c:v>23.68</c:v>
                </c:pt>
                <c:pt idx="2">
                  <c:v>25.76</c:v>
                </c:pt>
                <c:pt idx="3">
                  <c:v>27.51</c:v>
                </c:pt>
                <c:pt idx="4">
                  <c:v>28.57</c:v>
                </c:pt>
              </c:numCache>
            </c:numRef>
          </c:val>
          <c:smooth val="0"/>
          <c:extLst>
            <c:ext xmlns:c16="http://schemas.microsoft.com/office/drawing/2014/chart" uri="{C3380CC4-5D6E-409C-BE32-E72D297353CC}">
              <c16:uniqueId val="{00000001-9C71-4EA1-BACE-66DF4E405FB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3F-46C7-8682-27F11C058F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3F-46C7-8682-27F11C058F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411.62</c:v>
                </c:pt>
                <c:pt idx="1">
                  <c:v>605.87</c:v>
                </c:pt>
                <c:pt idx="2">
                  <c:v>547.9</c:v>
                </c:pt>
                <c:pt idx="3">
                  <c:v>463.21</c:v>
                </c:pt>
                <c:pt idx="4">
                  <c:v>438.66</c:v>
                </c:pt>
              </c:numCache>
            </c:numRef>
          </c:val>
          <c:extLst>
            <c:ext xmlns:c16="http://schemas.microsoft.com/office/drawing/2014/chart" uri="{C3380CC4-5D6E-409C-BE32-E72D297353CC}">
              <c16:uniqueId val="{00000000-1B9D-4046-8892-978486BDC1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250.03</c:v>
                </c:pt>
                <c:pt idx="1">
                  <c:v>239.45</c:v>
                </c:pt>
                <c:pt idx="2">
                  <c:v>246.01</c:v>
                </c:pt>
                <c:pt idx="3">
                  <c:v>228.89</c:v>
                </c:pt>
                <c:pt idx="4">
                  <c:v>232.66</c:v>
                </c:pt>
              </c:numCache>
            </c:numRef>
          </c:val>
          <c:smooth val="0"/>
          <c:extLst>
            <c:ext xmlns:c16="http://schemas.microsoft.com/office/drawing/2014/chart" uri="{C3380CC4-5D6E-409C-BE32-E72D297353CC}">
              <c16:uniqueId val="{00000001-1B9D-4046-8892-978486BDC1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139.91999999999999</c:v>
                </c:pt>
                <c:pt idx="1">
                  <c:v>131.32</c:v>
                </c:pt>
                <c:pt idx="2">
                  <c:v>122.31</c:v>
                </c:pt>
                <c:pt idx="3">
                  <c:v>112.39</c:v>
                </c:pt>
                <c:pt idx="4">
                  <c:v>102.71</c:v>
                </c:pt>
              </c:numCache>
            </c:numRef>
          </c:val>
          <c:extLst>
            <c:ext xmlns:c16="http://schemas.microsoft.com/office/drawing/2014/chart" uri="{C3380CC4-5D6E-409C-BE32-E72D297353CC}">
              <c16:uniqueId val="{00000000-FC64-4921-8764-994E8C871A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254.19</c:v>
                </c:pt>
                <c:pt idx="1">
                  <c:v>259.56</c:v>
                </c:pt>
                <c:pt idx="2">
                  <c:v>248.92</c:v>
                </c:pt>
                <c:pt idx="3">
                  <c:v>251.26</c:v>
                </c:pt>
                <c:pt idx="4">
                  <c:v>255.84</c:v>
                </c:pt>
              </c:numCache>
            </c:numRef>
          </c:val>
          <c:smooth val="0"/>
          <c:extLst>
            <c:ext xmlns:c16="http://schemas.microsoft.com/office/drawing/2014/chart" uri="{C3380CC4-5D6E-409C-BE32-E72D297353CC}">
              <c16:uniqueId val="{00000001-FC64-4921-8764-994E8C871A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111.36</c:v>
                </c:pt>
                <c:pt idx="1">
                  <c:v>107.18</c:v>
                </c:pt>
                <c:pt idx="2">
                  <c:v>107.87</c:v>
                </c:pt>
                <c:pt idx="3">
                  <c:v>104.04</c:v>
                </c:pt>
                <c:pt idx="4">
                  <c:v>107.18</c:v>
                </c:pt>
              </c:numCache>
            </c:numRef>
          </c:val>
          <c:extLst>
            <c:ext xmlns:c16="http://schemas.microsoft.com/office/drawing/2014/chart" uri="{C3380CC4-5D6E-409C-BE32-E72D297353CC}">
              <c16:uniqueId val="{00000000-B36C-4C4F-BEBD-CE4BB99CD6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107.42</c:v>
                </c:pt>
                <c:pt idx="1">
                  <c:v>105.07</c:v>
                </c:pt>
                <c:pt idx="2">
                  <c:v>107.54</c:v>
                </c:pt>
                <c:pt idx="3">
                  <c:v>101.93</c:v>
                </c:pt>
                <c:pt idx="4">
                  <c:v>102.36</c:v>
                </c:pt>
              </c:numCache>
            </c:numRef>
          </c:val>
          <c:smooth val="0"/>
          <c:extLst>
            <c:ext xmlns:c16="http://schemas.microsoft.com/office/drawing/2014/chart" uri="{C3380CC4-5D6E-409C-BE32-E72D297353CC}">
              <c16:uniqueId val="{00000001-B36C-4C4F-BEBD-CE4BB99CD6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209.37</c:v>
                </c:pt>
                <c:pt idx="1">
                  <c:v>214.77</c:v>
                </c:pt>
                <c:pt idx="2">
                  <c:v>213.85</c:v>
                </c:pt>
                <c:pt idx="3">
                  <c:v>222.55</c:v>
                </c:pt>
                <c:pt idx="4">
                  <c:v>216.72</c:v>
                </c:pt>
              </c:numCache>
            </c:numRef>
          </c:val>
          <c:extLst>
            <c:ext xmlns:c16="http://schemas.microsoft.com/office/drawing/2014/chart" uri="{C3380CC4-5D6E-409C-BE32-E72D297353CC}">
              <c16:uniqueId val="{00000000-0D52-416E-8862-7565F4C8F0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157.19</c:v>
                </c:pt>
                <c:pt idx="1">
                  <c:v>153.71</c:v>
                </c:pt>
                <c:pt idx="2">
                  <c:v>155.9</c:v>
                </c:pt>
                <c:pt idx="3">
                  <c:v>162.47</c:v>
                </c:pt>
                <c:pt idx="4">
                  <c:v>165.52</c:v>
                </c:pt>
              </c:numCache>
            </c:numRef>
          </c:val>
          <c:smooth val="0"/>
          <c:extLst>
            <c:ext xmlns:c16="http://schemas.microsoft.com/office/drawing/2014/chart" uri="{C3380CC4-5D6E-409C-BE32-E72D297353CC}">
              <c16:uniqueId val="{00000001-0D52-416E-8862-7565F4C8F0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28"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長崎県　長崎市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395843</v>
      </c>
      <c r="AM8" s="44"/>
      <c r="AN8" s="44"/>
      <c r="AO8" s="44"/>
      <c r="AP8" s="44"/>
      <c r="AQ8" s="44"/>
      <c r="AR8" s="44"/>
      <c r="AS8" s="44"/>
      <c r="AT8" s="45">
        <f>データ!$S$6</f>
        <v>405.69</v>
      </c>
      <c r="AU8" s="46"/>
      <c r="AV8" s="46"/>
      <c r="AW8" s="46"/>
      <c r="AX8" s="46"/>
      <c r="AY8" s="46"/>
      <c r="AZ8" s="46"/>
      <c r="BA8" s="46"/>
      <c r="BB8" s="47">
        <f>データ!$T$6</f>
        <v>975.73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90.09</v>
      </c>
      <c r="J10" s="46"/>
      <c r="K10" s="46"/>
      <c r="L10" s="46"/>
      <c r="M10" s="46"/>
      <c r="N10" s="46"/>
      <c r="O10" s="80"/>
      <c r="P10" s="47">
        <f>データ!$P$6</f>
        <v>96.24</v>
      </c>
      <c r="Q10" s="47"/>
      <c r="R10" s="47"/>
      <c r="S10" s="47"/>
      <c r="T10" s="47"/>
      <c r="U10" s="47"/>
      <c r="V10" s="47"/>
      <c r="W10" s="44">
        <f>データ!$Q$6</f>
        <v>4515</v>
      </c>
      <c r="X10" s="44"/>
      <c r="Y10" s="44"/>
      <c r="Z10" s="44"/>
      <c r="AA10" s="44"/>
      <c r="AB10" s="44"/>
      <c r="AC10" s="44"/>
      <c r="AD10" s="2"/>
      <c r="AE10" s="2"/>
      <c r="AF10" s="2"/>
      <c r="AG10" s="2"/>
      <c r="AH10" s="2"/>
      <c r="AI10" s="2"/>
      <c r="AJ10" s="2"/>
      <c r="AK10" s="2"/>
      <c r="AL10" s="44">
        <f>データ!$U$6</f>
        <v>378277</v>
      </c>
      <c r="AM10" s="44"/>
      <c r="AN10" s="44"/>
      <c r="AO10" s="44"/>
      <c r="AP10" s="44"/>
      <c r="AQ10" s="44"/>
      <c r="AR10" s="44"/>
      <c r="AS10" s="44"/>
      <c r="AT10" s="45">
        <f>データ!$V$6</f>
        <v>139.6</v>
      </c>
      <c r="AU10" s="46"/>
      <c r="AV10" s="46"/>
      <c r="AW10" s="46"/>
      <c r="AX10" s="46"/>
      <c r="AY10" s="46"/>
      <c r="AZ10" s="46"/>
      <c r="BA10" s="46"/>
      <c r="BB10" s="47">
        <f>データ!$W$6</f>
        <v>2709.72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2" t="s">
        <v>113</v>
      </c>
      <c r="BM16" s="93"/>
      <c r="BN16" s="93"/>
      <c r="BO16" s="93"/>
      <c r="BP16" s="93"/>
      <c r="BQ16" s="93"/>
      <c r="BR16" s="93"/>
      <c r="BS16" s="93"/>
      <c r="BT16" s="93"/>
      <c r="BU16" s="93"/>
      <c r="BV16" s="93"/>
      <c r="BW16" s="93"/>
      <c r="BX16" s="93"/>
      <c r="BY16" s="93"/>
      <c r="BZ16" s="9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3"/>
      <c r="BN17" s="93"/>
      <c r="BO17" s="93"/>
      <c r="BP17" s="93"/>
      <c r="BQ17" s="93"/>
      <c r="BR17" s="93"/>
      <c r="BS17" s="93"/>
      <c r="BT17" s="93"/>
      <c r="BU17" s="93"/>
      <c r="BV17" s="93"/>
      <c r="BW17" s="93"/>
      <c r="BX17" s="93"/>
      <c r="BY17" s="93"/>
      <c r="BZ17" s="9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3"/>
      <c r="BN18" s="93"/>
      <c r="BO18" s="93"/>
      <c r="BP18" s="93"/>
      <c r="BQ18" s="93"/>
      <c r="BR18" s="93"/>
      <c r="BS18" s="93"/>
      <c r="BT18" s="93"/>
      <c r="BU18" s="93"/>
      <c r="BV18" s="93"/>
      <c r="BW18" s="93"/>
      <c r="BX18" s="93"/>
      <c r="BY18" s="93"/>
      <c r="BZ18" s="9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3"/>
      <c r="BN19" s="93"/>
      <c r="BO19" s="93"/>
      <c r="BP19" s="93"/>
      <c r="BQ19" s="93"/>
      <c r="BR19" s="93"/>
      <c r="BS19" s="93"/>
      <c r="BT19" s="93"/>
      <c r="BU19" s="93"/>
      <c r="BV19" s="93"/>
      <c r="BW19" s="93"/>
      <c r="BX19" s="93"/>
      <c r="BY19" s="93"/>
      <c r="BZ19" s="9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3"/>
      <c r="BN20" s="93"/>
      <c r="BO20" s="93"/>
      <c r="BP20" s="93"/>
      <c r="BQ20" s="93"/>
      <c r="BR20" s="93"/>
      <c r="BS20" s="93"/>
      <c r="BT20" s="93"/>
      <c r="BU20" s="93"/>
      <c r="BV20" s="93"/>
      <c r="BW20" s="93"/>
      <c r="BX20" s="93"/>
      <c r="BY20" s="93"/>
      <c r="BZ20" s="9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3"/>
      <c r="BN21" s="93"/>
      <c r="BO21" s="93"/>
      <c r="BP21" s="93"/>
      <c r="BQ21" s="93"/>
      <c r="BR21" s="93"/>
      <c r="BS21" s="93"/>
      <c r="BT21" s="93"/>
      <c r="BU21" s="93"/>
      <c r="BV21" s="93"/>
      <c r="BW21" s="93"/>
      <c r="BX21" s="93"/>
      <c r="BY21" s="93"/>
      <c r="BZ21" s="9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3"/>
      <c r="BN22" s="93"/>
      <c r="BO22" s="93"/>
      <c r="BP22" s="93"/>
      <c r="BQ22" s="93"/>
      <c r="BR22" s="93"/>
      <c r="BS22" s="93"/>
      <c r="BT22" s="93"/>
      <c r="BU22" s="93"/>
      <c r="BV22" s="93"/>
      <c r="BW22" s="93"/>
      <c r="BX22" s="93"/>
      <c r="BY22" s="93"/>
      <c r="BZ22" s="9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3"/>
      <c r="BN23" s="93"/>
      <c r="BO23" s="93"/>
      <c r="BP23" s="93"/>
      <c r="BQ23" s="93"/>
      <c r="BR23" s="93"/>
      <c r="BS23" s="93"/>
      <c r="BT23" s="93"/>
      <c r="BU23" s="93"/>
      <c r="BV23" s="93"/>
      <c r="BW23" s="93"/>
      <c r="BX23" s="93"/>
      <c r="BY23" s="93"/>
      <c r="BZ23" s="9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3"/>
      <c r="BN24" s="93"/>
      <c r="BO24" s="93"/>
      <c r="BP24" s="93"/>
      <c r="BQ24" s="93"/>
      <c r="BR24" s="93"/>
      <c r="BS24" s="93"/>
      <c r="BT24" s="93"/>
      <c r="BU24" s="93"/>
      <c r="BV24" s="93"/>
      <c r="BW24" s="93"/>
      <c r="BX24" s="93"/>
      <c r="BY24" s="93"/>
      <c r="BZ24" s="9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3"/>
      <c r="BN25" s="93"/>
      <c r="BO25" s="93"/>
      <c r="BP25" s="93"/>
      <c r="BQ25" s="93"/>
      <c r="BR25" s="93"/>
      <c r="BS25" s="93"/>
      <c r="BT25" s="93"/>
      <c r="BU25" s="93"/>
      <c r="BV25" s="93"/>
      <c r="BW25" s="93"/>
      <c r="BX25" s="93"/>
      <c r="BY25" s="93"/>
      <c r="BZ25" s="9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3"/>
      <c r="BN26" s="93"/>
      <c r="BO26" s="93"/>
      <c r="BP26" s="93"/>
      <c r="BQ26" s="93"/>
      <c r="BR26" s="93"/>
      <c r="BS26" s="93"/>
      <c r="BT26" s="93"/>
      <c r="BU26" s="93"/>
      <c r="BV26" s="93"/>
      <c r="BW26" s="93"/>
      <c r="BX26" s="93"/>
      <c r="BY26" s="93"/>
      <c r="BZ26" s="9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3"/>
      <c r="BN27" s="93"/>
      <c r="BO27" s="93"/>
      <c r="BP27" s="93"/>
      <c r="BQ27" s="93"/>
      <c r="BR27" s="93"/>
      <c r="BS27" s="93"/>
      <c r="BT27" s="93"/>
      <c r="BU27" s="93"/>
      <c r="BV27" s="93"/>
      <c r="BW27" s="93"/>
      <c r="BX27" s="93"/>
      <c r="BY27" s="93"/>
      <c r="BZ27" s="9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3"/>
      <c r="BN28" s="93"/>
      <c r="BO28" s="93"/>
      <c r="BP28" s="93"/>
      <c r="BQ28" s="93"/>
      <c r="BR28" s="93"/>
      <c r="BS28" s="93"/>
      <c r="BT28" s="93"/>
      <c r="BU28" s="93"/>
      <c r="BV28" s="93"/>
      <c r="BW28" s="93"/>
      <c r="BX28" s="93"/>
      <c r="BY28" s="93"/>
      <c r="BZ28" s="9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3"/>
      <c r="BN29" s="93"/>
      <c r="BO29" s="93"/>
      <c r="BP29" s="93"/>
      <c r="BQ29" s="93"/>
      <c r="BR29" s="93"/>
      <c r="BS29" s="93"/>
      <c r="BT29" s="93"/>
      <c r="BU29" s="93"/>
      <c r="BV29" s="93"/>
      <c r="BW29" s="93"/>
      <c r="BX29" s="93"/>
      <c r="BY29" s="93"/>
      <c r="BZ29" s="9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3"/>
      <c r="BN30" s="93"/>
      <c r="BO30" s="93"/>
      <c r="BP30" s="93"/>
      <c r="BQ30" s="93"/>
      <c r="BR30" s="93"/>
      <c r="BS30" s="93"/>
      <c r="BT30" s="93"/>
      <c r="BU30" s="93"/>
      <c r="BV30" s="93"/>
      <c r="BW30" s="93"/>
      <c r="BX30" s="93"/>
      <c r="BY30" s="93"/>
      <c r="BZ30" s="9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3"/>
      <c r="BN31" s="93"/>
      <c r="BO31" s="93"/>
      <c r="BP31" s="93"/>
      <c r="BQ31" s="93"/>
      <c r="BR31" s="93"/>
      <c r="BS31" s="93"/>
      <c r="BT31" s="93"/>
      <c r="BU31" s="93"/>
      <c r="BV31" s="93"/>
      <c r="BW31" s="93"/>
      <c r="BX31" s="93"/>
      <c r="BY31" s="93"/>
      <c r="BZ31" s="9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3"/>
      <c r="BN32" s="93"/>
      <c r="BO32" s="93"/>
      <c r="BP32" s="93"/>
      <c r="BQ32" s="93"/>
      <c r="BR32" s="93"/>
      <c r="BS32" s="93"/>
      <c r="BT32" s="93"/>
      <c r="BU32" s="93"/>
      <c r="BV32" s="93"/>
      <c r="BW32" s="93"/>
      <c r="BX32" s="93"/>
      <c r="BY32" s="93"/>
      <c r="BZ32" s="9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3"/>
      <c r="BN33" s="93"/>
      <c r="BO33" s="93"/>
      <c r="BP33" s="93"/>
      <c r="BQ33" s="93"/>
      <c r="BR33" s="93"/>
      <c r="BS33" s="93"/>
      <c r="BT33" s="93"/>
      <c r="BU33" s="93"/>
      <c r="BV33" s="93"/>
      <c r="BW33" s="93"/>
      <c r="BX33" s="93"/>
      <c r="BY33" s="93"/>
      <c r="BZ33" s="9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3"/>
      <c r="BN34" s="93"/>
      <c r="BO34" s="93"/>
      <c r="BP34" s="93"/>
      <c r="BQ34" s="93"/>
      <c r="BR34" s="93"/>
      <c r="BS34" s="93"/>
      <c r="BT34" s="93"/>
      <c r="BU34" s="93"/>
      <c r="BV34" s="93"/>
      <c r="BW34" s="93"/>
      <c r="BX34" s="93"/>
      <c r="BY34" s="93"/>
      <c r="BZ34" s="9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3"/>
      <c r="BN35" s="93"/>
      <c r="BO35" s="93"/>
      <c r="BP35" s="93"/>
      <c r="BQ35" s="93"/>
      <c r="BR35" s="93"/>
      <c r="BS35" s="93"/>
      <c r="BT35" s="93"/>
      <c r="BU35" s="93"/>
      <c r="BV35" s="93"/>
      <c r="BW35" s="93"/>
      <c r="BX35" s="93"/>
      <c r="BY35" s="93"/>
      <c r="BZ35" s="9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3"/>
      <c r="BN36" s="93"/>
      <c r="BO36" s="93"/>
      <c r="BP36" s="93"/>
      <c r="BQ36" s="93"/>
      <c r="BR36" s="93"/>
      <c r="BS36" s="93"/>
      <c r="BT36" s="93"/>
      <c r="BU36" s="93"/>
      <c r="BV36" s="93"/>
      <c r="BW36" s="93"/>
      <c r="BX36" s="93"/>
      <c r="BY36" s="93"/>
      <c r="BZ36" s="9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3"/>
      <c r="BN37" s="93"/>
      <c r="BO37" s="93"/>
      <c r="BP37" s="93"/>
      <c r="BQ37" s="93"/>
      <c r="BR37" s="93"/>
      <c r="BS37" s="93"/>
      <c r="BT37" s="93"/>
      <c r="BU37" s="93"/>
      <c r="BV37" s="93"/>
      <c r="BW37" s="93"/>
      <c r="BX37" s="93"/>
      <c r="BY37" s="93"/>
      <c r="BZ37" s="9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3"/>
      <c r="BN38" s="93"/>
      <c r="BO38" s="93"/>
      <c r="BP38" s="93"/>
      <c r="BQ38" s="93"/>
      <c r="BR38" s="93"/>
      <c r="BS38" s="93"/>
      <c r="BT38" s="93"/>
      <c r="BU38" s="93"/>
      <c r="BV38" s="93"/>
      <c r="BW38" s="93"/>
      <c r="BX38" s="93"/>
      <c r="BY38" s="93"/>
      <c r="BZ38" s="9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3"/>
      <c r="BN39" s="93"/>
      <c r="BO39" s="93"/>
      <c r="BP39" s="93"/>
      <c r="BQ39" s="93"/>
      <c r="BR39" s="93"/>
      <c r="BS39" s="93"/>
      <c r="BT39" s="93"/>
      <c r="BU39" s="93"/>
      <c r="BV39" s="93"/>
      <c r="BW39" s="93"/>
      <c r="BX39" s="93"/>
      <c r="BY39" s="93"/>
      <c r="BZ39" s="9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3"/>
      <c r="BN40" s="93"/>
      <c r="BO40" s="93"/>
      <c r="BP40" s="93"/>
      <c r="BQ40" s="93"/>
      <c r="BR40" s="93"/>
      <c r="BS40" s="93"/>
      <c r="BT40" s="93"/>
      <c r="BU40" s="93"/>
      <c r="BV40" s="93"/>
      <c r="BW40" s="93"/>
      <c r="BX40" s="93"/>
      <c r="BY40" s="93"/>
      <c r="BZ40" s="9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3"/>
      <c r="BN41" s="93"/>
      <c r="BO41" s="93"/>
      <c r="BP41" s="93"/>
      <c r="BQ41" s="93"/>
      <c r="BR41" s="93"/>
      <c r="BS41" s="93"/>
      <c r="BT41" s="93"/>
      <c r="BU41" s="93"/>
      <c r="BV41" s="93"/>
      <c r="BW41" s="93"/>
      <c r="BX41" s="93"/>
      <c r="BY41" s="93"/>
      <c r="BZ41" s="9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3"/>
      <c r="BN42" s="93"/>
      <c r="BO42" s="93"/>
      <c r="BP42" s="93"/>
      <c r="BQ42" s="93"/>
      <c r="BR42" s="93"/>
      <c r="BS42" s="93"/>
      <c r="BT42" s="93"/>
      <c r="BU42" s="93"/>
      <c r="BV42" s="93"/>
      <c r="BW42" s="93"/>
      <c r="BX42" s="93"/>
      <c r="BY42" s="93"/>
      <c r="BZ42" s="9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3"/>
      <c r="BN43" s="93"/>
      <c r="BO43" s="93"/>
      <c r="BP43" s="93"/>
      <c r="BQ43" s="93"/>
      <c r="BR43" s="93"/>
      <c r="BS43" s="93"/>
      <c r="BT43" s="93"/>
      <c r="BU43" s="93"/>
      <c r="BV43" s="93"/>
      <c r="BW43" s="93"/>
      <c r="BX43" s="93"/>
      <c r="BY43" s="93"/>
      <c r="BZ43" s="9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s1GCrsKMOxzXI22g4pN8eFkRnFJ3Byy7zI++GTwN1GCHohTYmYjljkp1ZWC3fTwYVto9plWrSt9yNO/gD4omA==" saltValue="OqBTFwTc/mTKsb+b6/YV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422011</v>
      </c>
      <c r="D6" s="20">
        <f t="shared" si="3"/>
        <v>46</v>
      </c>
      <c r="E6" s="20">
        <f t="shared" si="3"/>
        <v>1</v>
      </c>
      <c r="F6" s="20">
        <f t="shared" si="3"/>
        <v>0</v>
      </c>
      <c r="G6" s="20">
        <f t="shared" si="3"/>
        <v>1</v>
      </c>
      <c r="H6" s="20" t="str">
        <f t="shared" si="3"/>
        <v>長崎県　長崎市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90.09</v>
      </c>
      <c r="P6" s="21">
        <f t="shared" si="3"/>
        <v>96.24</v>
      </c>
      <c r="Q6" s="21">
        <f t="shared" si="3"/>
        <v>4515</v>
      </c>
      <c r="R6" s="21">
        <f t="shared" si="3"/>
        <v>395843</v>
      </c>
      <c r="S6" s="21">
        <f t="shared" si="3"/>
        <v>405.69</v>
      </c>
      <c r="T6" s="21">
        <f t="shared" si="3"/>
        <v>975.73</v>
      </c>
      <c r="U6" s="21">
        <f t="shared" si="3"/>
        <v>378277</v>
      </c>
      <c r="V6" s="21">
        <f t="shared" si="3"/>
        <v>139.6</v>
      </c>
      <c r="W6" s="21">
        <f t="shared" si="3"/>
        <v>2709.72</v>
      </c>
      <c r="X6" s="22">
        <f>IF(X7="",NA(),X7)</f>
        <v>116.5</v>
      </c>
      <c r="Y6" s="22">
        <f t="shared" ref="Y6:AG6" si="4">IF(Y7="",NA(),Y7)</f>
        <v>112.08</v>
      </c>
      <c r="Z6" s="22">
        <f t="shared" si="4"/>
        <v>112.72</v>
      </c>
      <c r="AA6" s="22">
        <f t="shared" si="4"/>
        <v>109.25</v>
      </c>
      <c r="AB6" s="22">
        <f t="shared" si="4"/>
        <v>112.57</v>
      </c>
      <c r="AC6" s="22">
        <f t="shared" si="4"/>
        <v>113.57</v>
      </c>
      <c r="AD6" s="22">
        <f t="shared" si="4"/>
        <v>112.59</v>
      </c>
      <c r="AE6" s="22">
        <f t="shared" si="4"/>
        <v>113.87</v>
      </c>
      <c r="AF6" s="22">
        <f t="shared" si="4"/>
        <v>109.87</v>
      </c>
      <c r="AG6" s="22">
        <f t="shared" si="4"/>
        <v>109.81</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411.62</v>
      </c>
      <c r="AU6" s="22">
        <f t="shared" ref="AU6:BC6" si="6">IF(AU7="",NA(),AU7)</f>
        <v>605.87</v>
      </c>
      <c r="AV6" s="22">
        <f t="shared" si="6"/>
        <v>547.9</v>
      </c>
      <c r="AW6" s="22">
        <f t="shared" si="6"/>
        <v>463.21</v>
      </c>
      <c r="AX6" s="22">
        <f t="shared" si="6"/>
        <v>438.66</v>
      </c>
      <c r="AY6" s="22">
        <f t="shared" si="6"/>
        <v>250.03</v>
      </c>
      <c r="AZ6" s="22">
        <f t="shared" si="6"/>
        <v>239.45</v>
      </c>
      <c r="BA6" s="22">
        <f t="shared" si="6"/>
        <v>246.01</v>
      </c>
      <c r="BB6" s="22">
        <f t="shared" si="6"/>
        <v>228.89</v>
      </c>
      <c r="BC6" s="22">
        <f t="shared" si="6"/>
        <v>232.66</v>
      </c>
      <c r="BD6" s="21" t="str">
        <f>IF(BD7="","",IF(BD7="-","【-】","【"&amp;SUBSTITUTE(TEXT(BD7,"#,##0.00"),"-","△")&amp;"】"))</f>
        <v>【243.36】</v>
      </c>
      <c r="BE6" s="22">
        <f>IF(BE7="",NA(),BE7)</f>
        <v>139.91999999999999</v>
      </c>
      <c r="BF6" s="22">
        <f t="shared" ref="BF6:BN6" si="7">IF(BF7="",NA(),BF7)</f>
        <v>131.32</v>
      </c>
      <c r="BG6" s="22">
        <f t="shared" si="7"/>
        <v>122.31</v>
      </c>
      <c r="BH6" s="22">
        <f t="shared" si="7"/>
        <v>112.39</v>
      </c>
      <c r="BI6" s="22">
        <f t="shared" si="7"/>
        <v>102.71</v>
      </c>
      <c r="BJ6" s="22">
        <f t="shared" si="7"/>
        <v>254.19</v>
      </c>
      <c r="BK6" s="22">
        <f t="shared" si="7"/>
        <v>259.56</v>
      </c>
      <c r="BL6" s="22">
        <f t="shared" si="7"/>
        <v>248.92</v>
      </c>
      <c r="BM6" s="22">
        <f t="shared" si="7"/>
        <v>251.26</v>
      </c>
      <c r="BN6" s="22">
        <f t="shared" si="7"/>
        <v>255.84</v>
      </c>
      <c r="BO6" s="21" t="str">
        <f>IF(BO7="","",IF(BO7="-","【-】","【"&amp;SUBSTITUTE(TEXT(BO7,"#,##0.00"),"-","△")&amp;"】"))</f>
        <v>【265.93】</v>
      </c>
      <c r="BP6" s="22">
        <f>IF(BP7="",NA(),BP7)</f>
        <v>111.36</v>
      </c>
      <c r="BQ6" s="22">
        <f t="shared" ref="BQ6:BY6" si="8">IF(BQ7="",NA(),BQ7)</f>
        <v>107.18</v>
      </c>
      <c r="BR6" s="22">
        <f t="shared" si="8"/>
        <v>107.87</v>
      </c>
      <c r="BS6" s="22">
        <f t="shared" si="8"/>
        <v>104.04</v>
      </c>
      <c r="BT6" s="22">
        <f t="shared" si="8"/>
        <v>107.18</v>
      </c>
      <c r="BU6" s="22">
        <f t="shared" si="8"/>
        <v>107.42</v>
      </c>
      <c r="BV6" s="22">
        <f t="shared" si="8"/>
        <v>105.07</v>
      </c>
      <c r="BW6" s="22">
        <f t="shared" si="8"/>
        <v>107.54</v>
      </c>
      <c r="BX6" s="22">
        <f t="shared" si="8"/>
        <v>101.93</v>
      </c>
      <c r="BY6" s="22">
        <f t="shared" si="8"/>
        <v>102.36</v>
      </c>
      <c r="BZ6" s="21" t="str">
        <f>IF(BZ7="","",IF(BZ7="-","【-】","【"&amp;SUBSTITUTE(TEXT(BZ7,"#,##0.00"),"-","△")&amp;"】"))</f>
        <v>【97.82】</v>
      </c>
      <c r="CA6" s="22">
        <f>IF(CA7="",NA(),CA7)</f>
        <v>209.37</v>
      </c>
      <c r="CB6" s="22">
        <f t="shared" ref="CB6:CJ6" si="9">IF(CB7="",NA(),CB7)</f>
        <v>214.77</v>
      </c>
      <c r="CC6" s="22">
        <f t="shared" si="9"/>
        <v>213.85</v>
      </c>
      <c r="CD6" s="22">
        <f t="shared" si="9"/>
        <v>222.55</v>
      </c>
      <c r="CE6" s="22">
        <f t="shared" si="9"/>
        <v>216.72</v>
      </c>
      <c r="CF6" s="22">
        <f t="shared" si="9"/>
        <v>157.19</v>
      </c>
      <c r="CG6" s="22">
        <f t="shared" si="9"/>
        <v>153.71</v>
      </c>
      <c r="CH6" s="22">
        <f t="shared" si="9"/>
        <v>155.9</v>
      </c>
      <c r="CI6" s="22">
        <f t="shared" si="9"/>
        <v>162.47</v>
      </c>
      <c r="CJ6" s="22">
        <f t="shared" si="9"/>
        <v>165.52</v>
      </c>
      <c r="CK6" s="21" t="str">
        <f>IF(CK7="","",IF(CK7="-","【-】","【"&amp;SUBSTITUTE(TEXT(CK7,"#,##0.00"),"-","△")&amp;"】"))</f>
        <v>【177.56】</v>
      </c>
      <c r="CL6" s="22">
        <f>IF(CL7="",NA(),CL7)</f>
        <v>61.99</v>
      </c>
      <c r="CM6" s="22">
        <f t="shared" ref="CM6:CU6" si="10">IF(CM7="",NA(),CM7)</f>
        <v>67.34</v>
      </c>
      <c r="CN6" s="22">
        <f t="shared" si="10"/>
        <v>65.13</v>
      </c>
      <c r="CO6" s="22">
        <f t="shared" si="10"/>
        <v>64.849999999999994</v>
      </c>
      <c r="CP6" s="22">
        <f t="shared" si="10"/>
        <v>64.69</v>
      </c>
      <c r="CQ6" s="22">
        <f t="shared" si="10"/>
        <v>63.16</v>
      </c>
      <c r="CR6" s="22">
        <f t="shared" si="10"/>
        <v>64.41</v>
      </c>
      <c r="CS6" s="22">
        <f t="shared" si="10"/>
        <v>64.11</v>
      </c>
      <c r="CT6" s="22">
        <f t="shared" si="10"/>
        <v>63.81</v>
      </c>
      <c r="CU6" s="22">
        <f t="shared" si="10"/>
        <v>63.58</v>
      </c>
      <c r="CV6" s="21" t="str">
        <f>IF(CV7="","",IF(CV7="-","【-】","【"&amp;SUBSTITUTE(TEXT(CV7,"#,##0.00"),"-","△")&amp;"】"))</f>
        <v>【59.81】</v>
      </c>
      <c r="CW6" s="22">
        <f>IF(CW7="",NA(),CW7)</f>
        <v>87.8</v>
      </c>
      <c r="CX6" s="22">
        <f t="shared" ref="CX6:DF6" si="11">IF(CX7="",NA(),CX7)</f>
        <v>87.99</v>
      </c>
      <c r="CY6" s="22">
        <f t="shared" si="11"/>
        <v>89.3</v>
      </c>
      <c r="CZ6" s="22">
        <f t="shared" si="11"/>
        <v>88.28</v>
      </c>
      <c r="DA6" s="22">
        <f t="shared" si="11"/>
        <v>86.97</v>
      </c>
      <c r="DB6" s="22">
        <f t="shared" si="11"/>
        <v>91.48</v>
      </c>
      <c r="DC6" s="22">
        <f t="shared" si="11"/>
        <v>91.64</v>
      </c>
      <c r="DD6" s="22">
        <f t="shared" si="11"/>
        <v>92.09</v>
      </c>
      <c r="DE6" s="22">
        <f t="shared" si="11"/>
        <v>91.76</v>
      </c>
      <c r="DF6" s="22">
        <f t="shared" si="11"/>
        <v>91.22</v>
      </c>
      <c r="DG6" s="21" t="str">
        <f>IF(DG7="","",IF(DG7="-","【-】","【"&amp;SUBSTITUTE(TEXT(DG7,"#,##0.00"),"-","△")&amp;"】"))</f>
        <v>【89.42】</v>
      </c>
      <c r="DH6" s="22">
        <f>IF(DH7="",NA(),DH7)</f>
        <v>48.42</v>
      </c>
      <c r="DI6" s="22">
        <f t="shared" ref="DI6:DQ6" si="12">IF(DI7="",NA(),DI7)</f>
        <v>48.95</v>
      </c>
      <c r="DJ6" s="22">
        <f t="shared" si="12"/>
        <v>49.45</v>
      </c>
      <c r="DK6" s="22">
        <f t="shared" si="12"/>
        <v>50.77</v>
      </c>
      <c r="DL6" s="22">
        <f t="shared" si="12"/>
        <v>52.13</v>
      </c>
      <c r="DM6" s="22">
        <f t="shared" si="12"/>
        <v>51.13</v>
      </c>
      <c r="DN6" s="22">
        <f t="shared" si="12"/>
        <v>51.62</v>
      </c>
      <c r="DO6" s="22">
        <f t="shared" si="12"/>
        <v>52.16</v>
      </c>
      <c r="DP6" s="22">
        <f t="shared" si="12"/>
        <v>52.59</v>
      </c>
      <c r="DQ6" s="22">
        <f t="shared" si="12"/>
        <v>52.74</v>
      </c>
      <c r="DR6" s="21" t="str">
        <f>IF(DR7="","",IF(DR7="-","【-】","【"&amp;SUBSTITUTE(TEXT(DR7,"#,##0.00"),"-","△")&amp;"】"))</f>
        <v>【52.02】</v>
      </c>
      <c r="DS6" s="22">
        <f>IF(DS7="",NA(),DS7)</f>
        <v>18.72</v>
      </c>
      <c r="DT6" s="22">
        <f t="shared" ref="DT6:EB6" si="13">IF(DT7="",NA(),DT7)</f>
        <v>19.739999999999998</v>
      </c>
      <c r="DU6" s="22">
        <f t="shared" si="13"/>
        <v>22.01</v>
      </c>
      <c r="DV6" s="22">
        <f t="shared" si="13"/>
        <v>25</v>
      </c>
      <c r="DW6" s="22">
        <f t="shared" si="13"/>
        <v>25.83</v>
      </c>
      <c r="DX6" s="22">
        <f t="shared" si="13"/>
        <v>22.41</v>
      </c>
      <c r="DY6" s="22">
        <f t="shared" si="13"/>
        <v>23.68</v>
      </c>
      <c r="DZ6" s="22">
        <f t="shared" si="13"/>
        <v>25.76</v>
      </c>
      <c r="EA6" s="22">
        <f t="shared" si="13"/>
        <v>27.51</v>
      </c>
      <c r="EB6" s="22">
        <f t="shared" si="13"/>
        <v>28.57</v>
      </c>
      <c r="EC6" s="21" t="str">
        <f>IF(EC7="","",IF(EC7="-","【-】","【"&amp;SUBSTITUTE(TEXT(EC7,"#,##0.00"),"-","△")&amp;"】"))</f>
        <v>【25.37】</v>
      </c>
      <c r="ED6" s="22">
        <f>IF(ED7="",NA(),ED7)</f>
        <v>0.38</v>
      </c>
      <c r="EE6" s="22">
        <f t="shared" ref="EE6:EM6" si="14">IF(EE7="",NA(),EE7)</f>
        <v>0.41</v>
      </c>
      <c r="EF6" s="22">
        <f t="shared" si="14"/>
        <v>0.35</v>
      </c>
      <c r="EG6" s="22">
        <f t="shared" si="14"/>
        <v>0.45</v>
      </c>
      <c r="EH6" s="22">
        <f t="shared" si="14"/>
        <v>0.44</v>
      </c>
      <c r="EI6" s="22">
        <f t="shared" si="14"/>
        <v>0.73</v>
      </c>
      <c r="EJ6" s="22">
        <f t="shared" si="14"/>
        <v>0.79</v>
      </c>
      <c r="EK6" s="22">
        <f t="shared" si="14"/>
        <v>0.75</v>
      </c>
      <c r="EL6" s="22">
        <f t="shared" si="14"/>
        <v>0.78</v>
      </c>
      <c r="EM6" s="22">
        <f t="shared" si="14"/>
        <v>0.73</v>
      </c>
      <c r="EN6" s="21" t="str">
        <f>IF(EN7="","",IF(EN7="-","【-】","【"&amp;SUBSTITUTE(TEXT(EN7,"#,##0.00"),"-","△")&amp;"】"))</f>
        <v>【0.62】</v>
      </c>
    </row>
    <row r="7" spans="1:144" s="23" customFormat="1" x14ac:dyDescent="0.2">
      <c r="A7" s="15"/>
      <c r="B7" s="24">
        <v>2023</v>
      </c>
      <c r="C7" s="24">
        <v>422011</v>
      </c>
      <c r="D7" s="24">
        <v>46</v>
      </c>
      <c r="E7" s="24">
        <v>1</v>
      </c>
      <c r="F7" s="24">
        <v>0</v>
      </c>
      <c r="G7" s="24">
        <v>1</v>
      </c>
      <c r="H7" s="24" t="s">
        <v>93</v>
      </c>
      <c r="I7" s="24" t="s">
        <v>94</v>
      </c>
      <c r="J7" s="24" t="s">
        <v>95</v>
      </c>
      <c r="K7" s="24" t="s">
        <v>96</v>
      </c>
      <c r="L7" s="24" t="s">
        <v>97</v>
      </c>
      <c r="M7" s="24" t="s">
        <v>98</v>
      </c>
      <c r="N7" s="25" t="s">
        <v>99</v>
      </c>
      <c r="O7" s="25">
        <v>90.09</v>
      </c>
      <c r="P7" s="25">
        <v>96.24</v>
      </c>
      <c r="Q7" s="25">
        <v>4515</v>
      </c>
      <c r="R7" s="25">
        <v>395843</v>
      </c>
      <c r="S7" s="25">
        <v>405.69</v>
      </c>
      <c r="T7" s="25">
        <v>975.73</v>
      </c>
      <c r="U7" s="25">
        <v>378277</v>
      </c>
      <c r="V7" s="25">
        <v>139.6</v>
      </c>
      <c r="W7" s="25">
        <v>2709.72</v>
      </c>
      <c r="X7" s="25">
        <v>116.5</v>
      </c>
      <c r="Y7" s="25">
        <v>112.08</v>
      </c>
      <c r="Z7" s="25">
        <v>112.72</v>
      </c>
      <c r="AA7" s="25">
        <v>109.25</v>
      </c>
      <c r="AB7" s="25">
        <v>112.57</v>
      </c>
      <c r="AC7" s="25">
        <v>113.57</v>
      </c>
      <c r="AD7" s="25">
        <v>112.59</v>
      </c>
      <c r="AE7" s="25">
        <v>113.87</v>
      </c>
      <c r="AF7" s="25">
        <v>109.87</v>
      </c>
      <c r="AG7" s="25">
        <v>109.81</v>
      </c>
      <c r="AH7" s="25">
        <v>108.24</v>
      </c>
      <c r="AI7" s="25">
        <v>0</v>
      </c>
      <c r="AJ7" s="25">
        <v>0</v>
      </c>
      <c r="AK7" s="25">
        <v>0</v>
      </c>
      <c r="AL7" s="25">
        <v>0</v>
      </c>
      <c r="AM7" s="25">
        <v>0</v>
      </c>
      <c r="AN7" s="25">
        <v>0</v>
      </c>
      <c r="AO7" s="25">
        <v>0</v>
      </c>
      <c r="AP7" s="25">
        <v>0</v>
      </c>
      <c r="AQ7" s="25">
        <v>0</v>
      </c>
      <c r="AR7" s="25">
        <v>0</v>
      </c>
      <c r="AS7" s="25">
        <v>1.5</v>
      </c>
      <c r="AT7" s="25">
        <v>411.62</v>
      </c>
      <c r="AU7" s="25">
        <v>605.87</v>
      </c>
      <c r="AV7" s="25">
        <v>547.9</v>
      </c>
      <c r="AW7" s="25">
        <v>463.21</v>
      </c>
      <c r="AX7" s="25">
        <v>438.66</v>
      </c>
      <c r="AY7" s="25">
        <v>250.03</v>
      </c>
      <c r="AZ7" s="25">
        <v>239.45</v>
      </c>
      <c r="BA7" s="25">
        <v>246.01</v>
      </c>
      <c r="BB7" s="25">
        <v>228.89</v>
      </c>
      <c r="BC7" s="25">
        <v>232.66</v>
      </c>
      <c r="BD7" s="25">
        <v>243.36</v>
      </c>
      <c r="BE7" s="25">
        <v>139.91999999999999</v>
      </c>
      <c r="BF7" s="25">
        <v>131.32</v>
      </c>
      <c r="BG7" s="25">
        <v>122.31</v>
      </c>
      <c r="BH7" s="25">
        <v>112.39</v>
      </c>
      <c r="BI7" s="25">
        <v>102.71</v>
      </c>
      <c r="BJ7" s="25">
        <v>254.19</v>
      </c>
      <c r="BK7" s="25">
        <v>259.56</v>
      </c>
      <c r="BL7" s="25">
        <v>248.92</v>
      </c>
      <c r="BM7" s="25">
        <v>251.26</v>
      </c>
      <c r="BN7" s="25">
        <v>255.84</v>
      </c>
      <c r="BO7" s="25">
        <v>265.93</v>
      </c>
      <c r="BP7" s="25">
        <v>111.36</v>
      </c>
      <c r="BQ7" s="25">
        <v>107.18</v>
      </c>
      <c r="BR7" s="25">
        <v>107.87</v>
      </c>
      <c r="BS7" s="25">
        <v>104.04</v>
      </c>
      <c r="BT7" s="25">
        <v>107.18</v>
      </c>
      <c r="BU7" s="25">
        <v>107.42</v>
      </c>
      <c r="BV7" s="25">
        <v>105.07</v>
      </c>
      <c r="BW7" s="25">
        <v>107.54</v>
      </c>
      <c r="BX7" s="25">
        <v>101.93</v>
      </c>
      <c r="BY7" s="25">
        <v>102.36</v>
      </c>
      <c r="BZ7" s="25">
        <v>97.82</v>
      </c>
      <c r="CA7" s="25">
        <v>209.37</v>
      </c>
      <c r="CB7" s="25">
        <v>214.77</v>
      </c>
      <c r="CC7" s="25">
        <v>213.85</v>
      </c>
      <c r="CD7" s="25">
        <v>222.55</v>
      </c>
      <c r="CE7" s="25">
        <v>216.72</v>
      </c>
      <c r="CF7" s="25">
        <v>157.19</v>
      </c>
      <c r="CG7" s="25">
        <v>153.71</v>
      </c>
      <c r="CH7" s="25">
        <v>155.9</v>
      </c>
      <c r="CI7" s="25">
        <v>162.47</v>
      </c>
      <c r="CJ7" s="25">
        <v>165.52</v>
      </c>
      <c r="CK7" s="25">
        <v>177.56</v>
      </c>
      <c r="CL7" s="25">
        <v>61.99</v>
      </c>
      <c r="CM7" s="25">
        <v>67.34</v>
      </c>
      <c r="CN7" s="25">
        <v>65.13</v>
      </c>
      <c r="CO7" s="25">
        <v>64.849999999999994</v>
      </c>
      <c r="CP7" s="25">
        <v>64.69</v>
      </c>
      <c r="CQ7" s="25">
        <v>63.16</v>
      </c>
      <c r="CR7" s="25">
        <v>64.41</v>
      </c>
      <c r="CS7" s="25">
        <v>64.11</v>
      </c>
      <c r="CT7" s="25">
        <v>63.81</v>
      </c>
      <c r="CU7" s="25">
        <v>63.58</v>
      </c>
      <c r="CV7" s="25">
        <v>59.81</v>
      </c>
      <c r="CW7" s="25">
        <v>87.8</v>
      </c>
      <c r="CX7" s="25">
        <v>87.99</v>
      </c>
      <c r="CY7" s="25">
        <v>89.3</v>
      </c>
      <c r="CZ7" s="25">
        <v>88.28</v>
      </c>
      <c r="DA7" s="25">
        <v>86.97</v>
      </c>
      <c r="DB7" s="25">
        <v>91.48</v>
      </c>
      <c r="DC7" s="25">
        <v>91.64</v>
      </c>
      <c r="DD7" s="25">
        <v>92.09</v>
      </c>
      <c r="DE7" s="25">
        <v>91.76</v>
      </c>
      <c r="DF7" s="25">
        <v>91.22</v>
      </c>
      <c r="DG7" s="25">
        <v>89.42</v>
      </c>
      <c r="DH7" s="25">
        <v>48.42</v>
      </c>
      <c r="DI7" s="25">
        <v>48.95</v>
      </c>
      <c r="DJ7" s="25">
        <v>49.45</v>
      </c>
      <c r="DK7" s="25">
        <v>50.77</v>
      </c>
      <c r="DL7" s="25">
        <v>52.13</v>
      </c>
      <c r="DM7" s="25">
        <v>51.13</v>
      </c>
      <c r="DN7" s="25">
        <v>51.62</v>
      </c>
      <c r="DO7" s="25">
        <v>52.16</v>
      </c>
      <c r="DP7" s="25">
        <v>52.59</v>
      </c>
      <c r="DQ7" s="25">
        <v>52.74</v>
      </c>
      <c r="DR7" s="25">
        <v>52.02</v>
      </c>
      <c r="DS7" s="25">
        <v>18.72</v>
      </c>
      <c r="DT7" s="25">
        <v>19.739999999999998</v>
      </c>
      <c r="DU7" s="25">
        <v>22.01</v>
      </c>
      <c r="DV7" s="25">
        <v>25</v>
      </c>
      <c r="DW7" s="25">
        <v>25.83</v>
      </c>
      <c r="DX7" s="25">
        <v>22.41</v>
      </c>
      <c r="DY7" s="25">
        <v>23.68</v>
      </c>
      <c r="DZ7" s="25">
        <v>25.76</v>
      </c>
      <c r="EA7" s="25">
        <v>27.51</v>
      </c>
      <c r="EB7" s="25">
        <v>28.57</v>
      </c>
      <c r="EC7" s="25">
        <v>25.37</v>
      </c>
      <c r="ED7" s="25">
        <v>0.38</v>
      </c>
      <c r="EE7" s="25">
        <v>0.41</v>
      </c>
      <c r="EF7" s="25">
        <v>0.35</v>
      </c>
      <c r="EG7" s="25">
        <v>0.45</v>
      </c>
      <c r="EH7" s="25">
        <v>0.44</v>
      </c>
      <c r="EI7" s="25">
        <v>0.73</v>
      </c>
      <c r="EJ7" s="25">
        <v>0.79</v>
      </c>
      <c r="EK7" s="25">
        <v>0.75</v>
      </c>
      <c r="EL7" s="25">
        <v>0.78</v>
      </c>
      <c r="EM7" s="25">
        <v>0.73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 奈央子</cp:lastModifiedBy>
  <dcterms:created xsi:type="dcterms:W3CDTF">2025-01-24T06:55:17Z</dcterms:created>
  <dcterms:modified xsi:type="dcterms:W3CDTF">2025-02-28T04:44:54Z</dcterms:modified>
  <cp:category/>
</cp:coreProperties>
</file>