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7.22.150\財政nas\★公営企業\Ｒ６年度\その他の照会\【長崎県市町村課：1.28〆】公営企業に係る経営比較分析表（令和5年度決算）の分析等について\各課より\"/>
    </mc:Choice>
  </mc:AlternateContent>
  <workbookProtection workbookAlgorithmName="SHA-512" workbookHashValue="8JBchaJFbFL+0h0pZWy0H0ibAyEtl4FshRpCEI0FitVFhJVyyX2HMnw+wOl8PdLBpS6FXuFqB0K8Un6LwjrEGQ==" workbookSaltValue="FeNXviCRYoLy/vAcdXiowQ==" workbookSpinCount="100000" lockStructure="1"/>
  <bookViews>
    <workbookView xWindow="0" yWindow="0" windowWidth="24000" windowHeight="876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I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<sst xmlns="http://schemas.openxmlformats.org/spreadsheetml/2006/main" count="228" uniqueCount="114">
  <si>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</si>
  <si>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</si>
  <si>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</si>
  <si>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</si>
  <si>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</si>
  <si>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</si>
  <si>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</si>
  <si>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</si>
  <si>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</si>
  <si>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</si>
  <si>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</si>
  <si>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</si>
  <si>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</si>
  <si>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</si>
  <si>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</si>
  <si>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</si>
  <si>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</si>
  <si>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</si>
  <si>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</si>
  <si>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</si>
  <si>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</si>
  <si>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</si>
  <si>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</si>
  <si>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</si>
  <si>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</si>
  <si>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</si>
  <si>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</si>
  <si>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</si>
  <si>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</si>
  <si>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</si>
  <si>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</si>
  <si>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</si>
  <si>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</si>
  <si>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</si>
  <si>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</si>
  <si>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</si>
  <si>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</si>
  <si>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</si>
  <si>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</si>
  <si>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</si>
  <si>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</si>
  <si>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</si>
  <si>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</si>
  <si>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</si>
  <si>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</si>
  <si>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</si>
  <si>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</si>
  <si>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</si>
  <si>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</si>
  <si>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</si>
  <si>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</si>
  <si>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</si>
  <si>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</si>
  <si>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</si>
  <si>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</si>
  <si>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</si>
  <si>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</si>
  <si>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</si>
  <si>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</si>
  <si>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</si>
  <si>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</si>
  <si>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</si>
  <si>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</si>
  <si>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</si>
  <si>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</si>
  <si>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</si>
  <si>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</si>
  <si>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</si>
  <si>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</si>
  <si>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</si>
  <si>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</si>
  <si>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</si>
  <si>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</si>
  <si>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</si>
  <si>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</si>
  <si>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</si>
  <si>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</si>
  <si>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</si>
  <si>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</si>
  <si>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</si>
  <si>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</si>
  <si>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</si>
  <si>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</si>
  <si>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</si>
  <si>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</si>
  <si>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</si>
  <si>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</si>
  <si>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</si>
  <si>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</si>
  <si>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</si>
  <si>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</si>
  <si>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</si>
  <si>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</si>
  <si>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松浦市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</si>
  <si>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</si>
  <si>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</si>
  <si>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</si>
  <si>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</si>
  <si>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</si>
  <si>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</si>
  <si>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</si>
  <si>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</si>
  <si>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</si>
  <si>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</si>
  <si>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</si>
  <si>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</si>
  <si>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</si>
  <si>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</si>
  <si>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</si>
  <si>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</si>
  <si>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</si>
  <si>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①令和５年度は収支比率が100％を上回った。人口減少に伴う給水収益の減少等もあるが、営業費用を抑えたことで100％を超えることができた。今後も引き続き経営改善を図っていかなければならない。
②令和５年度は純利益が計上されたため、累積欠損金の減少につながった。今後も費用増加に備え、欠損金の解消に努めなければならない。
③簡水統合後、比率は200％付近で推移している。企業債の減少に伴い数値が改善し類似団体平均値以上となっているが、今後の資産更新に備えて流動資産を大きくする努力が必要とされる。
④令和５年度に企業債の増加はなく類似団体平均値より低い数値となっている。施設更新事業を行う場合にも収支バランスを取りながら、平均以下の比率を保ちたい。
⑤人口減少、コロナ禍に伴う経済活動の低下による影響もあり、比率は令和４年度より改善したものの類似団体平均値より低い水準となっている。今後の施設更新費用を見据えて類似団体平均値に近づけるように努めたい。
⑥給水原価については、昨年度よりも減少し、平均値を下回っている。今後も有収率を改善し、水道水を安価に作れる利点を生かした運営を行う。
⑦昨年度より減少し、利用率の類似団体平均値を下回っている。今後は需要に合わせた施設のダウンサイジングの検討も視野に入れなければならない。
⑧有収率は、昨年度に引き続き増加傾向である。しかしながら、類似団体平均値を下回っているため、管路更新、漏水調査などにより、漏水等の原因を解消したい。</t>
    <rPh sb="17" eb="19">
      <t>ウワマワ</t>
    </rPh>
    <rPh sb="22" eb="26">
      <t>ジンコウゲンショウ</t>
    </rPh>
    <rPh sb="27" eb="28">
      <t>トモナ</t>
    </rPh>
    <rPh sb="29" eb="31">
      <t>キュウスイ</t>
    </rPh>
    <rPh sb="31" eb="33">
      <t>シュウエキ</t>
    </rPh>
    <rPh sb="34" eb="35">
      <t>ゲン</t>
    </rPh>
    <rPh sb="35" eb="36">
      <t>ショウ</t>
    </rPh>
    <rPh sb="36" eb="37">
      <t>ナド</t>
    </rPh>
    <rPh sb="42" eb="46">
      <t>エイギョウヒヨウ</t>
    </rPh>
    <rPh sb="47" eb="48">
      <t>オサ</t>
    </rPh>
    <rPh sb="58" eb="59">
      <t>コ</t>
    </rPh>
    <rPh sb="68" eb="70">
      <t>コンゴ</t>
    </rPh>
    <rPh sb="71" eb="72">
      <t>ヒ</t>
    </rPh>
    <rPh sb="73" eb="74">
      <t>ツヅ</t>
    </rPh>
    <rPh sb="75" eb="77">
      <t>ケイエイ</t>
    </rPh>
    <rPh sb="77" eb="79">
      <t>カイゼン</t>
    </rPh>
    <rPh sb="80" eb="81">
      <t>ハカ</t>
    </rPh>
    <rPh sb="99" eb="101">
      <t>ネンド</t>
    </rPh>
    <rPh sb="102" eb="105">
      <t>ジュンリエキ</t>
    </rPh>
    <rPh sb="106" eb="108">
      <t>ケイジョウ</t>
    </rPh>
    <rPh sb="114" eb="116">
      <t>ルイセキ</t>
    </rPh>
    <rPh sb="116" eb="119">
      <t>ケッソンキン</t>
    </rPh>
    <rPh sb="120" eb="122">
      <t>ゲンショウ</t>
    </rPh>
    <rPh sb="129" eb="131">
      <t>コンゴ</t>
    </rPh>
    <rPh sb="144" eb="146">
      <t>カイショウ</t>
    </rPh>
    <rPh sb="147" eb="148">
      <t>ツト</t>
    </rPh>
    <rPh sb="183" eb="186">
      <t>キギョウサイ</t>
    </rPh>
    <rPh sb="187" eb="189">
      <t>ゲンショウ</t>
    </rPh>
    <rPh sb="190" eb="191">
      <t>トモナ</t>
    </rPh>
    <rPh sb="192" eb="194">
      <t>スウチ</t>
    </rPh>
    <rPh sb="195" eb="197">
      <t>カイゼン</t>
    </rPh>
    <rPh sb="206" eb="207">
      <t>ジョウ</t>
    </rPh>
    <rPh sb="215" eb="217">
      <t>コンゴ</t>
    </rPh>
    <rPh sb="218" eb="222">
      <t>シサンコウシン</t>
    </rPh>
    <rPh sb="223" eb="224">
      <t>ソナ</t>
    </rPh>
    <rPh sb="263" eb="267">
      <t>ルイジダンタイ</t>
    </rPh>
    <rPh sb="267" eb="270">
      <t>ヘイキンチ</t>
    </rPh>
    <rPh sb="272" eb="273">
      <t>ヒク</t>
    </rPh>
    <rPh sb="274" eb="276">
      <t>スウチ</t>
    </rPh>
    <rPh sb="346" eb="348">
      <t>エイキョウ</t>
    </rPh>
    <rPh sb="355" eb="357">
      <t>レイワ</t>
    </rPh>
    <rPh sb="358" eb="360">
      <t>ネンド</t>
    </rPh>
    <rPh sb="362" eb="364">
      <t>カイゼン</t>
    </rPh>
    <rPh sb="378" eb="379">
      <t>ヒク</t>
    </rPh>
    <rPh sb="380" eb="382">
      <t>スイジュン</t>
    </rPh>
    <rPh sb="399" eb="401">
      <t>ミス</t>
    </rPh>
    <rPh sb="403" eb="407">
      <t>ルイジダンタイ</t>
    </rPh>
    <rPh sb="407" eb="409">
      <t>ヘイキン</t>
    </rPh>
    <rPh sb="409" eb="410">
      <t>チ</t>
    </rPh>
    <rPh sb="411" eb="412">
      <t>チカ</t>
    </rPh>
    <rPh sb="418" eb="419">
      <t>ツト</t>
    </rPh>
    <rPh sb="441" eb="443">
      <t>ゲンショウ</t>
    </rPh>
    <rPh sb="456" eb="458">
      <t>コンゴ</t>
    </rPh>
    <rPh sb="459" eb="462">
      <t>ユウシュウリツ</t>
    </rPh>
    <rPh sb="463" eb="465">
      <t>カイゼン</t>
    </rPh>
    <rPh sb="492" eb="495">
      <t>サクネンド</t>
    </rPh>
    <rPh sb="497" eb="499">
      <t>ゲンショウ</t>
    </rPh>
    <rPh sb="511" eb="512">
      <t>チ</t>
    </rPh>
    <rPh sb="513" eb="515">
      <t>シタマワ</t>
    </rPh>
    <rPh sb="520" eb="522">
      <t>コンゴ</t>
    </rPh>
    <rPh sb="545" eb="547">
      <t>シヤ</t>
    </rPh>
    <rPh sb="548" eb="549">
      <t>イ</t>
    </rPh>
    <rPh sb="566" eb="569">
      <t>サクネンド</t>
    </rPh>
    <rPh sb="570" eb="571">
      <t>ヒ</t>
    </rPh>
    <rPh sb="572" eb="573">
      <t>ツヅ</t>
    </rPh>
    <rPh sb="574" eb="576">
      <t>ゾウカ</t>
    </rPh>
    <rPh sb="589" eb="593">
      <t>ルイジダンタイ</t>
    </rPh>
    <rPh sb="593" eb="595">
      <t>ヘイキン</t>
    </rPh>
    <rPh sb="595" eb="596">
      <t>チ</t>
    </rPh>
    <rPh sb="597" eb="599">
      <t>シタマワ</t>
    </rPh>
    <rPh sb="611" eb="615">
      <t>ロウスイチョウサ</t>
    </rPh>
    <phoneticPr fontId="4"/>
  </si>
  <si>
    <t>①簡水統合により全体の施設老朽化比率は平均値よりも下回っているが増加傾向にある。老朽化が進んでいる旧上水道施設から計画的な更新が必要とされている。
②管路経年化率は横ばいであったが、管路は法定耐用年数を超えているものも多く使用している。耐震化を図っていく必要もあり、緊急性が高い箇所を厳選して実施する。
③管路更新率は、上昇傾向にあるものの平均値を下回っており、計画的な管路更新が必要である。</t>
    <rPh sb="26" eb="27">
      <t>マワ</t>
    </rPh>
    <rPh sb="32" eb="34">
      <t>ゾウカ</t>
    </rPh>
    <rPh sb="34" eb="36">
      <t>ケイコウ</t>
    </rPh>
    <rPh sb="75" eb="80">
      <t>カンロケイネンカ</t>
    </rPh>
    <rPh sb="80" eb="81">
      <t>リツ</t>
    </rPh>
    <rPh sb="82" eb="83">
      <t>ヨコ</t>
    </rPh>
    <rPh sb="118" eb="121">
      <t>タイシンカ</t>
    </rPh>
    <rPh sb="122" eb="123">
      <t>ハカ</t>
    </rPh>
    <rPh sb="127" eb="129">
      <t>ヒツヨウ</t>
    </rPh>
    <rPh sb="133" eb="136">
      <t>キンキュウセイ</t>
    </rPh>
    <rPh sb="153" eb="158">
      <t>カンロコウシンリツ</t>
    </rPh>
    <rPh sb="160" eb="164">
      <t>ジョウショウケイコウ</t>
    </rPh>
    <rPh sb="170" eb="173">
      <t>ヘイキンチ</t>
    </rPh>
    <rPh sb="174" eb="176">
      <t>シタマワ</t>
    </rPh>
    <phoneticPr fontId="4"/>
  </si>
  <si>
    <t>　簡水統合後の複数年での比較により、資産更新の必要性等、問題点がはっきりしてきた。
　次年度は経営戦略の見直しを行い、料金改定も含め水道収益の見直しと起債の活用等の検討を進めていく。</t>
    <rPh sb="1" eb="5">
      <t>カンスイトウゴウ</t>
    </rPh>
    <rPh sb="5" eb="6">
      <t>ゴ</t>
    </rPh>
    <rPh sb="7" eb="10">
      <t>フクスウネン</t>
    </rPh>
    <rPh sb="12" eb="14">
      <t>ヒカク</t>
    </rPh>
    <rPh sb="18" eb="20">
      <t>シサン</t>
    </rPh>
    <rPh sb="20" eb="22">
      <t>コウシン</t>
    </rPh>
    <rPh sb="23" eb="26">
      <t>ヒツヨウセイ</t>
    </rPh>
    <rPh sb="26" eb="27">
      <t>ナド</t>
    </rPh>
    <rPh sb="28" eb="31">
      <t>モンダイテン</t>
    </rPh>
    <rPh sb="47" eb="51">
      <t>ケイエイセンリャク</t>
    </rPh>
    <rPh sb="52" eb="54">
      <t>ミナオ</t>
    </rPh>
    <rPh sb="56" eb="57">
      <t>オコナ</t>
    </rPh>
    <rPh sb="59" eb="63">
      <t>リョウキンカイテイ</t>
    </rPh>
    <rPh sb="64" eb="65">
      <t>フク</t>
    </rPh>
    <rPh sb="78" eb="80">
      <t>カツヨウ</t>
    </rPh>
    <rPh sb="80" eb="81">
      <t>ナド</t>
    </rPh>
    <rPh sb="82" eb="84">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</si>
</sst>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formatCode="#,##0.00;&quot;△&quot;#,##0.00">
                  <c:v>0</c:v>
                </c:pt>
                <c:pt idx="1">
                  <c:v>0.15</c:v>
                </c:pt>
                <c:pt idx="2">
                  <c:v>0.17</c:v>
                </c:pt>
                <c:pt idx="3">
                  <c:v>0.22</c:v>
                </c:pt>
                <c:pt idx="4">
                  <c:v>0.28000000000000003</c:v>
                </c:pt>
              </c:numCache>
            </c:numRef>
          </c:val>
          <c:extLst>
            <c:ext xmlns:c16="http://schemas.microsoft.com/office/drawing/2014/chart" uri="{C3380CC4-5D6E-409C-BE32-E72D297353CC}">
              <c16:uniqueId val="{00000000-34EF-414E-96ED-FF7F0C4CD49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0.53</c:v>
                </c:pt>
                <c:pt idx="2">
                  <c:v>0.48</c:v>
                </c:pt>
                <c:pt idx="3">
                  <c:v>0.5</c:v>
                </c:pt>
                <c:pt idx="4">
                  <c:v>0.41</c:v>
                </c:pt>
              </c:numCache>
            </c:numRef>
          </c:val>
          <c:smooth val="0"/>
          <c:extLst>
            <c:ext xmlns:c16="http://schemas.microsoft.com/office/drawing/2014/chart" uri="{C3380CC4-5D6E-409C-BE32-E72D297353CC}">
              <c16:uniqueId val="{00000001-34EF-414E-96ED-FF7F0C4CD49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61.57</c:v>
                </c:pt>
                <c:pt idx="1">
                  <c:v>61</c:v>
                </c:pt>
                <c:pt idx="2">
                  <c:v>61.62</c:v>
                </c:pt>
                <c:pt idx="3">
                  <c:v>59.67</c:v>
                </c:pt>
                <c:pt idx="4">
                  <c:v>58.28</c:v>
                </c:pt>
              </c:numCache>
            </c:numRef>
          </c:val>
          <c:extLst>
            <c:ext xmlns:c16="http://schemas.microsoft.com/office/drawing/2014/chart" uri="{C3380CC4-5D6E-409C-BE32-E72D297353CC}">
              <c16:uniqueId val="{00000000-A642-4CE8-8B38-A0454DA1CEC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55.14</c:v>
                </c:pt>
                <c:pt idx="1">
                  <c:v>55.89</c:v>
                </c:pt>
                <c:pt idx="2">
                  <c:v>55.72</c:v>
                </c:pt>
                <c:pt idx="3">
                  <c:v>55.31</c:v>
                </c:pt>
                <c:pt idx="4">
                  <c:v>55.14</c:v>
                </c:pt>
              </c:numCache>
            </c:numRef>
          </c:val>
          <c:smooth val="0"/>
          <c:extLst>
            <c:ext xmlns:c16="http://schemas.microsoft.com/office/drawing/2014/chart" uri="{C3380CC4-5D6E-409C-BE32-E72D297353CC}">
              <c16:uniqueId val="{00000001-A642-4CE8-8B38-A0454DA1CEC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83.79</c:v>
                </c:pt>
                <c:pt idx="1">
                  <c:v>83.07</c:v>
                </c:pt>
                <c:pt idx="2">
                  <c:v>82.05</c:v>
                </c:pt>
                <c:pt idx="3">
                  <c:v>84.73</c:v>
                </c:pt>
                <c:pt idx="4">
                  <c:v>86.58</c:v>
                </c:pt>
              </c:numCache>
            </c:numRef>
          </c:val>
          <c:extLst>
            <c:ext xmlns:c16="http://schemas.microsoft.com/office/drawing/2014/chart" uri="{C3380CC4-5D6E-409C-BE32-E72D297353CC}">
              <c16:uniqueId val="{00000000-B8B5-4AE6-902E-D70DDE360CD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81.39</c:v>
                </c:pt>
                <c:pt idx="1">
                  <c:v>81.27</c:v>
                </c:pt>
                <c:pt idx="2">
                  <c:v>81.260000000000005</c:v>
                </c:pt>
                <c:pt idx="3">
                  <c:v>80.36</c:v>
                </c:pt>
                <c:pt idx="4">
                  <c:v>80.13</c:v>
                </c:pt>
              </c:numCache>
            </c:numRef>
          </c:val>
          <c:smooth val="0"/>
          <c:extLst>
            <c:ext xmlns:c16="http://schemas.microsoft.com/office/drawing/2014/chart" uri="{C3380CC4-5D6E-409C-BE32-E72D297353CC}">
              <c16:uniqueId val="{00000001-B8B5-4AE6-902E-D70DDE360CD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118.11</c:v>
                </c:pt>
                <c:pt idx="1">
                  <c:v>103.46</c:v>
                </c:pt>
                <c:pt idx="2">
                  <c:v>98.06</c:v>
                </c:pt>
                <c:pt idx="3">
                  <c:v>99.96</c:v>
                </c:pt>
                <c:pt idx="4">
                  <c:v>101.49</c:v>
                </c:pt>
              </c:numCache>
            </c:numRef>
          </c:val>
          <c:extLst>
            <c:ext xmlns:c16="http://schemas.microsoft.com/office/drawing/2014/chart" uri="{C3380CC4-5D6E-409C-BE32-E72D297353CC}">
              <c16:uniqueId val="{00000000-5AFA-45B9-8DCB-52570803E62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108.61</c:v>
                </c:pt>
                <c:pt idx="1">
                  <c:v>108.35</c:v>
                </c:pt>
                <c:pt idx="2">
                  <c:v>108.84</c:v>
                </c:pt>
                <c:pt idx="3">
                  <c:v>105.92</c:v>
                </c:pt>
                <c:pt idx="4">
                  <c:v>106.01</c:v>
                </c:pt>
              </c:numCache>
            </c:numRef>
          </c:val>
          <c:smooth val="0"/>
          <c:extLst>
            <c:ext xmlns:c16="http://schemas.microsoft.com/office/drawing/2014/chart" uri="{C3380CC4-5D6E-409C-BE32-E72D297353CC}">
              <c16:uniqueId val="{00000001-5AFA-45B9-8DCB-52570803E62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44.91</c:v>
                </c:pt>
                <c:pt idx="1">
                  <c:v>47.18</c:v>
                </c:pt>
                <c:pt idx="2">
                  <c:v>49.41</c:v>
                </c:pt>
                <c:pt idx="3">
                  <c:v>51.46</c:v>
                </c:pt>
                <c:pt idx="4">
                  <c:v>51.51</c:v>
                </c:pt>
              </c:numCache>
            </c:numRef>
          </c:val>
          <c:extLst>
            <c:ext xmlns:c16="http://schemas.microsoft.com/office/drawing/2014/chart" uri="{C3380CC4-5D6E-409C-BE32-E72D297353CC}">
              <c16:uniqueId val="{00000000-57A1-4A7B-96A6-D3F847FFA0D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49.92</c:v>
                </c:pt>
                <c:pt idx="1">
                  <c:v>50.63</c:v>
                </c:pt>
                <c:pt idx="2">
                  <c:v>51.29</c:v>
                </c:pt>
                <c:pt idx="3">
                  <c:v>52.2</c:v>
                </c:pt>
                <c:pt idx="4">
                  <c:v>52.7</c:v>
                </c:pt>
              </c:numCache>
            </c:numRef>
          </c:val>
          <c:smooth val="0"/>
          <c:extLst>
            <c:ext xmlns:c16="http://schemas.microsoft.com/office/drawing/2014/chart" uri="{C3380CC4-5D6E-409C-BE32-E72D297353CC}">
              <c16:uniqueId val="{00000001-57A1-4A7B-96A6-D3F847FFA0D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24.51</c:v>
                </c:pt>
                <c:pt idx="1">
                  <c:v>24.75</c:v>
                </c:pt>
                <c:pt idx="2">
                  <c:v>27.39</c:v>
                </c:pt>
                <c:pt idx="3">
                  <c:v>29.77</c:v>
                </c:pt>
                <c:pt idx="4">
                  <c:v>29.77</c:v>
                </c:pt>
              </c:numCache>
            </c:numRef>
          </c:val>
          <c:extLst>
            <c:ext xmlns:c16="http://schemas.microsoft.com/office/drawing/2014/chart" uri="{C3380CC4-5D6E-409C-BE32-E72D297353CC}">
              <c16:uniqueId val="{00000000-2897-4A03-9107-D419450752B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16.88</c:v>
                </c:pt>
                <c:pt idx="1">
                  <c:v>18.28</c:v>
                </c:pt>
                <c:pt idx="2">
                  <c:v>19.61</c:v>
                </c:pt>
                <c:pt idx="3">
                  <c:v>20.73</c:v>
                </c:pt>
                <c:pt idx="4">
                  <c:v>22.86</c:v>
                </c:pt>
              </c:numCache>
            </c:numRef>
          </c:val>
          <c:smooth val="0"/>
          <c:extLst>
            <c:ext xmlns:c16="http://schemas.microsoft.com/office/drawing/2014/chart" uri="{C3380CC4-5D6E-409C-BE32-E72D297353CC}">
              <c16:uniqueId val="{00000001-2897-4A03-9107-D419450752B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formatCode="#,##0.00;&quot;△&quot;#,##0.00">
                  <c:v>0</c:v>
                </c:pt>
                <c:pt idx="1">
                  <c:v>6.41</c:v>
                </c:pt>
                <c:pt idx="2">
                  <c:v>9.2799999999999994</c:v>
                </c:pt>
                <c:pt idx="3">
                  <c:v>9.18</c:v>
                </c:pt>
                <c:pt idx="4">
                  <c:v>7.25</c:v>
                </c:pt>
              </c:numCache>
            </c:numRef>
          </c:val>
          <c:extLst>
            <c:ext xmlns:c16="http://schemas.microsoft.com/office/drawing/2014/chart" uri="{C3380CC4-5D6E-409C-BE32-E72D297353CC}">
              <c16:uniqueId val="{00000000-24AE-4B4B-A808-F705767FD2E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3.59</c:v>
                </c:pt>
                <c:pt idx="1">
                  <c:v>3.98</c:v>
                </c:pt>
                <c:pt idx="2">
                  <c:v>6.02</c:v>
                </c:pt>
                <c:pt idx="3">
                  <c:v>7.78</c:v>
                </c:pt>
                <c:pt idx="4">
                  <c:v>9.59</c:v>
                </c:pt>
              </c:numCache>
            </c:numRef>
          </c:val>
          <c:smooth val="0"/>
          <c:extLst>
            <c:ext xmlns:c16="http://schemas.microsoft.com/office/drawing/2014/chart" uri="{C3380CC4-5D6E-409C-BE32-E72D297353CC}">
              <c16:uniqueId val="{00000001-24AE-4B4B-A808-F705767FD2E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230.22</c:v>
                </c:pt>
                <c:pt idx="1">
                  <c:v>223.02</c:v>
                </c:pt>
                <c:pt idx="2">
                  <c:v>234.59</c:v>
                </c:pt>
                <c:pt idx="3">
                  <c:v>268.56</c:v>
                </c:pt>
                <c:pt idx="4">
                  <c:v>261.51</c:v>
                </c:pt>
              </c:numCache>
            </c:numRef>
          </c:val>
          <c:extLst>
            <c:ext xmlns:c16="http://schemas.microsoft.com/office/drawing/2014/chart" uri="{C3380CC4-5D6E-409C-BE32-E72D297353CC}">
              <c16:uniqueId val="{00000000-F94A-48E8-8151-CC219010734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379.08</c:v>
                </c:pt>
                <c:pt idx="1">
                  <c:v>367.55</c:v>
                </c:pt>
                <c:pt idx="2">
                  <c:v>378.56</c:v>
                </c:pt>
                <c:pt idx="3">
                  <c:v>364.46</c:v>
                </c:pt>
                <c:pt idx="4">
                  <c:v>338.89</c:v>
                </c:pt>
              </c:numCache>
            </c:numRef>
          </c:val>
          <c:smooth val="0"/>
          <c:extLst>
            <c:ext xmlns:c16="http://schemas.microsoft.com/office/drawing/2014/chart" uri="{C3380CC4-5D6E-409C-BE32-E72D297353CC}">
              <c16:uniqueId val="{00000001-F94A-48E8-8151-CC219010734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373.3</c:v>
                </c:pt>
                <c:pt idx="1">
                  <c:v>328.18</c:v>
                </c:pt>
                <c:pt idx="2">
                  <c:v>277.55</c:v>
                </c:pt>
                <c:pt idx="3">
                  <c:v>227.34</c:v>
                </c:pt>
                <c:pt idx="4">
                  <c:v>181.4</c:v>
                </c:pt>
              </c:numCache>
            </c:numRef>
          </c:val>
          <c:extLst>
            <c:ext xmlns:c16="http://schemas.microsoft.com/office/drawing/2014/chart" uri="{C3380CC4-5D6E-409C-BE32-E72D297353CC}">
              <c16:uniqueId val="{00000000-A79C-4DAD-B184-1B96FB7F041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398.98</c:v>
                </c:pt>
                <c:pt idx="1">
                  <c:v>418.68</c:v>
                </c:pt>
                <c:pt idx="2">
                  <c:v>395.68</c:v>
                </c:pt>
                <c:pt idx="3">
                  <c:v>403.72</c:v>
                </c:pt>
                <c:pt idx="4">
                  <c:v>400.21</c:v>
                </c:pt>
              </c:numCache>
            </c:numRef>
          </c:val>
          <c:smooth val="0"/>
          <c:extLst>
            <c:ext xmlns:c16="http://schemas.microsoft.com/office/drawing/2014/chart" uri="{C3380CC4-5D6E-409C-BE32-E72D297353CC}">
              <c16:uniqueId val="{00000001-A79C-4DAD-B184-1B96FB7F041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98.77</c:v>
                </c:pt>
                <c:pt idx="1">
                  <c:v>81.680000000000007</c:v>
                </c:pt>
                <c:pt idx="2">
                  <c:v>76.849999999999994</c:v>
                </c:pt>
                <c:pt idx="3">
                  <c:v>79.77</c:v>
                </c:pt>
                <c:pt idx="4">
                  <c:v>82.37</c:v>
                </c:pt>
              </c:numCache>
            </c:numRef>
          </c:val>
          <c:extLst>
            <c:ext xmlns:c16="http://schemas.microsoft.com/office/drawing/2014/chart" uri="{C3380CC4-5D6E-409C-BE32-E72D297353CC}">
              <c16:uniqueId val="{00000000-4D4E-4465-8CDA-B9EFBDBF9B7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98.64</c:v>
                </c:pt>
                <c:pt idx="1">
                  <c:v>94.78</c:v>
                </c:pt>
                <c:pt idx="2">
                  <c:v>97.59</c:v>
                </c:pt>
                <c:pt idx="3">
                  <c:v>92.17</c:v>
                </c:pt>
                <c:pt idx="4">
                  <c:v>92.83</c:v>
                </c:pt>
              </c:numCache>
            </c:numRef>
          </c:val>
          <c:smooth val="0"/>
          <c:extLst>
            <c:ext xmlns:c16="http://schemas.microsoft.com/office/drawing/2014/chart" uri="{C3380CC4-5D6E-409C-BE32-E72D297353CC}">
              <c16:uniqueId val="{00000001-4D4E-4465-8CDA-B9EFBDBF9B7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138.77000000000001</c:v>
                </c:pt>
                <c:pt idx="1">
                  <c:v>168.25</c:v>
                </c:pt>
                <c:pt idx="2">
                  <c:v>178.03</c:v>
                </c:pt>
                <c:pt idx="3">
                  <c:v>171.71</c:v>
                </c:pt>
                <c:pt idx="4">
                  <c:v>165.59</c:v>
                </c:pt>
              </c:numCache>
            </c:numRef>
          </c:val>
          <c:extLst>
            <c:ext xmlns:c16="http://schemas.microsoft.com/office/drawing/2014/chart" uri="{C3380CC4-5D6E-409C-BE32-E72D297353CC}">
              <c16:uniqueId val="{00000000-942C-4DDF-AA99-4E6090E2ABD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178.92</c:v>
                </c:pt>
                <c:pt idx="1">
                  <c:v>181.3</c:v>
                </c:pt>
                <c:pt idx="2">
                  <c:v>181.71</c:v>
                </c:pt>
                <c:pt idx="3">
                  <c:v>188.51</c:v>
                </c:pt>
                <c:pt idx="4">
                  <c:v>189.43</c:v>
                </c:pt>
              </c:numCache>
            </c:numRef>
          </c:val>
          <c:smooth val="0"/>
          <c:extLst>
            <c:ext xmlns:c16="http://schemas.microsoft.com/office/drawing/2014/chart" uri="{C3380CC4-5D6E-409C-BE32-E72D297353CC}">
              <c16:uniqueId val="{00000001-942C-4DDF-AA99-4E6090E2ABD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Y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x14ac:dyDescent="0.15">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x14ac:dyDescent="0.15">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8" t="str">
        <f>データ!H6</f>
        <v>長崎県　松浦市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9"/>
      <c r="AE6" s="79"/>
      <c r="AF6" s="79"/>
      <c r="AG6" s="79"/>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1"/>
      <c r="D7" s="61"/>
      <c r="E7" s="61"/>
      <c r="F7" s="61"/>
      <c r="G7" s="61"/>
      <c r="H7" s="61"/>
      <c r="I7" s="60" t="s">
        <v>2</v>
      </c>
      <c r="J7" s="61"/>
      <c r="K7" s="61"/>
      <c r="L7" s="61"/>
      <c r="M7" s="61"/>
      <c r="N7" s="61"/>
      <c r="O7" s="62"/>
      <c r="P7" s="63" t="s">
        <v>3</v>
      </c>
      <c r="Q7" s="63"/>
      <c r="R7" s="63"/>
      <c r="S7" s="63"/>
      <c r="T7" s="63"/>
      <c r="U7" s="63"/>
      <c r="V7" s="63"/>
      <c r="W7" s="63" t="s">
        <v>4</v>
      </c>
      <c r="X7" s="63"/>
      <c r="Y7" s="63"/>
      <c r="Z7" s="63"/>
      <c r="AA7" s="63"/>
      <c r="AB7" s="63"/>
      <c r="AC7" s="63"/>
      <c r="AD7" s="63" t="s">
        <v>5</v>
      </c>
      <c r="AE7" s="63"/>
      <c r="AF7" s="63"/>
      <c r="AG7" s="63"/>
      <c r="AH7" s="63"/>
      <c r="AI7" s="63"/>
      <c r="AJ7" s="63"/>
      <c r="AK7" s="2"/>
      <c r="AL7" s="63" t="s">
        <v>6</v>
      </c>
      <c r="AM7" s="63"/>
      <c r="AN7" s="63"/>
      <c r="AO7" s="63"/>
      <c r="AP7" s="63"/>
      <c r="AQ7" s="63"/>
      <c r="AR7" s="63"/>
      <c r="AS7" s="63"/>
      <c r="AT7" s="60" t="s">
        <v>7</v>
      </c>
      <c r="AU7" s="61"/>
      <c r="AV7" s="61"/>
      <c r="AW7" s="61"/>
      <c r="AX7" s="61"/>
      <c r="AY7" s="61"/>
      <c r="AZ7" s="61"/>
      <c r="BA7" s="61"/>
      <c r="BB7" s="63" t="s">
        <v>8</v>
      </c>
      <c r="BC7" s="63"/>
      <c r="BD7" s="63"/>
      <c r="BE7" s="63"/>
      <c r="BF7" s="63"/>
      <c r="BG7" s="63"/>
      <c r="BH7" s="63"/>
      <c r="BI7" s="63"/>
      <c r="BJ7" s="3"/>
      <c r="BK7" s="3"/>
      <c r="BL7" s="68" t="s">
        <v>9</v>
      </c>
      <c r="BM7" s="69"/>
      <c r="BN7" s="69"/>
      <c r="BO7" s="69"/>
      <c r="BP7" s="69"/>
      <c r="BQ7" s="69"/>
      <c r="BR7" s="69"/>
      <c r="BS7" s="69"/>
      <c r="BT7" s="69"/>
      <c r="BU7" s="69"/>
      <c r="BV7" s="69"/>
      <c r="BW7" s="69"/>
      <c r="BX7" s="69"/>
      <c r="BY7" s="7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A6</v>
      </c>
      <c r="X8" s="74"/>
      <c r="Y8" s="74"/>
      <c r="Z8" s="74"/>
      <c r="AA8" s="74"/>
      <c r="AB8" s="74"/>
      <c r="AC8" s="74"/>
      <c r="AD8" s="74" t="str">
        <f>データ!$M$6</f>
        <v>非設置</v>
      </c>
      <c r="AE8" s="74"/>
      <c r="AF8" s="74"/>
      <c r="AG8" s="74"/>
      <c r="AH8" s="74"/>
      <c r="AI8" s="74"/>
      <c r="AJ8" s="74"/>
      <c r="AK8" s="2"/>
      <c r="AL8" s="57">
        <f>データ!$R$6</f>
        <v>20983</v>
      </c>
      <c r="AM8" s="57"/>
      <c r="AN8" s="57"/>
      <c r="AO8" s="57"/>
      <c r="AP8" s="57"/>
      <c r="AQ8" s="57"/>
      <c r="AR8" s="57"/>
      <c r="AS8" s="57"/>
      <c r="AT8" s="54">
        <f>データ!$S$6</f>
        <v>130.55000000000001</v>
      </c>
      <c r="AU8" s="55"/>
      <c r="AV8" s="55"/>
      <c r="AW8" s="55"/>
      <c r="AX8" s="55"/>
      <c r="AY8" s="55"/>
      <c r="AZ8" s="55"/>
      <c r="BA8" s="55"/>
      <c r="BB8" s="44">
        <f>データ!$T$6</f>
        <v>160.72999999999999</v>
      </c>
      <c r="BC8" s="44"/>
      <c r="BD8" s="44"/>
      <c r="BE8" s="44"/>
      <c r="BF8" s="44"/>
      <c r="BG8" s="44"/>
      <c r="BH8" s="44"/>
      <c r="BI8" s="44"/>
      <c r="BJ8" s="3"/>
      <c r="BK8" s="3"/>
      <c r="BL8" s="75" t="s">
        <v>10</v>
      </c>
      <c r="BM8" s="76"/>
      <c r="BN8" s="58" t="s">
        <v>11</v>
      </c>
      <c r="BO8" s="58"/>
      <c r="BP8" s="58"/>
      <c r="BQ8" s="58"/>
      <c r="BR8" s="58"/>
      <c r="BS8" s="58"/>
      <c r="BT8" s="58"/>
      <c r="BU8" s="58"/>
      <c r="BV8" s="58"/>
      <c r="BW8" s="58"/>
      <c r="BX8" s="58"/>
      <c r="BY8" s="59"/>
    </row>
    <row r="9" spans="1:78" ht="18.75" customHeight="1" x14ac:dyDescent="0.15">
      <c r="A9" s="2"/>
      <c r="B9" s="60" t="s">
        <v>12</v>
      </c>
      <c r="C9" s="61"/>
      <c r="D9" s="61"/>
      <c r="E9" s="61"/>
      <c r="F9" s="61"/>
      <c r="G9" s="61"/>
      <c r="H9" s="61"/>
      <c r="I9" s="60" t="s">
        <v>13</v>
      </c>
      <c r="J9" s="61"/>
      <c r="K9" s="61"/>
      <c r="L9" s="61"/>
      <c r="M9" s="61"/>
      <c r="N9" s="61"/>
      <c r="O9" s="62"/>
      <c r="P9" s="63" t="s">
        <v>14</v>
      </c>
      <c r="Q9" s="63"/>
      <c r="R9" s="63"/>
      <c r="S9" s="63"/>
      <c r="T9" s="63"/>
      <c r="U9" s="63"/>
      <c r="V9" s="63"/>
      <c r="W9" s="63" t="s">
        <v>15</v>
      </c>
      <c r="X9" s="63"/>
      <c r="Y9" s="63"/>
      <c r="Z9" s="63"/>
      <c r="AA9" s="63"/>
      <c r="AB9" s="63"/>
      <c r="AC9" s="63"/>
      <c r="AD9" s="2"/>
      <c r="AE9" s="2"/>
      <c r="AF9" s="2"/>
      <c r="AG9" s="2"/>
      <c r="AH9" s="2"/>
      <c r="AI9" s="2"/>
      <c r="AJ9" s="2"/>
      <c r="AK9" s="2"/>
      <c r="AL9" s="63" t="s">
        <v>16</v>
      </c>
      <c r="AM9" s="63"/>
      <c r="AN9" s="63"/>
      <c r="AO9" s="63"/>
      <c r="AP9" s="63"/>
      <c r="AQ9" s="63"/>
      <c r="AR9" s="63"/>
      <c r="AS9" s="63"/>
      <c r="AT9" s="60" t="s">
        <v>17</v>
      </c>
      <c r="AU9" s="61"/>
      <c r="AV9" s="61"/>
      <c r="AW9" s="61"/>
      <c r="AX9" s="61"/>
      <c r="AY9" s="61"/>
      <c r="AZ9" s="61"/>
      <c r="BA9" s="61"/>
      <c r="BB9" s="63" t="s">
        <v>18</v>
      </c>
      <c r="BC9" s="63"/>
      <c r="BD9" s="63"/>
      <c r="BE9" s="63"/>
      <c r="BF9" s="63"/>
      <c r="BG9" s="63"/>
      <c r="BH9" s="63"/>
      <c r="BI9" s="63"/>
      <c r="BJ9" s="3"/>
      <c r="BK9" s="3"/>
      <c r="BL9" s="64" t="s">
        <v>19</v>
      </c>
      <c r="BM9" s="65"/>
      <c r="BN9" s="66" t="s">
        <v>20</v>
      </c>
      <c r="BO9" s="66"/>
      <c r="BP9" s="66"/>
      <c r="BQ9" s="66"/>
      <c r="BR9" s="66"/>
      <c r="BS9" s="66"/>
      <c r="BT9" s="66"/>
      <c r="BU9" s="66"/>
      <c r="BV9" s="66"/>
      <c r="BW9" s="66"/>
      <c r="BX9" s="66"/>
      <c r="BY9" s="67"/>
    </row>
    <row r="10" spans="1:78" ht="18.75" customHeight="1" x14ac:dyDescent="0.15">
      <c r="A10" s="2"/>
      <c r="B10" s="54" t="str">
        <f>データ!$N$6</f>
        <v>-</v>
      </c>
      <c r="C10" s="55"/>
      <c r="D10" s="55"/>
      <c r="E10" s="55"/>
      <c r="F10" s="55"/>
      <c r="G10" s="55"/>
      <c r="H10" s="55"/>
      <c r="I10" s="54">
        <f>データ!$O$6</f>
        <v>83.14</v>
      </c>
      <c r="J10" s="55"/>
      <c r="K10" s="55"/>
      <c r="L10" s="55"/>
      <c r="M10" s="55"/>
      <c r="N10" s="55"/>
      <c r="O10" s="56"/>
      <c r="P10" s="44">
        <f>データ!$P$6</f>
        <v>99.84</v>
      </c>
      <c r="Q10" s="44"/>
      <c r="R10" s="44"/>
      <c r="S10" s="44"/>
      <c r="T10" s="44"/>
      <c r="U10" s="44"/>
      <c r="V10" s="44"/>
      <c r="W10" s="57">
        <f>データ!$Q$6</f>
        <v>2524</v>
      </c>
      <c r="X10" s="57"/>
      <c r="Y10" s="57"/>
      <c r="Z10" s="57"/>
      <c r="AA10" s="57"/>
      <c r="AB10" s="57"/>
      <c r="AC10" s="57"/>
      <c r="AD10" s="2"/>
      <c r="AE10" s="2"/>
      <c r="AF10" s="2"/>
      <c r="AG10" s="2"/>
      <c r="AH10" s="2"/>
      <c r="AI10" s="2"/>
      <c r="AJ10" s="2"/>
      <c r="AK10" s="2"/>
      <c r="AL10" s="57">
        <f>データ!$U$6</f>
        <v>20688</v>
      </c>
      <c r="AM10" s="57"/>
      <c r="AN10" s="57"/>
      <c r="AO10" s="57"/>
      <c r="AP10" s="57"/>
      <c r="AQ10" s="57"/>
      <c r="AR10" s="57"/>
      <c r="AS10" s="57"/>
      <c r="AT10" s="54">
        <f>データ!$V$6</f>
        <v>86.5</v>
      </c>
      <c r="AU10" s="55"/>
      <c r="AV10" s="55"/>
      <c r="AW10" s="55"/>
      <c r="AX10" s="55"/>
      <c r="AY10" s="55"/>
      <c r="AZ10" s="55"/>
      <c r="BA10" s="55"/>
      <c r="BB10" s="44">
        <f>データ!$W$6</f>
        <v>239.17</v>
      </c>
      <c r="BC10" s="44"/>
      <c r="BD10" s="44"/>
      <c r="BE10" s="44"/>
      <c r="BF10" s="44"/>
      <c r="BG10" s="44"/>
      <c r="BH10" s="44"/>
      <c r="BI10" s="44"/>
      <c r="BJ10" s="2"/>
      <c r="BK10" s="2"/>
      <c r="BL10" s="45" t="s">
        <v>21</v>
      </c>
      <c r="BM10" s="46"/>
      <c r="BN10" s="47" t="s">
        <v>22</v>
      </c>
      <c r="BO10" s="47"/>
      <c r="BP10" s="47"/>
      <c r="BQ10" s="47"/>
      <c r="BR10" s="47"/>
      <c r="BS10" s="47"/>
      <c r="BT10" s="47"/>
      <c r="BU10" s="47"/>
      <c r="BV10" s="47"/>
      <c r="BW10" s="47"/>
      <c r="BX10" s="47"/>
      <c r="BY10" s="4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9" t="s">
        <v>23</v>
      </c>
      <c r="BM11" s="49"/>
      <c r="BN11" s="49"/>
      <c r="BO11" s="49"/>
      <c r="BP11" s="49"/>
      <c r="BQ11" s="49"/>
      <c r="BR11" s="49"/>
      <c r="BS11" s="49"/>
      <c r="BT11" s="49"/>
      <c r="BU11" s="49"/>
      <c r="BV11" s="49"/>
      <c r="BW11" s="49"/>
      <c r="BX11" s="49"/>
      <c r="BY11" s="49"/>
      <c r="BZ11" s="4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9"/>
      <c r="BM12" s="49"/>
      <c r="BN12" s="49"/>
      <c r="BO12" s="49"/>
      <c r="BP12" s="49"/>
      <c r="BQ12" s="49"/>
      <c r="BR12" s="49"/>
      <c r="BS12" s="49"/>
      <c r="BT12" s="49"/>
      <c r="BU12" s="49"/>
      <c r="BV12" s="49"/>
      <c r="BW12" s="49"/>
      <c r="BX12" s="49"/>
      <c r="BY12" s="49"/>
      <c r="BZ12" s="4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0"/>
      <c r="BM13" s="50"/>
      <c r="BN13" s="50"/>
      <c r="BO13" s="50"/>
      <c r="BP13" s="50"/>
      <c r="BQ13" s="50"/>
      <c r="BR13" s="50"/>
      <c r="BS13" s="50"/>
      <c r="BT13" s="50"/>
      <c r="BU13" s="50"/>
      <c r="BV13" s="50"/>
      <c r="BW13" s="50"/>
      <c r="BX13" s="50"/>
      <c r="BY13" s="50"/>
      <c r="BZ13" s="50"/>
    </row>
    <row r="14" spans="1:78" ht="13.5" customHeight="1" x14ac:dyDescent="0.15">
      <c r="A14" s="2"/>
      <c r="B14" s="51" t="s">
        <v>24</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3"/>
      <c r="BK14" s="2"/>
      <c r="BL14" s="32" t="s">
        <v>25</v>
      </c>
      <c r="BM14" s="33"/>
      <c r="BN14" s="33"/>
      <c r="BO14" s="33"/>
      <c r="BP14" s="33"/>
      <c r="BQ14" s="33"/>
      <c r="BR14" s="33"/>
      <c r="BS14" s="33"/>
      <c r="BT14" s="33"/>
      <c r="BU14" s="33"/>
      <c r="BV14" s="33"/>
      <c r="BW14" s="33"/>
      <c r="BX14" s="33"/>
      <c r="BY14" s="33"/>
      <c r="BZ14" s="34"/>
    </row>
    <row r="15" spans="1:78" ht="13.5" customHeight="1" x14ac:dyDescent="0.15">
      <c r="A15" s="2"/>
      <c r="B15" s="38"/>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40"/>
      <c r="BK15" s="2"/>
      <c r="BL15" s="35"/>
      <c r="BM15" s="36"/>
      <c r="BN15" s="36"/>
      <c r="BO15" s="36"/>
      <c r="BP15" s="36"/>
      <c r="BQ15" s="36"/>
      <c r="BR15" s="36"/>
      <c r="BS15" s="36"/>
      <c r="BT15" s="36"/>
      <c r="BU15" s="36"/>
      <c r="BV15" s="36"/>
      <c r="BW15" s="36"/>
      <c r="BX15" s="36"/>
      <c r="BY15" s="36"/>
      <c r="BZ15" s="37"/>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8" t="s">
        <v>111</v>
      </c>
      <c r="BM16" s="89"/>
      <c r="BN16" s="89"/>
      <c r="BO16" s="89"/>
      <c r="BP16" s="89"/>
      <c r="BQ16" s="89"/>
      <c r="BR16" s="89"/>
      <c r="BS16" s="89"/>
      <c r="BT16" s="89"/>
      <c r="BU16" s="89"/>
      <c r="BV16" s="89"/>
      <c r="BW16" s="89"/>
      <c r="BX16" s="89"/>
      <c r="BY16" s="89"/>
      <c r="BZ16" s="9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8"/>
      <c r="BM17" s="89"/>
      <c r="BN17" s="89"/>
      <c r="BO17" s="89"/>
      <c r="BP17" s="89"/>
      <c r="BQ17" s="89"/>
      <c r="BR17" s="89"/>
      <c r="BS17" s="89"/>
      <c r="BT17" s="89"/>
      <c r="BU17" s="89"/>
      <c r="BV17" s="89"/>
      <c r="BW17" s="89"/>
      <c r="BX17" s="89"/>
      <c r="BY17" s="89"/>
      <c r="BZ17" s="9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8"/>
      <c r="BM18" s="89"/>
      <c r="BN18" s="89"/>
      <c r="BO18" s="89"/>
      <c r="BP18" s="89"/>
      <c r="BQ18" s="89"/>
      <c r="BR18" s="89"/>
      <c r="BS18" s="89"/>
      <c r="BT18" s="89"/>
      <c r="BU18" s="89"/>
      <c r="BV18" s="89"/>
      <c r="BW18" s="89"/>
      <c r="BX18" s="89"/>
      <c r="BY18" s="89"/>
      <c r="BZ18" s="9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8"/>
      <c r="BM19" s="89"/>
      <c r="BN19" s="89"/>
      <c r="BO19" s="89"/>
      <c r="BP19" s="89"/>
      <c r="BQ19" s="89"/>
      <c r="BR19" s="89"/>
      <c r="BS19" s="89"/>
      <c r="BT19" s="89"/>
      <c r="BU19" s="89"/>
      <c r="BV19" s="89"/>
      <c r="BW19" s="89"/>
      <c r="BX19" s="89"/>
      <c r="BY19" s="89"/>
      <c r="BZ19" s="9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8"/>
      <c r="BM20" s="89"/>
      <c r="BN20" s="89"/>
      <c r="BO20" s="89"/>
      <c r="BP20" s="89"/>
      <c r="BQ20" s="89"/>
      <c r="BR20" s="89"/>
      <c r="BS20" s="89"/>
      <c r="BT20" s="89"/>
      <c r="BU20" s="89"/>
      <c r="BV20" s="89"/>
      <c r="BW20" s="89"/>
      <c r="BX20" s="89"/>
      <c r="BY20" s="89"/>
      <c r="BZ20" s="9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8"/>
      <c r="BM21" s="89"/>
      <c r="BN21" s="89"/>
      <c r="BO21" s="89"/>
      <c r="BP21" s="89"/>
      <c r="BQ21" s="89"/>
      <c r="BR21" s="89"/>
      <c r="BS21" s="89"/>
      <c r="BT21" s="89"/>
      <c r="BU21" s="89"/>
      <c r="BV21" s="89"/>
      <c r="BW21" s="89"/>
      <c r="BX21" s="89"/>
      <c r="BY21" s="89"/>
      <c r="BZ21" s="9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8"/>
      <c r="BM22" s="89"/>
      <c r="BN22" s="89"/>
      <c r="BO22" s="89"/>
      <c r="BP22" s="89"/>
      <c r="BQ22" s="89"/>
      <c r="BR22" s="89"/>
      <c r="BS22" s="89"/>
      <c r="BT22" s="89"/>
      <c r="BU22" s="89"/>
      <c r="BV22" s="89"/>
      <c r="BW22" s="89"/>
      <c r="BX22" s="89"/>
      <c r="BY22" s="89"/>
      <c r="BZ22" s="9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8"/>
      <c r="BM23" s="89"/>
      <c r="BN23" s="89"/>
      <c r="BO23" s="89"/>
      <c r="BP23" s="89"/>
      <c r="BQ23" s="89"/>
      <c r="BR23" s="89"/>
      <c r="BS23" s="89"/>
      <c r="BT23" s="89"/>
      <c r="BU23" s="89"/>
      <c r="BV23" s="89"/>
      <c r="BW23" s="89"/>
      <c r="BX23" s="89"/>
      <c r="BY23" s="89"/>
      <c r="BZ23" s="9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8"/>
      <c r="BM24" s="89"/>
      <c r="BN24" s="89"/>
      <c r="BO24" s="89"/>
      <c r="BP24" s="89"/>
      <c r="BQ24" s="89"/>
      <c r="BR24" s="89"/>
      <c r="BS24" s="89"/>
      <c r="BT24" s="89"/>
      <c r="BU24" s="89"/>
      <c r="BV24" s="89"/>
      <c r="BW24" s="89"/>
      <c r="BX24" s="89"/>
      <c r="BY24" s="89"/>
      <c r="BZ24" s="9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8"/>
      <c r="BM25" s="89"/>
      <c r="BN25" s="89"/>
      <c r="BO25" s="89"/>
      <c r="BP25" s="89"/>
      <c r="BQ25" s="89"/>
      <c r="BR25" s="89"/>
      <c r="BS25" s="89"/>
      <c r="BT25" s="89"/>
      <c r="BU25" s="89"/>
      <c r="BV25" s="89"/>
      <c r="BW25" s="89"/>
      <c r="BX25" s="89"/>
      <c r="BY25" s="89"/>
      <c r="BZ25" s="9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8"/>
      <c r="BM26" s="89"/>
      <c r="BN26" s="89"/>
      <c r="BO26" s="89"/>
      <c r="BP26" s="89"/>
      <c r="BQ26" s="89"/>
      <c r="BR26" s="89"/>
      <c r="BS26" s="89"/>
      <c r="BT26" s="89"/>
      <c r="BU26" s="89"/>
      <c r="BV26" s="89"/>
      <c r="BW26" s="89"/>
      <c r="BX26" s="89"/>
      <c r="BY26" s="89"/>
      <c r="BZ26" s="9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8"/>
      <c r="BM27" s="89"/>
      <c r="BN27" s="89"/>
      <c r="BO27" s="89"/>
      <c r="BP27" s="89"/>
      <c r="BQ27" s="89"/>
      <c r="BR27" s="89"/>
      <c r="BS27" s="89"/>
      <c r="BT27" s="89"/>
      <c r="BU27" s="89"/>
      <c r="BV27" s="89"/>
      <c r="BW27" s="89"/>
      <c r="BX27" s="89"/>
      <c r="BY27" s="89"/>
      <c r="BZ27" s="9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8"/>
      <c r="BM28" s="89"/>
      <c r="BN28" s="89"/>
      <c r="BO28" s="89"/>
      <c r="BP28" s="89"/>
      <c r="BQ28" s="89"/>
      <c r="BR28" s="89"/>
      <c r="BS28" s="89"/>
      <c r="BT28" s="89"/>
      <c r="BU28" s="89"/>
      <c r="BV28" s="89"/>
      <c r="BW28" s="89"/>
      <c r="BX28" s="89"/>
      <c r="BY28" s="89"/>
      <c r="BZ28" s="9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8"/>
      <c r="BM29" s="89"/>
      <c r="BN29" s="89"/>
      <c r="BO29" s="89"/>
      <c r="BP29" s="89"/>
      <c r="BQ29" s="89"/>
      <c r="BR29" s="89"/>
      <c r="BS29" s="89"/>
      <c r="BT29" s="89"/>
      <c r="BU29" s="89"/>
      <c r="BV29" s="89"/>
      <c r="BW29" s="89"/>
      <c r="BX29" s="89"/>
      <c r="BY29" s="89"/>
      <c r="BZ29" s="9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8"/>
      <c r="BM30" s="89"/>
      <c r="BN30" s="89"/>
      <c r="BO30" s="89"/>
      <c r="BP30" s="89"/>
      <c r="BQ30" s="89"/>
      <c r="BR30" s="89"/>
      <c r="BS30" s="89"/>
      <c r="BT30" s="89"/>
      <c r="BU30" s="89"/>
      <c r="BV30" s="89"/>
      <c r="BW30" s="89"/>
      <c r="BX30" s="89"/>
      <c r="BY30" s="89"/>
      <c r="BZ30" s="9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8"/>
      <c r="BM31" s="89"/>
      <c r="BN31" s="89"/>
      <c r="BO31" s="89"/>
      <c r="BP31" s="89"/>
      <c r="BQ31" s="89"/>
      <c r="BR31" s="89"/>
      <c r="BS31" s="89"/>
      <c r="BT31" s="89"/>
      <c r="BU31" s="89"/>
      <c r="BV31" s="89"/>
      <c r="BW31" s="89"/>
      <c r="BX31" s="89"/>
      <c r="BY31" s="89"/>
      <c r="BZ31" s="9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8"/>
      <c r="BM32" s="89"/>
      <c r="BN32" s="89"/>
      <c r="BO32" s="89"/>
      <c r="BP32" s="89"/>
      <c r="BQ32" s="89"/>
      <c r="BR32" s="89"/>
      <c r="BS32" s="89"/>
      <c r="BT32" s="89"/>
      <c r="BU32" s="89"/>
      <c r="BV32" s="89"/>
      <c r="BW32" s="89"/>
      <c r="BX32" s="89"/>
      <c r="BY32" s="89"/>
      <c r="BZ32" s="9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8"/>
      <c r="BM33" s="89"/>
      <c r="BN33" s="89"/>
      <c r="BO33" s="89"/>
      <c r="BP33" s="89"/>
      <c r="BQ33" s="89"/>
      <c r="BR33" s="89"/>
      <c r="BS33" s="89"/>
      <c r="BT33" s="89"/>
      <c r="BU33" s="89"/>
      <c r="BV33" s="89"/>
      <c r="BW33" s="89"/>
      <c r="BX33" s="89"/>
      <c r="BY33" s="89"/>
      <c r="BZ33" s="9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8"/>
      <c r="BM34" s="89"/>
      <c r="BN34" s="89"/>
      <c r="BO34" s="89"/>
      <c r="BP34" s="89"/>
      <c r="BQ34" s="89"/>
      <c r="BR34" s="89"/>
      <c r="BS34" s="89"/>
      <c r="BT34" s="89"/>
      <c r="BU34" s="89"/>
      <c r="BV34" s="89"/>
      <c r="BW34" s="89"/>
      <c r="BX34" s="89"/>
      <c r="BY34" s="89"/>
      <c r="BZ34" s="9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8"/>
      <c r="BM35" s="89"/>
      <c r="BN35" s="89"/>
      <c r="BO35" s="89"/>
      <c r="BP35" s="89"/>
      <c r="BQ35" s="89"/>
      <c r="BR35" s="89"/>
      <c r="BS35" s="89"/>
      <c r="BT35" s="89"/>
      <c r="BU35" s="89"/>
      <c r="BV35" s="89"/>
      <c r="BW35" s="89"/>
      <c r="BX35" s="89"/>
      <c r="BY35" s="89"/>
      <c r="BZ35" s="9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8"/>
      <c r="BM36" s="89"/>
      <c r="BN36" s="89"/>
      <c r="BO36" s="89"/>
      <c r="BP36" s="89"/>
      <c r="BQ36" s="89"/>
      <c r="BR36" s="89"/>
      <c r="BS36" s="89"/>
      <c r="BT36" s="89"/>
      <c r="BU36" s="89"/>
      <c r="BV36" s="89"/>
      <c r="BW36" s="89"/>
      <c r="BX36" s="89"/>
      <c r="BY36" s="89"/>
      <c r="BZ36" s="9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8"/>
      <c r="BM37" s="89"/>
      <c r="BN37" s="89"/>
      <c r="BO37" s="89"/>
      <c r="BP37" s="89"/>
      <c r="BQ37" s="89"/>
      <c r="BR37" s="89"/>
      <c r="BS37" s="89"/>
      <c r="BT37" s="89"/>
      <c r="BU37" s="89"/>
      <c r="BV37" s="89"/>
      <c r="BW37" s="89"/>
      <c r="BX37" s="89"/>
      <c r="BY37" s="89"/>
      <c r="BZ37" s="9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8"/>
      <c r="BM38" s="89"/>
      <c r="BN38" s="89"/>
      <c r="BO38" s="89"/>
      <c r="BP38" s="89"/>
      <c r="BQ38" s="89"/>
      <c r="BR38" s="89"/>
      <c r="BS38" s="89"/>
      <c r="BT38" s="89"/>
      <c r="BU38" s="89"/>
      <c r="BV38" s="89"/>
      <c r="BW38" s="89"/>
      <c r="BX38" s="89"/>
      <c r="BY38" s="89"/>
      <c r="BZ38" s="9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8"/>
      <c r="BM39" s="89"/>
      <c r="BN39" s="89"/>
      <c r="BO39" s="89"/>
      <c r="BP39" s="89"/>
      <c r="BQ39" s="89"/>
      <c r="BR39" s="89"/>
      <c r="BS39" s="89"/>
      <c r="BT39" s="89"/>
      <c r="BU39" s="89"/>
      <c r="BV39" s="89"/>
      <c r="BW39" s="89"/>
      <c r="BX39" s="89"/>
      <c r="BY39" s="89"/>
      <c r="BZ39" s="9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8"/>
      <c r="BM40" s="89"/>
      <c r="BN40" s="89"/>
      <c r="BO40" s="89"/>
      <c r="BP40" s="89"/>
      <c r="BQ40" s="89"/>
      <c r="BR40" s="89"/>
      <c r="BS40" s="89"/>
      <c r="BT40" s="89"/>
      <c r="BU40" s="89"/>
      <c r="BV40" s="89"/>
      <c r="BW40" s="89"/>
      <c r="BX40" s="89"/>
      <c r="BY40" s="89"/>
      <c r="BZ40" s="9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8"/>
      <c r="BM41" s="89"/>
      <c r="BN41" s="89"/>
      <c r="BO41" s="89"/>
      <c r="BP41" s="89"/>
      <c r="BQ41" s="89"/>
      <c r="BR41" s="89"/>
      <c r="BS41" s="89"/>
      <c r="BT41" s="89"/>
      <c r="BU41" s="89"/>
      <c r="BV41" s="89"/>
      <c r="BW41" s="89"/>
      <c r="BX41" s="89"/>
      <c r="BY41" s="89"/>
      <c r="BZ41" s="9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8"/>
      <c r="BM42" s="89"/>
      <c r="BN42" s="89"/>
      <c r="BO42" s="89"/>
      <c r="BP42" s="89"/>
      <c r="BQ42" s="89"/>
      <c r="BR42" s="89"/>
      <c r="BS42" s="89"/>
      <c r="BT42" s="89"/>
      <c r="BU42" s="89"/>
      <c r="BV42" s="89"/>
      <c r="BW42" s="89"/>
      <c r="BX42" s="89"/>
      <c r="BY42" s="89"/>
      <c r="BZ42" s="9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8"/>
      <c r="BM43" s="89"/>
      <c r="BN43" s="89"/>
      <c r="BO43" s="89"/>
      <c r="BP43" s="89"/>
      <c r="BQ43" s="89"/>
      <c r="BR43" s="89"/>
      <c r="BS43" s="89"/>
      <c r="BT43" s="89"/>
      <c r="BU43" s="89"/>
      <c r="BV43" s="89"/>
      <c r="BW43" s="89"/>
      <c r="BX43" s="89"/>
      <c r="BY43" s="89"/>
      <c r="BZ43" s="9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8"/>
      <c r="BM44" s="89"/>
      <c r="BN44" s="89"/>
      <c r="BO44" s="89"/>
      <c r="BP44" s="89"/>
      <c r="BQ44" s="89"/>
      <c r="BR44" s="89"/>
      <c r="BS44" s="89"/>
      <c r="BT44" s="89"/>
      <c r="BU44" s="89"/>
      <c r="BV44" s="89"/>
      <c r="BW44" s="89"/>
      <c r="BX44" s="89"/>
      <c r="BY44" s="89"/>
      <c r="BZ44" s="9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2" t="s">
        <v>26</v>
      </c>
      <c r="BM45" s="33"/>
      <c r="BN45" s="33"/>
      <c r="BO45" s="33"/>
      <c r="BP45" s="33"/>
      <c r="BQ45" s="33"/>
      <c r="BR45" s="33"/>
      <c r="BS45" s="33"/>
      <c r="BT45" s="33"/>
      <c r="BU45" s="33"/>
      <c r="BV45" s="33"/>
      <c r="BW45" s="33"/>
      <c r="BX45" s="33"/>
      <c r="BY45" s="33"/>
      <c r="BZ45" s="34"/>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5"/>
      <c r="BM46" s="36"/>
      <c r="BN46" s="36"/>
      <c r="BO46" s="36"/>
      <c r="BP46" s="36"/>
      <c r="BQ46" s="36"/>
      <c r="BR46" s="36"/>
      <c r="BS46" s="36"/>
      <c r="BT46" s="36"/>
      <c r="BU46" s="36"/>
      <c r="BV46" s="36"/>
      <c r="BW46" s="36"/>
      <c r="BX46" s="36"/>
      <c r="BY46" s="36"/>
      <c r="BZ46" s="37"/>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112</v>
      </c>
      <c r="BM47" s="91"/>
      <c r="BN47" s="91"/>
      <c r="BO47" s="91"/>
      <c r="BP47" s="91"/>
      <c r="BQ47" s="91"/>
      <c r="BR47" s="91"/>
      <c r="BS47" s="91"/>
      <c r="BT47" s="91"/>
      <c r="BU47" s="91"/>
      <c r="BV47" s="91"/>
      <c r="BW47" s="91"/>
      <c r="BX47" s="91"/>
      <c r="BY47" s="91"/>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91"/>
      <c r="BN48" s="91"/>
      <c r="BO48" s="91"/>
      <c r="BP48" s="91"/>
      <c r="BQ48" s="91"/>
      <c r="BR48" s="91"/>
      <c r="BS48" s="91"/>
      <c r="BT48" s="91"/>
      <c r="BU48" s="91"/>
      <c r="BV48" s="91"/>
      <c r="BW48" s="91"/>
      <c r="BX48" s="91"/>
      <c r="BY48" s="91"/>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91"/>
      <c r="BN49" s="91"/>
      <c r="BO49" s="91"/>
      <c r="BP49" s="91"/>
      <c r="BQ49" s="91"/>
      <c r="BR49" s="91"/>
      <c r="BS49" s="91"/>
      <c r="BT49" s="91"/>
      <c r="BU49" s="91"/>
      <c r="BV49" s="91"/>
      <c r="BW49" s="91"/>
      <c r="BX49" s="91"/>
      <c r="BY49" s="91"/>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91"/>
      <c r="BN50" s="91"/>
      <c r="BO50" s="91"/>
      <c r="BP50" s="91"/>
      <c r="BQ50" s="91"/>
      <c r="BR50" s="91"/>
      <c r="BS50" s="91"/>
      <c r="BT50" s="91"/>
      <c r="BU50" s="91"/>
      <c r="BV50" s="91"/>
      <c r="BW50" s="91"/>
      <c r="BX50" s="91"/>
      <c r="BY50" s="91"/>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91"/>
      <c r="BN51" s="91"/>
      <c r="BO51" s="91"/>
      <c r="BP51" s="91"/>
      <c r="BQ51" s="91"/>
      <c r="BR51" s="91"/>
      <c r="BS51" s="91"/>
      <c r="BT51" s="91"/>
      <c r="BU51" s="91"/>
      <c r="BV51" s="91"/>
      <c r="BW51" s="91"/>
      <c r="BX51" s="91"/>
      <c r="BY51" s="91"/>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91"/>
      <c r="BN52" s="91"/>
      <c r="BO52" s="91"/>
      <c r="BP52" s="91"/>
      <c r="BQ52" s="91"/>
      <c r="BR52" s="91"/>
      <c r="BS52" s="91"/>
      <c r="BT52" s="91"/>
      <c r="BU52" s="91"/>
      <c r="BV52" s="91"/>
      <c r="BW52" s="91"/>
      <c r="BX52" s="91"/>
      <c r="BY52" s="91"/>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91"/>
      <c r="BN53" s="91"/>
      <c r="BO53" s="91"/>
      <c r="BP53" s="91"/>
      <c r="BQ53" s="91"/>
      <c r="BR53" s="91"/>
      <c r="BS53" s="91"/>
      <c r="BT53" s="91"/>
      <c r="BU53" s="91"/>
      <c r="BV53" s="91"/>
      <c r="BW53" s="91"/>
      <c r="BX53" s="91"/>
      <c r="BY53" s="91"/>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91"/>
      <c r="BN54" s="91"/>
      <c r="BO54" s="91"/>
      <c r="BP54" s="91"/>
      <c r="BQ54" s="91"/>
      <c r="BR54" s="91"/>
      <c r="BS54" s="91"/>
      <c r="BT54" s="91"/>
      <c r="BU54" s="91"/>
      <c r="BV54" s="91"/>
      <c r="BW54" s="91"/>
      <c r="BX54" s="91"/>
      <c r="BY54" s="91"/>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91"/>
      <c r="BN55" s="91"/>
      <c r="BO55" s="91"/>
      <c r="BP55" s="91"/>
      <c r="BQ55" s="91"/>
      <c r="BR55" s="91"/>
      <c r="BS55" s="91"/>
      <c r="BT55" s="91"/>
      <c r="BU55" s="91"/>
      <c r="BV55" s="91"/>
      <c r="BW55" s="91"/>
      <c r="BX55" s="91"/>
      <c r="BY55" s="91"/>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91"/>
      <c r="BN56" s="91"/>
      <c r="BO56" s="91"/>
      <c r="BP56" s="91"/>
      <c r="BQ56" s="91"/>
      <c r="BR56" s="91"/>
      <c r="BS56" s="91"/>
      <c r="BT56" s="91"/>
      <c r="BU56" s="91"/>
      <c r="BV56" s="91"/>
      <c r="BW56" s="91"/>
      <c r="BX56" s="91"/>
      <c r="BY56" s="91"/>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91"/>
      <c r="BN57" s="91"/>
      <c r="BO57" s="91"/>
      <c r="BP57" s="91"/>
      <c r="BQ57" s="91"/>
      <c r="BR57" s="91"/>
      <c r="BS57" s="91"/>
      <c r="BT57" s="91"/>
      <c r="BU57" s="91"/>
      <c r="BV57" s="91"/>
      <c r="BW57" s="91"/>
      <c r="BX57" s="91"/>
      <c r="BY57" s="91"/>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91"/>
      <c r="BN58" s="91"/>
      <c r="BO58" s="91"/>
      <c r="BP58" s="91"/>
      <c r="BQ58" s="91"/>
      <c r="BR58" s="91"/>
      <c r="BS58" s="91"/>
      <c r="BT58" s="91"/>
      <c r="BU58" s="91"/>
      <c r="BV58" s="91"/>
      <c r="BW58" s="91"/>
      <c r="BX58" s="91"/>
      <c r="BY58" s="91"/>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91"/>
      <c r="BN59" s="91"/>
      <c r="BO59" s="91"/>
      <c r="BP59" s="91"/>
      <c r="BQ59" s="91"/>
      <c r="BR59" s="91"/>
      <c r="BS59" s="91"/>
      <c r="BT59" s="91"/>
      <c r="BU59" s="91"/>
      <c r="BV59" s="91"/>
      <c r="BW59" s="91"/>
      <c r="BX59" s="91"/>
      <c r="BY59" s="91"/>
      <c r="BZ59" s="31"/>
    </row>
    <row r="60" spans="1:78" ht="13.5" customHeight="1" x14ac:dyDescent="0.15">
      <c r="A60" s="2"/>
      <c r="B60" s="38" t="s">
        <v>27</v>
      </c>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c r="AT60" s="39"/>
      <c r="AU60" s="39"/>
      <c r="AV60" s="39"/>
      <c r="AW60" s="39"/>
      <c r="AX60" s="39"/>
      <c r="AY60" s="39"/>
      <c r="AZ60" s="39"/>
      <c r="BA60" s="39"/>
      <c r="BB60" s="39"/>
      <c r="BC60" s="39"/>
      <c r="BD60" s="39"/>
      <c r="BE60" s="39"/>
      <c r="BF60" s="39"/>
      <c r="BG60" s="39"/>
      <c r="BH60" s="39"/>
      <c r="BI60" s="39"/>
      <c r="BJ60" s="40"/>
      <c r="BK60" s="2"/>
      <c r="BL60" s="30"/>
      <c r="BM60" s="91"/>
      <c r="BN60" s="91"/>
      <c r="BO60" s="91"/>
      <c r="BP60" s="91"/>
      <c r="BQ60" s="91"/>
      <c r="BR60" s="91"/>
      <c r="BS60" s="91"/>
      <c r="BT60" s="91"/>
      <c r="BU60" s="91"/>
      <c r="BV60" s="91"/>
      <c r="BW60" s="91"/>
      <c r="BX60" s="91"/>
      <c r="BY60" s="91"/>
      <c r="BZ60" s="31"/>
    </row>
    <row r="61" spans="1:78"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40"/>
      <c r="BK61" s="2"/>
      <c r="BL61" s="30"/>
      <c r="BM61" s="91"/>
      <c r="BN61" s="91"/>
      <c r="BO61" s="91"/>
      <c r="BP61" s="91"/>
      <c r="BQ61" s="91"/>
      <c r="BR61" s="91"/>
      <c r="BS61" s="91"/>
      <c r="BT61" s="91"/>
      <c r="BU61" s="91"/>
      <c r="BV61" s="91"/>
      <c r="BW61" s="91"/>
      <c r="BX61" s="91"/>
      <c r="BY61" s="91"/>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91"/>
      <c r="BN62" s="91"/>
      <c r="BO62" s="91"/>
      <c r="BP62" s="91"/>
      <c r="BQ62" s="91"/>
      <c r="BR62" s="91"/>
      <c r="BS62" s="91"/>
      <c r="BT62" s="91"/>
      <c r="BU62" s="91"/>
      <c r="BV62" s="91"/>
      <c r="BW62" s="91"/>
      <c r="BX62" s="91"/>
      <c r="BY62" s="91"/>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91"/>
      <c r="BN63" s="91"/>
      <c r="BO63" s="91"/>
      <c r="BP63" s="91"/>
      <c r="BQ63" s="91"/>
      <c r="BR63" s="91"/>
      <c r="BS63" s="91"/>
      <c r="BT63" s="91"/>
      <c r="BU63" s="91"/>
      <c r="BV63" s="91"/>
      <c r="BW63" s="91"/>
      <c r="BX63" s="91"/>
      <c r="BY63" s="91"/>
      <c r="BZ63" s="3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2" t="s">
        <v>28</v>
      </c>
      <c r="BM64" s="33"/>
      <c r="BN64" s="33"/>
      <c r="BO64" s="33"/>
      <c r="BP64" s="33"/>
      <c r="BQ64" s="33"/>
      <c r="BR64" s="33"/>
      <c r="BS64" s="33"/>
      <c r="BT64" s="33"/>
      <c r="BU64" s="33"/>
      <c r="BV64" s="33"/>
      <c r="BW64" s="33"/>
      <c r="BX64" s="33"/>
      <c r="BY64" s="33"/>
      <c r="BZ64" s="34"/>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5"/>
      <c r="BM65" s="36"/>
      <c r="BN65" s="36"/>
      <c r="BO65" s="36"/>
      <c r="BP65" s="36"/>
      <c r="BQ65" s="36"/>
      <c r="BR65" s="36"/>
      <c r="BS65" s="36"/>
      <c r="BT65" s="36"/>
      <c r="BU65" s="36"/>
      <c r="BV65" s="36"/>
      <c r="BW65" s="36"/>
      <c r="BX65" s="36"/>
      <c r="BY65" s="36"/>
      <c r="BZ65" s="37"/>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113</v>
      </c>
      <c r="BM66" s="91"/>
      <c r="BN66" s="91"/>
      <c r="BO66" s="91"/>
      <c r="BP66" s="91"/>
      <c r="BQ66" s="91"/>
      <c r="BR66" s="91"/>
      <c r="BS66" s="91"/>
      <c r="BT66" s="91"/>
      <c r="BU66" s="91"/>
      <c r="BV66" s="91"/>
      <c r="BW66" s="91"/>
      <c r="BX66" s="91"/>
      <c r="BY66" s="91"/>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91"/>
      <c r="BN67" s="91"/>
      <c r="BO67" s="91"/>
      <c r="BP67" s="91"/>
      <c r="BQ67" s="91"/>
      <c r="BR67" s="91"/>
      <c r="BS67" s="91"/>
      <c r="BT67" s="91"/>
      <c r="BU67" s="91"/>
      <c r="BV67" s="91"/>
      <c r="BW67" s="91"/>
      <c r="BX67" s="91"/>
      <c r="BY67" s="91"/>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91"/>
      <c r="BN68" s="91"/>
      <c r="BO68" s="91"/>
      <c r="BP68" s="91"/>
      <c r="BQ68" s="91"/>
      <c r="BR68" s="91"/>
      <c r="BS68" s="91"/>
      <c r="BT68" s="91"/>
      <c r="BU68" s="91"/>
      <c r="BV68" s="91"/>
      <c r="BW68" s="91"/>
      <c r="BX68" s="91"/>
      <c r="BY68" s="91"/>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91"/>
      <c r="BN69" s="91"/>
      <c r="BO69" s="91"/>
      <c r="BP69" s="91"/>
      <c r="BQ69" s="91"/>
      <c r="BR69" s="91"/>
      <c r="BS69" s="91"/>
      <c r="BT69" s="91"/>
      <c r="BU69" s="91"/>
      <c r="BV69" s="91"/>
      <c r="BW69" s="91"/>
      <c r="BX69" s="91"/>
      <c r="BY69" s="91"/>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91"/>
      <c r="BN70" s="91"/>
      <c r="BO70" s="91"/>
      <c r="BP70" s="91"/>
      <c r="BQ70" s="91"/>
      <c r="BR70" s="91"/>
      <c r="BS70" s="91"/>
      <c r="BT70" s="91"/>
      <c r="BU70" s="91"/>
      <c r="BV70" s="91"/>
      <c r="BW70" s="91"/>
      <c r="BX70" s="91"/>
      <c r="BY70" s="91"/>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91"/>
      <c r="BN71" s="91"/>
      <c r="BO71" s="91"/>
      <c r="BP71" s="91"/>
      <c r="BQ71" s="91"/>
      <c r="BR71" s="91"/>
      <c r="BS71" s="91"/>
      <c r="BT71" s="91"/>
      <c r="BU71" s="91"/>
      <c r="BV71" s="91"/>
      <c r="BW71" s="91"/>
      <c r="BX71" s="91"/>
      <c r="BY71" s="91"/>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91"/>
      <c r="BN72" s="91"/>
      <c r="BO72" s="91"/>
      <c r="BP72" s="91"/>
      <c r="BQ72" s="91"/>
      <c r="BR72" s="91"/>
      <c r="BS72" s="91"/>
      <c r="BT72" s="91"/>
      <c r="BU72" s="91"/>
      <c r="BV72" s="91"/>
      <c r="BW72" s="91"/>
      <c r="BX72" s="91"/>
      <c r="BY72" s="91"/>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91"/>
      <c r="BN73" s="91"/>
      <c r="BO73" s="91"/>
      <c r="BP73" s="91"/>
      <c r="BQ73" s="91"/>
      <c r="BR73" s="91"/>
      <c r="BS73" s="91"/>
      <c r="BT73" s="91"/>
      <c r="BU73" s="91"/>
      <c r="BV73" s="91"/>
      <c r="BW73" s="91"/>
      <c r="BX73" s="91"/>
      <c r="BY73" s="91"/>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91"/>
      <c r="BN74" s="91"/>
      <c r="BO74" s="91"/>
      <c r="BP74" s="91"/>
      <c r="BQ74" s="91"/>
      <c r="BR74" s="91"/>
      <c r="BS74" s="91"/>
      <c r="BT74" s="91"/>
      <c r="BU74" s="91"/>
      <c r="BV74" s="91"/>
      <c r="BW74" s="91"/>
      <c r="BX74" s="91"/>
      <c r="BY74" s="91"/>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91"/>
      <c r="BN75" s="91"/>
      <c r="BO75" s="91"/>
      <c r="BP75" s="91"/>
      <c r="BQ75" s="91"/>
      <c r="BR75" s="91"/>
      <c r="BS75" s="91"/>
      <c r="BT75" s="91"/>
      <c r="BU75" s="91"/>
      <c r="BV75" s="91"/>
      <c r="BW75" s="91"/>
      <c r="BX75" s="91"/>
      <c r="BY75" s="91"/>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91"/>
      <c r="BN76" s="91"/>
      <c r="BO76" s="91"/>
      <c r="BP76" s="91"/>
      <c r="BQ76" s="91"/>
      <c r="BR76" s="91"/>
      <c r="BS76" s="91"/>
      <c r="BT76" s="91"/>
      <c r="BU76" s="91"/>
      <c r="BV76" s="91"/>
      <c r="BW76" s="91"/>
      <c r="BX76" s="91"/>
      <c r="BY76" s="91"/>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91"/>
      <c r="BN77" s="91"/>
      <c r="BO77" s="91"/>
      <c r="BP77" s="91"/>
      <c r="BQ77" s="91"/>
      <c r="BR77" s="91"/>
      <c r="BS77" s="91"/>
      <c r="BT77" s="91"/>
      <c r="BU77" s="91"/>
      <c r="BV77" s="91"/>
      <c r="BW77" s="91"/>
      <c r="BX77" s="91"/>
      <c r="BY77" s="91"/>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91"/>
      <c r="BN78" s="91"/>
      <c r="BO78" s="91"/>
      <c r="BP78" s="91"/>
      <c r="BQ78" s="91"/>
      <c r="BR78" s="91"/>
      <c r="BS78" s="91"/>
      <c r="BT78" s="91"/>
      <c r="BU78" s="91"/>
      <c r="BV78" s="91"/>
      <c r="BW78" s="91"/>
      <c r="BX78" s="91"/>
      <c r="BY78" s="91"/>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91"/>
      <c r="BN79" s="91"/>
      <c r="BO79" s="91"/>
      <c r="BP79" s="91"/>
      <c r="BQ79" s="91"/>
      <c r="BR79" s="91"/>
      <c r="BS79" s="91"/>
      <c r="BT79" s="91"/>
      <c r="BU79" s="91"/>
      <c r="BV79" s="91"/>
      <c r="BW79" s="91"/>
      <c r="BX79" s="91"/>
      <c r="BY79" s="91"/>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91"/>
      <c r="BN80" s="91"/>
      <c r="BO80" s="91"/>
      <c r="BP80" s="91"/>
      <c r="BQ80" s="91"/>
      <c r="BR80" s="91"/>
      <c r="BS80" s="91"/>
      <c r="BT80" s="91"/>
      <c r="BU80" s="91"/>
      <c r="BV80" s="91"/>
      <c r="BW80" s="91"/>
      <c r="BX80" s="91"/>
      <c r="BY80" s="91"/>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91"/>
      <c r="BN81" s="91"/>
      <c r="BO81" s="91"/>
      <c r="BP81" s="91"/>
      <c r="BQ81" s="91"/>
      <c r="BR81" s="91"/>
      <c r="BS81" s="91"/>
      <c r="BT81" s="91"/>
      <c r="BU81" s="91"/>
      <c r="BV81" s="91"/>
      <c r="BW81" s="91"/>
      <c r="BX81" s="91"/>
      <c r="BY81" s="91"/>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1"/>
      <c r="BM82" s="42"/>
      <c r="BN82" s="42"/>
      <c r="BO82" s="42"/>
      <c r="BP82" s="42"/>
      <c r="BQ82" s="42"/>
      <c r="BR82" s="42"/>
      <c r="BS82" s="42"/>
      <c r="BT82" s="42"/>
      <c r="BU82" s="42"/>
      <c r="BV82" s="42"/>
      <c r="BW82" s="42"/>
      <c r="BX82" s="42"/>
      <c r="BY82" s="42"/>
      <c r="BZ82" s="4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9+jnMe93cqqrfo9E31U7mJzVruNuYaJ1MDwC+KRT9fKUd08hV0zvmJ2ukm2Nm/9hYjuDBxdonGQ1/NCBpombTQ==" saltValue="+Ka1fAi570uU9EXjHSxzx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1" t="s">
        <v>50</v>
      </c>
      <c r="I3" s="82"/>
      <c r="J3" s="82"/>
      <c r="K3" s="82"/>
      <c r="L3" s="82"/>
      <c r="M3" s="82"/>
      <c r="N3" s="82"/>
      <c r="O3" s="82"/>
      <c r="P3" s="82"/>
      <c r="Q3" s="82"/>
      <c r="R3" s="82"/>
      <c r="S3" s="82"/>
      <c r="T3" s="82"/>
      <c r="U3" s="82"/>
      <c r="V3" s="82"/>
      <c r="W3" s="83"/>
      <c r="X3" s="87" t="s">
        <v>51</v>
      </c>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t="s">
        <v>52</v>
      </c>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row>
    <row r="4" spans="1:144" x14ac:dyDescent="0.15">
      <c r="A4" s="15" t="s">
        <v>53</v>
      </c>
      <c r="B4" s="17"/>
      <c r="C4" s="17"/>
      <c r="D4" s="17"/>
      <c r="E4" s="17"/>
      <c r="F4" s="17"/>
      <c r="G4" s="17"/>
      <c r="H4" s="84"/>
      <c r="I4" s="85"/>
      <c r="J4" s="85"/>
      <c r="K4" s="85"/>
      <c r="L4" s="85"/>
      <c r="M4" s="85"/>
      <c r="N4" s="85"/>
      <c r="O4" s="85"/>
      <c r="P4" s="85"/>
      <c r="Q4" s="85"/>
      <c r="R4" s="85"/>
      <c r="S4" s="85"/>
      <c r="T4" s="85"/>
      <c r="U4" s="85"/>
      <c r="V4" s="85"/>
      <c r="W4" s="86"/>
      <c r="X4" s="80" t="s">
        <v>54</v>
      </c>
      <c r="Y4" s="80"/>
      <c r="Z4" s="80"/>
      <c r="AA4" s="80"/>
      <c r="AB4" s="80"/>
      <c r="AC4" s="80"/>
      <c r="AD4" s="80"/>
      <c r="AE4" s="80"/>
      <c r="AF4" s="80"/>
      <c r="AG4" s="80"/>
      <c r="AH4" s="80"/>
      <c r="AI4" s="80" t="s">
        <v>55</v>
      </c>
      <c r="AJ4" s="80"/>
      <c r="AK4" s="80"/>
      <c r="AL4" s="80"/>
      <c r="AM4" s="80"/>
      <c r="AN4" s="80"/>
      <c r="AO4" s="80"/>
      <c r="AP4" s="80"/>
      <c r="AQ4" s="80"/>
      <c r="AR4" s="80"/>
      <c r="AS4" s="80"/>
      <c r="AT4" s="80" t="s">
        <v>56</v>
      </c>
      <c r="AU4" s="80"/>
      <c r="AV4" s="80"/>
      <c r="AW4" s="80"/>
      <c r="AX4" s="80"/>
      <c r="AY4" s="80"/>
      <c r="AZ4" s="80"/>
      <c r="BA4" s="80"/>
      <c r="BB4" s="80"/>
      <c r="BC4" s="80"/>
      <c r="BD4" s="80"/>
      <c r="BE4" s="80" t="s">
        <v>57</v>
      </c>
      <c r="BF4" s="80"/>
      <c r="BG4" s="80"/>
      <c r="BH4" s="80"/>
      <c r="BI4" s="80"/>
      <c r="BJ4" s="80"/>
      <c r="BK4" s="80"/>
      <c r="BL4" s="80"/>
      <c r="BM4" s="80"/>
      <c r="BN4" s="80"/>
      <c r="BO4" s="80"/>
      <c r="BP4" s="80" t="s">
        <v>58</v>
      </c>
      <c r="BQ4" s="80"/>
      <c r="BR4" s="80"/>
      <c r="BS4" s="80"/>
      <c r="BT4" s="80"/>
      <c r="BU4" s="80"/>
      <c r="BV4" s="80"/>
      <c r="BW4" s="80"/>
      <c r="BX4" s="80"/>
      <c r="BY4" s="80"/>
      <c r="BZ4" s="80"/>
      <c r="CA4" s="80" t="s">
        <v>59</v>
      </c>
      <c r="CB4" s="80"/>
      <c r="CC4" s="80"/>
      <c r="CD4" s="80"/>
      <c r="CE4" s="80"/>
      <c r="CF4" s="80"/>
      <c r="CG4" s="80"/>
      <c r="CH4" s="80"/>
      <c r="CI4" s="80"/>
      <c r="CJ4" s="80"/>
      <c r="CK4" s="80"/>
      <c r="CL4" s="80" t="s">
        <v>60</v>
      </c>
      <c r="CM4" s="80"/>
      <c r="CN4" s="80"/>
      <c r="CO4" s="80"/>
      <c r="CP4" s="80"/>
      <c r="CQ4" s="80"/>
      <c r="CR4" s="80"/>
      <c r="CS4" s="80"/>
      <c r="CT4" s="80"/>
      <c r="CU4" s="80"/>
      <c r="CV4" s="80"/>
      <c r="CW4" s="80" t="s">
        <v>61</v>
      </c>
      <c r="CX4" s="80"/>
      <c r="CY4" s="80"/>
      <c r="CZ4" s="80"/>
      <c r="DA4" s="80"/>
      <c r="DB4" s="80"/>
      <c r="DC4" s="80"/>
      <c r="DD4" s="80"/>
      <c r="DE4" s="80"/>
      <c r="DF4" s="80"/>
      <c r="DG4" s="80"/>
      <c r="DH4" s="80" t="s">
        <v>62</v>
      </c>
      <c r="DI4" s="80"/>
      <c r="DJ4" s="80"/>
      <c r="DK4" s="80"/>
      <c r="DL4" s="80"/>
      <c r="DM4" s="80"/>
      <c r="DN4" s="80"/>
      <c r="DO4" s="80"/>
      <c r="DP4" s="80"/>
      <c r="DQ4" s="80"/>
      <c r="DR4" s="80"/>
      <c r="DS4" s="80" t="s">
        <v>63</v>
      </c>
      <c r="DT4" s="80"/>
      <c r="DU4" s="80"/>
      <c r="DV4" s="80"/>
      <c r="DW4" s="80"/>
      <c r="DX4" s="80"/>
      <c r="DY4" s="80"/>
      <c r="DZ4" s="80"/>
      <c r="EA4" s="80"/>
      <c r="EB4" s="80"/>
      <c r="EC4" s="80"/>
      <c r="ED4" s="80" t="s">
        <v>64</v>
      </c>
      <c r="EE4" s="80"/>
      <c r="EF4" s="80"/>
      <c r="EG4" s="80"/>
      <c r="EH4" s="80"/>
      <c r="EI4" s="80"/>
      <c r="EJ4" s="80"/>
      <c r="EK4" s="80"/>
      <c r="EL4" s="80"/>
      <c r="EM4" s="80"/>
      <c r="EN4" s="80"/>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422088</v>
      </c>
      <c r="D6" s="20">
        <f t="shared" si="3"/>
        <v>46</v>
      </c>
      <c r="E6" s="20">
        <f t="shared" si="3"/>
        <v>1</v>
      </c>
      <c r="F6" s="20">
        <f t="shared" si="3"/>
        <v>0</v>
      </c>
      <c r="G6" s="20">
        <f t="shared" si="3"/>
        <v>1</v>
      </c>
      <c r="H6" s="20" t="str">
        <f t="shared" si="3"/>
        <v>長崎県　松浦市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83.14</v>
      </c>
      <c r="P6" s="21">
        <f t="shared" si="3"/>
        <v>99.84</v>
      </c>
      <c r="Q6" s="21">
        <f t="shared" si="3"/>
        <v>2524</v>
      </c>
      <c r="R6" s="21">
        <f t="shared" si="3"/>
        <v>20983</v>
      </c>
      <c r="S6" s="21">
        <f t="shared" si="3"/>
        <v>130.55000000000001</v>
      </c>
      <c r="T6" s="21">
        <f t="shared" si="3"/>
        <v>160.72999999999999</v>
      </c>
      <c r="U6" s="21">
        <f t="shared" si="3"/>
        <v>20688</v>
      </c>
      <c r="V6" s="21">
        <f t="shared" si="3"/>
        <v>86.5</v>
      </c>
      <c r="W6" s="21">
        <f t="shared" si="3"/>
        <v>239.17</v>
      </c>
      <c r="X6" s="22">
        <f>IF(X7="",NA(),X7)</f>
        <v>118.11</v>
      </c>
      <c r="Y6" s="22">
        <f t="shared" ref="Y6:AG6" si="4">IF(Y7="",NA(),Y7)</f>
        <v>103.46</v>
      </c>
      <c r="Z6" s="22">
        <f t="shared" si="4"/>
        <v>98.06</v>
      </c>
      <c r="AA6" s="22">
        <f t="shared" si="4"/>
        <v>99.96</v>
      </c>
      <c r="AB6" s="22">
        <f t="shared" si="4"/>
        <v>101.49</v>
      </c>
      <c r="AC6" s="22">
        <f t="shared" si="4"/>
        <v>108.61</v>
      </c>
      <c r="AD6" s="22">
        <f t="shared" si="4"/>
        <v>108.35</v>
      </c>
      <c r="AE6" s="22">
        <f t="shared" si="4"/>
        <v>108.84</v>
      </c>
      <c r="AF6" s="22">
        <f t="shared" si="4"/>
        <v>105.92</v>
      </c>
      <c r="AG6" s="22">
        <f t="shared" si="4"/>
        <v>106.01</v>
      </c>
      <c r="AH6" s="21" t="str">
        <f>IF(AH7="","",IF(AH7="-","【-】","【"&amp;SUBSTITUTE(TEXT(AH7,"#,##0.00"),"-","△")&amp;"】"))</f>
        <v>【108.24】</v>
      </c>
      <c r="AI6" s="21">
        <f>IF(AI7="",NA(),AI7)</f>
        <v>0</v>
      </c>
      <c r="AJ6" s="22">
        <f t="shared" ref="AJ6:AR6" si="5">IF(AJ7="",NA(),AJ7)</f>
        <v>6.41</v>
      </c>
      <c r="AK6" s="22">
        <f t="shared" si="5"/>
        <v>9.2799999999999994</v>
      </c>
      <c r="AL6" s="22">
        <f t="shared" si="5"/>
        <v>9.18</v>
      </c>
      <c r="AM6" s="22">
        <f t="shared" si="5"/>
        <v>7.25</v>
      </c>
      <c r="AN6" s="22">
        <f t="shared" si="5"/>
        <v>3.59</v>
      </c>
      <c r="AO6" s="22">
        <f t="shared" si="5"/>
        <v>3.98</v>
      </c>
      <c r="AP6" s="22">
        <f t="shared" si="5"/>
        <v>6.02</v>
      </c>
      <c r="AQ6" s="22">
        <f t="shared" si="5"/>
        <v>7.78</v>
      </c>
      <c r="AR6" s="22">
        <f t="shared" si="5"/>
        <v>9.59</v>
      </c>
      <c r="AS6" s="21" t="str">
        <f>IF(AS7="","",IF(AS7="-","【-】","【"&amp;SUBSTITUTE(TEXT(AS7,"#,##0.00"),"-","△")&amp;"】"))</f>
        <v>【1.50】</v>
      </c>
      <c r="AT6" s="22">
        <f>IF(AT7="",NA(),AT7)</f>
        <v>230.22</v>
      </c>
      <c r="AU6" s="22">
        <f t="shared" ref="AU6:BC6" si="6">IF(AU7="",NA(),AU7)</f>
        <v>223.02</v>
      </c>
      <c r="AV6" s="22">
        <f t="shared" si="6"/>
        <v>234.59</v>
      </c>
      <c r="AW6" s="22">
        <f t="shared" si="6"/>
        <v>268.56</v>
      </c>
      <c r="AX6" s="22">
        <f t="shared" si="6"/>
        <v>261.51</v>
      </c>
      <c r="AY6" s="22">
        <f t="shared" si="6"/>
        <v>379.08</v>
      </c>
      <c r="AZ6" s="22">
        <f t="shared" si="6"/>
        <v>367.55</v>
      </c>
      <c r="BA6" s="22">
        <f t="shared" si="6"/>
        <v>378.56</v>
      </c>
      <c r="BB6" s="22">
        <f t="shared" si="6"/>
        <v>364.46</v>
      </c>
      <c r="BC6" s="22">
        <f t="shared" si="6"/>
        <v>338.89</v>
      </c>
      <c r="BD6" s="21" t="str">
        <f>IF(BD7="","",IF(BD7="-","【-】","【"&amp;SUBSTITUTE(TEXT(BD7,"#,##0.00"),"-","△")&amp;"】"))</f>
        <v>【243.36】</v>
      </c>
      <c r="BE6" s="22">
        <f>IF(BE7="",NA(),BE7)</f>
        <v>373.3</v>
      </c>
      <c r="BF6" s="22">
        <f t="shared" ref="BF6:BN6" si="7">IF(BF7="",NA(),BF7)</f>
        <v>328.18</v>
      </c>
      <c r="BG6" s="22">
        <f t="shared" si="7"/>
        <v>277.55</v>
      </c>
      <c r="BH6" s="22">
        <f t="shared" si="7"/>
        <v>227.34</v>
      </c>
      <c r="BI6" s="22">
        <f t="shared" si="7"/>
        <v>181.4</v>
      </c>
      <c r="BJ6" s="22">
        <f t="shared" si="7"/>
        <v>398.98</v>
      </c>
      <c r="BK6" s="22">
        <f t="shared" si="7"/>
        <v>418.68</v>
      </c>
      <c r="BL6" s="22">
        <f t="shared" si="7"/>
        <v>395.68</v>
      </c>
      <c r="BM6" s="22">
        <f t="shared" si="7"/>
        <v>403.72</v>
      </c>
      <c r="BN6" s="22">
        <f t="shared" si="7"/>
        <v>400.21</v>
      </c>
      <c r="BO6" s="21" t="str">
        <f>IF(BO7="","",IF(BO7="-","【-】","【"&amp;SUBSTITUTE(TEXT(BO7,"#,##0.00"),"-","△")&amp;"】"))</f>
        <v>【265.93】</v>
      </c>
      <c r="BP6" s="22">
        <f>IF(BP7="",NA(),BP7)</f>
        <v>98.77</v>
      </c>
      <c r="BQ6" s="22">
        <f t="shared" ref="BQ6:BY6" si="8">IF(BQ7="",NA(),BQ7)</f>
        <v>81.680000000000007</v>
      </c>
      <c r="BR6" s="22">
        <f t="shared" si="8"/>
        <v>76.849999999999994</v>
      </c>
      <c r="BS6" s="22">
        <f t="shared" si="8"/>
        <v>79.77</v>
      </c>
      <c r="BT6" s="22">
        <f t="shared" si="8"/>
        <v>82.37</v>
      </c>
      <c r="BU6" s="22">
        <f t="shared" si="8"/>
        <v>98.64</v>
      </c>
      <c r="BV6" s="22">
        <f t="shared" si="8"/>
        <v>94.78</v>
      </c>
      <c r="BW6" s="22">
        <f t="shared" si="8"/>
        <v>97.59</v>
      </c>
      <c r="BX6" s="22">
        <f t="shared" si="8"/>
        <v>92.17</v>
      </c>
      <c r="BY6" s="22">
        <f t="shared" si="8"/>
        <v>92.83</v>
      </c>
      <c r="BZ6" s="21" t="str">
        <f>IF(BZ7="","",IF(BZ7="-","【-】","【"&amp;SUBSTITUTE(TEXT(BZ7,"#,##0.00"),"-","△")&amp;"】"))</f>
        <v>【97.82】</v>
      </c>
      <c r="CA6" s="22">
        <f>IF(CA7="",NA(),CA7)</f>
        <v>138.77000000000001</v>
      </c>
      <c r="CB6" s="22">
        <f t="shared" ref="CB6:CJ6" si="9">IF(CB7="",NA(),CB7)</f>
        <v>168.25</v>
      </c>
      <c r="CC6" s="22">
        <f t="shared" si="9"/>
        <v>178.03</v>
      </c>
      <c r="CD6" s="22">
        <f t="shared" si="9"/>
        <v>171.71</v>
      </c>
      <c r="CE6" s="22">
        <f t="shared" si="9"/>
        <v>165.59</v>
      </c>
      <c r="CF6" s="22">
        <f t="shared" si="9"/>
        <v>178.92</v>
      </c>
      <c r="CG6" s="22">
        <f t="shared" si="9"/>
        <v>181.3</v>
      </c>
      <c r="CH6" s="22">
        <f t="shared" si="9"/>
        <v>181.71</v>
      </c>
      <c r="CI6" s="22">
        <f t="shared" si="9"/>
        <v>188.51</v>
      </c>
      <c r="CJ6" s="22">
        <f t="shared" si="9"/>
        <v>189.43</v>
      </c>
      <c r="CK6" s="21" t="str">
        <f>IF(CK7="","",IF(CK7="-","【-】","【"&amp;SUBSTITUTE(TEXT(CK7,"#,##0.00"),"-","△")&amp;"】"))</f>
        <v>【177.56】</v>
      </c>
      <c r="CL6" s="22">
        <f>IF(CL7="",NA(),CL7)</f>
        <v>61.57</v>
      </c>
      <c r="CM6" s="22">
        <f t="shared" ref="CM6:CU6" si="10">IF(CM7="",NA(),CM7)</f>
        <v>61</v>
      </c>
      <c r="CN6" s="22">
        <f t="shared" si="10"/>
        <v>61.62</v>
      </c>
      <c r="CO6" s="22">
        <f t="shared" si="10"/>
        <v>59.67</v>
      </c>
      <c r="CP6" s="22">
        <f t="shared" si="10"/>
        <v>58.28</v>
      </c>
      <c r="CQ6" s="22">
        <f t="shared" si="10"/>
        <v>55.14</v>
      </c>
      <c r="CR6" s="22">
        <f t="shared" si="10"/>
        <v>55.89</v>
      </c>
      <c r="CS6" s="22">
        <f t="shared" si="10"/>
        <v>55.72</v>
      </c>
      <c r="CT6" s="22">
        <f t="shared" si="10"/>
        <v>55.31</v>
      </c>
      <c r="CU6" s="22">
        <f t="shared" si="10"/>
        <v>55.14</v>
      </c>
      <c r="CV6" s="21" t="str">
        <f>IF(CV7="","",IF(CV7="-","【-】","【"&amp;SUBSTITUTE(TEXT(CV7,"#,##0.00"),"-","△")&amp;"】"))</f>
        <v>【59.81】</v>
      </c>
      <c r="CW6" s="22">
        <f>IF(CW7="",NA(),CW7)</f>
        <v>83.79</v>
      </c>
      <c r="CX6" s="22">
        <f t="shared" ref="CX6:DF6" si="11">IF(CX7="",NA(),CX7)</f>
        <v>83.07</v>
      </c>
      <c r="CY6" s="22">
        <f t="shared" si="11"/>
        <v>82.05</v>
      </c>
      <c r="CZ6" s="22">
        <f t="shared" si="11"/>
        <v>84.73</v>
      </c>
      <c r="DA6" s="22">
        <f t="shared" si="11"/>
        <v>86.58</v>
      </c>
      <c r="DB6" s="22">
        <f t="shared" si="11"/>
        <v>81.39</v>
      </c>
      <c r="DC6" s="22">
        <f t="shared" si="11"/>
        <v>81.27</v>
      </c>
      <c r="DD6" s="22">
        <f t="shared" si="11"/>
        <v>81.260000000000005</v>
      </c>
      <c r="DE6" s="22">
        <f t="shared" si="11"/>
        <v>80.36</v>
      </c>
      <c r="DF6" s="22">
        <f t="shared" si="11"/>
        <v>80.13</v>
      </c>
      <c r="DG6" s="21" t="str">
        <f>IF(DG7="","",IF(DG7="-","【-】","【"&amp;SUBSTITUTE(TEXT(DG7,"#,##0.00"),"-","△")&amp;"】"))</f>
        <v>【89.42】</v>
      </c>
      <c r="DH6" s="22">
        <f>IF(DH7="",NA(),DH7)</f>
        <v>44.91</v>
      </c>
      <c r="DI6" s="22">
        <f t="shared" ref="DI6:DQ6" si="12">IF(DI7="",NA(),DI7)</f>
        <v>47.18</v>
      </c>
      <c r="DJ6" s="22">
        <f t="shared" si="12"/>
        <v>49.41</v>
      </c>
      <c r="DK6" s="22">
        <f t="shared" si="12"/>
        <v>51.46</v>
      </c>
      <c r="DL6" s="22">
        <f t="shared" si="12"/>
        <v>51.51</v>
      </c>
      <c r="DM6" s="22">
        <f t="shared" si="12"/>
        <v>49.92</v>
      </c>
      <c r="DN6" s="22">
        <f t="shared" si="12"/>
        <v>50.63</v>
      </c>
      <c r="DO6" s="22">
        <f t="shared" si="12"/>
        <v>51.29</v>
      </c>
      <c r="DP6" s="22">
        <f t="shared" si="12"/>
        <v>52.2</v>
      </c>
      <c r="DQ6" s="22">
        <f t="shared" si="12"/>
        <v>52.7</v>
      </c>
      <c r="DR6" s="21" t="str">
        <f>IF(DR7="","",IF(DR7="-","【-】","【"&amp;SUBSTITUTE(TEXT(DR7,"#,##0.00"),"-","△")&amp;"】"))</f>
        <v>【52.02】</v>
      </c>
      <c r="DS6" s="22">
        <f>IF(DS7="",NA(),DS7)</f>
        <v>24.51</v>
      </c>
      <c r="DT6" s="22">
        <f t="shared" ref="DT6:EB6" si="13">IF(DT7="",NA(),DT7)</f>
        <v>24.75</v>
      </c>
      <c r="DU6" s="22">
        <f t="shared" si="13"/>
        <v>27.39</v>
      </c>
      <c r="DV6" s="22">
        <f t="shared" si="13"/>
        <v>29.77</v>
      </c>
      <c r="DW6" s="22">
        <f t="shared" si="13"/>
        <v>29.77</v>
      </c>
      <c r="DX6" s="22">
        <f t="shared" si="13"/>
        <v>16.88</v>
      </c>
      <c r="DY6" s="22">
        <f t="shared" si="13"/>
        <v>18.28</v>
      </c>
      <c r="DZ6" s="22">
        <f t="shared" si="13"/>
        <v>19.61</v>
      </c>
      <c r="EA6" s="22">
        <f t="shared" si="13"/>
        <v>20.73</v>
      </c>
      <c r="EB6" s="22">
        <f t="shared" si="13"/>
        <v>22.86</v>
      </c>
      <c r="EC6" s="21" t="str">
        <f>IF(EC7="","",IF(EC7="-","【-】","【"&amp;SUBSTITUTE(TEXT(EC7,"#,##0.00"),"-","△")&amp;"】"))</f>
        <v>【25.37】</v>
      </c>
      <c r="ED6" s="21">
        <f>IF(ED7="",NA(),ED7)</f>
        <v>0</v>
      </c>
      <c r="EE6" s="22">
        <f t="shared" ref="EE6:EM6" si="14">IF(EE7="",NA(),EE7)</f>
        <v>0.15</v>
      </c>
      <c r="EF6" s="22">
        <f t="shared" si="14"/>
        <v>0.17</v>
      </c>
      <c r="EG6" s="22">
        <f t="shared" si="14"/>
        <v>0.22</v>
      </c>
      <c r="EH6" s="22">
        <f t="shared" si="14"/>
        <v>0.28000000000000003</v>
      </c>
      <c r="EI6" s="22">
        <f t="shared" si="14"/>
        <v>0.52</v>
      </c>
      <c r="EJ6" s="22">
        <f t="shared" si="14"/>
        <v>0.53</v>
      </c>
      <c r="EK6" s="22">
        <f t="shared" si="14"/>
        <v>0.48</v>
      </c>
      <c r="EL6" s="22">
        <f t="shared" si="14"/>
        <v>0.5</v>
      </c>
      <c r="EM6" s="22">
        <f t="shared" si="14"/>
        <v>0.41</v>
      </c>
      <c r="EN6" s="21" t="str">
        <f>IF(EN7="","",IF(EN7="-","【-】","【"&amp;SUBSTITUTE(TEXT(EN7,"#,##0.00"),"-","△")&amp;"】"))</f>
        <v>【0.62】</v>
      </c>
    </row>
    <row r="7" spans="1:144" s="23" customFormat="1" x14ac:dyDescent="0.15">
      <c r="A7" s="15"/>
      <c r="B7" s="24">
        <v>2023</v>
      </c>
      <c r="C7" s="24">
        <v>422088</v>
      </c>
      <c r="D7" s="24">
        <v>46</v>
      </c>
      <c r="E7" s="24">
        <v>1</v>
      </c>
      <c r="F7" s="24">
        <v>0</v>
      </c>
      <c r="G7" s="24">
        <v>1</v>
      </c>
      <c r="H7" s="24" t="s">
        <v>93</v>
      </c>
      <c r="I7" s="24" t="s">
        <v>94</v>
      </c>
      <c r="J7" s="24" t="s">
        <v>95</v>
      </c>
      <c r="K7" s="24" t="s">
        <v>96</v>
      </c>
      <c r="L7" s="24" t="s">
        <v>97</v>
      </c>
      <c r="M7" s="24" t="s">
        <v>98</v>
      </c>
      <c r="N7" s="25" t="s">
        <v>99</v>
      </c>
      <c r="O7" s="25">
        <v>83.14</v>
      </c>
      <c r="P7" s="25">
        <v>99.84</v>
      </c>
      <c r="Q7" s="25">
        <v>2524</v>
      </c>
      <c r="R7" s="25">
        <v>20983</v>
      </c>
      <c r="S7" s="25">
        <v>130.55000000000001</v>
      </c>
      <c r="T7" s="25">
        <v>160.72999999999999</v>
      </c>
      <c r="U7" s="25">
        <v>20688</v>
      </c>
      <c r="V7" s="25">
        <v>86.5</v>
      </c>
      <c r="W7" s="25">
        <v>239.17</v>
      </c>
      <c r="X7" s="25">
        <v>118.11</v>
      </c>
      <c r="Y7" s="25">
        <v>103.46</v>
      </c>
      <c r="Z7" s="25">
        <v>98.06</v>
      </c>
      <c r="AA7" s="25">
        <v>99.96</v>
      </c>
      <c r="AB7" s="25">
        <v>101.49</v>
      </c>
      <c r="AC7" s="25">
        <v>108.61</v>
      </c>
      <c r="AD7" s="25">
        <v>108.35</v>
      </c>
      <c r="AE7" s="25">
        <v>108.84</v>
      </c>
      <c r="AF7" s="25">
        <v>105.92</v>
      </c>
      <c r="AG7" s="25">
        <v>106.01</v>
      </c>
      <c r="AH7" s="25">
        <v>108.24</v>
      </c>
      <c r="AI7" s="25">
        <v>0</v>
      </c>
      <c r="AJ7" s="25">
        <v>6.41</v>
      </c>
      <c r="AK7" s="25">
        <v>9.2799999999999994</v>
      </c>
      <c r="AL7" s="25">
        <v>9.18</v>
      </c>
      <c r="AM7" s="25">
        <v>7.25</v>
      </c>
      <c r="AN7" s="25">
        <v>3.59</v>
      </c>
      <c r="AO7" s="25">
        <v>3.98</v>
      </c>
      <c r="AP7" s="25">
        <v>6.02</v>
      </c>
      <c r="AQ7" s="25">
        <v>7.78</v>
      </c>
      <c r="AR7" s="25">
        <v>9.59</v>
      </c>
      <c r="AS7" s="25">
        <v>1.5</v>
      </c>
      <c r="AT7" s="25">
        <v>230.22</v>
      </c>
      <c r="AU7" s="25">
        <v>223.02</v>
      </c>
      <c r="AV7" s="25">
        <v>234.59</v>
      </c>
      <c r="AW7" s="25">
        <v>268.56</v>
      </c>
      <c r="AX7" s="25">
        <v>261.51</v>
      </c>
      <c r="AY7" s="25">
        <v>379.08</v>
      </c>
      <c r="AZ7" s="25">
        <v>367.55</v>
      </c>
      <c r="BA7" s="25">
        <v>378.56</v>
      </c>
      <c r="BB7" s="25">
        <v>364.46</v>
      </c>
      <c r="BC7" s="25">
        <v>338.89</v>
      </c>
      <c r="BD7" s="25">
        <v>243.36</v>
      </c>
      <c r="BE7" s="25">
        <v>373.3</v>
      </c>
      <c r="BF7" s="25">
        <v>328.18</v>
      </c>
      <c r="BG7" s="25">
        <v>277.55</v>
      </c>
      <c r="BH7" s="25">
        <v>227.34</v>
      </c>
      <c r="BI7" s="25">
        <v>181.4</v>
      </c>
      <c r="BJ7" s="25">
        <v>398.98</v>
      </c>
      <c r="BK7" s="25">
        <v>418.68</v>
      </c>
      <c r="BL7" s="25">
        <v>395.68</v>
      </c>
      <c r="BM7" s="25">
        <v>403.72</v>
      </c>
      <c r="BN7" s="25">
        <v>400.21</v>
      </c>
      <c r="BO7" s="25">
        <v>265.93</v>
      </c>
      <c r="BP7" s="25">
        <v>98.77</v>
      </c>
      <c r="BQ7" s="25">
        <v>81.680000000000007</v>
      </c>
      <c r="BR7" s="25">
        <v>76.849999999999994</v>
      </c>
      <c r="BS7" s="25">
        <v>79.77</v>
      </c>
      <c r="BT7" s="25">
        <v>82.37</v>
      </c>
      <c r="BU7" s="25">
        <v>98.64</v>
      </c>
      <c r="BV7" s="25">
        <v>94.78</v>
      </c>
      <c r="BW7" s="25">
        <v>97.59</v>
      </c>
      <c r="BX7" s="25">
        <v>92.17</v>
      </c>
      <c r="BY7" s="25">
        <v>92.83</v>
      </c>
      <c r="BZ7" s="25">
        <v>97.82</v>
      </c>
      <c r="CA7" s="25">
        <v>138.77000000000001</v>
      </c>
      <c r="CB7" s="25">
        <v>168.25</v>
      </c>
      <c r="CC7" s="25">
        <v>178.03</v>
      </c>
      <c r="CD7" s="25">
        <v>171.71</v>
      </c>
      <c r="CE7" s="25">
        <v>165.59</v>
      </c>
      <c r="CF7" s="25">
        <v>178.92</v>
      </c>
      <c r="CG7" s="25">
        <v>181.3</v>
      </c>
      <c r="CH7" s="25">
        <v>181.71</v>
      </c>
      <c r="CI7" s="25">
        <v>188.51</v>
      </c>
      <c r="CJ7" s="25">
        <v>189.43</v>
      </c>
      <c r="CK7" s="25">
        <v>177.56</v>
      </c>
      <c r="CL7" s="25">
        <v>61.57</v>
      </c>
      <c r="CM7" s="25">
        <v>61</v>
      </c>
      <c r="CN7" s="25">
        <v>61.62</v>
      </c>
      <c r="CO7" s="25">
        <v>59.67</v>
      </c>
      <c r="CP7" s="25">
        <v>58.28</v>
      </c>
      <c r="CQ7" s="25">
        <v>55.14</v>
      </c>
      <c r="CR7" s="25">
        <v>55.89</v>
      </c>
      <c r="CS7" s="25">
        <v>55.72</v>
      </c>
      <c r="CT7" s="25">
        <v>55.31</v>
      </c>
      <c r="CU7" s="25">
        <v>55.14</v>
      </c>
      <c r="CV7" s="25">
        <v>59.81</v>
      </c>
      <c r="CW7" s="25">
        <v>83.79</v>
      </c>
      <c r="CX7" s="25">
        <v>83.07</v>
      </c>
      <c r="CY7" s="25">
        <v>82.05</v>
      </c>
      <c r="CZ7" s="25">
        <v>84.73</v>
      </c>
      <c r="DA7" s="25">
        <v>86.58</v>
      </c>
      <c r="DB7" s="25">
        <v>81.39</v>
      </c>
      <c r="DC7" s="25">
        <v>81.27</v>
      </c>
      <c r="DD7" s="25">
        <v>81.260000000000005</v>
      </c>
      <c r="DE7" s="25">
        <v>80.36</v>
      </c>
      <c r="DF7" s="25">
        <v>80.13</v>
      </c>
      <c r="DG7" s="25">
        <v>89.42</v>
      </c>
      <c r="DH7" s="25">
        <v>44.91</v>
      </c>
      <c r="DI7" s="25">
        <v>47.18</v>
      </c>
      <c r="DJ7" s="25">
        <v>49.41</v>
      </c>
      <c r="DK7" s="25">
        <v>51.46</v>
      </c>
      <c r="DL7" s="25">
        <v>51.51</v>
      </c>
      <c r="DM7" s="25">
        <v>49.92</v>
      </c>
      <c r="DN7" s="25">
        <v>50.63</v>
      </c>
      <c r="DO7" s="25">
        <v>51.29</v>
      </c>
      <c r="DP7" s="25">
        <v>52.2</v>
      </c>
      <c r="DQ7" s="25">
        <v>52.7</v>
      </c>
      <c r="DR7" s="25">
        <v>52.02</v>
      </c>
      <c r="DS7" s="25">
        <v>24.51</v>
      </c>
      <c r="DT7" s="25">
        <v>24.75</v>
      </c>
      <c r="DU7" s="25">
        <v>27.39</v>
      </c>
      <c r="DV7" s="25">
        <v>29.77</v>
      </c>
      <c r="DW7" s="25">
        <v>29.77</v>
      </c>
      <c r="DX7" s="25">
        <v>16.88</v>
      </c>
      <c r="DY7" s="25">
        <v>18.28</v>
      </c>
      <c r="DZ7" s="25">
        <v>19.61</v>
      </c>
      <c r="EA7" s="25">
        <v>20.73</v>
      </c>
      <c r="EB7" s="25">
        <v>22.86</v>
      </c>
      <c r="EC7" s="25">
        <v>25.37</v>
      </c>
      <c r="ED7" s="25">
        <v>0</v>
      </c>
      <c r="EE7" s="25">
        <v>0.15</v>
      </c>
      <c r="EF7" s="25">
        <v>0.17</v>
      </c>
      <c r="EG7" s="25">
        <v>0.22</v>
      </c>
      <c r="EH7" s="25">
        <v>0.28000000000000003</v>
      </c>
      <c r="EI7" s="25">
        <v>0.52</v>
      </c>
      <c r="EJ7" s="25">
        <v>0.53</v>
      </c>
      <c r="EK7" s="25">
        <v>0.48</v>
      </c>
      <c r="EL7" s="25">
        <v>0.5</v>
      </c>
      <c r="EM7" s="25">
        <v>0.41</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109</v>
      </c>
      <c r="E13" t="s">
        <v>108</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2025-01-29T03:52:10Z</cp:lastPrinted>
  <dcterms:created xsi:type="dcterms:W3CDTF">2025-01-24T06:55:21Z</dcterms:created>
  <dcterms:modified xsi:type="dcterms:W3CDTF">2025-01-29T03:52:24Z</dcterms:modified>
  <cp:category/>
</cp:coreProperties>
</file>