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EIRI-HDD\share\経理重要データ\調査・報告\R6\(R7.1.27〆）【長崎県市町村課：128〆】公営企業に係る経営比較分析表（令和5年度決算）の分析等について\(R7.1.29AM〆）様式変更修正依頼\大村市提出用（修正後）\"/>
    </mc:Choice>
  </mc:AlternateContent>
  <xr:revisionPtr revIDLastSave="0" documentId="8_{5B8576BA-7989-4978-BD1D-3D7B04140A05}" xr6:coauthVersionLast="36" xr6:coauthVersionMax="36" xr10:uidLastSave="{00000000-0000-0000-0000-000000000000}"/>
  <workbookProtection workbookAlgorithmName="SHA-512" workbookHashValue="TMMcDmyyHW+yvX72ewwPlkm8fEgBtXk/Dv/JMPcAjE7roAGiLen2tGnmGIAJwkiNgTaAoXOP9XpCtPWO9yfvhg==" workbookSaltValue="KWt+8RrQEcGxWKcYyXqNd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BB10" i="4"/>
  <c r="AT10" i="4"/>
  <c r="P10" i="4"/>
  <c r="AT8" i="4"/>
  <c r="W8" i="4"/>
  <c r="P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<sst xmlns="http://schemas.openxmlformats.org/spreadsheetml/2006/main" count="231" uniqueCount="115">
  <si>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</si>
  <si>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</si>
  <si>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</si>
  <si>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</si>
  <si>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</si>
  <si>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</si>
  <si>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</si>
  <si>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</si>
  <si>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</si>
  <si>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</si>
  <si>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</si>
  <si>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</si>
  <si>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</si>
  <si>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</si>
  <si>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</si>
  <si>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</si>
  <si>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</si>
  <si>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</si>
  <si>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</si>
  <si>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</si>
  <si>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</si>
  <si>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</si>
  <si>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</si>
  <si>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</si>
  <si>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</si>
  <si>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</si>
  <si>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</si>
  <si>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</si>
  <si>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</si>
  <si>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</si>
  <si>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</si>
  <si>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</si>
  <si>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</si>
  <si>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</si>
  <si>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</si>
  <si>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</si>
  <si>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</si>
  <si>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</si>
  <si>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</si>
  <si>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</si>
  <si>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</si>
  <si>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</si>
  <si>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</si>
  <si>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</si>
  <si>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</si>
  <si>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</si>
  <si>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</si>
  <si>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</si>
  <si>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</si>
  <si>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</si>
  <si>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</si>
  <si>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</si>
  <si>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</si>
  <si>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</si>
  <si>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</si>
  <si>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</si>
  <si>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</si>
  <si>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</si>
  <si>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</si>
  <si>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</si>
  <si>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</si>
  <si>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</si>
  <si>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</si>
  <si>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</si>
  <si>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</si>
  <si>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</si>
  <si>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</si>
  <si>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</si>
  <si>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</si>
  <si>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</si>
  <si>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</si>
  <si>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</si>
  <si>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</si>
  <si>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</si>
  <si>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</si>
  <si>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</si>
  <si>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</si>
  <si>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</si>
  <si>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</si>
  <si>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</si>
  <si>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</si>
  <si>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</si>
  <si>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</si>
  <si>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</si>
  <si>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</si>
  <si>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</si>
  <si>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</si>
  <si>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</si>
  <si>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</si>
  <si>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</si>
  <si>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</si>
  <si>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</si>
  <si>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</si>
  <si>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</si>
  <si>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</si>
  <si>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</si>
  <si>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</si>
  <si>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</si>
  <si>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</si>
  <si>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</si>
  <si>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</si>
  <si>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</si>
  <si>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</si>
  <si>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</si>
  <si>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</si>
  <si>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</si>
  <si>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</si>
  <si>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</si>
  <si>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</si>
  <si>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</si>
  <si>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</si>
  <si>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</si>
  <si>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経常収支比率は100%以上を維持していますが、一般会計からの繰入で経営が成り立っています。今後は、計画的に公共下水道への統合を予定していることから必要な整備を行いながら経営に取り組む必要があります。
②累積欠損金比率
　平成26年度の新会計基準適用後、累積欠損金は生じていません。
③流動比率
　100%未満となっており、企業債償還は一般会計からの繰入に頼らざるを得ない状況です。
④企業債残高対事業規模比率
　使用料収入の約4倍の企業債残高を抱えています。これは、使用料を下水道使用料と統一していることによるものです。
⑤経費回収率
　下水道使用料との統一料金を実施しているため100%以下となっており、一般会計からの繰入により経営が成り立っている状況です。
⑥汚水処理原価
　類似団体、全国平均値と比較しても低い状況です。
⑦施設利用率
　類似団体、全国平均値と比較しても高い状況です。
⑧水洗化率
　類似団体、全国平均値と比較しても高い状況です。</t>
    <rPh sb="45" eb="46">
      <t>ナ</t>
    </rPh>
    <rPh sb="47" eb="48">
      <t>タ</t>
    </rPh>
    <rPh sb="58" eb="61">
      <t>ケイカクテキ</t>
    </rPh>
    <rPh sb="72" eb="74">
      <t>ヨテイ</t>
    </rPh>
    <rPh sb="111" eb="113">
      <t>ルイセキ</t>
    </rPh>
    <rPh sb="113" eb="115">
      <t>ケッソン</t>
    </rPh>
    <rPh sb="115" eb="116">
      <t>キン</t>
    </rPh>
    <rPh sb="116" eb="118">
      <t>ヒリツ</t>
    </rPh>
    <rPh sb="120" eb="122">
      <t>ヘイセイ</t>
    </rPh>
    <rPh sb="124" eb="125">
      <t>ネン</t>
    </rPh>
    <rPh sb="125" eb="126">
      <t>ド</t>
    </rPh>
    <rPh sb="127" eb="128">
      <t>シン</t>
    </rPh>
    <rPh sb="128" eb="130">
      <t>カイケイ</t>
    </rPh>
    <rPh sb="130" eb="132">
      <t>キジュン</t>
    </rPh>
    <rPh sb="132" eb="134">
      <t>テキヨウ</t>
    </rPh>
    <rPh sb="134" eb="135">
      <t>ゴ</t>
    </rPh>
    <rPh sb="136" eb="138">
      <t>ルイセキ</t>
    </rPh>
    <rPh sb="138" eb="140">
      <t>ケッソン</t>
    </rPh>
    <rPh sb="140" eb="141">
      <t>キン</t>
    </rPh>
    <rPh sb="142" eb="143">
      <t>ショウ</t>
    </rPh>
    <rPh sb="331" eb="332">
      <t>ナ</t>
    </rPh>
    <rPh sb="333" eb="334">
      <t>タ</t>
    </rPh>
    <rPh sb="359" eb="361">
      <t>ゼンコク</t>
    </rPh>
    <rPh sb="370" eb="371">
      <t>ヒク</t>
    </rPh>
    <rPh sb="408" eb="410">
      <t>ジョウキョウ</t>
    </rPh>
    <phoneticPr fontId="4"/>
  </si>
  <si>
    <t>①有形固定資産減価償却率
　有形固定資産減価償却率は年々増加していますが、これは早期に施設の整備が終わったことにより、老朽化が進んでいる状況を表しています。
　今後は、公共下水道への統合へ向け、各処理施設の延命化を図るとともに、マンホールポンプ等の計画的な更新が必要となります。</t>
  </si>
  <si>
    <t>　本市の農業集落排水事業は、使用料を下水道使用料と統一しているため、基準外を含めた一般会計からの繰入金により事業運営を維持しています。基準外繰入金を除くと非常に厳しい経営状況です。
　施設整備はすでに完了しているため、引き続き効率的な業務運営や維持管理に努め、計画的な公共下水道への統合や老朽化したマンホールポンプ等の施設の更新に備える必要があります。</t>
    <rPh sb="130" eb="133">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</si>
</sst>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79-4B1A-90DD-B07FF704A19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9F79-4B1A-90DD-B07FF704A19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67.75</c:v>
                </c:pt>
                <c:pt idx="1">
                  <c:v>67.64</c:v>
                </c:pt>
                <c:pt idx="2">
                  <c:v>67.75</c:v>
                </c:pt>
                <c:pt idx="3">
                  <c:v>70.28</c:v>
                </c:pt>
                <c:pt idx="4">
                  <c:v>67.75</c:v>
                </c:pt>
              </c:numCache>
            </c:numRef>
          </c:val>
          <c:extLst>
            <c:ext xmlns:c16="http://schemas.microsoft.com/office/drawing/2014/chart" uri="{C3380CC4-5D6E-409C-BE32-E72D297353CC}">
              <c16:uniqueId val="{00000000-FB31-4933-9582-DE2006DE3A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FB31-4933-9582-DE2006DE3A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95.13</c:v>
                </c:pt>
                <c:pt idx="1">
                  <c:v>95.13</c:v>
                </c:pt>
                <c:pt idx="2">
                  <c:v>95.82</c:v>
                </c:pt>
                <c:pt idx="3">
                  <c:v>95.76</c:v>
                </c:pt>
                <c:pt idx="4">
                  <c:v>95.96</c:v>
                </c:pt>
              </c:numCache>
            </c:numRef>
          </c:val>
          <c:extLst>
            <c:ext xmlns:c16="http://schemas.microsoft.com/office/drawing/2014/chart" uri="{C3380CC4-5D6E-409C-BE32-E72D297353CC}">
              <c16:uniqueId val="{00000000-DA22-4369-9A38-8086ABC1587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DA22-4369-9A38-8086ABC1587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117.34</c:v>
                </c:pt>
                <c:pt idx="1">
                  <c:v>116.18</c:v>
                </c:pt>
                <c:pt idx="2">
                  <c:v>116.1</c:v>
                </c:pt>
                <c:pt idx="3">
                  <c:v>113.74</c:v>
                </c:pt>
                <c:pt idx="4">
                  <c:v>111.17</c:v>
                </c:pt>
              </c:numCache>
            </c:numRef>
          </c:val>
          <c:extLst>
            <c:ext xmlns:c16="http://schemas.microsoft.com/office/drawing/2014/chart" uri="{C3380CC4-5D6E-409C-BE32-E72D297353CC}">
              <c16:uniqueId val="{00000000-75E3-4FBB-BC84-14BA919A06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75E3-4FBB-BC84-14BA919A06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39.840000000000003</c:v>
                </c:pt>
                <c:pt idx="1">
                  <c:v>41.63</c:v>
                </c:pt>
                <c:pt idx="2">
                  <c:v>43.36</c:v>
                </c:pt>
                <c:pt idx="3">
                  <c:v>44.94</c:v>
                </c:pt>
                <c:pt idx="4">
                  <c:v>46.54</c:v>
                </c:pt>
              </c:numCache>
            </c:numRef>
          </c:val>
          <c:extLst>
            <c:ext xmlns:c16="http://schemas.microsoft.com/office/drawing/2014/chart" uri="{C3380CC4-5D6E-409C-BE32-E72D297353CC}">
              <c16:uniqueId val="{00000000-C6DE-4C74-8F19-851B4B05A2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C6DE-4C74-8F19-851B4B05A2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61-491C-BC1D-417AC24E728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8861-491C-BC1D-417AC24E728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28-48DD-8AF1-E052B364CD3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8728-48DD-8AF1-E052B364CD3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19.329999999999998</c:v>
                </c:pt>
                <c:pt idx="1">
                  <c:v>21.44</c:v>
                </c:pt>
                <c:pt idx="2">
                  <c:v>28.56</c:v>
                </c:pt>
                <c:pt idx="3">
                  <c:v>29.44</c:v>
                </c:pt>
                <c:pt idx="4">
                  <c:v>36.130000000000003</c:v>
                </c:pt>
              </c:numCache>
            </c:numRef>
          </c:val>
          <c:extLst>
            <c:ext xmlns:c16="http://schemas.microsoft.com/office/drawing/2014/chart" uri="{C3380CC4-5D6E-409C-BE32-E72D297353CC}">
              <c16:uniqueId val="{00000000-3BF2-443E-8397-36140F63EE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3BF2-443E-8397-36140F63EE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717.4</c:v>
                </c:pt>
                <c:pt idx="1">
                  <c:v>646.49</c:v>
                </c:pt>
                <c:pt idx="2">
                  <c:v>567.77</c:v>
                </c:pt>
                <c:pt idx="3">
                  <c:v>500.18</c:v>
                </c:pt>
                <c:pt idx="4">
                  <c:v>411.37</c:v>
                </c:pt>
              </c:numCache>
            </c:numRef>
          </c:val>
          <c:extLst>
            <c:ext xmlns:c16="http://schemas.microsoft.com/office/drawing/2014/chart" uri="{C3380CC4-5D6E-409C-BE32-E72D297353CC}">
              <c16:uniqueId val="{00000000-D256-42E7-8261-BFC6058776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D256-42E7-8261-BFC6058776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62.91</c:v>
                </c:pt>
                <c:pt idx="1">
                  <c:v>60.75</c:v>
                </c:pt>
                <c:pt idx="2">
                  <c:v>60.01</c:v>
                </c:pt>
                <c:pt idx="3">
                  <c:v>56.48</c:v>
                </c:pt>
                <c:pt idx="4">
                  <c:v>52.89</c:v>
                </c:pt>
              </c:numCache>
            </c:numRef>
          </c:val>
          <c:extLst>
            <c:ext xmlns:c16="http://schemas.microsoft.com/office/drawing/2014/chart" uri="{C3380CC4-5D6E-409C-BE32-E72D297353CC}">
              <c16:uniqueId val="{00000000-195B-4952-9D11-563AC83F9D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195B-4952-9D11-563AC83F9D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237.33</c:v>
                </c:pt>
                <c:pt idx="1">
                  <c:v>244.49</c:v>
                </c:pt>
                <c:pt idx="2">
                  <c:v>248.25</c:v>
                </c:pt>
                <c:pt idx="3">
                  <c:v>262.75</c:v>
                </c:pt>
                <c:pt idx="4">
                  <c:v>281.12</c:v>
                </c:pt>
              </c:numCache>
            </c:numRef>
          </c:val>
          <c:extLst>
            <c:ext xmlns:c16="http://schemas.microsoft.com/office/drawing/2014/chart" uri="{C3380CC4-5D6E-409C-BE32-E72D297353CC}">
              <c16:uniqueId val="{00000000-1615-4E87-A263-FFCF84AEE8A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1615-4E87-A263-FFCF84AEE8A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1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長崎県　大村市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1" t="s">
        <v>9</v>
      </c>
      <c r="BM7" s="62"/>
      <c r="BN7" s="62"/>
      <c r="BO7" s="62"/>
      <c r="BP7" s="62"/>
      <c r="BQ7" s="62"/>
      <c r="BR7" s="62"/>
      <c r="BS7" s="62"/>
      <c r="BT7" s="62"/>
      <c r="BU7" s="62"/>
      <c r="BV7" s="62"/>
      <c r="BW7" s="62"/>
      <c r="BX7" s="62"/>
      <c r="BY7" s="63"/>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自治体職員</v>
      </c>
      <c r="AE8" s="65"/>
      <c r="AF8" s="65"/>
      <c r="AG8" s="65"/>
      <c r="AH8" s="65"/>
      <c r="AI8" s="65"/>
      <c r="AJ8" s="65"/>
      <c r="AK8" s="3"/>
      <c r="AL8" s="53">
        <f>データ!S6</f>
        <v>98658</v>
      </c>
      <c r="AM8" s="53"/>
      <c r="AN8" s="53"/>
      <c r="AO8" s="53"/>
      <c r="AP8" s="53"/>
      <c r="AQ8" s="53"/>
      <c r="AR8" s="53"/>
      <c r="AS8" s="53"/>
      <c r="AT8" s="52">
        <f>データ!T6</f>
        <v>126.73</v>
      </c>
      <c r="AU8" s="52"/>
      <c r="AV8" s="52"/>
      <c r="AW8" s="52"/>
      <c r="AX8" s="52"/>
      <c r="AY8" s="52"/>
      <c r="AZ8" s="52"/>
      <c r="BA8" s="52"/>
      <c r="BB8" s="52">
        <f>データ!U6</f>
        <v>778.49</v>
      </c>
      <c r="BC8" s="52"/>
      <c r="BD8" s="52"/>
      <c r="BE8" s="52"/>
      <c r="BF8" s="52"/>
      <c r="BG8" s="52"/>
      <c r="BH8" s="52"/>
      <c r="BI8" s="52"/>
      <c r="BJ8" s="3"/>
      <c r="BK8" s="3"/>
      <c r="BL8" s="66" t="s">
        <v>10</v>
      </c>
      <c r="BM8" s="67"/>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50" t="s">
        <v>21</v>
      </c>
      <c r="BO9" s="50"/>
      <c r="BP9" s="50"/>
      <c r="BQ9" s="50"/>
      <c r="BR9" s="50"/>
      <c r="BS9" s="50"/>
      <c r="BT9" s="50"/>
      <c r="BU9" s="50"/>
      <c r="BV9" s="50"/>
      <c r="BW9" s="50"/>
      <c r="BX9" s="50"/>
      <c r="BY9" s="51"/>
    </row>
    <row r="10" spans="1:78" ht="18.75" customHeight="1" x14ac:dyDescent="0.15">
      <c r="A10" s="2"/>
      <c r="B10" s="52" t="str">
        <f>データ!N6</f>
        <v>-</v>
      </c>
      <c r="C10" s="52"/>
      <c r="D10" s="52"/>
      <c r="E10" s="52"/>
      <c r="F10" s="52"/>
      <c r="G10" s="52"/>
      <c r="H10" s="52"/>
      <c r="I10" s="52">
        <f>データ!O6</f>
        <v>78.34</v>
      </c>
      <c r="J10" s="52"/>
      <c r="K10" s="52"/>
      <c r="L10" s="52"/>
      <c r="M10" s="52"/>
      <c r="N10" s="52"/>
      <c r="O10" s="52"/>
      <c r="P10" s="52">
        <f>データ!P6</f>
        <v>6.72</v>
      </c>
      <c r="Q10" s="52"/>
      <c r="R10" s="52"/>
      <c r="S10" s="52"/>
      <c r="T10" s="52"/>
      <c r="U10" s="52"/>
      <c r="V10" s="52"/>
      <c r="W10" s="52">
        <f>データ!Q6</f>
        <v>83.41</v>
      </c>
      <c r="X10" s="52"/>
      <c r="Y10" s="52"/>
      <c r="Z10" s="52"/>
      <c r="AA10" s="52"/>
      <c r="AB10" s="52"/>
      <c r="AC10" s="52"/>
      <c r="AD10" s="53">
        <f>データ!R6</f>
        <v>3003</v>
      </c>
      <c r="AE10" s="53"/>
      <c r="AF10" s="53"/>
      <c r="AG10" s="53"/>
      <c r="AH10" s="53"/>
      <c r="AI10" s="53"/>
      <c r="AJ10" s="53"/>
      <c r="AK10" s="2"/>
      <c r="AL10" s="53">
        <f>データ!V6</f>
        <v>6663</v>
      </c>
      <c r="AM10" s="53"/>
      <c r="AN10" s="53"/>
      <c r="AO10" s="53"/>
      <c r="AP10" s="53"/>
      <c r="AQ10" s="53"/>
      <c r="AR10" s="53"/>
      <c r="AS10" s="53"/>
      <c r="AT10" s="52">
        <f>データ!W6</f>
        <v>2.34</v>
      </c>
      <c r="AU10" s="52"/>
      <c r="AV10" s="52"/>
      <c r="AW10" s="52"/>
      <c r="AX10" s="52"/>
      <c r="AY10" s="52"/>
      <c r="AZ10" s="52"/>
      <c r="BA10" s="52"/>
      <c r="BB10" s="52">
        <f>データ!X6</f>
        <v>2847.44</v>
      </c>
      <c r="BC10" s="52"/>
      <c r="BD10" s="52"/>
      <c r="BE10" s="52"/>
      <c r="BF10" s="52"/>
      <c r="BG10" s="52"/>
      <c r="BH10" s="52"/>
      <c r="BI10" s="52"/>
      <c r="BJ10" s="2"/>
      <c r="BK10" s="2"/>
      <c r="BL10" s="54" t="s">
        <v>22</v>
      </c>
      <c r="BM10" s="55"/>
      <c r="BN10" s="43" t="s">
        <v>23</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5" t="s">
        <v>24</v>
      </c>
      <c r="BM11" s="45"/>
      <c r="BN11" s="45"/>
      <c r="BO11" s="45"/>
      <c r="BP11" s="45"/>
      <c r="BQ11" s="45"/>
      <c r="BR11" s="45"/>
      <c r="BS11" s="45"/>
      <c r="BT11" s="45"/>
      <c r="BU11" s="45"/>
      <c r="BV11" s="45"/>
      <c r="BW11" s="45"/>
      <c r="BX11" s="45"/>
      <c r="BY11" s="45"/>
      <c r="BZ11" s="4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5"/>
      <c r="BM12" s="45"/>
      <c r="BN12" s="45"/>
      <c r="BO12" s="45"/>
      <c r="BP12" s="45"/>
      <c r="BQ12" s="45"/>
      <c r="BR12" s="45"/>
      <c r="BS12" s="45"/>
      <c r="BT12" s="45"/>
      <c r="BU12" s="45"/>
      <c r="BV12" s="45"/>
      <c r="BW12" s="45"/>
      <c r="BX12" s="45"/>
      <c r="BY12" s="45"/>
      <c r="BZ12" s="4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6"/>
      <c r="BM13" s="46"/>
      <c r="BN13" s="46"/>
      <c r="BO13" s="46"/>
      <c r="BP13" s="46"/>
      <c r="BQ13" s="46"/>
      <c r="BR13" s="46"/>
      <c r="BS13" s="46"/>
      <c r="BT13" s="46"/>
      <c r="BU13" s="46"/>
      <c r="BV13" s="46"/>
      <c r="BW13" s="46"/>
      <c r="BX13" s="46"/>
      <c r="BY13" s="46"/>
      <c r="BZ13" s="46"/>
    </row>
    <row r="14" spans="1:78" ht="13.5" customHeight="1" x14ac:dyDescent="0.15">
      <c r="A14" s="2"/>
      <c r="B14" s="47" t="s">
        <v>25</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9"/>
      <c r="BK14" s="2"/>
      <c r="BL14" s="36" t="s">
        <v>26</v>
      </c>
      <c r="BM14" s="37"/>
      <c r="BN14" s="37"/>
      <c r="BO14" s="37"/>
      <c r="BP14" s="37"/>
      <c r="BQ14" s="37"/>
      <c r="BR14" s="37"/>
      <c r="BS14" s="37"/>
      <c r="BT14" s="37"/>
      <c r="BU14" s="37"/>
      <c r="BV14" s="37"/>
      <c r="BW14" s="37"/>
      <c r="BX14" s="37"/>
      <c r="BY14" s="37"/>
      <c r="BZ14" s="38"/>
    </row>
    <row r="15" spans="1:78" ht="13.5" customHeight="1" x14ac:dyDescent="0.15">
      <c r="A15" s="2"/>
      <c r="B15" s="33"/>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5"/>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8" t="s">
        <v>112</v>
      </c>
      <c r="BM16" s="79"/>
      <c r="BN16" s="79"/>
      <c r="BO16" s="79"/>
      <c r="BP16" s="79"/>
      <c r="BQ16" s="79"/>
      <c r="BR16" s="79"/>
      <c r="BS16" s="79"/>
      <c r="BT16" s="79"/>
      <c r="BU16" s="79"/>
      <c r="BV16" s="79"/>
      <c r="BW16" s="79"/>
      <c r="BX16" s="79"/>
      <c r="BY16" s="79"/>
      <c r="BZ16" s="8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8"/>
      <c r="BM17" s="79"/>
      <c r="BN17" s="79"/>
      <c r="BO17" s="79"/>
      <c r="BP17" s="79"/>
      <c r="BQ17" s="79"/>
      <c r="BR17" s="79"/>
      <c r="BS17" s="79"/>
      <c r="BT17" s="79"/>
      <c r="BU17" s="79"/>
      <c r="BV17" s="79"/>
      <c r="BW17" s="79"/>
      <c r="BX17" s="79"/>
      <c r="BY17" s="79"/>
      <c r="BZ17" s="8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8"/>
      <c r="BM18" s="79"/>
      <c r="BN18" s="79"/>
      <c r="BO18" s="79"/>
      <c r="BP18" s="79"/>
      <c r="BQ18" s="79"/>
      <c r="BR18" s="79"/>
      <c r="BS18" s="79"/>
      <c r="BT18" s="79"/>
      <c r="BU18" s="79"/>
      <c r="BV18" s="79"/>
      <c r="BW18" s="79"/>
      <c r="BX18" s="79"/>
      <c r="BY18" s="79"/>
      <c r="BZ18" s="8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8"/>
      <c r="BM19" s="79"/>
      <c r="BN19" s="79"/>
      <c r="BO19" s="79"/>
      <c r="BP19" s="79"/>
      <c r="BQ19" s="79"/>
      <c r="BR19" s="79"/>
      <c r="BS19" s="79"/>
      <c r="BT19" s="79"/>
      <c r="BU19" s="79"/>
      <c r="BV19" s="79"/>
      <c r="BW19" s="79"/>
      <c r="BX19" s="79"/>
      <c r="BY19" s="79"/>
      <c r="BZ19" s="8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8"/>
      <c r="BM20" s="79"/>
      <c r="BN20" s="79"/>
      <c r="BO20" s="79"/>
      <c r="BP20" s="79"/>
      <c r="BQ20" s="79"/>
      <c r="BR20" s="79"/>
      <c r="BS20" s="79"/>
      <c r="BT20" s="79"/>
      <c r="BU20" s="79"/>
      <c r="BV20" s="79"/>
      <c r="BW20" s="79"/>
      <c r="BX20" s="79"/>
      <c r="BY20" s="79"/>
      <c r="BZ20" s="8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8"/>
      <c r="BM21" s="79"/>
      <c r="BN21" s="79"/>
      <c r="BO21" s="79"/>
      <c r="BP21" s="79"/>
      <c r="BQ21" s="79"/>
      <c r="BR21" s="79"/>
      <c r="BS21" s="79"/>
      <c r="BT21" s="79"/>
      <c r="BU21" s="79"/>
      <c r="BV21" s="79"/>
      <c r="BW21" s="79"/>
      <c r="BX21" s="79"/>
      <c r="BY21" s="79"/>
      <c r="BZ21" s="8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8"/>
      <c r="BM22" s="79"/>
      <c r="BN22" s="79"/>
      <c r="BO22" s="79"/>
      <c r="BP22" s="79"/>
      <c r="BQ22" s="79"/>
      <c r="BR22" s="79"/>
      <c r="BS22" s="79"/>
      <c r="BT22" s="79"/>
      <c r="BU22" s="79"/>
      <c r="BV22" s="79"/>
      <c r="BW22" s="79"/>
      <c r="BX22" s="79"/>
      <c r="BY22" s="79"/>
      <c r="BZ22" s="8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8"/>
      <c r="BM23" s="79"/>
      <c r="BN23" s="79"/>
      <c r="BO23" s="79"/>
      <c r="BP23" s="79"/>
      <c r="BQ23" s="79"/>
      <c r="BR23" s="79"/>
      <c r="BS23" s="79"/>
      <c r="BT23" s="79"/>
      <c r="BU23" s="79"/>
      <c r="BV23" s="79"/>
      <c r="BW23" s="79"/>
      <c r="BX23" s="79"/>
      <c r="BY23" s="79"/>
      <c r="BZ23" s="8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8"/>
      <c r="BM24" s="79"/>
      <c r="BN24" s="79"/>
      <c r="BO24" s="79"/>
      <c r="BP24" s="79"/>
      <c r="BQ24" s="79"/>
      <c r="BR24" s="79"/>
      <c r="BS24" s="79"/>
      <c r="BT24" s="79"/>
      <c r="BU24" s="79"/>
      <c r="BV24" s="79"/>
      <c r="BW24" s="79"/>
      <c r="BX24" s="79"/>
      <c r="BY24" s="79"/>
      <c r="BZ24" s="8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8"/>
      <c r="BM25" s="79"/>
      <c r="BN25" s="79"/>
      <c r="BO25" s="79"/>
      <c r="BP25" s="79"/>
      <c r="BQ25" s="79"/>
      <c r="BR25" s="79"/>
      <c r="BS25" s="79"/>
      <c r="BT25" s="79"/>
      <c r="BU25" s="79"/>
      <c r="BV25" s="79"/>
      <c r="BW25" s="79"/>
      <c r="BX25" s="79"/>
      <c r="BY25" s="79"/>
      <c r="BZ25" s="8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8"/>
      <c r="BM26" s="79"/>
      <c r="BN26" s="79"/>
      <c r="BO26" s="79"/>
      <c r="BP26" s="79"/>
      <c r="BQ26" s="79"/>
      <c r="BR26" s="79"/>
      <c r="BS26" s="79"/>
      <c r="BT26" s="79"/>
      <c r="BU26" s="79"/>
      <c r="BV26" s="79"/>
      <c r="BW26" s="79"/>
      <c r="BX26" s="79"/>
      <c r="BY26" s="79"/>
      <c r="BZ26" s="8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8"/>
      <c r="BM27" s="79"/>
      <c r="BN27" s="79"/>
      <c r="BO27" s="79"/>
      <c r="BP27" s="79"/>
      <c r="BQ27" s="79"/>
      <c r="BR27" s="79"/>
      <c r="BS27" s="79"/>
      <c r="BT27" s="79"/>
      <c r="BU27" s="79"/>
      <c r="BV27" s="79"/>
      <c r="BW27" s="79"/>
      <c r="BX27" s="79"/>
      <c r="BY27" s="79"/>
      <c r="BZ27" s="8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8"/>
      <c r="BM28" s="79"/>
      <c r="BN28" s="79"/>
      <c r="BO28" s="79"/>
      <c r="BP28" s="79"/>
      <c r="BQ28" s="79"/>
      <c r="BR28" s="79"/>
      <c r="BS28" s="79"/>
      <c r="BT28" s="79"/>
      <c r="BU28" s="79"/>
      <c r="BV28" s="79"/>
      <c r="BW28" s="79"/>
      <c r="BX28" s="79"/>
      <c r="BY28" s="79"/>
      <c r="BZ28" s="8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8"/>
      <c r="BM29" s="79"/>
      <c r="BN29" s="79"/>
      <c r="BO29" s="79"/>
      <c r="BP29" s="79"/>
      <c r="BQ29" s="79"/>
      <c r="BR29" s="79"/>
      <c r="BS29" s="79"/>
      <c r="BT29" s="79"/>
      <c r="BU29" s="79"/>
      <c r="BV29" s="79"/>
      <c r="BW29" s="79"/>
      <c r="BX29" s="79"/>
      <c r="BY29" s="79"/>
      <c r="BZ29" s="8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8"/>
      <c r="BM30" s="79"/>
      <c r="BN30" s="79"/>
      <c r="BO30" s="79"/>
      <c r="BP30" s="79"/>
      <c r="BQ30" s="79"/>
      <c r="BR30" s="79"/>
      <c r="BS30" s="79"/>
      <c r="BT30" s="79"/>
      <c r="BU30" s="79"/>
      <c r="BV30" s="79"/>
      <c r="BW30" s="79"/>
      <c r="BX30" s="79"/>
      <c r="BY30" s="79"/>
      <c r="BZ30" s="8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8"/>
      <c r="BM31" s="79"/>
      <c r="BN31" s="79"/>
      <c r="BO31" s="79"/>
      <c r="BP31" s="79"/>
      <c r="BQ31" s="79"/>
      <c r="BR31" s="79"/>
      <c r="BS31" s="79"/>
      <c r="BT31" s="79"/>
      <c r="BU31" s="79"/>
      <c r="BV31" s="79"/>
      <c r="BW31" s="79"/>
      <c r="BX31" s="79"/>
      <c r="BY31" s="79"/>
      <c r="BZ31" s="8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8"/>
      <c r="BM32" s="79"/>
      <c r="BN32" s="79"/>
      <c r="BO32" s="79"/>
      <c r="BP32" s="79"/>
      <c r="BQ32" s="79"/>
      <c r="BR32" s="79"/>
      <c r="BS32" s="79"/>
      <c r="BT32" s="79"/>
      <c r="BU32" s="79"/>
      <c r="BV32" s="79"/>
      <c r="BW32" s="79"/>
      <c r="BX32" s="79"/>
      <c r="BY32" s="79"/>
      <c r="BZ32" s="8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8"/>
      <c r="BM33" s="79"/>
      <c r="BN33" s="79"/>
      <c r="BO33" s="79"/>
      <c r="BP33" s="79"/>
      <c r="BQ33" s="79"/>
      <c r="BR33" s="79"/>
      <c r="BS33" s="79"/>
      <c r="BT33" s="79"/>
      <c r="BU33" s="79"/>
      <c r="BV33" s="79"/>
      <c r="BW33" s="79"/>
      <c r="BX33" s="79"/>
      <c r="BY33" s="79"/>
      <c r="BZ33" s="8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8"/>
      <c r="BM34" s="79"/>
      <c r="BN34" s="79"/>
      <c r="BO34" s="79"/>
      <c r="BP34" s="79"/>
      <c r="BQ34" s="79"/>
      <c r="BR34" s="79"/>
      <c r="BS34" s="79"/>
      <c r="BT34" s="79"/>
      <c r="BU34" s="79"/>
      <c r="BV34" s="79"/>
      <c r="BW34" s="79"/>
      <c r="BX34" s="79"/>
      <c r="BY34" s="79"/>
      <c r="BZ34" s="8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8"/>
      <c r="BM35" s="79"/>
      <c r="BN35" s="79"/>
      <c r="BO35" s="79"/>
      <c r="BP35" s="79"/>
      <c r="BQ35" s="79"/>
      <c r="BR35" s="79"/>
      <c r="BS35" s="79"/>
      <c r="BT35" s="79"/>
      <c r="BU35" s="79"/>
      <c r="BV35" s="79"/>
      <c r="BW35" s="79"/>
      <c r="BX35" s="79"/>
      <c r="BY35" s="79"/>
      <c r="BZ35" s="8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8"/>
      <c r="BM36" s="79"/>
      <c r="BN36" s="79"/>
      <c r="BO36" s="79"/>
      <c r="BP36" s="79"/>
      <c r="BQ36" s="79"/>
      <c r="BR36" s="79"/>
      <c r="BS36" s="79"/>
      <c r="BT36" s="79"/>
      <c r="BU36" s="79"/>
      <c r="BV36" s="79"/>
      <c r="BW36" s="79"/>
      <c r="BX36" s="79"/>
      <c r="BY36" s="79"/>
      <c r="BZ36" s="8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8"/>
      <c r="BM37" s="79"/>
      <c r="BN37" s="79"/>
      <c r="BO37" s="79"/>
      <c r="BP37" s="79"/>
      <c r="BQ37" s="79"/>
      <c r="BR37" s="79"/>
      <c r="BS37" s="79"/>
      <c r="BT37" s="79"/>
      <c r="BU37" s="79"/>
      <c r="BV37" s="79"/>
      <c r="BW37" s="79"/>
      <c r="BX37" s="79"/>
      <c r="BY37" s="79"/>
      <c r="BZ37" s="8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8"/>
      <c r="BM38" s="79"/>
      <c r="BN38" s="79"/>
      <c r="BO38" s="79"/>
      <c r="BP38" s="79"/>
      <c r="BQ38" s="79"/>
      <c r="BR38" s="79"/>
      <c r="BS38" s="79"/>
      <c r="BT38" s="79"/>
      <c r="BU38" s="79"/>
      <c r="BV38" s="79"/>
      <c r="BW38" s="79"/>
      <c r="BX38" s="79"/>
      <c r="BY38" s="79"/>
      <c r="BZ38" s="8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8"/>
      <c r="BM39" s="79"/>
      <c r="BN39" s="79"/>
      <c r="BO39" s="79"/>
      <c r="BP39" s="79"/>
      <c r="BQ39" s="79"/>
      <c r="BR39" s="79"/>
      <c r="BS39" s="79"/>
      <c r="BT39" s="79"/>
      <c r="BU39" s="79"/>
      <c r="BV39" s="79"/>
      <c r="BW39" s="79"/>
      <c r="BX39" s="79"/>
      <c r="BY39" s="79"/>
      <c r="BZ39" s="8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8"/>
      <c r="BM40" s="79"/>
      <c r="BN40" s="79"/>
      <c r="BO40" s="79"/>
      <c r="BP40" s="79"/>
      <c r="BQ40" s="79"/>
      <c r="BR40" s="79"/>
      <c r="BS40" s="79"/>
      <c r="BT40" s="79"/>
      <c r="BU40" s="79"/>
      <c r="BV40" s="79"/>
      <c r="BW40" s="79"/>
      <c r="BX40" s="79"/>
      <c r="BY40" s="79"/>
      <c r="BZ40" s="8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8"/>
      <c r="BM41" s="79"/>
      <c r="BN41" s="79"/>
      <c r="BO41" s="79"/>
      <c r="BP41" s="79"/>
      <c r="BQ41" s="79"/>
      <c r="BR41" s="79"/>
      <c r="BS41" s="79"/>
      <c r="BT41" s="79"/>
      <c r="BU41" s="79"/>
      <c r="BV41" s="79"/>
      <c r="BW41" s="79"/>
      <c r="BX41" s="79"/>
      <c r="BY41" s="79"/>
      <c r="BZ41" s="8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8"/>
      <c r="BM42" s="79"/>
      <c r="BN42" s="79"/>
      <c r="BO42" s="79"/>
      <c r="BP42" s="79"/>
      <c r="BQ42" s="79"/>
      <c r="BR42" s="79"/>
      <c r="BS42" s="79"/>
      <c r="BT42" s="79"/>
      <c r="BU42" s="79"/>
      <c r="BV42" s="79"/>
      <c r="BW42" s="79"/>
      <c r="BX42" s="79"/>
      <c r="BY42" s="79"/>
      <c r="BZ42" s="8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8"/>
      <c r="BM43" s="79"/>
      <c r="BN43" s="79"/>
      <c r="BO43" s="79"/>
      <c r="BP43" s="79"/>
      <c r="BQ43" s="79"/>
      <c r="BR43" s="79"/>
      <c r="BS43" s="79"/>
      <c r="BT43" s="79"/>
      <c r="BU43" s="79"/>
      <c r="BV43" s="79"/>
      <c r="BW43" s="79"/>
      <c r="BX43" s="79"/>
      <c r="BY43" s="79"/>
      <c r="BZ43" s="8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27</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84"/>
      <c r="BN47" s="84"/>
      <c r="BO47" s="84"/>
      <c r="BP47" s="84"/>
      <c r="BQ47" s="84"/>
      <c r="BR47" s="84"/>
      <c r="BS47" s="84"/>
      <c r="BT47" s="84"/>
      <c r="BU47" s="84"/>
      <c r="BV47" s="84"/>
      <c r="BW47" s="84"/>
      <c r="BX47" s="84"/>
      <c r="BY47" s="84"/>
      <c r="BZ47" s="2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84"/>
      <c r="BN48" s="84"/>
      <c r="BO48" s="84"/>
      <c r="BP48" s="84"/>
      <c r="BQ48" s="84"/>
      <c r="BR48" s="84"/>
      <c r="BS48" s="84"/>
      <c r="BT48" s="84"/>
      <c r="BU48" s="84"/>
      <c r="BV48" s="84"/>
      <c r="BW48" s="84"/>
      <c r="BX48" s="84"/>
      <c r="BY48" s="84"/>
      <c r="BZ48" s="2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84"/>
      <c r="BN49" s="84"/>
      <c r="BO49" s="84"/>
      <c r="BP49" s="84"/>
      <c r="BQ49" s="84"/>
      <c r="BR49" s="84"/>
      <c r="BS49" s="84"/>
      <c r="BT49" s="84"/>
      <c r="BU49" s="84"/>
      <c r="BV49" s="84"/>
      <c r="BW49" s="84"/>
      <c r="BX49" s="84"/>
      <c r="BY49" s="84"/>
      <c r="BZ49" s="2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84"/>
      <c r="BN50" s="84"/>
      <c r="BO50" s="84"/>
      <c r="BP50" s="84"/>
      <c r="BQ50" s="84"/>
      <c r="BR50" s="84"/>
      <c r="BS50" s="84"/>
      <c r="BT50" s="84"/>
      <c r="BU50" s="84"/>
      <c r="BV50" s="84"/>
      <c r="BW50" s="84"/>
      <c r="BX50" s="84"/>
      <c r="BY50" s="84"/>
      <c r="BZ50" s="2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84"/>
      <c r="BN51" s="84"/>
      <c r="BO51" s="84"/>
      <c r="BP51" s="84"/>
      <c r="BQ51" s="84"/>
      <c r="BR51" s="84"/>
      <c r="BS51" s="84"/>
      <c r="BT51" s="84"/>
      <c r="BU51" s="84"/>
      <c r="BV51" s="84"/>
      <c r="BW51" s="84"/>
      <c r="BX51" s="84"/>
      <c r="BY51" s="84"/>
      <c r="BZ51" s="2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84"/>
      <c r="BN52" s="84"/>
      <c r="BO52" s="84"/>
      <c r="BP52" s="84"/>
      <c r="BQ52" s="84"/>
      <c r="BR52" s="84"/>
      <c r="BS52" s="84"/>
      <c r="BT52" s="84"/>
      <c r="BU52" s="84"/>
      <c r="BV52" s="84"/>
      <c r="BW52" s="84"/>
      <c r="BX52" s="84"/>
      <c r="BY52" s="84"/>
      <c r="BZ52" s="2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84"/>
      <c r="BN53" s="84"/>
      <c r="BO53" s="84"/>
      <c r="BP53" s="84"/>
      <c r="BQ53" s="84"/>
      <c r="BR53" s="84"/>
      <c r="BS53" s="84"/>
      <c r="BT53" s="84"/>
      <c r="BU53" s="84"/>
      <c r="BV53" s="84"/>
      <c r="BW53" s="84"/>
      <c r="BX53" s="84"/>
      <c r="BY53" s="84"/>
      <c r="BZ53" s="2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84"/>
      <c r="BN54" s="84"/>
      <c r="BO54" s="84"/>
      <c r="BP54" s="84"/>
      <c r="BQ54" s="84"/>
      <c r="BR54" s="84"/>
      <c r="BS54" s="84"/>
      <c r="BT54" s="84"/>
      <c r="BU54" s="84"/>
      <c r="BV54" s="84"/>
      <c r="BW54" s="84"/>
      <c r="BX54" s="84"/>
      <c r="BY54" s="84"/>
      <c r="BZ54" s="2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84"/>
      <c r="BN55" s="84"/>
      <c r="BO55" s="84"/>
      <c r="BP55" s="84"/>
      <c r="BQ55" s="84"/>
      <c r="BR55" s="84"/>
      <c r="BS55" s="84"/>
      <c r="BT55" s="84"/>
      <c r="BU55" s="84"/>
      <c r="BV55" s="84"/>
      <c r="BW55" s="84"/>
      <c r="BX55" s="84"/>
      <c r="BY55" s="84"/>
      <c r="BZ55" s="2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84"/>
      <c r="BN56" s="84"/>
      <c r="BO56" s="84"/>
      <c r="BP56" s="84"/>
      <c r="BQ56" s="84"/>
      <c r="BR56" s="84"/>
      <c r="BS56" s="84"/>
      <c r="BT56" s="84"/>
      <c r="BU56" s="84"/>
      <c r="BV56" s="84"/>
      <c r="BW56" s="84"/>
      <c r="BX56" s="84"/>
      <c r="BY56" s="84"/>
      <c r="BZ56" s="2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84"/>
      <c r="BN57" s="84"/>
      <c r="BO57" s="84"/>
      <c r="BP57" s="84"/>
      <c r="BQ57" s="84"/>
      <c r="BR57" s="84"/>
      <c r="BS57" s="84"/>
      <c r="BT57" s="84"/>
      <c r="BU57" s="84"/>
      <c r="BV57" s="84"/>
      <c r="BW57" s="84"/>
      <c r="BX57" s="84"/>
      <c r="BY57" s="84"/>
      <c r="BZ57" s="2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84"/>
      <c r="BN58" s="84"/>
      <c r="BO58" s="84"/>
      <c r="BP58" s="84"/>
      <c r="BQ58" s="84"/>
      <c r="BR58" s="84"/>
      <c r="BS58" s="84"/>
      <c r="BT58" s="84"/>
      <c r="BU58" s="84"/>
      <c r="BV58" s="84"/>
      <c r="BW58" s="84"/>
      <c r="BX58" s="84"/>
      <c r="BY58" s="84"/>
      <c r="BZ58" s="2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84"/>
      <c r="BN59" s="84"/>
      <c r="BO59" s="84"/>
      <c r="BP59" s="84"/>
      <c r="BQ59" s="84"/>
      <c r="BR59" s="84"/>
      <c r="BS59" s="84"/>
      <c r="BT59" s="84"/>
      <c r="BU59" s="84"/>
      <c r="BV59" s="84"/>
      <c r="BW59" s="84"/>
      <c r="BX59" s="84"/>
      <c r="BY59" s="84"/>
      <c r="BZ59" s="29"/>
    </row>
    <row r="60" spans="1:78" ht="13.5" customHeight="1" x14ac:dyDescent="0.15">
      <c r="A60" s="2"/>
      <c r="B60" s="33" t="s">
        <v>28</v>
      </c>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5"/>
      <c r="BK60" s="2"/>
      <c r="BL60" s="28"/>
      <c r="BM60" s="84"/>
      <c r="BN60" s="84"/>
      <c r="BO60" s="84"/>
      <c r="BP60" s="84"/>
      <c r="BQ60" s="84"/>
      <c r="BR60" s="84"/>
      <c r="BS60" s="84"/>
      <c r="BT60" s="84"/>
      <c r="BU60" s="84"/>
      <c r="BV60" s="84"/>
      <c r="BW60" s="84"/>
      <c r="BX60" s="84"/>
      <c r="BY60" s="84"/>
      <c r="BZ60" s="29"/>
    </row>
    <row r="61" spans="1:78" ht="13.5" customHeight="1" x14ac:dyDescent="0.15">
      <c r="A61" s="2"/>
      <c r="B61" s="33"/>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5"/>
      <c r="BK61" s="2"/>
      <c r="BL61" s="28"/>
      <c r="BM61" s="84"/>
      <c r="BN61" s="84"/>
      <c r="BO61" s="84"/>
      <c r="BP61" s="84"/>
      <c r="BQ61" s="84"/>
      <c r="BR61" s="84"/>
      <c r="BS61" s="84"/>
      <c r="BT61" s="84"/>
      <c r="BU61" s="84"/>
      <c r="BV61" s="84"/>
      <c r="BW61" s="84"/>
      <c r="BX61" s="84"/>
      <c r="BY61" s="84"/>
      <c r="BZ61" s="2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84"/>
      <c r="BN62" s="84"/>
      <c r="BO62" s="84"/>
      <c r="BP62" s="84"/>
      <c r="BQ62" s="84"/>
      <c r="BR62" s="84"/>
      <c r="BS62" s="84"/>
      <c r="BT62" s="84"/>
      <c r="BU62" s="84"/>
      <c r="BV62" s="84"/>
      <c r="BW62" s="84"/>
      <c r="BX62" s="84"/>
      <c r="BY62" s="84"/>
      <c r="BZ62" s="2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29</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84"/>
      <c r="BN66" s="84"/>
      <c r="BO66" s="84"/>
      <c r="BP66" s="84"/>
      <c r="BQ66" s="84"/>
      <c r="BR66" s="84"/>
      <c r="BS66" s="84"/>
      <c r="BT66" s="84"/>
      <c r="BU66" s="84"/>
      <c r="BV66" s="84"/>
      <c r="BW66" s="84"/>
      <c r="BX66" s="84"/>
      <c r="BY66" s="84"/>
      <c r="BZ66" s="2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84"/>
      <c r="BN67" s="84"/>
      <c r="BO67" s="84"/>
      <c r="BP67" s="84"/>
      <c r="BQ67" s="84"/>
      <c r="BR67" s="84"/>
      <c r="BS67" s="84"/>
      <c r="BT67" s="84"/>
      <c r="BU67" s="84"/>
      <c r="BV67" s="84"/>
      <c r="BW67" s="84"/>
      <c r="BX67" s="84"/>
      <c r="BY67" s="84"/>
      <c r="BZ67" s="2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84"/>
      <c r="BN68" s="84"/>
      <c r="BO68" s="84"/>
      <c r="BP68" s="84"/>
      <c r="BQ68" s="84"/>
      <c r="BR68" s="84"/>
      <c r="BS68" s="84"/>
      <c r="BT68" s="84"/>
      <c r="BU68" s="84"/>
      <c r="BV68" s="84"/>
      <c r="BW68" s="84"/>
      <c r="BX68" s="84"/>
      <c r="BY68" s="84"/>
      <c r="BZ68" s="2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84"/>
      <c r="BN69" s="84"/>
      <c r="BO69" s="84"/>
      <c r="BP69" s="84"/>
      <c r="BQ69" s="84"/>
      <c r="BR69" s="84"/>
      <c r="BS69" s="84"/>
      <c r="BT69" s="84"/>
      <c r="BU69" s="84"/>
      <c r="BV69" s="84"/>
      <c r="BW69" s="84"/>
      <c r="BX69" s="84"/>
      <c r="BY69" s="84"/>
      <c r="BZ69" s="2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84"/>
      <c r="BN70" s="84"/>
      <c r="BO70" s="84"/>
      <c r="BP70" s="84"/>
      <c r="BQ70" s="84"/>
      <c r="BR70" s="84"/>
      <c r="BS70" s="84"/>
      <c r="BT70" s="84"/>
      <c r="BU70" s="84"/>
      <c r="BV70" s="84"/>
      <c r="BW70" s="84"/>
      <c r="BX70" s="84"/>
      <c r="BY70" s="84"/>
      <c r="BZ70" s="2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84"/>
      <c r="BN71" s="84"/>
      <c r="BO71" s="84"/>
      <c r="BP71" s="84"/>
      <c r="BQ71" s="84"/>
      <c r="BR71" s="84"/>
      <c r="BS71" s="84"/>
      <c r="BT71" s="84"/>
      <c r="BU71" s="84"/>
      <c r="BV71" s="84"/>
      <c r="BW71" s="84"/>
      <c r="BX71" s="84"/>
      <c r="BY71" s="84"/>
      <c r="BZ71" s="2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84"/>
      <c r="BN72" s="84"/>
      <c r="BO72" s="84"/>
      <c r="BP72" s="84"/>
      <c r="BQ72" s="84"/>
      <c r="BR72" s="84"/>
      <c r="BS72" s="84"/>
      <c r="BT72" s="84"/>
      <c r="BU72" s="84"/>
      <c r="BV72" s="84"/>
      <c r="BW72" s="84"/>
      <c r="BX72" s="84"/>
      <c r="BY72" s="84"/>
      <c r="BZ72" s="2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84"/>
      <c r="BN73" s="84"/>
      <c r="BO73" s="84"/>
      <c r="BP73" s="84"/>
      <c r="BQ73" s="84"/>
      <c r="BR73" s="84"/>
      <c r="BS73" s="84"/>
      <c r="BT73" s="84"/>
      <c r="BU73" s="84"/>
      <c r="BV73" s="84"/>
      <c r="BW73" s="84"/>
      <c r="BX73" s="84"/>
      <c r="BY73" s="84"/>
      <c r="BZ73" s="2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84"/>
      <c r="BN74" s="84"/>
      <c r="BO74" s="84"/>
      <c r="BP74" s="84"/>
      <c r="BQ74" s="84"/>
      <c r="BR74" s="84"/>
      <c r="BS74" s="84"/>
      <c r="BT74" s="84"/>
      <c r="BU74" s="84"/>
      <c r="BV74" s="84"/>
      <c r="BW74" s="84"/>
      <c r="BX74" s="84"/>
      <c r="BY74" s="84"/>
      <c r="BZ74" s="2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84"/>
      <c r="BN75" s="84"/>
      <c r="BO75" s="84"/>
      <c r="BP75" s="84"/>
      <c r="BQ75" s="84"/>
      <c r="BR75" s="84"/>
      <c r="BS75" s="84"/>
      <c r="BT75" s="84"/>
      <c r="BU75" s="84"/>
      <c r="BV75" s="84"/>
      <c r="BW75" s="84"/>
      <c r="BX75" s="84"/>
      <c r="BY75" s="84"/>
      <c r="BZ75" s="2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84"/>
      <c r="BN76" s="84"/>
      <c r="BO76" s="84"/>
      <c r="BP76" s="84"/>
      <c r="BQ76" s="84"/>
      <c r="BR76" s="84"/>
      <c r="BS76" s="84"/>
      <c r="BT76" s="84"/>
      <c r="BU76" s="84"/>
      <c r="BV76" s="84"/>
      <c r="BW76" s="84"/>
      <c r="BX76" s="84"/>
      <c r="BY76" s="84"/>
      <c r="BZ76" s="2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84"/>
      <c r="BN77" s="84"/>
      <c r="BO77" s="84"/>
      <c r="BP77" s="84"/>
      <c r="BQ77" s="84"/>
      <c r="BR77" s="84"/>
      <c r="BS77" s="84"/>
      <c r="BT77" s="84"/>
      <c r="BU77" s="84"/>
      <c r="BV77" s="84"/>
      <c r="BW77" s="84"/>
      <c r="BX77" s="84"/>
      <c r="BY77" s="84"/>
      <c r="BZ77" s="2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84"/>
      <c r="BN78" s="84"/>
      <c r="BO78" s="84"/>
      <c r="BP78" s="84"/>
      <c r="BQ78" s="84"/>
      <c r="BR78" s="84"/>
      <c r="BS78" s="84"/>
      <c r="BT78" s="84"/>
      <c r="BU78" s="84"/>
      <c r="BV78" s="84"/>
      <c r="BW78" s="84"/>
      <c r="BX78" s="84"/>
      <c r="BY78" s="84"/>
      <c r="BZ78" s="2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84"/>
      <c r="BN79" s="84"/>
      <c r="BO79" s="84"/>
      <c r="BP79" s="84"/>
      <c r="BQ79" s="84"/>
      <c r="BR79" s="84"/>
      <c r="BS79" s="84"/>
      <c r="BT79" s="84"/>
      <c r="BU79" s="84"/>
      <c r="BV79" s="84"/>
      <c r="BW79" s="84"/>
      <c r="BX79" s="84"/>
      <c r="BY79" s="84"/>
      <c r="BZ79" s="2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84"/>
      <c r="BN80" s="84"/>
      <c r="BO80" s="84"/>
      <c r="BP80" s="84"/>
      <c r="BQ80" s="84"/>
      <c r="BR80" s="84"/>
      <c r="BS80" s="84"/>
      <c r="BT80" s="84"/>
      <c r="BU80" s="84"/>
      <c r="BV80" s="84"/>
      <c r="BW80" s="84"/>
      <c r="BX80" s="84"/>
      <c r="BY80" s="84"/>
      <c r="BZ80" s="2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84"/>
      <c r="BN81" s="84"/>
      <c r="BO81" s="84"/>
      <c r="BP81" s="84"/>
      <c r="BQ81" s="84"/>
      <c r="BR81" s="84"/>
      <c r="BS81" s="84"/>
      <c r="BT81" s="84"/>
      <c r="BU81" s="84"/>
      <c r="BV81" s="84"/>
      <c r="BW81" s="84"/>
      <c r="BX81" s="84"/>
      <c r="BY81" s="84"/>
      <c r="BZ81" s="2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0"/>
      <c r="BM82" s="31"/>
      <c r="BN82" s="31"/>
      <c r="BO82" s="31"/>
      <c r="BP82" s="31"/>
      <c r="BQ82" s="31"/>
      <c r="BR82" s="31"/>
      <c r="BS82" s="31"/>
      <c r="BT82" s="31"/>
      <c r="BU82" s="31"/>
      <c r="BV82" s="31"/>
      <c r="BW82" s="31"/>
      <c r="BX82" s="31"/>
      <c r="BY82" s="31"/>
      <c r="BZ82" s="32"/>
    </row>
    <row r="83" spans="1:78" x14ac:dyDescent="0.15">
      <c r="C83" s="42" t="s">
        <v>30</v>
      </c>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wurbytOWjgtnd2Q7J/51cnZ8n0xFoOOifSrn9o+mOpp52vrjZkxSZGSn31LLPkFnr7AMXoD3gdqKu/9Ez9T1MQ==" saltValue="iV1gBqPuZtOYI39eO/Xp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14" t="s">
        <v>55</v>
      </c>
      <c r="B4" s="16"/>
      <c r="C4" s="16"/>
      <c r="D4" s="16"/>
      <c r="E4" s="16"/>
      <c r="F4" s="16"/>
      <c r="G4" s="16"/>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422053</v>
      </c>
      <c r="D6" s="19">
        <f t="shared" si="3"/>
        <v>46</v>
      </c>
      <c r="E6" s="19">
        <f t="shared" si="3"/>
        <v>17</v>
      </c>
      <c r="F6" s="19">
        <f t="shared" si="3"/>
        <v>5</v>
      </c>
      <c r="G6" s="19">
        <f t="shared" si="3"/>
        <v>0</v>
      </c>
      <c r="H6" s="19" t="str">
        <f t="shared" si="3"/>
        <v>長崎県　大村市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78.34</v>
      </c>
      <c r="P6" s="20">
        <f t="shared" si="3"/>
        <v>6.72</v>
      </c>
      <c r="Q6" s="20">
        <f t="shared" si="3"/>
        <v>83.41</v>
      </c>
      <c r="R6" s="20">
        <f t="shared" si="3"/>
        <v>3003</v>
      </c>
      <c r="S6" s="20">
        <f t="shared" si="3"/>
        <v>98658</v>
      </c>
      <c r="T6" s="20">
        <f t="shared" si="3"/>
        <v>126.73</v>
      </c>
      <c r="U6" s="20">
        <f t="shared" si="3"/>
        <v>778.49</v>
      </c>
      <c r="V6" s="20">
        <f t="shared" si="3"/>
        <v>6663</v>
      </c>
      <c r="W6" s="20">
        <f t="shared" si="3"/>
        <v>2.34</v>
      </c>
      <c r="X6" s="20">
        <f t="shared" si="3"/>
        <v>2847.44</v>
      </c>
      <c r="Y6" s="21">
        <f>IF(Y7="",NA(),Y7)</f>
        <v>117.34</v>
      </c>
      <c r="Z6" s="21">
        <f t="shared" ref="Z6:AH6" si="4">IF(Z7="",NA(),Z7)</f>
        <v>116.18</v>
      </c>
      <c r="AA6" s="21">
        <f t="shared" si="4"/>
        <v>116.1</v>
      </c>
      <c r="AB6" s="21">
        <f t="shared" si="4"/>
        <v>113.74</v>
      </c>
      <c r="AC6" s="21">
        <f t="shared" si="4"/>
        <v>111.17</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19.329999999999998</v>
      </c>
      <c r="AV6" s="21">
        <f t="shared" ref="AV6:BD6" si="6">IF(AV7="",NA(),AV7)</f>
        <v>21.44</v>
      </c>
      <c r="AW6" s="21">
        <f t="shared" si="6"/>
        <v>28.56</v>
      </c>
      <c r="AX6" s="21">
        <f t="shared" si="6"/>
        <v>29.44</v>
      </c>
      <c r="AY6" s="21">
        <f t="shared" si="6"/>
        <v>36.130000000000003</v>
      </c>
      <c r="AZ6" s="21">
        <f t="shared" si="6"/>
        <v>26.99</v>
      </c>
      <c r="BA6" s="21">
        <f t="shared" si="6"/>
        <v>29.13</v>
      </c>
      <c r="BB6" s="21">
        <f t="shared" si="6"/>
        <v>35.69</v>
      </c>
      <c r="BC6" s="21">
        <f t="shared" si="6"/>
        <v>38.4</v>
      </c>
      <c r="BD6" s="21">
        <f t="shared" si="6"/>
        <v>44.04</v>
      </c>
      <c r="BE6" s="20" t="str">
        <f>IF(BE7="","",IF(BE7="-","【-】","【"&amp;SUBSTITUTE(TEXT(BE7,"#,##0.00"),"-","△")&amp;"】"))</f>
        <v>【42.02】</v>
      </c>
      <c r="BF6" s="21">
        <f>IF(BF7="",NA(),BF7)</f>
        <v>717.4</v>
      </c>
      <c r="BG6" s="21">
        <f t="shared" ref="BG6:BO6" si="7">IF(BG7="",NA(),BG7)</f>
        <v>646.49</v>
      </c>
      <c r="BH6" s="21">
        <f t="shared" si="7"/>
        <v>567.77</v>
      </c>
      <c r="BI6" s="21">
        <f t="shared" si="7"/>
        <v>500.18</v>
      </c>
      <c r="BJ6" s="21">
        <f t="shared" si="7"/>
        <v>411.37</v>
      </c>
      <c r="BK6" s="21">
        <f t="shared" si="7"/>
        <v>826.83</v>
      </c>
      <c r="BL6" s="21">
        <f t="shared" si="7"/>
        <v>867.83</v>
      </c>
      <c r="BM6" s="21">
        <f t="shared" si="7"/>
        <v>791.76</v>
      </c>
      <c r="BN6" s="21">
        <f t="shared" si="7"/>
        <v>900.82</v>
      </c>
      <c r="BO6" s="21">
        <f t="shared" si="7"/>
        <v>839.21</v>
      </c>
      <c r="BP6" s="20" t="str">
        <f>IF(BP7="","",IF(BP7="-","【-】","【"&amp;SUBSTITUTE(TEXT(BP7,"#,##0.00"),"-","△")&amp;"】"))</f>
        <v>【785.10】</v>
      </c>
      <c r="BQ6" s="21">
        <f>IF(BQ7="",NA(),BQ7)</f>
        <v>62.91</v>
      </c>
      <c r="BR6" s="21">
        <f t="shared" ref="BR6:BZ6" si="8">IF(BR7="",NA(),BR7)</f>
        <v>60.75</v>
      </c>
      <c r="BS6" s="21">
        <f t="shared" si="8"/>
        <v>60.01</v>
      </c>
      <c r="BT6" s="21">
        <f t="shared" si="8"/>
        <v>56.48</v>
      </c>
      <c r="BU6" s="21">
        <f t="shared" si="8"/>
        <v>52.89</v>
      </c>
      <c r="BV6" s="21">
        <f t="shared" si="8"/>
        <v>57.31</v>
      </c>
      <c r="BW6" s="21">
        <f t="shared" si="8"/>
        <v>57.08</v>
      </c>
      <c r="BX6" s="21">
        <f t="shared" si="8"/>
        <v>56.26</v>
      </c>
      <c r="BY6" s="21">
        <f t="shared" si="8"/>
        <v>52.94</v>
      </c>
      <c r="BZ6" s="21">
        <f t="shared" si="8"/>
        <v>52.05</v>
      </c>
      <c r="CA6" s="20" t="str">
        <f>IF(CA7="","",IF(CA7="-","【-】","【"&amp;SUBSTITUTE(TEXT(CA7,"#,##0.00"),"-","△")&amp;"】"))</f>
        <v>【56.93】</v>
      </c>
      <c r="CB6" s="21">
        <f>IF(CB7="",NA(),CB7)</f>
        <v>237.33</v>
      </c>
      <c r="CC6" s="21">
        <f t="shared" ref="CC6:CK6" si="9">IF(CC7="",NA(),CC7)</f>
        <v>244.49</v>
      </c>
      <c r="CD6" s="21">
        <f t="shared" si="9"/>
        <v>248.25</v>
      </c>
      <c r="CE6" s="21">
        <f t="shared" si="9"/>
        <v>262.75</v>
      </c>
      <c r="CF6" s="21">
        <f t="shared" si="9"/>
        <v>281.12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67.75</v>
      </c>
      <c r="CN6" s="21">
        <f t="shared" ref="CN6:CV6" si="10">IF(CN7="",NA(),CN7)</f>
        <v>67.64</v>
      </c>
      <c r="CO6" s="21">
        <f t="shared" si="10"/>
        <v>67.75</v>
      </c>
      <c r="CP6" s="21">
        <f t="shared" si="10"/>
        <v>70.28</v>
      </c>
      <c r="CQ6" s="21">
        <f t="shared" si="10"/>
        <v>67.75</v>
      </c>
      <c r="CR6" s="21">
        <f t="shared" si="10"/>
        <v>50.14</v>
      </c>
      <c r="CS6" s="21">
        <f t="shared" si="10"/>
        <v>54.83</v>
      </c>
      <c r="CT6" s="21">
        <f t="shared" si="10"/>
        <v>66.53</v>
      </c>
      <c r="CU6" s="21">
        <f t="shared" si="10"/>
        <v>52.35</v>
      </c>
      <c r="CV6" s="21">
        <f t="shared" si="10"/>
        <v>46.25</v>
      </c>
      <c r="CW6" s="20" t="str">
        <f>IF(CW7="","",IF(CW7="-","【-】","【"&amp;SUBSTITUTE(TEXT(CW7,"#,##0.00"),"-","△")&amp;"】"))</f>
        <v>【49.87】</v>
      </c>
      <c r="CX6" s="21">
        <f>IF(CX7="",NA(),CX7)</f>
        <v>95.13</v>
      </c>
      <c r="CY6" s="21">
        <f t="shared" ref="CY6:DG6" si="11">IF(CY7="",NA(),CY7)</f>
        <v>95.13</v>
      </c>
      <c r="CZ6" s="21">
        <f t="shared" si="11"/>
        <v>95.82</v>
      </c>
      <c r="DA6" s="21">
        <f t="shared" si="11"/>
        <v>95.76</v>
      </c>
      <c r="DB6" s="21">
        <f t="shared" si="11"/>
        <v>95.96</v>
      </c>
      <c r="DC6" s="21">
        <f t="shared" si="11"/>
        <v>84.98</v>
      </c>
      <c r="DD6" s="21">
        <f t="shared" si="11"/>
        <v>84.7</v>
      </c>
      <c r="DE6" s="21">
        <f t="shared" si="11"/>
        <v>84.67</v>
      </c>
      <c r="DF6" s="21">
        <f t="shared" si="11"/>
        <v>84.39</v>
      </c>
      <c r="DG6" s="21">
        <f t="shared" si="11"/>
        <v>83.96</v>
      </c>
      <c r="DH6" s="20" t="str">
        <f>IF(DH7="","",IF(DH7="-","【-】","【"&amp;SUBSTITUTE(TEXT(DH7,"#,##0.00"),"-","△")&amp;"】"))</f>
        <v>【87.54】</v>
      </c>
      <c r="DI6" s="21">
        <f>IF(DI7="",NA(),DI7)</f>
        <v>39.840000000000003</v>
      </c>
      <c r="DJ6" s="21">
        <f t="shared" ref="DJ6:DR6" si="12">IF(DJ7="",NA(),DJ7)</f>
        <v>41.63</v>
      </c>
      <c r="DK6" s="21">
        <f t="shared" si="12"/>
        <v>43.36</v>
      </c>
      <c r="DL6" s="21">
        <f t="shared" si="12"/>
        <v>44.94</v>
      </c>
      <c r="DM6" s="21">
        <f t="shared" si="12"/>
        <v>46.54</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422053</v>
      </c>
      <c r="D7" s="23">
        <v>46</v>
      </c>
      <c r="E7" s="23">
        <v>17</v>
      </c>
      <c r="F7" s="23">
        <v>5</v>
      </c>
      <c r="G7" s="23">
        <v>0</v>
      </c>
      <c r="H7" s="23" t="s">
        <v>96</v>
      </c>
      <c r="I7" s="23" t="s">
        <v>97</v>
      </c>
      <c r="J7" s="23" t="s">
        <v>98</v>
      </c>
      <c r="K7" s="23" t="s">
        <v>99</v>
      </c>
      <c r="L7" s="23" t="s">
        <v>100</v>
      </c>
      <c r="M7" s="23" t="s">
        <v>101</v>
      </c>
      <c r="N7" s="24" t="s">
        <v>102</v>
      </c>
      <c r="O7" s="24">
        <v>78.34</v>
      </c>
      <c r="P7" s="24">
        <v>6.72</v>
      </c>
      <c r="Q7" s="24">
        <v>83.41</v>
      </c>
      <c r="R7" s="24">
        <v>3003</v>
      </c>
      <c r="S7" s="24">
        <v>98658</v>
      </c>
      <c r="T7" s="24">
        <v>126.73</v>
      </c>
      <c r="U7" s="24">
        <v>778.49</v>
      </c>
      <c r="V7" s="24">
        <v>6663</v>
      </c>
      <c r="W7" s="24">
        <v>2.34</v>
      </c>
      <c r="X7" s="24">
        <v>2847.44</v>
      </c>
      <c r="Y7" s="24">
        <v>117.34</v>
      </c>
      <c r="Z7" s="24">
        <v>116.18</v>
      </c>
      <c r="AA7" s="24">
        <v>116.1</v>
      </c>
      <c r="AB7" s="24">
        <v>113.74</v>
      </c>
      <c r="AC7" s="24">
        <v>111.17</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19.329999999999998</v>
      </c>
      <c r="AV7" s="24">
        <v>21.44</v>
      </c>
      <c r="AW7" s="24">
        <v>28.56</v>
      </c>
      <c r="AX7" s="24">
        <v>29.44</v>
      </c>
      <c r="AY7" s="24">
        <v>36.130000000000003</v>
      </c>
      <c r="AZ7" s="24">
        <v>26.99</v>
      </c>
      <c r="BA7" s="24">
        <v>29.13</v>
      </c>
      <c r="BB7" s="24">
        <v>35.69</v>
      </c>
      <c r="BC7" s="24">
        <v>38.4</v>
      </c>
      <c r="BD7" s="24">
        <v>44.04</v>
      </c>
      <c r="BE7" s="24">
        <v>42.02</v>
      </c>
      <c r="BF7" s="24">
        <v>717.4</v>
      </c>
      <c r="BG7" s="24">
        <v>646.49</v>
      </c>
      <c r="BH7" s="24">
        <v>567.77</v>
      </c>
      <c r="BI7" s="24">
        <v>500.18</v>
      </c>
      <c r="BJ7" s="24">
        <v>411.37</v>
      </c>
      <c r="BK7" s="24">
        <v>826.83</v>
      </c>
      <c r="BL7" s="24">
        <v>867.83</v>
      </c>
      <c r="BM7" s="24">
        <v>791.76</v>
      </c>
      <c r="BN7" s="24">
        <v>900.82</v>
      </c>
      <c r="BO7" s="24">
        <v>839.21</v>
      </c>
      <c r="BP7" s="24">
        <v>785.1</v>
      </c>
      <c r="BQ7" s="24">
        <v>62.91</v>
      </c>
      <c r="BR7" s="24">
        <v>60.75</v>
      </c>
      <c r="BS7" s="24">
        <v>60.01</v>
      </c>
      <c r="BT7" s="24">
        <v>56.48</v>
      </c>
      <c r="BU7" s="24">
        <v>52.89</v>
      </c>
      <c r="BV7" s="24">
        <v>57.31</v>
      </c>
      <c r="BW7" s="24">
        <v>57.08</v>
      </c>
      <c r="BX7" s="24">
        <v>56.26</v>
      </c>
      <c r="BY7" s="24">
        <v>52.94</v>
      </c>
      <c r="BZ7" s="24">
        <v>52.05</v>
      </c>
      <c r="CA7" s="24">
        <v>56.93</v>
      </c>
      <c r="CB7" s="24">
        <v>237.33</v>
      </c>
      <c r="CC7" s="24">
        <v>244.49</v>
      </c>
      <c r="CD7" s="24">
        <v>248.25</v>
      </c>
      <c r="CE7" s="24">
        <v>262.75</v>
      </c>
      <c r="CF7" s="24">
        <v>281.12</v>
      </c>
      <c r="CG7" s="24">
        <v>273.52</v>
      </c>
      <c r="CH7" s="24">
        <v>274.99</v>
      </c>
      <c r="CI7" s="24">
        <v>282.08999999999997</v>
      </c>
      <c r="CJ7" s="24">
        <v>303.27999999999997</v>
      </c>
      <c r="CK7" s="24">
        <v>301.86</v>
      </c>
      <c r="CL7" s="24">
        <v>271.14999999999998</v>
      </c>
      <c r="CM7" s="24">
        <v>67.75</v>
      </c>
      <c r="CN7" s="24">
        <v>67.64</v>
      </c>
      <c r="CO7" s="24">
        <v>67.75</v>
      </c>
      <c r="CP7" s="24">
        <v>70.28</v>
      </c>
      <c r="CQ7" s="24">
        <v>67.75</v>
      </c>
      <c r="CR7" s="24">
        <v>50.14</v>
      </c>
      <c r="CS7" s="24">
        <v>54.83</v>
      </c>
      <c r="CT7" s="24">
        <v>66.53</v>
      </c>
      <c r="CU7" s="24">
        <v>52.35</v>
      </c>
      <c r="CV7" s="24">
        <v>46.25</v>
      </c>
      <c r="CW7" s="24">
        <v>49.87</v>
      </c>
      <c r="CX7" s="24">
        <v>95.13</v>
      </c>
      <c r="CY7" s="24">
        <v>95.13</v>
      </c>
      <c r="CZ7" s="24">
        <v>95.82</v>
      </c>
      <c r="DA7" s="24">
        <v>95.76</v>
      </c>
      <c r="DB7" s="24">
        <v>95.96</v>
      </c>
      <c r="DC7" s="24">
        <v>84.98</v>
      </c>
      <c r="DD7" s="24">
        <v>84.7</v>
      </c>
      <c r="DE7" s="24">
        <v>84.67</v>
      </c>
      <c r="DF7" s="24">
        <v>84.39</v>
      </c>
      <c r="DG7" s="24">
        <v>83.96</v>
      </c>
      <c r="DH7" s="24">
        <v>87.54</v>
      </c>
      <c r="DI7" s="24">
        <v>39.840000000000003</v>
      </c>
      <c r="DJ7" s="24">
        <v>41.63</v>
      </c>
      <c r="DK7" s="24">
        <v>43.36</v>
      </c>
      <c r="DL7" s="24">
        <v>44.94</v>
      </c>
      <c r="DM7" s="24">
        <v>46.54</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