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umuka09\Downloads\19_小値賀町 (1)\19_小値賀町\08_下水道事業（修正版）\"/>
    </mc:Choice>
  </mc:AlternateContent>
  <xr:revisionPtr revIDLastSave="0" documentId="13_ncr:1_{B0C888BF-0BE1-41DD-BB9A-9901D742CAA5}" xr6:coauthVersionLast="47" xr6:coauthVersionMax="47" xr10:uidLastSave="{00000000-0000-0000-0000-000000000000}"/>
  <workbookProtection workbookAlgorithmName="SHA-512" workbookHashValue="c2bzirAAJpaia7Cbh0/TWmyJGhbrKE7u3m8B4KNh8BwSm975OmEiDXQm0WM2pDgWYXytqgqDK5qdvpp1NNzngg==" workbookSaltValue="CKVcqBqjrdX9+jjXAsN36Q=="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AL8" i="4"/>
  <c r="P8" i="4"/>
  <c r="I8" i="4"/>
</calcChain>
</file>

<file path=xl/sharedStrings.xml><?xml version="1.0" encoding="utf-8"?>
<sst xmlns="http://schemas.openxmlformats.org/spreadsheetml/2006/main" count="252" uniqueCount="120">
  <si>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</si>
  <si>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</si>
  <si>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</si>
  <si>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</si>
  <si>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</si>
  <si>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</si>
  <si>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</si>
  <si>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</si>
  <si>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</si>
  <si>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</si>
  <si>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</si>
  <si>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</si>
  <si>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</si>
  <si>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</si>
  <si>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</si>
  <si>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</si>
  <si>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</si>
  <si>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</si>
  <si>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</si>
  <si>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</si>
  <si>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</si>
  <si>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</si>
  <si>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</si>
  <si>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</si>
  <si>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</si>
  <si>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</si>
  <si>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</si>
  <si>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</si>
  <si>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</si>
  <si>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</si>
  <si>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</si>
  <si>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</si>
  <si>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</si>
  <si>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</si>
  <si>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</si>
  <si>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</si>
  <si>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</si>
  <si>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</si>
  <si>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</si>
  <si>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</si>
  <si>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</si>
  <si>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</si>
  <si>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</si>
  <si>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</si>
  <si>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</si>
  <si>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</si>
  <si>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</si>
  <si>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</si>
  <si>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</si>
  <si>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</si>
  <si>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</si>
  <si>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</si>
  <si>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</si>
  <si>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</si>
  <si>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</si>
  <si>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</si>
  <si>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</si>
  <si>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</si>
  <si>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</si>
  <si>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</si>
  <si>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</si>
  <si>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</si>
  <si>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</si>
  <si>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</si>
  <si>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</si>
  <si>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</si>
  <si>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</si>
  <si>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</si>
  <si>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</si>
  <si>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</si>
  <si>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</si>
  <si>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</si>
  <si>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</si>
  <si>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</si>
  <si>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</si>
  <si>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</si>
  <si>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</si>
  <si>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</si>
  <si>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</si>
  <si>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</si>
  <si>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</si>
  <si>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</si>
  <si>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</si>
  <si>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</si>
  <si>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</si>
  <si>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</si>
  <si>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</si>
  <si>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</si>
  <si>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</si>
  <si>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</si>
  <si>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</si>
  <si>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</si>
  <si>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</si>
  <si>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</si>
  <si>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</si>
  <si>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</si>
  <si>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</si>
  <si>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</si>
  <si>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</si>
  <si>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</si>
  <si>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</si>
  <si>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</si>
  <si>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</si>
  <si>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</si>
  <si>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</si>
  <si>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</si>
  <si>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</si>
  <si>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</si>
  <si>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</si>
  <si>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</si>
  <si>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</si>
  <si>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</si>
  <si>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</si>
  <si>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</si>
  <si>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</si>
  <si>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</si>
  <si>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</si>
  <si>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r>
      <t>　特定地域生活排水処理（合併浄化槽）は令和</t>
    </r>
    <r>
      <rPr>
        <sz val="12"/>
        <rFont val="ＭＳ ゴシック"/>
        <family val="3"/>
        <charset val="128"/>
      </rPr>
      <t>5年度末において24基が稼働している。
　令和5年度の特徴を類似団体平均値と比較してみると、「経費回収率」は上回っていて、「汚水処理原価」は下回っているため、汚水処理にかかる費用が類似団体より抑えられていると考えられる。
　経営状況としては、事業債の償還金があり、使用料収入も少額なことから、一般会計からの多額の繰入金により赤字分を補填している。
　平成28年度に策定した経営戦略をもとに、経営の健全化・効率化に努める。</t>
    </r>
    <rPh sb="75" eb="76">
      <t>ウエ</t>
    </rPh>
    <rPh sb="91" eb="92">
      <t>シタ</t>
    </rPh>
    <rPh sb="117" eb="118">
      <t>オサ</t>
    </rPh>
    <phoneticPr fontId="4"/>
  </si>
  <si>
    <t>　現在のところ大きなトラブル等は見られないが、設置してから年月が経っている所が多くあるため、今後老朽化が進行し破損等が生じた場合には計画的・効率的に修繕・更新を実施していく。</t>
    <rPh sb="23" eb="25">
      <t>セッチ</t>
    </rPh>
    <rPh sb="29" eb="31">
      <t>ネンゲツ</t>
    </rPh>
    <rPh sb="32" eb="33">
      <t>タ</t>
    </rPh>
    <rPh sb="37" eb="38">
      <t>トコロ</t>
    </rPh>
    <rPh sb="39" eb="40">
      <t>オオ</t>
    </rPh>
    <rPh sb="46" eb="51">
      <t>コンゴロウキュウカ</t>
    </rPh>
    <rPh sb="52" eb="54">
      <t>シンコウ</t>
    </rPh>
    <rPh sb="55" eb="57">
      <t>ハソン</t>
    </rPh>
    <rPh sb="57" eb="58">
      <t>トウ</t>
    </rPh>
    <rPh sb="59" eb="60">
      <t>ショウ</t>
    </rPh>
    <rPh sb="62" eb="64">
      <t>バアイ</t>
    </rPh>
    <rPh sb="66" eb="69">
      <t>ケイカクテキ</t>
    </rPh>
    <rPh sb="70" eb="73">
      <t>コウリツテキ</t>
    </rPh>
    <rPh sb="74" eb="76">
      <t>シュウゼン</t>
    </rPh>
    <rPh sb="77" eb="79">
      <t>コウシン</t>
    </rPh>
    <rPh sb="80" eb="82">
      <t>ジッシ</t>
    </rPh>
    <phoneticPr fontId="4"/>
  </si>
  <si>
    <t>　地理的要因などにより、下水道管を通すところが困難な場所に対して、浄化槽を設置し、特定地域生活排水処理事業として行っているため、今後接続件数が大幅に増えていくことはあまり期待できないが、汚水処理人口を増やすためには、上記の下水道未普及地域における合併浄化槽の普及が不可欠である。運営的に厳しいことは明確であるが、公共下水道及び農集漁集排地域と平等に排水処理を行うことに加え、汚水処理人口普及率をさらに上昇させるために、今後も本事業の推進は図る必要がある。</t>
    <rPh sb="1" eb="6">
      <t>チリテキヨウイン</t>
    </rPh>
    <rPh sb="12" eb="16">
      <t>ゲスイドウカン</t>
    </rPh>
    <rPh sb="17" eb="18">
      <t>トオ</t>
    </rPh>
    <rPh sb="23" eb="25">
      <t>コンナン</t>
    </rPh>
    <rPh sb="26" eb="28">
      <t>バショ</t>
    </rPh>
    <rPh sb="29" eb="30">
      <t>タイ</t>
    </rPh>
    <rPh sb="33" eb="36">
      <t>ジョウカソウ</t>
    </rPh>
    <rPh sb="37" eb="39">
      <t>セッチ</t>
    </rPh>
    <rPh sb="49" eb="51">
      <t>ショリ</t>
    </rPh>
    <rPh sb="56" eb="57">
      <t>オコナ</t>
    </rPh>
    <rPh sb="64" eb="66">
      <t>コンゴ</t>
    </rPh>
    <rPh sb="108" eb="110">
      <t>ジョウキ</t>
    </rPh>
    <rPh sb="156" eb="162">
      <t>コウキョウゲスイドウオヨ</t>
    </rPh>
    <rPh sb="163" eb="168">
      <t>ノウシュウギョシュウハイ</t>
    </rPh>
    <rPh sb="168" eb="170">
      <t>チイキ</t>
    </rPh>
    <rPh sb="171" eb="173">
      <t>ビョウドウ</t>
    </rPh>
    <rPh sb="174" eb="178">
      <t>ハイスイショリ</t>
    </rPh>
    <rPh sb="179" eb="180">
      <t>オコナ</t>
    </rPh>
    <rPh sb="184" eb="185">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</si>
</sst>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2-49D9-806C-6E05B0225D4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B2-49D9-806C-6E05B0225D4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8D-4BAA-B308-D252256830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56.52</c:v>
                </c:pt>
                <c:pt idx="3">
                  <c:v>88.45</c:v>
                </c:pt>
                <c:pt idx="4">
                  <c:v>54.08</c:v>
                </c:pt>
              </c:numCache>
            </c:numRef>
          </c:val>
          <c:smooth val="0"/>
          <c:extLst>
            <c:ext xmlns:c16="http://schemas.microsoft.com/office/drawing/2014/chart" uri="{C3380CC4-5D6E-409C-BE32-E72D297353CC}">
              <c16:uniqueId val="{00000001-BA8D-4BAA-B308-D252256830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72.599999999999994</c:v>
                </c:pt>
                <c:pt idx="1">
                  <c:v>100</c:v>
                </c:pt>
                <c:pt idx="2">
                  <c:v>100</c:v>
                </c:pt>
                <c:pt idx="3">
                  <c:v>100</c:v>
                </c:pt>
                <c:pt idx="4">
                  <c:v>100</c:v>
                </c:pt>
              </c:numCache>
            </c:numRef>
          </c:val>
          <c:extLst>
            <c:ext xmlns:c16="http://schemas.microsoft.com/office/drawing/2014/chart" uri="{C3380CC4-5D6E-409C-BE32-E72D297353CC}">
              <c16:uniqueId val="{00000000-97A9-4A77-ACA3-CF5E96B481C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88.43</c:v>
                </c:pt>
                <c:pt idx="3">
                  <c:v>90.34</c:v>
                </c:pt>
                <c:pt idx="4">
                  <c:v>90.57</c:v>
                </c:pt>
              </c:numCache>
            </c:numRef>
          </c:val>
          <c:smooth val="0"/>
          <c:extLst>
            <c:ext xmlns:c16="http://schemas.microsoft.com/office/drawing/2014/chart" uri="{C3380CC4-5D6E-409C-BE32-E72D297353CC}">
              <c16:uniqueId val="{00000001-97A9-4A77-ACA3-CF5E96B481C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95.06</c:v>
                </c:pt>
                <c:pt idx="1">
                  <c:v>100</c:v>
                </c:pt>
                <c:pt idx="2">
                  <c:v>100</c:v>
                </c:pt>
                <c:pt idx="3">
                  <c:v>100</c:v>
                </c:pt>
                <c:pt idx="4">
                  <c:v>842.16</c:v>
                </c:pt>
              </c:numCache>
            </c:numRef>
          </c:val>
          <c:extLst>
            <c:ext xmlns:c16="http://schemas.microsoft.com/office/drawing/2014/chart" uri="{C3380CC4-5D6E-409C-BE32-E72D297353CC}">
              <c16:uniqueId val="{00000000-5495-46B9-9CDD-944188AC9A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95-46B9-9CDD-944188AC9A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56-4B16-BE47-51078404BE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6-4B16-BE47-51078404BE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D0-42B4-9D7E-8337C300CA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D0-42B4-9D7E-8337C300CA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12-4820-AEB6-6724F9415C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12-4820-AEB6-6724F9415C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6B-45D0-877F-4CA1A88707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6B-45D0-877F-4CA1A88707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474.52</c:v>
                </c:pt>
                <c:pt idx="1">
                  <c:v>486.01</c:v>
                </c:pt>
                <c:pt idx="2">
                  <c:v>474.23</c:v>
                </c:pt>
                <c:pt idx="3">
                  <c:v>424.36</c:v>
                </c:pt>
                <c:pt idx="4">
                  <c:v>434.37</c:v>
                </c:pt>
              </c:numCache>
            </c:numRef>
          </c:val>
          <c:extLst>
            <c:ext xmlns:c16="http://schemas.microsoft.com/office/drawing/2014/chart" uri="{C3380CC4-5D6E-409C-BE32-E72D297353CC}">
              <c16:uniqueId val="{00000000-9DAC-48A9-90CF-5D60FF2480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294.08999999999997</c:v>
                </c:pt>
                <c:pt idx="3">
                  <c:v>294.08999999999997</c:v>
                </c:pt>
                <c:pt idx="4">
                  <c:v>338.47</c:v>
                </c:pt>
              </c:numCache>
            </c:numRef>
          </c:val>
          <c:smooth val="0"/>
          <c:extLst>
            <c:ext xmlns:c16="http://schemas.microsoft.com/office/drawing/2014/chart" uri="{C3380CC4-5D6E-409C-BE32-E72D297353CC}">
              <c16:uniqueId val="{00000001-9DAC-48A9-90CF-5D60FF2480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44.75</c:v>
                </c:pt>
                <c:pt idx="1">
                  <c:v>41.75</c:v>
                </c:pt>
                <c:pt idx="2">
                  <c:v>40.71</c:v>
                </c:pt>
                <c:pt idx="3">
                  <c:v>42.46</c:v>
                </c:pt>
                <c:pt idx="4">
                  <c:v>331.78</c:v>
                </c:pt>
              </c:numCache>
            </c:numRef>
          </c:val>
          <c:extLst>
            <c:ext xmlns:c16="http://schemas.microsoft.com/office/drawing/2014/chart" uri="{C3380CC4-5D6E-409C-BE32-E72D297353CC}">
              <c16:uniqueId val="{00000000-78EF-464A-A872-A6573C0F186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60</c:v>
                </c:pt>
                <c:pt idx="3">
                  <c:v>59.01</c:v>
                </c:pt>
                <c:pt idx="4">
                  <c:v>56.06</c:v>
                </c:pt>
              </c:numCache>
            </c:numRef>
          </c:val>
          <c:smooth val="0"/>
          <c:extLst>
            <c:ext xmlns:c16="http://schemas.microsoft.com/office/drawing/2014/chart" uri="{C3380CC4-5D6E-409C-BE32-E72D297353CC}">
              <c16:uniqueId val="{00000001-78EF-464A-A872-A6573C0F186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382.55</c:v>
                </c:pt>
                <c:pt idx="1">
                  <c:v>417.76</c:v>
                </c:pt>
                <c:pt idx="2">
                  <c:v>431.1</c:v>
                </c:pt>
                <c:pt idx="3">
                  <c:v>411.98</c:v>
                </c:pt>
                <c:pt idx="4">
                  <c:v>51.29</c:v>
                </c:pt>
              </c:numCache>
            </c:numRef>
          </c:val>
          <c:extLst>
            <c:ext xmlns:c16="http://schemas.microsoft.com/office/drawing/2014/chart" uri="{C3380CC4-5D6E-409C-BE32-E72D297353CC}">
              <c16:uniqueId val="{00000000-6D91-4EED-A2A3-9CD50AF21C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282.70999999999998</c:v>
                </c:pt>
                <c:pt idx="3">
                  <c:v>291.82</c:v>
                </c:pt>
                <c:pt idx="4">
                  <c:v>304.36</c:v>
                </c:pt>
              </c:numCache>
            </c:numRef>
          </c:val>
          <c:smooth val="0"/>
          <c:extLst>
            <c:ext xmlns:c16="http://schemas.microsoft.com/office/drawing/2014/chart" uri="{C3380CC4-5D6E-409C-BE32-E72D297353CC}">
              <c16:uniqueId val="{00000001-6D91-4EED-A2A3-9CD50AF21C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小値賀町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2181</v>
      </c>
      <c r="AM8" s="54"/>
      <c r="AN8" s="54"/>
      <c r="AO8" s="54"/>
      <c r="AP8" s="54"/>
      <c r="AQ8" s="54"/>
      <c r="AR8" s="54"/>
      <c r="AS8" s="54"/>
      <c r="AT8" s="53">
        <f>データ!T6</f>
        <v>25.5</v>
      </c>
      <c r="AU8" s="53"/>
      <c r="AV8" s="53"/>
      <c r="AW8" s="53"/>
      <c r="AX8" s="53"/>
      <c r="AY8" s="53"/>
      <c r="AZ8" s="53"/>
      <c r="BA8" s="53"/>
      <c r="BB8" s="53">
        <f>データ!U6</f>
        <v>85.53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2.02</v>
      </c>
      <c r="Q10" s="53"/>
      <c r="R10" s="53"/>
      <c r="S10" s="53"/>
      <c r="T10" s="53"/>
      <c r="U10" s="53"/>
      <c r="V10" s="53"/>
      <c r="W10" s="53">
        <f>データ!Q6</f>
        <v>100</v>
      </c>
      <c r="X10" s="53"/>
      <c r="Y10" s="53"/>
      <c r="Z10" s="53"/>
      <c r="AA10" s="53"/>
      <c r="AB10" s="53"/>
      <c r="AC10" s="53"/>
      <c r="AD10" s="54">
        <f>データ!R6</f>
        <v>3190</v>
      </c>
      <c r="AE10" s="54"/>
      <c r="AF10" s="54"/>
      <c r="AG10" s="54"/>
      <c r="AH10" s="54"/>
      <c r="AI10" s="54"/>
      <c r="AJ10" s="54"/>
      <c r="AK10" s="2"/>
      <c r="AL10" s="54">
        <f>データ!V6</f>
        <v>43</v>
      </c>
      <c r="AM10" s="54"/>
      <c r="AN10" s="54"/>
      <c r="AO10" s="54"/>
      <c r="AP10" s="54"/>
      <c r="AQ10" s="54"/>
      <c r="AR10" s="54"/>
      <c r="AS10" s="54"/>
      <c r="AT10" s="53">
        <f>データ!W6</f>
        <v>0.01</v>
      </c>
      <c r="AU10" s="53"/>
      <c r="AV10" s="53"/>
      <c r="AW10" s="53"/>
      <c r="AX10" s="53"/>
      <c r="AY10" s="53"/>
      <c r="AZ10" s="53"/>
      <c r="BA10" s="53"/>
      <c r="BB10" s="53">
        <f>データ!X6</f>
        <v>4300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RsJJuIji9sJ5HkPUneFwlI2uI1Fa2hdgqd2oMQIkfMchpGwv7gB5pqToAIGsToeSNi2O3SwcojvdBHgm+rvKtA==" saltValue="TbohMIjrrZ83eVSQhks/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423831</v>
      </c>
      <c r="D6" s="19">
        <f t="shared" si="3"/>
        <v>47</v>
      </c>
      <c r="E6" s="19">
        <f t="shared" si="3"/>
        <v>18</v>
      </c>
      <c r="F6" s="19">
        <f t="shared" si="3"/>
        <v>0</v>
      </c>
      <c r="G6" s="19">
        <f t="shared" si="3"/>
        <v>0</v>
      </c>
      <c r="H6" s="19" t="str">
        <f t="shared" si="3"/>
        <v>長崎県　小値賀町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2.02</v>
      </c>
      <c r="Q6" s="20">
        <f t="shared" si="3"/>
        <v>100</v>
      </c>
      <c r="R6" s="20">
        <f t="shared" si="3"/>
        <v>3190</v>
      </c>
      <c r="S6" s="20">
        <f t="shared" si="3"/>
        <v>2181</v>
      </c>
      <c r="T6" s="20">
        <f t="shared" si="3"/>
        <v>25.5</v>
      </c>
      <c r="U6" s="20">
        <f t="shared" si="3"/>
        <v>85.53</v>
      </c>
      <c r="V6" s="20">
        <f t="shared" si="3"/>
        <v>43</v>
      </c>
      <c r="W6" s="20">
        <f t="shared" si="3"/>
        <v>0.01</v>
      </c>
      <c r="X6" s="20">
        <f t="shared" si="3"/>
        <v>4300</v>
      </c>
      <c r="Y6" s="21">
        <f>IF(Y7="",NA(),Y7)</f>
        <v>95.06</v>
      </c>
      <c r="Z6" s="21">
        <f t="shared" ref="Z6:AH6" si="4">IF(Z7="",NA(),Z7)</f>
        <v>100</v>
      </c>
      <c r="AA6" s="21">
        <f t="shared" si="4"/>
        <v>100</v>
      </c>
      <c r="AB6" s="21">
        <f t="shared" si="4"/>
        <v>100</v>
      </c>
      <c r="AC6" s="21">
        <f t="shared" si="4"/>
        <v>842.16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474.52</v>
      </c>
      <c r="BG6" s="21">
        <f t="shared" ref="BG6:BO6" si="7">IF(BG7="",NA(),BG7)</f>
        <v>486.01</v>
      </c>
      <c r="BH6" s="21">
        <f t="shared" si="7"/>
        <v>474.23</v>
      </c>
      <c r="BI6" s="21">
        <f t="shared" si="7"/>
        <v>424.36</v>
      </c>
      <c r="BJ6" s="21">
        <f t="shared" si="7"/>
        <v>434.37</v>
      </c>
      <c r="BK6" s="21">
        <f t="shared" si="7"/>
        <v>421.25</v>
      </c>
      <c r="BL6" s="21">
        <f t="shared" si="7"/>
        <v>398.42</v>
      </c>
      <c r="BM6" s="21">
        <f t="shared" si="7"/>
        <v>294.08999999999997</v>
      </c>
      <c r="BN6" s="21">
        <f t="shared" si="7"/>
        <v>294.08999999999997</v>
      </c>
      <c r="BO6" s="21">
        <f t="shared" si="7"/>
        <v>338.47</v>
      </c>
      <c r="BP6" s="20" t="str">
        <f>IF(BP7="","",IF(BP7="-","【-】","【"&amp;SUBSTITUTE(TEXT(BP7,"#,##0.00"),"-","△")&amp;"】"))</f>
        <v>【349.83】</v>
      </c>
      <c r="BQ6" s="21">
        <f>IF(BQ7="",NA(),BQ7)</f>
        <v>44.75</v>
      </c>
      <c r="BR6" s="21">
        <f t="shared" ref="BR6:BZ6" si="8">IF(BR7="",NA(),BR7)</f>
        <v>41.75</v>
      </c>
      <c r="BS6" s="21">
        <f t="shared" si="8"/>
        <v>40.71</v>
      </c>
      <c r="BT6" s="21">
        <f t="shared" si="8"/>
        <v>42.46</v>
      </c>
      <c r="BU6" s="21">
        <f t="shared" si="8"/>
        <v>331.78</v>
      </c>
      <c r="BV6" s="21">
        <f t="shared" si="8"/>
        <v>53.23</v>
      </c>
      <c r="BW6" s="21">
        <f t="shared" si="8"/>
        <v>50.7</v>
      </c>
      <c r="BX6" s="21">
        <f t="shared" si="8"/>
        <v>60</v>
      </c>
      <c r="BY6" s="21">
        <f t="shared" si="8"/>
        <v>59.01</v>
      </c>
      <c r="BZ6" s="21">
        <f t="shared" si="8"/>
        <v>56.06</v>
      </c>
      <c r="CA6" s="20" t="str">
        <f>IF(CA7="","",IF(CA7="-","【-】","【"&amp;SUBSTITUTE(TEXT(CA7,"#,##0.00"),"-","△")&amp;"】"))</f>
        <v>【53.65】</v>
      </c>
      <c r="CB6" s="21">
        <f>IF(CB7="",NA(),CB7)</f>
        <v>382.55</v>
      </c>
      <c r="CC6" s="21">
        <f t="shared" ref="CC6:CK6" si="9">IF(CC7="",NA(),CC7)</f>
        <v>417.76</v>
      </c>
      <c r="CD6" s="21">
        <f t="shared" si="9"/>
        <v>431.1</v>
      </c>
      <c r="CE6" s="21">
        <f t="shared" si="9"/>
        <v>411.98</v>
      </c>
      <c r="CF6" s="21">
        <f t="shared" si="9"/>
        <v>51.29</v>
      </c>
      <c r="CG6" s="21">
        <f t="shared" si="9"/>
        <v>283.3</v>
      </c>
      <c r="CH6" s="21">
        <f t="shared" si="9"/>
        <v>289.81</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56.52</v>
      </c>
      <c r="CU6" s="21">
        <f t="shared" si="10"/>
        <v>88.45</v>
      </c>
      <c r="CV6" s="21">
        <f t="shared" si="10"/>
        <v>54.08</v>
      </c>
      <c r="CW6" s="20" t="str">
        <f>IF(CW7="","",IF(CW7="-","【-】","【"&amp;SUBSTITUTE(TEXT(CW7,"#,##0.00"),"-","△")&amp;"】"))</f>
        <v>【54.61】</v>
      </c>
      <c r="CX6" s="21">
        <f>IF(CX7="",NA(),CX7)</f>
        <v>72.599999999999994</v>
      </c>
      <c r="CY6" s="21">
        <f t="shared" ref="CY6:DG6" si="11">IF(CY7="",NA(),CY7)</f>
        <v>100</v>
      </c>
      <c r="CZ6" s="21">
        <f t="shared" si="11"/>
        <v>100</v>
      </c>
      <c r="DA6" s="21">
        <f t="shared" si="11"/>
        <v>100</v>
      </c>
      <c r="DB6" s="21">
        <f t="shared" si="11"/>
        <v>100</v>
      </c>
      <c r="DC6" s="21">
        <f t="shared" si="11"/>
        <v>60.12</v>
      </c>
      <c r="DD6" s="21">
        <f t="shared" si="11"/>
        <v>54.99</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423831</v>
      </c>
      <c r="D7" s="23">
        <v>47</v>
      </c>
      <c r="E7" s="23">
        <v>18</v>
      </c>
      <c r="F7" s="23">
        <v>0</v>
      </c>
      <c r="G7" s="23">
        <v>0</v>
      </c>
      <c r="H7" s="23" t="s">
        <v>97</v>
      </c>
      <c r="I7" s="23" t="s">
        <v>98</v>
      </c>
      <c r="J7" s="23" t="s">
        <v>99</v>
      </c>
      <c r="K7" s="23" t="s">
        <v>100</v>
      </c>
      <c r="L7" s="23" t="s">
        <v>101</v>
      </c>
      <c r="M7" s="23" t="s">
        <v>102</v>
      </c>
      <c r="N7" s="24" t="s">
        <v>103</v>
      </c>
      <c r="O7" s="24" t="s">
        <v>104</v>
      </c>
      <c r="P7" s="24">
        <v>2.02</v>
      </c>
      <c r="Q7" s="24">
        <v>100</v>
      </c>
      <c r="R7" s="24">
        <v>3190</v>
      </c>
      <c r="S7" s="24">
        <v>2181</v>
      </c>
      <c r="T7" s="24">
        <v>25.5</v>
      </c>
      <c r="U7" s="24">
        <v>85.53</v>
      </c>
      <c r="V7" s="24">
        <v>43</v>
      </c>
      <c r="W7" s="24">
        <v>0.01</v>
      </c>
      <c r="X7" s="24">
        <v>4300</v>
      </c>
      <c r="Y7" s="24">
        <v>95.06</v>
      </c>
      <c r="Z7" s="24">
        <v>100</v>
      </c>
      <c r="AA7" s="24">
        <v>100</v>
      </c>
      <c r="AB7" s="24">
        <v>100</v>
      </c>
      <c r="AC7" s="24">
        <v>842.16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474.52</v>
      </c>
      <c r="BG7" s="24">
        <v>486.01</v>
      </c>
      <c r="BH7" s="24">
        <v>474.23</v>
      </c>
      <c r="BI7" s="24">
        <v>424.36</v>
      </c>
      <c r="BJ7" s="24">
        <v>434.37</v>
      </c>
      <c r="BK7" s="24">
        <v>421.25</v>
      </c>
      <c r="BL7" s="24">
        <v>398.42</v>
      </c>
      <c r="BM7" s="24">
        <v>294.08999999999997</v>
      </c>
      <c r="BN7" s="24">
        <v>294.08999999999997</v>
      </c>
      <c r="BO7" s="24">
        <v>338.47</v>
      </c>
      <c r="BP7" s="24">
        <v>349.83</v>
      </c>
      <c r="BQ7" s="24">
        <v>44.75</v>
      </c>
      <c r="BR7" s="24">
        <v>41.75</v>
      </c>
      <c r="BS7" s="24">
        <v>40.71</v>
      </c>
      <c r="BT7" s="24">
        <v>42.46</v>
      </c>
      <c r="BU7" s="24">
        <v>331.78</v>
      </c>
      <c r="BV7" s="24">
        <v>53.23</v>
      </c>
      <c r="BW7" s="24">
        <v>50.7</v>
      </c>
      <c r="BX7" s="24">
        <v>60</v>
      </c>
      <c r="BY7" s="24">
        <v>59.01</v>
      </c>
      <c r="BZ7" s="24">
        <v>56.06</v>
      </c>
      <c r="CA7" s="24">
        <v>53.65</v>
      </c>
      <c r="CB7" s="24">
        <v>382.55</v>
      </c>
      <c r="CC7" s="24">
        <v>417.76</v>
      </c>
      <c r="CD7" s="24">
        <v>431.1</v>
      </c>
      <c r="CE7" s="24">
        <v>411.98</v>
      </c>
      <c r="CF7" s="24">
        <v>51.29</v>
      </c>
      <c r="CG7" s="24">
        <v>283.3</v>
      </c>
      <c r="CH7" s="24">
        <v>289.81</v>
      </c>
      <c r="CI7" s="24">
        <v>282.70999999999998</v>
      </c>
      <c r="CJ7" s="24">
        <v>291.82</v>
      </c>
      <c r="CK7" s="24">
        <v>304.36</v>
      </c>
      <c r="CL7" s="24">
        <v>307.86</v>
      </c>
      <c r="CM7" s="24" t="s">
        <v>103</v>
      </c>
      <c r="CN7" s="24" t="s">
        <v>103</v>
      </c>
      <c r="CO7" s="24" t="s">
        <v>103</v>
      </c>
      <c r="CP7" s="24" t="s">
        <v>103</v>
      </c>
      <c r="CQ7" s="24" t="s">
        <v>103</v>
      </c>
      <c r="CR7" s="24">
        <v>55.96</v>
      </c>
      <c r="CS7" s="24">
        <v>56.45</v>
      </c>
      <c r="CT7" s="24">
        <v>56.52</v>
      </c>
      <c r="CU7" s="24">
        <v>88.45</v>
      </c>
      <c r="CV7" s="24">
        <v>54.08</v>
      </c>
      <c r="CW7" s="24">
        <v>54.61</v>
      </c>
      <c r="CX7" s="24">
        <v>72.599999999999994</v>
      </c>
      <c r="CY7" s="24">
        <v>100</v>
      </c>
      <c r="CZ7" s="24">
        <v>100</v>
      </c>
      <c r="DA7" s="24">
        <v>100</v>
      </c>
      <c r="DB7" s="24">
        <v>100</v>
      </c>
      <c r="DC7" s="24">
        <v>60.12</v>
      </c>
      <c r="DD7" s="24">
        <v>54.99</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115</v>
      </c>
      <c r="F13" t="s">
        <v>113</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soumuka09</cp:lastModifiedBy>
  <dcterms:created xsi:type="dcterms:W3CDTF">2025-01-24T07:41:21Z</dcterms:created>
  <dcterms:modified xsi:type="dcterms:W3CDTF">2025-02-28T02:45:38Z</dcterms:modified>
  <cp:category/>
</cp:coreProperties>
</file>