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n02-lfil01\共有フォルダ\税財政課LG\R03以前\1財政課\財政班\調査・報告（財政／起債／公営企業／その他）\R6年度\公営企業\R7.1.28〆 公営企業に係る経営比較分析表（令和5年度決算）の分析等について\県提出\"/>
    </mc:Choice>
  </mc:AlternateContent>
  <xr:revisionPtr revIDLastSave="0" documentId="13_ncr:1_{B5A29B66-6B9C-4D47-AC65-637E1A27DB29}" xr6:coauthVersionLast="47" xr6:coauthVersionMax="47" xr10:uidLastSave="{00000000-0000-0000-0000-000000000000}"/>
  <workbookProtection workbookAlgorithmName="SHA-512" workbookHashValue="omRMSB2jrgLin+MWqj23YViCsG6E7VwrMwYcnFCg8zGPckcihPMA/st89OTAFjIUnZ85CYMaIhMd4TWlS8Qwmw==" workbookSaltValue="B1+WL2gaa8wAVWdC9CHgQQ==" workbookSpinCount="100000" lockStructure="1"/>
  <bookViews>
    <workbookView xWindow="2985" yWindow="2985" windowWidth="18000" windowHeight="93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W10" i="4"/>
  <c r="BB8" i="4"/>
  <c r="AT8" i="4"/>
  <c r="AD8" i="4"/>
  <c r="W8" i="4"/>
  <c r="B8" i="4"/>
  <c r="B6" i="4"/>
</calcChain>
</file>

<file path=xl/sharedStrings.xml><?xml version="1.0" encoding="utf-8"?>
<sst xmlns="http://schemas.openxmlformats.org/spreadsheetml/2006/main" count="253" uniqueCount="114">
  <si>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</si>
  <si>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</si>
  <si>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</si>
  <si>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</si>
  <si>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</si>
  <si>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</si>
  <si>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</si>
  <si>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</si>
  <si>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</si>
  <si>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</si>
  <si>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</si>
  <si>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</si>
  <si>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</si>
  <si>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</si>
  <si>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</si>
  <si>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</si>
  <si>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</si>
  <si>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</si>
  <si>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</si>
  <si>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</si>
  <si>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</si>
  <si>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</si>
  <si>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</si>
  <si>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</si>
  <si>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</si>
  <si>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</si>
  <si>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</si>
  <si>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</si>
  <si>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</si>
  <si>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</si>
  <si>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</si>
  <si>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</si>
  <si>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</si>
  <si>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</si>
  <si>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</si>
  <si>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</si>
  <si>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</si>
  <si>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</si>
  <si>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</si>
  <si>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</si>
  <si>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</si>
  <si>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</si>
  <si>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</si>
  <si>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</si>
  <si>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</si>
  <si>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</si>
  <si>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</si>
  <si>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</si>
  <si>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</si>
  <si>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</si>
  <si>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</si>
  <si>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</si>
  <si>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</si>
  <si>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</si>
  <si>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</si>
  <si>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</si>
  <si>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</si>
  <si>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</si>
  <si>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</si>
  <si>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</si>
  <si>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</si>
  <si>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</si>
  <si>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</si>
  <si>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</si>
  <si>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</si>
  <si>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</si>
  <si>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</si>
  <si>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</si>
  <si>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</si>
  <si>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</si>
  <si>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</si>
  <si>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</si>
  <si>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</si>
  <si>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</si>
  <si>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</si>
  <si>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</si>
  <si>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</si>
  <si>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</si>
  <si>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</si>
  <si>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</si>
  <si>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</si>
  <si>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</si>
  <si>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</si>
  <si>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</si>
  <si>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</si>
  <si>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</si>
  <si>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</si>
  <si>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</si>
  <si>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</si>
  <si>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</si>
  <si>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</si>
  <si>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</si>
  <si>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</si>
  <si>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</si>
  <si>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</si>
  <si>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</si>
  <si>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</si>
  <si>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</si>
  <si>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</si>
  <si>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</si>
  <si>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</si>
  <si>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</si>
  <si>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</si>
  <si>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</si>
  <si>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</si>
  <si>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</si>
  <si>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</si>
  <si>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</si>
  <si>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</si>
  <si>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</si>
  <si>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</si>
  <si>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①経常収支比率は、使用料収入と一般会計補助金を受入れ120％を超えており、類似団体と比較すると良好な水準となっている。
③流動比率は、一般会計からの補助金に頼り経営している状況で、繰越現金等の流動資産が少なく、100％を下回っており、類似団体と比較しても低く、短期的な債務に対して有する資産が少ない状況となっている。
④企業債残高対事業規模比率は、借り入れる企業債より、償還する企業債の金額の方が多く、営業収益に大きな変動がないため、減少している状況である。類似団体との比較では良好な水準となっている。
⑤経費回収率は、100％を上回っており汚水処理費（公費負担分を除く）を使用料で賄えている状況で、類似団体と比較しても良好な水準となっている。
⑥汚水処理費（公費で負担すべきものを除く）、有収水量がほぼ横ばいで推移しているため、汚水処理原価も横ばいとなっている。類似団体との比較では平均よりも安価であり、良好な水準となっている。
⑦施設利用率は、特定企業による安定的な需要があるためここ数年ほぼ同水準で推移しており、類似団体との比較でも高い水準となっている。
⑧水洗化率は年々微増しており、類似団体と比較して高い水準となっている。
 </t>
    <rPh sb="1" eb="3">
      <t>ケイジョウ</t>
    </rPh>
    <rPh sb="3" eb="5">
      <t>シュウシ</t>
    </rPh>
    <rPh sb="5" eb="7">
      <t>ヒリツ</t>
    </rPh>
    <rPh sb="9" eb="12">
      <t>シヨウリョウ</t>
    </rPh>
    <rPh sb="12" eb="14">
      <t>シュウニュウ</t>
    </rPh>
    <rPh sb="15" eb="17">
      <t>イッパン</t>
    </rPh>
    <rPh sb="17" eb="19">
      <t>カイケイ</t>
    </rPh>
    <rPh sb="19" eb="22">
      <t>ホジョキン</t>
    </rPh>
    <rPh sb="23" eb="25">
      <t>ウケイ</t>
    </rPh>
    <rPh sb="31" eb="32">
      <t>コ</t>
    </rPh>
    <rPh sb="37" eb="39">
      <t>ルイジ</t>
    </rPh>
    <rPh sb="39" eb="41">
      <t>ダンタイ</t>
    </rPh>
    <rPh sb="42" eb="44">
      <t>ヒカク</t>
    </rPh>
    <rPh sb="47" eb="49">
      <t>リョウコウ</t>
    </rPh>
    <rPh sb="50" eb="52">
      <t>スイジュン</t>
    </rPh>
    <rPh sb="62" eb="64">
      <t>リュウドウ</t>
    </rPh>
    <rPh sb="64" eb="66">
      <t>ヒリツ</t>
    </rPh>
    <rPh sb="68" eb="70">
      <t>イッパン</t>
    </rPh>
    <rPh sb="70" eb="72">
      <t>カイケイ</t>
    </rPh>
    <rPh sb="75" eb="78">
      <t>ホジョキン</t>
    </rPh>
    <rPh sb="79" eb="80">
      <t>タヨ</t>
    </rPh>
    <rPh sb="81" eb="83">
      <t>ケイエイ</t>
    </rPh>
    <rPh sb="87" eb="89">
      <t>ジョウキョウ</t>
    </rPh>
    <rPh sb="91" eb="93">
      <t>クリコシ</t>
    </rPh>
    <rPh sb="93" eb="95">
      <t>ゲンキン</t>
    </rPh>
    <rPh sb="95" eb="96">
      <t>トウ</t>
    </rPh>
    <rPh sb="97" eb="99">
      <t>リュウドウ</t>
    </rPh>
    <rPh sb="99" eb="101">
      <t>シサン</t>
    </rPh>
    <rPh sb="102" eb="103">
      <t>スク</t>
    </rPh>
    <rPh sb="111" eb="113">
      <t>シタマワ</t>
    </rPh>
    <rPh sb="118" eb="120">
      <t>ルイジ</t>
    </rPh>
    <rPh sb="120" eb="122">
      <t>ダンタイ</t>
    </rPh>
    <rPh sb="123" eb="125">
      <t>ヒカク</t>
    </rPh>
    <rPh sb="128" eb="129">
      <t>ヒク</t>
    </rPh>
    <rPh sb="131" eb="133">
      <t>タンキ</t>
    </rPh>
    <rPh sb="133" eb="134">
      <t>テキ</t>
    </rPh>
    <rPh sb="135" eb="137">
      <t>サイム</t>
    </rPh>
    <rPh sb="138" eb="139">
      <t>タイ</t>
    </rPh>
    <rPh sb="141" eb="142">
      <t>ユウ</t>
    </rPh>
    <rPh sb="144" eb="146">
      <t>シサン</t>
    </rPh>
    <rPh sb="147" eb="148">
      <t>スク</t>
    </rPh>
    <rPh sb="150" eb="152">
      <t>ジョウキョウ</t>
    </rPh>
    <rPh sb="162" eb="164">
      <t>キギョウ</t>
    </rPh>
    <rPh sb="164" eb="165">
      <t>サイ</t>
    </rPh>
    <rPh sb="165" eb="167">
      <t>ザンダカ</t>
    </rPh>
    <rPh sb="167" eb="168">
      <t>タイ</t>
    </rPh>
    <rPh sb="168" eb="170">
      <t>ジギョウ</t>
    </rPh>
    <rPh sb="170" eb="172">
      <t>キボ</t>
    </rPh>
    <rPh sb="172" eb="174">
      <t>ヒリツ</t>
    </rPh>
    <rPh sb="176" eb="177">
      <t>カ</t>
    </rPh>
    <rPh sb="178" eb="179">
      <t>イ</t>
    </rPh>
    <rPh sb="181" eb="183">
      <t>キギョウ</t>
    </rPh>
    <rPh sb="183" eb="184">
      <t>サイ</t>
    </rPh>
    <rPh sb="187" eb="189">
      <t>ショウカン</t>
    </rPh>
    <rPh sb="191" eb="193">
      <t>キギョウ</t>
    </rPh>
    <rPh sb="193" eb="194">
      <t>サイ</t>
    </rPh>
    <rPh sb="195" eb="197">
      <t>キンガク</t>
    </rPh>
    <rPh sb="198" eb="199">
      <t>ホウ</t>
    </rPh>
    <rPh sb="200" eb="201">
      <t>オオ</t>
    </rPh>
    <rPh sb="219" eb="221">
      <t>ゲンショウ</t>
    </rPh>
    <rPh sb="225" eb="227">
      <t>ジョウキョウ</t>
    </rPh>
    <rPh sb="231" eb="233">
      <t>ルイジ</t>
    </rPh>
    <rPh sb="233" eb="235">
      <t>ダンタイ</t>
    </rPh>
    <rPh sb="237" eb="239">
      <t>ヒカク</t>
    </rPh>
    <rPh sb="241" eb="243">
      <t>リョウコウ</t>
    </rPh>
    <rPh sb="244" eb="246">
      <t>スイジュン</t>
    </rPh>
    <rPh sb="256" eb="258">
      <t>ケイヒ</t>
    </rPh>
    <rPh sb="258" eb="260">
      <t>カイシュウ</t>
    </rPh>
    <rPh sb="260" eb="261">
      <t>リツ</t>
    </rPh>
    <rPh sb="268" eb="270">
      <t>ウワマワ</t>
    </rPh>
    <rPh sb="274" eb="276">
      <t>オスイ</t>
    </rPh>
    <rPh sb="276" eb="278">
      <t>ショリ</t>
    </rPh>
    <rPh sb="303" eb="305">
      <t>ルイジ</t>
    </rPh>
    <rPh sb="305" eb="307">
      <t>ダンタイ</t>
    </rPh>
    <rPh sb="308" eb="310">
      <t>ヒカク</t>
    </rPh>
    <rPh sb="313" eb="315">
      <t>リョウコウ</t>
    </rPh>
    <rPh sb="316" eb="318">
      <t>スイジュン</t>
    </rPh>
    <rPh sb="329" eb="331">
      <t>オスイ</t>
    </rPh>
    <rPh sb="331" eb="333">
      <t>ショリ</t>
    </rPh>
    <rPh sb="333" eb="334">
      <t>ヒ</t>
    </rPh>
    <rPh sb="335" eb="337">
      <t>コウヒ</t>
    </rPh>
    <rPh sb="338" eb="340">
      <t>フタン</t>
    </rPh>
    <rPh sb="346" eb="347">
      <t>ノゾ</t>
    </rPh>
    <rPh sb="350" eb="352">
      <t>ユウシュウ</t>
    </rPh>
    <rPh sb="352" eb="354">
      <t>スイリョウ</t>
    </rPh>
    <rPh sb="357" eb="358">
      <t>ヨコ</t>
    </rPh>
    <rPh sb="361" eb="363">
      <t>スイイ</t>
    </rPh>
    <rPh sb="370" eb="372">
      <t>オスイ</t>
    </rPh>
    <rPh sb="372" eb="374">
      <t>ショリ</t>
    </rPh>
    <rPh sb="374" eb="376">
      <t>ゲンカ</t>
    </rPh>
    <rPh sb="377" eb="378">
      <t>ヨコ</t>
    </rPh>
    <rPh sb="387" eb="389">
      <t>ルイジ</t>
    </rPh>
    <rPh sb="389" eb="391">
      <t>ダンタイ</t>
    </rPh>
    <rPh sb="393" eb="395">
      <t>ヒカク</t>
    </rPh>
    <rPh sb="397" eb="399">
      <t>ヘイキン</t>
    </rPh>
    <rPh sb="402" eb="404">
      <t>アンカ</t>
    </rPh>
    <rPh sb="408" eb="410">
      <t>リョウコウ</t>
    </rPh>
    <rPh sb="411" eb="413">
      <t>スイジュン</t>
    </rPh>
    <rPh sb="423" eb="425">
      <t>シセツ</t>
    </rPh>
    <rPh sb="425" eb="427">
      <t>リヨウ</t>
    </rPh>
    <rPh sb="427" eb="428">
      <t>リツ</t>
    </rPh>
    <rPh sb="430" eb="432">
      <t>トクテイ</t>
    </rPh>
    <rPh sb="432" eb="434">
      <t>キギョウ</t>
    </rPh>
    <rPh sb="437" eb="439">
      <t>アンテイ</t>
    </rPh>
    <rPh sb="439" eb="440">
      <t>テキ</t>
    </rPh>
    <rPh sb="441" eb="443">
      <t>ジュヨウ</t>
    </rPh>
    <rPh sb="450" eb="452">
      <t>スウネン</t>
    </rPh>
    <rPh sb="454" eb="457">
      <t>ドウスイジュン</t>
    </rPh>
    <rPh sb="458" eb="460">
      <t>スイイ</t>
    </rPh>
    <rPh sb="465" eb="467">
      <t>ルイジ</t>
    </rPh>
    <rPh sb="467" eb="469">
      <t>ダンタイ</t>
    </rPh>
    <rPh sb="471" eb="473">
      <t>ヒカク</t>
    </rPh>
    <rPh sb="475" eb="476">
      <t>タカ</t>
    </rPh>
    <rPh sb="477" eb="479">
      <t>スイジュン</t>
    </rPh>
    <rPh sb="489" eb="492">
      <t>スイセンカ</t>
    </rPh>
    <rPh sb="492" eb="493">
      <t>リツ</t>
    </rPh>
    <rPh sb="494" eb="496">
      <t>ネンネン</t>
    </rPh>
    <rPh sb="496" eb="498">
      <t>ビゾウ</t>
    </rPh>
    <rPh sb="503" eb="505">
      <t>ルイジ</t>
    </rPh>
    <rPh sb="505" eb="507">
      <t>ダンタイ</t>
    </rPh>
    <rPh sb="508" eb="510">
      <t>ヒカク</t>
    </rPh>
    <rPh sb="512" eb="513">
      <t>タカ</t>
    </rPh>
    <rPh sb="514" eb="516">
      <t>スイジュン</t>
    </rPh>
    <phoneticPr fontId="4"/>
  </si>
  <si>
    <t>①有形固定資産減価償却率は平均を下回っているが、機械設備等に老朽化が見られる。この改築更新費用は多額であり、安定的な経営を行うためにも計画的な改築更新が必要となる。
　現在第1期ストックマネジメント計画に基づいた施設の更新と、第2期ストックマネジメント計画の策定を行っており、令和9年度以降は現在策定中である第2期ストックマネジメント計画に基づき計画的な更新を行っていく。
②現在法定耐用年数を超えた管渠はない状況であるが、今後耐用年数超える時期を迎えた際の計画を立てておく必要がある。</t>
    <rPh sb="84" eb="86">
      <t>ゲンザイ</t>
    </rPh>
    <rPh sb="86" eb="87">
      <t>ダイ</t>
    </rPh>
    <rPh sb="88" eb="89">
      <t>キ</t>
    </rPh>
    <rPh sb="99" eb="101">
      <t>ケイカク</t>
    </rPh>
    <rPh sb="102" eb="103">
      <t>モト</t>
    </rPh>
    <rPh sb="106" eb="108">
      <t>シセツ</t>
    </rPh>
    <rPh sb="109" eb="111">
      <t>コウシン</t>
    </rPh>
    <rPh sb="113" eb="114">
      <t>ダイ</t>
    </rPh>
    <rPh sb="115" eb="116">
      <t>キ</t>
    </rPh>
    <rPh sb="126" eb="128">
      <t>ケイカク</t>
    </rPh>
    <rPh sb="129" eb="131">
      <t>サクテイ</t>
    </rPh>
    <rPh sb="132" eb="133">
      <t>オコナ</t>
    </rPh>
    <rPh sb="138" eb="140">
      <t>レイワ</t>
    </rPh>
    <rPh sb="141" eb="143">
      <t>ネンド</t>
    </rPh>
    <rPh sb="143" eb="145">
      <t>イコウ</t>
    </rPh>
    <rPh sb="146" eb="148">
      <t>ゲンザイ</t>
    </rPh>
    <rPh sb="148" eb="150">
      <t>サクテイ</t>
    </rPh>
    <rPh sb="150" eb="151">
      <t>チュウ</t>
    </rPh>
    <rPh sb="154" eb="155">
      <t>ダイ</t>
    </rPh>
    <rPh sb="156" eb="157">
      <t>キ</t>
    </rPh>
    <rPh sb="167" eb="169">
      <t>ケイカク</t>
    </rPh>
    <rPh sb="170" eb="171">
      <t>モト</t>
    </rPh>
    <rPh sb="173" eb="176">
      <t>ケイカクテキ</t>
    </rPh>
    <rPh sb="177" eb="179">
      <t>コウシン</t>
    </rPh>
    <rPh sb="180" eb="181">
      <t>オコナ</t>
    </rPh>
    <rPh sb="189" eb="191">
      <t>ゲンザイ</t>
    </rPh>
    <rPh sb="191" eb="193">
      <t>ホウテイ</t>
    </rPh>
    <rPh sb="193" eb="195">
      <t>タイヨウ</t>
    </rPh>
    <rPh sb="195" eb="197">
      <t>ネンスウ</t>
    </rPh>
    <rPh sb="198" eb="199">
      <t>コ</t>
    </rPh>
    <rPh sb="201" eb="203">
      <t>カンキョ</t>
    </rPh>
    <rPh sb="206" eb="208">
      <t>ジョウキョウ</t>
    </rPh>
    <rPh sb="213" eb="215">
      <t>コンゴ</t>
    </rPh>
    <rPh sb="215" eb="217">
      <t>タイヨウ</t>
    </rPh>
    <rPh sb="217" eb="219">
      <t>ネンスウ</t>
    </rPh>
    <rPh sb="219" eb="220">
      <t>コ</t>
    </rPh>
    <rPh sb="222" eb="224">
      <t>ジキ</t>
    </rPh>
    <rPh sb="225" eb="226">
      <t>ムカ</t>
    </rPh>
    <rPh sb="228" eb="229">
      <t>サイ</t>
    </rPh>
    <rPh sb="230" eb="232">
      <t>ケイカク</t>
    </rPh>
    <rPh sb="233" eb="234">
      <t>タ</t>
    </rPh>
    <rPh sb="238" eb="240">
      <t>ヒツヨウ</t>
    </rPh>
    <phoneticPr fontId="4"/>
  </si>
  <si>
    <t>　類似団体と比較するとおおむね良好な経営となっているが、下水道使用料収入のみでは経営が成り立たず一般会計からの繰入金を要しているため、不安定な経営状況である。
　安定した経営を行うためには財源確保のための取り組みが必要であり、経費の縮減、下水道への加入促進や料金改定の検討を進めていく必要がある。
　今後も、「佐々町下水道事業ビジョン」、「佐々町下水道事業経営戦略」をもとに施設・経営の両面の健全化を図りながら、持続可能な下水道の構築に努めたい。
※令和2年度より地方公営企業法適用事業となったため、令和元年度以前のデータは該当数値のあるものであっても本分析表に記載されていない。</t>
    <rPh sb="1" eb="3">
      <t>ルイジ</t>
    </rPh>
    <rPh sb="3" eb="5">
      <t>ダンタイ</t>
    </rPh>
    <rPh sb="6" eb="8">
      <t>ヒカク</t>
    </rPh>
    <rPh sb="15" eb="17">
      <t>リョウコウ</t>
    </rPh>
    <rPh sb="18" eb="20">
      <t>ケイエイ</t>
    </rPh>
    <rPh sb="67" eb="70">
      <t>フアンテイ</t>
    </rPh>
    <rPh sb="71" eb="73">
      <t>ケイエイ</t>
    </rPh>
    <rPh sb="73" eb="75">
      <t>ジョウキョウ</t>
    </rPh>
    <rPh sb="94" eb="96">
      <t>ザイゲン</t>
    </rPh>
    <rPh sb="96" eb="98">
      <t>カクホ</t>
    </rPh>
    <rPh sb="102" eb="103">
      <t>ト</t>
    </rPh>
    <rPh sb="104" eb="105">
      <t>ク</t>
    </rPh>
    <rPh sb="107" eb="109">
      <t>ヒツヨウ</t>
    </rPh>
    <rPh sb="113" eb="115">
      <t>ケイヒ</t>
    </rPh>
    <rPh sb="116" eb="118">
      <t>シュクゲン</t>
    </rPh>
    <rPh sb="129" eb="131">
      <t>リョウキン</t>
    </rPh>
    <rPh sb="131" eb="133">
      <t>カイテイ</t>
    </rPh>
    <rPh sb="134" eb="136">
      <t>ケントウ</t>
    </rPh>
    <rPh sb="137" eb="138">
      <t>スス</t>
    </rPh>
    <rPh sb="142" eb="144">
      <t>ヒツヨウ</t>
    </rPh>
    <rPh sb="150" eb="152">
      <t>コンゴ</t>
    </rPh>
    <rPh sb="155" eb="158">
      <t>サザチョウ</t>
    </rPh>
    <rPh sb="158" eb="161">
      <t>ゲスイドウ</t>
    </rPh>
    <rPh sb="161" eb="163">
      <t>ジギョウ</t>
    </rPh>
    <rPh sb="170" eb="173">
      <t>サザチョウ</t>
    </rPh>
    <rPh sb="173" eb="176">
      <t>ゲスイドウ</t>
    </rPh>
    <rPh sb="176" eb="178">
      <t>ジギョウ</t>
    </rPh>
    <rPh sb="178" eb="180">
      <t>ケイエイ</t>
    </rPh>
    <rPh sb="180" eb="182">
      <t>センリャク</t>
    </rPh>
    <rPh sb="187" eb="189">
      <t>シセツ</t>
    </rPh>
    <rPh sb="190" eb="192">
      <t>ケイエイ</t>
    </rPh>
    <rPh sb="193" eb="195">
      <t>リョウメン</t>
    </rPh>
    <rPh sb="196" eb="199">
      <t>ケンゼンカ</t>
    </rPh>
    <rPh sb="200" eb="201">
      <t>ハカ</t>
    </rPh>
    <rPh sb="211" eb="214">
      <t>ゲスイドウ</t>
    </rPh>
    <rPh sb="215" eb="217">
      <t>コウチク</t>
    </rPh>
    <rPh sb="218" eb="21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</si>
</sst>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formatCode="#,##0.00;&quot;△&quot;#,##0.00;&quot;-&quot;">
                  <c:v>7.0000000000000007E-2</c:v>
                </c:pt>
              </c:numCache>
            </c:numRef>
          </c:val>
          <c:extLst>
            <c:ext xmlns:c16="http://schemas.microsoft.com/office/drawing/2014/chart" uri="{C3380CC4-5D6E-409C-BE32-E72D297353CC}">
              <c16:uniqueId val="{00000000-D2FB-40E8-9A05-E0A2E666B8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D2FB-40E8-9A05-E0A2E666B8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62.35</c:v>
                </c:pt>
                <c:pt idx="2">
                  <c:v>62.26</c:v>
                </c:pt>
                <c:pt idx="3">
                  <c:v>63.32</c:v>
                </c:pt>
                <c:pt idx="4">
                  <c:v>63.08</c:v>
                </c:pt>
              </c:numCache>
            </c:numRef>
          </c:val>
          <c:extLst>
            <c:ext xmlns:c16="http://schemas.microsoft.com/office/drawing/2014/chart" uri="{C3380CC4-5D6E-409C-BE32-E72D297353CC}">
              <c16:uniqueId val="{00000000-9D47-468A-9E9F-5D35351FB5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9D47-468A-9E9F-5D35351FB5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86.22</c:v>
                </c:pt>
                <c:pt idx="2">
                  <c:v>86.66</c:v>
                </c:pt>
                <c:pt idx="3">
                  <c:v>87.71</c:v>
                </c:pt>
                <c:pt idx="4">
                  <c:v>88.33</c:v>
                </c:pt>
              </c:numCache>
            </c:numRef>
          </c:val>
          <c:extLst>
            <c:ext xmlns:c16="http://schemas.microsoft.com/office/drawing/2014/chart" uri="{C3380CC4-5D6E-409C-BE32-E72D297353CC}">
              <c16:uniqueId val="{00000000-1DE7-4397-9514-35978929F54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1DE7-4397-9514-35978929F54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112</c:v>
                </c:pt>
                <c:pt idx="2">
                  <c:v>112.75</c:v>
                </c:pt>
                <c:pt idx="3">
                  <c:v>122.76</c:v>
                </c:pt>
                <c:pt idx="4">
                  <c:v>121.76</c:v>
                </c:pt>
              </c:numCache>
            </c:numRef>
          </c:val>
          <c:extLst>
            <c:ext xmlns:c16="http://schemas.microsoft.com/office/drawing/2014/chart" uri="{C3380CC4-5D6E-409C-BE32-E72D297353CC}">
              <c16:uniqueId val="{00000000-8A2D-4B8B-9BBF-503B9A39D1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8A2D-4B8B-9BBF-503B9A39D1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4.59</c:v>
                </c:pt>
                <c:pt idx="2">
                  <c:v>9.06</c:v>
                </c:pt>
                <c:pt idx="3">
                  <c:v>13.03</c:v>
                </c:pt>
                <c:pt idx="4">
                  <c:v>16.64</c:v>
                </c:pt>
              </c:numCache>
            </c:numRef>
          </c:val>
          <c:extLst>
            <c:ext xmlns:c16="http://schemas.microsoft.com/office/drawing/2014/chart" uri="{C3380CC4-5D6E-409C-BE32-E72D297353CC}">
              <c16:uniqueId val="{00000000-5022-4DFE-BB2D-3A5191E148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5022-4DFE-BB2D-3A5191E148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FDF-4403-BC51-9E7DA06C3B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CFDF-4403-BC51-9E7DA06C3B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676-4B10-9499-6CA19FB607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7676-4B10-9499-6CA19FB607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20.29</c:v>
                </c:pt>
                <c:pt idx="2">
                  <c:v>6.71</c:v>
                </c:pt>
                <c:pt idx="3">
                  <c:v>10.95</c:v>
                </c:pt>
                <c:pt idx="4">
                  <c:v>15.03</c:v>
                </c:pt>
              </c:numCache>
            </c:numRef>
          </c:val>
          <c:extLst>
            <c:ext xmlns:c16="http://schemas.microsoft.com/office/drawing/2014/chart" uri="{C3380CC4-5D6E-409C-BE32-E72D297353CC}">
              <c16:uniqueId val="{00000000-447F-4541-A7D5-C1F726B05E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447F-4541-A7D5-C1F726B05E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881.46</c:v>
                </c:pt>
                <c:pt idx="2">
                  <c:v>806.41</c:v>
                </c:pt>
                <c:pt idx="3">
                  <c:v>722.94</c:v>
                </c:pt>
                <c:pt idx="4">
                  <c:v>698.43</c:v>
                </c:pt>
              </c:numCache>
            </c:numRef>
          </c:val>
          <c:extLst>
            <c:ext xmlns:c16="http://schemas.microsoft.com/office/drawing/2014/chart" uri="{C3380CC4-5D6E-409C-BE32-E72D297353CC}">
              <c16:uniqueId val="{00000000-7C0D-42E1-8FA6-5B2672EE104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7C0D-42E1-8FA6-5B2672EE104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100</c:v>
                </c:pt>
                <c:pt idx="2">
                  <c:v>100</c:v>
                </c:pt>
                <c:pt idx="3">
                  <c:v>100</c:v>
                </c:pt>
                <c:pt idx="4">
                  <c:v>100.03</c:v>
                </c:pt>
              </c:numCache>
            </c:numRef>
          </c:val>
          <c:extLst>
            <c:ext xmlns:c16="http://schemas.microsoft.com/office/drawing/2014/chart" uri="{C3380CC4-5D6E-409C-BE32-E72D297353CC}">
              <c16:uniqueId val="{00000000-378E-4E00-AC39-4264A0118C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378E-4E00-AC39-4264A0118C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156.18</c:v>
                </c:pt>
                <c:pt idx="2">
                  <c:v>156.5</c:v>
                </c:pt>
                <c:pt idx="3">
                  <c:v>156.62</c:v>
                </c:pt>
                <c:pt idx="4">
                  <c:v>156.71</c:v>
                </c:pt>
              </c:numCache>
            </c:numRef>
          </c:val>
          <c:extLst>
            <c:ext xmlns:c16="http://schemas.microsoft.com/office/drawing/2014/chart" uri="{C3380CC4-5D6E-409C-BE32-E72D297353CC}">
              <c16:uniqueId val="{00000000-2C0A-49FB-B137-92FB05A9220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2C0A-49FB-B137-92FB05A9220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B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佐々町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13988</v>
      </c>
      <c r="AM8" s="36"/>
      <c r="AN8" s="36"/>
      <c r="AO8" s="36"/>
      <c r="AP8" s="36"/>
      <c r="AQ8" s="36"/>
      <c r="AR8" s="36"/>
      <c r="AS8" s="36"/>
      <c r="AT8" s="37">
        <f>データ!T6</f>
        <v>32.26</v>
      </c>
      <c r="AU8" s="37"/>
      <c r="AV8" s="37"/>
      <c r="AW8" s="37"/>
      <c r="AX8" s="37"/>
      <c r="AY8" s="37"/>
      <c r="AZ8" s="37"/>
      <c r="BA8" s="37"/>
      <c r="BB8" s="37">
        <f>データ!U6</f>
        <v>433.6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69.33</v>
      </c>
      <c r="J10" s="37"/>
      <c r="K10" s="37"/>
      <c r="L10" s="37"/>
      <c r="M10" s="37"/>
      <c r="N10" s="37"/>
      <c r="O10" s="37"/>
      <c r="P10" s="37">
        <f>データ!P6</f>
        <v>93.07</v>
      </c>
      <c r="Q10" s="37"/>
      <c r="R10" s="37"/>
      <c r="S10" s="37"/>
      <c r="T10" s="37"/>
      <c r="U10" s="37"/>
      <c r="V10" s="37"/>
      <c r="W10" s="37">
        <f>データ!Q6</f>
        <v>93.05</v>
      </c>
      <c r="X10" s="37"/>
      <c r="Y10" s="37"/>
      <c r="Z10" s="37"/>
      <c r="AA10" s="37"/>
      <c r="AB10" s="37"/>
      <c r="AC10" s="37"/>
      <c r="AD10" s="36">
        <f>データ!R6</f>
        <v>3190</v>
      </c>
      <c r="AE10" s="36"/>
      <c r="AF10" s="36"/>
      <c r="AG10" s="36"/>
      <c r="AH10" s="36"/>
      <c r="AI10" s="36"/>
      <c r="AJ10" s="36"/>
      <c r="AK10" s="2"/>
      <c r="AL10" s="36">
        <f>データ!V6</f>
        <v>12905</v>
      </c>
      <c r="AM10" s="36"/>
      <c r="AN10" s="36"/>
      <c r="AO10" s="36"/>
      <c r="AP10" s="36"/>
      <c r="AQ10" s="36"/>
      <c r="AR10" s="36"/>
      <c r="AS10" s="36"/>
      <c r="AT10" s="37">
        <f>データ!W6</f>
        <v>3.71</v>
      </c>
      <c r="AU10" s="37"/>
      <c r="AV10" s="37"/>
      <c r="AW10" s="37"/>
      <c r="AX10" s="37"/>
      <c r="AY10" s="37"/>
      <c r="AZ10" s="37"/>
      <c r="BA10" s="37"/>
      <c r="BB10" s="37">
        <f>データ!X6</f>
        <v>3478.44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111</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qZhrnj01WNZ4Srou5GSDRRN0hKNb2+4RZRS+BS8O6J8VA4et0iYq7AXz+PJFMH/IbBts1gA3c8Id5mf4DTpezg==" saltValue="rJs5qH6Nst71z0mfVp+HM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423912</v>
      </c>
      <c r="D6" s="19">
        <f t="shared" si="3"/>
        <v>46</v>
      </c>
      <c r="E6" s="19">
        <f t="shared" si="3"/>
        <v>17</v>
      </c>
      <c r="F6" s="19">
        <f t="shared" si="3"/>
        <v>1</v>
      </c>
      <c r="G6" s="19">
        <f t="shared" si="3"/>
        <v>0</v>
      </c>
      <c r="H6" s="19" t="str">
        <f t="shared" si="3"/>
        <v>長崎県　佐々町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69.33</v>
      </c>
      <c r="P6" s="20">
        <f t="shared" si="3"/>
        <v>93.07</v>
      </c>
      <c r="Q6" s="20">
        <f t="shared" si="3"/>
        <v>93.05</v>
      </c>
      <c r="R6" s="20">
        <f t="shared" si="3"/>
        <v>3190</v>
      </c>
      <c r="S6" s="20">
        <f t="shared" si="3"/>
        <v>13988</v>
      </c>
      <c r="T6" s="20">
        <f t="shared" si="3"/>
        <v>32.26</v>
      </c>
      <c r="U6" s="20">
        <f t="shared" si="3"/>
        <v>433.6</v>
      </c>
      <c r="V6" s="20">
        <f t="shared" si="3"/>
        <v>12905</v>
      </c>
      <c r="W6" s="20">
        <f t="shared" si="3"/>
        <v>3.71</v>
      </c>
      <c r="X6" s="20">
        <f t="shared" si="3"/>
        <v>3478.44</v>
      </c>
      <c r="Y6" s="21" t="str">
        <f>IF(Y7="",NA(),Y7)</f>
        <v>-</v>
      </c>
      <c r="Z6" s="21">
        <f t="shared" ref="Z6:AH6" si="4">IF(Z7="",NA(),Z7)</f>
        <v>112</v>
      </c>
      <c r="AA6" s="21">
        <f t="shared" si="4"/>
        <v>112.75</v>
      </c>
      <c r="AB6" s="21">
        <f t="shared" si="4"/>
        <v>122.76</v>
      </c>
      <c r="AC6" s="21">
        <f t="shared" si="4"/>
        <v>121.76</v>
      </c>
      <c r="AD6" s="21" t="str">
        <f t="shared" si="4"/>
        <v>-</v>
      </c>
      <c r="AE6" s="21">
        <f t="shared" si="4"/>
        <v>107.21</v>
      </c>
      <c r="AF6" s="21">
        <f t="shared" si="4"/>
        <v>107.08</v>
      </c>
      <c r="AG6" s="21">
        <f t="shared" si="4"/>
        <v>106.08</v>
      </c>
      <c r="AH6" s="21">
        <f t="shared" si="4"/>
        <v>106.87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21.73</v>
      </c>
      <c r="AT6" s="20" t="str">
        <f>IF(AT7="","",IF(AT7="-","【-】","【"&amp;SUBSTITUTE(TEXT(AT7,"#,##0.00"),"-","△")&amp;"】"))</f>
        <v>【3.03】</v>
      </c>
      <c r="AU6" s="21" t="str">
        <f>IF(AU7="",NA(),AU7)</f>
        <v>-</v>
      </c>
      <c r="AV6" s="21">
        <f t="shared" ref="AV6:BD6" si="6">IF(AV7="",NA(),AV7)</f>
        <v>20.29</v>
      </c>
      <c r="AW6" s="21">
        <f t="shared" si="6"/>
        <v>6.71</v>
      </c>
      <c r="AX6" s="21">
        <f t="shared" si="6"/>
        <v>10.95</v>
      </c>
      <c r="AY6" s="21">
        <f t="shared" si="6"/>
        <v>15.03</v>
      </c>
      <c r="AZ6" s="21" t="str">
        <f t="shared" si="6"/>
        <v>-</v>
      </c>
      <c r="BA6" s="21">
        <f t="shared" si="6"/>
        <v>40.67</v>
      </c>
      <c r="BB6" s="21">
        <f t="shared" si="6"/>
        <v>47.7</v>
      </c>
      <c r="BC6" s="21">
        <f t="shared" si="6"/>
        <v>50.59</v>
      </c>
      <c r="BD6" s="21">
        <f t="shared" si="6"/>
        <v>62.37</v>
      </c>
      <c r="BE6" s="20" t="str">
        <f>IF(BE7="","",IF(BE7="-","【-】","【"&amp;SUBSTITUTE(TEXT(BE7,"#,##0.00"),"-","△")&amp;"】"))</f>
        <v>【78.43】</v>
      </c>
      <c r="BF6" s="21" t="str">
        <f>IF(BF7="",NA(),BF7)</f>
        <v>-</v>
      </c>
      <c r="BG6" s="21">
        <f t="shared" ref="BG6:BO6" si="7">IF(BG7="",NA(),BG7)</f>
        <v>881.46</v>
      </c>
      <c r="BH6" s="21">
        <f t="shared" si="7"/>
        <v>806.41</v>
      </c>
      <c r="BI6" s="21">
        <f t="shared" si="7"/>
        <v>722.94</v>
      </c>
      <c r="BJ6" s="21">
        <f t="shared" si="7"/>
        <v>698.43</v>
      </c>
      <c r="BK6" s="21" t="str">
        <f t="shared" si="7"/>
        <v>-</v>
      </c>
      <c r="BL6" s="21">
        <f t="shared" si="7"/>
        <v>1050.51</v>
      </c>
      <c r="BM6" s="21">
        <f t="shared" si="7"/>
        <v>1102.01</v>
      </c>
      <c r="BN6" s="21">
        <f t="shared" si="7"/>
        <v>987.36</v>
      </c>
      <c r="BO6" s="21">
        <f t="shared" si="7"/>
        <v>1042.77</v>
      </c>
      <c r="BP6" s="20" t="str">
        <f>IF(BP7="","",IF(BP7="-","【-】","【"&amp;SUBSTITUTE(TEXT(BP7,"#,##0.00"),"-","△")&amp;"】"))</f>
        <v>【630.82】</v>
      </c>
      <c r="BQ6" s="21" t="str">
        <f>IF(BQ7="",NA(),BQ7)</f>
        <v>-</v>
      </c>
      <c r="BR6" s="21">
        <f t="shared" ref="BR6:BZ6" si="8">IF(BR7="",NA(),BR7)</f>
        <v>100</v>
      </c>
      <c r="BS6" s="21">
        <f t="shared" si="8"/>
        <v>100</v>
      </c>
      <c r="BT6" s="21">
        <f t="shared" si="8"/>
        <v>100</v>
      </c>
      <c r="BU6" s="21">
        <f t="shared" si="8"/>
        <v>100.03</v>
      </c>
      <c r="BV6" s="21" t="str">
        <f t="shared" si="8"/>
        <v>-</v>
      </c>
      <c r="BW6" s="21">
        <f t="shared" si="8"/>
        <v>82.65</v>
      </c>
      <c r="BX6" s="21">
        <f t="shared" si="8"/>
        <v>82.55</v>
      </c>
      <c r="BY6" s="21">
        <f t="shared" si="8"/>
        <v>83.55</v>
      </c>
      <c r="BZ6" s="21">
        <f t="shared" si="8"/>
        <v>84.48</v>
      </c>
      <c r="CA6" s="20" t="str">
        <f>IF(CA7="","",IF(CA7="-","【-】","【"&amp;SUBSTITUTE(TEXT(CA7,"#,##0.00"),"-","△")&amp;"】"))</f>
        <v>【97.81】</v>
      </c>
      <c r="CB6" s="21" t="str">
        <f>IF(CB7="",NA(),CB7)</f>
        <v>-</v>
      </c>
      <c r="CC6" s="21">
        <f t="shared" ref="CC6:CK6" si="9">IF(CC7="",NA(),CC7)</f>
        <v>156.18</v>
      </c>
      <c r="CD6" s="21">
        <f t="shared" si="9"/>
        <v>156.5</v>
      </c>
      <c r="CE6" s="21">
        <f t="shared" si="9"/>
        <v>156.62</v>
      </c>
      <c r="CF6" s="21">
        <f t="shared" si="9"/>
        <v>156.71</v>
      </c>
      <c r="CG6" s="21" t="str">
        <f t="shared" si="9"/>
        <v>-</v>
      </c>
      <c r="CH6" s="21">
        <f t="shared" si="9"/>
        <v>186.3</v>
      </c>
      <c r="CI6" s="21">
        <f t="shared" si="9"/>
        <v>188.38</v>
      </c>
      <c r="CJ6" s="21">
        <f t="shared" si="9"/>
        <v>185.98</v>
      </c>
      <c r="CK6" s="21">
        <f t="shared" si="9"/>
        <v>187.11</v>
      </c>
      <c r="CL6" s="20" t="str">
        <f>IF(CL7="","",IF(CL7="-","【-】","【"&amp;SUBSTITUTE(TEXT(CL7,"#,##0.00"),"-","△")&amp;"】"))</f>
        <v>【138.75】</v>
      </c>
      <c r="CM6" s="21" t="str">
        <f>IF(CM7="",NA(),CM7)</f>
        <v>-</v>
      </c>
      <c r="CN6" s="21">
        <f t="shared" ref="CN6:CV6" si="10">IF(CN7="",NA(),CN7)</f>
        <v>62.35</v>
      </c>
      <c r="CO6" s="21">
        <f t="shared" si="10"/>
        <v>62.26</v>
      </c>
      <c r="CP6" s="21">
        <f t="shared" si="10"/>
        <v>63.32</v>
      </c>
      <c r="CQ6" s="21">
        <f t="shared" si="10"/>
        <v>63.08</v>
      </c>
      <c r="CR6" s="21" t="str">
        <f t="shared" si="10"/>
        <v>-</v>
      </c>
      <c r="CS6" s="21">
        <f t="shared" si="10"/>
        <v>50.53</v>
      </c>
      <c r="CT6" s="21">
        <f t="shared" si="10"/>
        <v>51.42</v>
      </c>
      <c r="CU6" s="21">
        <f t="shared" si="10"/>
        <v>48.95</v>
      </c>
      <c r="CV6" s="21">
        <f t="shared" si="10"/>
        <v>49.28</v>
      </c>
      <c r="CW6" s="20" t="str">
        <f>IF(CW7="","",IF(CW7="-","【-】","【"&amp;SUBSTITUTE(TEXT(CW7,"#,##0.00"),"-","△")&amp;"】"))</f>
        <v>【58.94】</v>
      </c>
      <c r="CX6" s="21" t="str">
        <f>IF(CX7="",NA(),CX7)</f>
        <v>-</v>
      </c>
      <c r="CY6" s="21">
        <f t="shared" ref="CY6:DG6" si="11">IF(CY7="",NA(),CY7)</f>
        <v>86.22</v>
      </c>
      <c r="CZ6" s="21">
        <f t="shared" si="11"/>
        <v>86.66</v>
      </c>
      <c r="DA6" s="21">
        <f t="shared" si="11"/>
        <v>87.71</v>
      </c>
      <c r="DB6" s="21">
        <f t="shared" si="11"/>
        <v>88.33</v>
      </c>
      <c r="DC6" s="21" t="str">
        <f t="shared" si="11"/>
        <v>-</v>
      </c>
      <c r="DD6" s="21">
        <f t="shared" si="11"/>
        <v>82.08</v>
      </c>
      <c r="DE6" s="21">
        <f t="shared" si="11"/>
        <v>81.34</v>
      </c>
      <c r="DF6" s="21">
        <f t="shared" si="11"/>
        <v>81.14</v>
      </c>
      <c r="DG6" s="21">
        <f t="shared" si="11"/>
        <v>79.7</v>
      </c>
      <c r="DH6" s="20" t="str">
        <f>IF(DH7="","",IF(DH7="-","【-】","【"&amp;SUBSTITUTE(TEXT(DH7,"#,##0.00"),"-","△")&amp;"】"))</f>
        <v>【95.91】</v>
      </c>
      <c r="DI6" s="21" t="str">
        <f>IF(DI7="",NA(),DI7)</f>
        <v>-</v>
      </c>
      <c r="DJ6" s="21">
        <f t="shared" ref="DJ6:DR6" si="12">IF(DJ7="",NA(),DJ7)</f>
        <v>4.59</v>
      </c>
      <c r="DK6" s="21">
        <f t="shared" si="12"/>
        <v>9.06</v>
      </c>
      <c r="DL6" s="21">
        <f t="shared" si="12"/>
        <v>13.03</v>
      </c>
      <c r="DM6" s="21">
        <f t="shared" si="12"/>
        <v>16.64</v>
      </c>
      <c r="DN6" s="21" t="str">
        <f t="shared" si="12"/>
        <v>-</v>
      </c>
      <c r="DO6" s="21">
        <f t="shared" si="12"/>
        <v>12.7</v>
      </c>
      <c r="DP6" s="21">
        <f t="shared" si="12"/>
        <v>14.65</v>
      </c>
      <c r="DQ6" s="21">
        <f t="shared" si="12"/>
        <v>16.11</v>
      </c>
      <c r="DR6" s="21">
        <f t="shared" si="12"/>
        <v>17.05</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0.22</v>
      </c>
      <c r="ED6" s="20" t="str">
        <f>IF(ED7="","",IF(ED7="-","【-】","【"&amp;SUBSTITUTE(TEXT(ED7,"#,##0.00"),"-","△")&amp;"】"))</f>
        <v>【8.68】</v>
      </c>
      <c r="EE6" s="21" t="str">
        <f>IF(EE7="",NA(),EE7)</f>
        <v>-</v>
      </c>
      <c r="EF6" s="20">
        <f t="shared" ref="EF6:EN6" si="14">IF(EF7="",NA(),EF7)</f>
        <v>0</v>
      </c>
      <c r="EG6" s="20">
        <f t="shared" si="14"/>
        <v>0</v>
      </c>
      <c r="EH6" s="20">
        <f t="shared" si="14"/>
        <v>0</v>
      </c>
      <c r="EI6" s="21">
        <f t="shared" si="14"/>
        <v>7.0000000000000007E-2</v>
      </c>
      <c r="EJ6" s="21" t="str">
        <f t="shared" si="14"/>
        <v>-</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15">
      <c r="A7" s="14"/>
      <c r="B7" s="23">
        <v>2023</v>
      </c>
      <c r="C7" s="23">
        <v>423912</v>
      </c>
      <c r="D7" s="23">
        <v>46</v>
      </c>
      <c r="E7" s="23">
        <v>17</v>
      </c>
      <c r="F7" s="23">
        <v>1</v>
      </c>
      <c r="G7" s="23">
        <v>0</v>
      </c>
      <c r="H7" s="23" t="s">
        <v>95</v>
      </c>
      <c r="I7" s="23" t="s">
        <v>96</v>
      </c>
      <c r="J7" s="23" t="s">
        <v>97</v>
      </c>
      <c r="K7" s="23" t="s">
        <v>98</v>
      </c>
      <c r="L7" s="23" t="s">
        <v>99</v>
      </c>
      <c r="M7" s="23" t="s">
        <v>100</v>
      </c>
      <c r="N7" s="24" t="s">
        <v>101</v>
      </c>
      <c r="O7" s="24">
        <v>69.33</v>
      </c>
      <c r="P7" s="24">
        <v>93.07</v>
      </c>
      <c r="Q7" s="24">
        <v>93.05</v>
      </c>
      <c r="R7" s="24">
        <v>3190</v>
      </c>
      <c r="S7" s="24">
        <v>13988</v>
      </c>
      <c r="T7" s="24">
        <v>32.26</v>
      </c>
      <c r="U7" s="24">
        <v>433.6</v>
      </c>
      <c r="V7" s="24">
        <v>12905</v>
      </c>
      <c r="W7" s="24">
        <v>3.71</v>
      </c>
      <c r="X7" s="24">
        <v>3478.44</v>
      </c>
      <c r="Y7" s="24" t="s">
        <v>101</v>
      </c>
      <c r="Z7" s="24">
        <v>112</v>
      </c>
      <c r="AA7" s="24">
        <v>112.75</v>
      </c>
      <c r="AB7" s="24">
        <v>122.76</v>
      </c>
      <c r="AC7" s="24">
        <v>121.76</v>
      </c>
      <c r="AD7" s="24" t="s">
        <v>101</v>
      </c>
      <c r="AE7" s="24">
        <v>107.21</v>
      </c>
      <c r="AF7" s="24">
        <v>107.08</v>
      </c>
      <c r="AG7" s="24">
        <v>106.08</v>
      </c>
      <c r="AH7" s="24">
        <v>106.87</v>
      </c>
      <c r="AI7" s="24">
        <v>105.91</v>
      </c>
      <c r="AJ7" s="24" t="s">
        <v>101</v>
      </c>
      <c r="AK7" s="24">
        <v>0</v>
      </c>
      <c r="AL7" s="24">
        <v>0</v>
      </c>
      <c r="AM7" s="24">
        <v>0</v>
      </c>
      <c r="AN7" s="24">
        <v>0</v>
      </c>
      <c r="AO7" s="24" t="s">
        <v>101</v>
      </c>
      <c r="AP7" s="24">
        <v>43.71</v>
      </c>
      <c r="AQ7" s="24">
        <v>45.94</v>
      </c>
      <c r="AR7" s="24">
        <v>29.34</v>
      </c>
      <c r="AS7" s="24">
        <v>21.73</v>
      </c>
      <c r="AT7" s="24">
        <v>3.03</v>
      </c>
      <c r="AU7" s="24" t="s">
        <v>101</v>
      </c>
      <c r="AV7" s="24">
        <v>20.29</v>
      </c>
      <c r="AW7" s="24">
        <v>6.71</v>
      </c>
      <c r="AX7" s="24">
        <v>10.95</v>
      </c>
      <c r="AY7" s="24">
        <v>15.03</v>
      </c>
      <c r="AZ7" s="24" t="s">
        <v>101</v>
      </c>
      <c r="BA7" s="24">
        <v>40.67</v>
      </c>
      <c r="BB7" s="24">
        <v>47.7</v>
      </c>
      <c r="BC7" s="24">
        <v>50.59</v>
      </c>
      <c r="BD7" s="24">
        <v>62.37</v>
      </c>
      <c r="BE7" s="24">
        <v>78.430000000000007</v>
      </c>
      <c r="BF7" s="24" t="s">
        <v>101</v>
      </c>
      <c r="BG7" s="24">
        <v>881.46</v>
      </c>
      <c r="BH7" s="24">
        <v>806.41</v>
      </c>
      <c r="BI7" s="24">
        <v>722.94</v>
      </c>
      <c r="BJ7" s="24">
        <v>698.43</v>
      </c>
      <c r="BK7" s="24" t="s">
        <v>101</v>
      </c>
      <c r="BL7" s="24">
        <v>1050.51</v>
      </c>
      <c r="BM7" s="24">
        <v>1102.01</v>
      </c>
      <c r="BN7" s="24">
        <v>987.36</v>
      </c>
      <c r="BO7" s="24">
        <v>1042.77</v>
      </c>
      <c r="BP7" s="24">
        <v>630.82000000000005</v>
      </c>
      <c r="BQ7" s="24" t="s">
        <v>101</v>
      </c>
      <c r="BR7" s="24">
        <v>100</v>
      </c>
      <c r="BS7" s="24">
        <v>100</v>
      </c>
      <c r="BT7" s="24">
        <v>100</v>
      </c>
      <c r="BU7" s="24">
        <v>100.03</v>
      </c>
      <c r="BV7" s="24" t="s">
        <v>101</v>
      </c>
      <c r="BW7" s="24">
        <v>82.65</v>
      </c>
      <c r="BX7" s="24">
        <v>82.55</v>
      </c>
      <c r="BY7" s="24">
        <v>83.55</v>
      </c>
      <c r="BZ7" s="24">
        <v>84.48</v>
      </c>
      <c r="CA7" s="24">
        <v>97.81</v>
      </c>
      <c r="CB7" s="24" t="s">
        <v>101</v>
      </c>
      <c r="CC7" s="24">
        <v>156.18</v>
      </c>
      <c r="CD7" s="24">
        <v>156.5</v>
      </c>
      <c r="CE7" s="24">
        <v>156.62</v>
      </c>
      <c r="CF7" s="24">
        <v>156.71</v>
      </c>
      <c r="CG7" s="24" t="s">
        <v>101</v>
      </c>
      <c r="CH7" s="24">
        <v>186.3</v>
      </c>
      <c r="CI7" s="24">
        <v>188.38</v>
      </c>
      <c r="CJ7" s="24">
        <v>185.98</v>
      </c>
      <c r="CK7" s="24">
        <v>187.11</v>
      </c>
      <c r="CL7" s="24">
        <v>138.75</v>
      </c>
      <c r="CM7" s="24" t="s">
        <v>101</v>
      </c>
      <c r="CN7" s="24">
        <v>62.35</v>
      </c>
      <c r="CO7" s="24">
        <v>62.26</v>
      </c>
      <c r="CP7" s="24">
        <v>63.32</v>
      </c>
      <c r="CQ7" s="24">
        <v>63.08</v>
      </c>
      <c r="CR7" s="24" t="s">
        <v>101</v>
      </c>
      <c r="CS7" s="24">
        <v>50.53</v>
      </c>
      <c r="CT7" s="24">
        <v>51.42</v>
      </c>
      <c r="CU7" s="24">
        <v>48.95</v>
      </c>
      <c r="CV7" s="24">
        <v>49.28</v>
      </c>
      <c r="CW7" s="24">
        <v>58.94</v>
      </c>
      <c r="CX7" s="24" t="s">
        <v>101</v>
      </c>
      <c r="CY7" s="24">
        <v>86.22</v>
      </c>
      <c r="CZ7" s="24">
        <v>86.66</v>
      </c>
      <c r="DA7" s="24">
        <v>87.71</v>
      </c>
      <c r="DB7" s="24">
        <v>88.33</v>
      </c>
      <c r="DC7" s="24" t="s">
        <v>101</v>
      </c>
      <c r="DD7" s="24">
        <v>82.08</v>
      </c>
      <c r="DE7" s="24">
        <v>81.34</v>
      </c>
      <c r="DF7" s="24">
        <v>81.14</v>
      </c>
      <c r="DG7" s="24">
        <v>79.7</v>
      </c>
      <c r="DH7" s="24">
        <v>95.91</v>
      </c>
      <c r="DI7" s="24" t="s">
        <v>101</v>
      </c>
      <c r="DJ7" s="24">
        <v>4.59</v>
      </c>
      <c r="DK7" s="24">
        <v>9.06</v>
      </c>
      <c r="DL7" s="24">
        <v>13.03</v>
      </c>
      <c r="DM7" s="24">
        <v>16.64</v>
      </c>
      <c r="DN7" s="24" t="s">
        <v>101</v>
      </c>
      <c r="DO7" s="24">
        <v>12.7</v>
      </c>
      <c r="DP7" s="24">
        <v>14.65</v>
      </c>
      <c r="DQ7" s="24">
        <v>16.11</v>
      </c>
      <c r="DR7" s="24">
        <v>17.05</v>
      </c>
      <c r="DS7" s="24">
        <v>41.09</v>
      </c>
      <c r="DT7" s="24" t="s">
        <v>101</v>
      </c>
      <c r="DU7" s="24">
        <v>0</v>
      </c>
      <c r="DV7" s="24">
        <v>0</v>
      </c>
      <c r="DW7" s="24">
        <v>0</v>
      </c>
      <c r="DX7" s="24">
        <v>0</v>
      </c>
      <c r="DY7" s="24" t="s">
        <v>101</v>
      </c>
      <c r="DZ7" s="24">
        <v>0</v>
      </c>
      <c r="EA7" s="24">
        <v>0.1</v>
      </c>
      <c r="EB7" s="24">
        <v>0.17</v>
      </c>
      <c r="EC7" s="24">
        <v>0.22</v>
      </c>
      <c r="ED7" s="24">
        <v>8.68</v>
      </c>
      <c r="EE7" s="24" t="s">
        <v>101</v>
      </c>
      <c r="EF7" s="24">
        <v>0</v>
      </c>
      <c r="EG7" s="24">
        <v>0</v>
      </c>
      <c r="EH7" s="24">
        <v>0</v>
      </c>
      <c r="EI7" s="24">
        <v>7.0000000000000007E-2</v>
      </c>
      <c r="EJ7" s="24" t="s">
        <v>101</v>
      </c>
      <c r="EK7" s="24">
        <v>1.65</v>
      </c>
      <c r="EL7" s="24">
        <v>0.14000000000000001</v>
      </c>
      <c r="EM7" s="24">
        <v>0.08</v>
      </c>
      <c r="EN7" s="24">
        <v>0.57999999999999996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2025-01-24T07:07:11Z</dcterms:created>
  <dcterms:modified xsi:type="dcterms:W3CDTF">2025-01-30T01:32:43Z</dcterms:modified>
  <cp:category/>
</cp:coreProperties>
</file>