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1file02\財務部\財政課\財政班\令和06年度\05_公営企業関係\02照会\20250121134321_【長崎県市町村課：1／28〆】公営企業に係る経営比較分析表（令和5年度決算）の分析等について\回答\駐車場\"/>
    </mc:Choice>
  </mc:AlternateContent>
  <xr:revisionPtr revIDLastSave="0" documentId="13_ncr:1_{05D307FD-9D5E-4C8B-828C-D71747EF0607}" xr6:coauthVersionLast="47" xr6:coauthVersionMax="47" xr10:uidLastSave="{00000000-0000-0000-0000-000000000000}"/>
  <workbookProtection workbookAlgorithmName="SHA-512" workbookHashValue="4vTC3LHPdaMyHcvRDI7uSWCXVKPDABL8ppuQE0wY0j8TrbX7dd72PGSD3nP0U6ylHgHi0c168GC84eEDPb7+0w==" workbookSaltValue="/R125lqEKYn9zf1nV1/67A==" workbookSpinCount="100000" lockStructure="1"/>
  <bookViews>
    <workbookView xWindow="-120" yWindow="-120" windowWidth="20730" windowHeight="1176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MA32" i="4" s="1"/>
  <c r="DS7" i="5"/>
  <c r="LH32" i="4" s="1"/>
  <c r="DR7" i="5"/>
  <c r="DQ7" i="5"/>
  <c r="JV32" i="4" s="1"/>
  <c r="DP7" i="5"/>
  <c r="JC32" i="4" s="1"/>
  <c r="DO7" i="5"/>
  <c r="DN7" i="5"/>
  <c r="DM7" i="5"/>
  <c r="DL7" i="5"/>
  <c r="DK7" i="5"/>
  <c r="DI7" i="5"/>
  <c r="DH7" i="5"/>
  <c r="DG7" i="5"/>
  <c r="DF7" i="5"/>
  <c r="DE7" i="5"/>
  <c r="DD7" i="5"/>
  <c r="MI77" i="4" s="1"/>
  <c r="DC7" i="5"/>
  <c r="LT77" i="4" s="1"/>
  <c r="DB7" i="5"/>
  <c r="LE77" i="4" s="1"/>
  <c r="DA7" i="5"/>
  <c r="CZ7" i="5"/>
  <c r="KA77" i="4" s="1"/>
  <c r="CN7" i="5"/>
  <c r="CV76" i="4" s="1"/>
  <c r="CM7" i="5"/>
  <c r="BZ7" i="5"/>
  <c r="MA53" i="4" s="1"/>
  <c r="BY7" i="5"/>
  <c r="LH53" i="4" s="1"/>
  <c r="BX7" i="5"/>
  <c r="BW7" i="5"/>
  <c r="JV53" i="4" s="1"/>
  <c r="BV7" i="5"/>
  <c r="JC53" i="4" s="1"/>
  <c r="BU7" i="5"/>
  <c r="BT7" i="5"/>
  <c r="LH52" i="4" s="1"/>
  <c r="BS7" i="5"/>
  <c r="BR7" i="5"/>
  <c r="BQ7" i="5"/>
  <c r="BO7" i="5"/>
  <c r="HJ53" i="4" s="1"/>
  <c r="BN7" i="5"/>
  <c r="GQ53" i="4" s="1"/>
  <c r="BM7" i="5"/>
  <c r="BL7" i="5"/>
  <c r="FE53" i="4" s="1"/>
  <c r="BK7" i="5"/>
  <c r="EL53" i="4" s="1"/>
  <c r="BJ7" i="5"/>
  <c r="BI7" i="5"/>
  <c r="BH7" i="5"/>
  <c r="BG7" i="5"/>
  <c r="BF7" i="5"/>
  <c r="EL52" i="4" s="1"/>
  <c r="BD7" i="5"/>
  <c r="BC7" i="5"/>
  <c r="BB7" i="5"/>
  <c r="BG53" i="4" s="1"/>
  <c r="BA7" i="5"/>
  <c r="AZ7" i="5"/>
  <c r="AY7" i="5"/>
  <c r="CS52" i="4" s="1"/>
  <c r="AX7" i="5"/>
  <c r="BZ52" i="4" s="1"/>
  <c r="AW7" i="5"/>
  <c r="BG52" i="4" s="1"/>
  <c r="AV7" i="5"/>
  <c r="AN52" i="4" s="1"/>
  <c r="AU7" i="5"/>
  <c r="U52" i="4" s="1"/>
  <c r="AS7" i="5"/>
  <c r="AR7" i="5"/>
  <c r="AQ7" i="5"/>
  <c r="FX32" i="4" s="1"/>
  <c r="AP7" i="5"/>
  <c r="FE32" i="4" s="1"/>
  <c r="AO7" i="5"/>
  <c r="AN7" i="5"/>
  <c r="HJ31" i="4" s="1"/>
  <c r="AM7" i="5"/>
  <c r="AL7" i="5"/>
  <c r="AK7" i="5"/>
  <c r="FE31" i="4" s="1"/>
  <c r="AJ7" i="5"/>
  <c r="AH7" i="5"/>
  <c r="AG7" i="5"/>
  <c r="BZ32" i="4" s="1"/>
  <c r="AF7" i="5"/>
  <c r="BG32" i="4" s="1"/>
  <c r="AE7" i="5"/>
  <c r="AN32" i="4" s="1"/>
  <c r="AD7" i="5"/>
  <c r="AC7" i="5"/>
  <c r="AB7" i="5"/>
  <c r="AA7" i="5"/>
  <c r="Z7" i="5"/>
  <c r="Y7" i="5"/>
  <c r="X7" i="5"/>
  <c r="LJ10" i="4" s="1"/>
  <c r="W7" i="5"/>
  <c r="JQ10" i="4" s="1"/>
  <c r="V7" i="5"/>
  <c r="HX10" i="4" s="1"/>
  <c r="U7" i="5"/>
  <c r="LJ8" i="4" s="1"/>
  <c r="T7" i="5"/>
  <c r="S7" i="5"/>
  <c r="R7" i="5"/>
  <c r="Q7" i="5"/>
  <c r="P7" i="5"/>
  <c r="O7" i="5"/>
  <c r="B10" i="4" s="1"/>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KP77" i="4"/>
  <c r="IT77" i="4"/>
  <c r="IE77" i="4"/>
  <c r="HP77" i="4"/>
  <c r="HA77" i="4"/>
  <c r="GL77" i="4"/>
  <c r="BZ77" i="4"/>
  <c r="BK77" i="4"/>
  <c r="AV77" i="4"/>
  <c r="AG77" i="4"/>
  <c r="R77" i="4"/>
  <c r="CV67" i="4"/>
  <c r="KO53" i="4"/>
  <c r="FX53" i="4"/>
  <c r="CS53" i="4"/>
  <c r="BZ53" i="4"/>
  <c r="AN53" i="4"/>
  <c r="U53" i="4"/>
  <c r="MA52" i="4"/>
  <c r="KO52" i="4"/>
  <c r="JV52" i="4"/>
  <c r="JC52" i="4"/>
  <c r="HJ52" i="4"/>
  <c r="GQ52" i="4"/>
  <c r="FX52" i="4"/>
  <c r="FE52" i="4"/>
  <c r="KO32" i="4"/>
  <c r="HJ32" i="4"/>
  <c r="GQ32" i="4"/>
  <c r="EL32" i="4"/>
  <c r="CS32" i="4"/>
  <c r="U32" i="4"/>
  <c r="MA31" i="4"/>
  <c r="LH31" i="4"/>
  <c r="KO31" i="4"/>
  <c r="JV31" i="4"/>
  <c r="JC31" i="4"/>
  <c r="GQ31" i="4"/>
  <c r="FX31" i="4"/>
  <c r="EL31" i="4"/>
  <c r="CS31" i="4"/>
  <c r="BZ31" i="4"/>
  <c r="BG31" i="4"/>
  <c r="AN31" i="4"/>
  <c r="U31" i="4"/>
  <c r="DU10" i="4"/>
  <c r="CF10" i="4"/>
  <c r="JQ8" i="4"/>
  <c r="HX8" i="4"/>
  <c r="CF8" i="4"/>
  <c r="AQ8" i="4"/>
  <c r="B6"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<sst xmlns="http://schemas.openxmlformats.org/spreadsheetml/2006/main" count="278" uniqueCount="131">
  <si>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</si>
  <si>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</si>
  <si>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</si>
  <si>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</si>
  <si>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</si>
  <si>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</si>
  <si>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</si>
  <si>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</si>
  <si>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</si>
  <si>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</si>
  <si>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</si>
  <si>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</si>
  <si>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</si>
  <si>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</si>
  <si>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</si>
  <si>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</si>
  <si>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</si>
  <si>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</si>
  <si>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</si>
  <si>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</si>
  <si>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</si>
  <si>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</si>
  <si>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</si>
  <si>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</si>
  <si>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</si>
  <si>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</si>
  <si>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</si>
  <si>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</si>
  <si>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</si>
  <si>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</si>
  <si>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</si>
  <si>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</si>
  <si>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</si>
  <si>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</si>
  <si>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</si>
  <si>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</si>
  <si>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</si>
  <si>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</si>
  <si>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</si>
  <si>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</si>
  <si>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</si>
  <si>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</si>
  <si>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</si>
  <si>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</si>
  <si>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</si>
  <si>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</si>
  <si>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</si>
  <si>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</si>
  <si>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</si>
  <si>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</si>
  <si>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</si>
  <si>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</si>
  <si>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</si>
  <si>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</si>
  <si>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</si>
  <si>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</si>
  <si>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</si>
  <si>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</si>
  <si>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</si>
  <si>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</si>
  <si>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</si>
  <si>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</si>
  <si>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</si>
  <si>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</si>
  <si>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</si>
  <si>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</si>
  <si>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</si>
  <si>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</si>
  <si>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</si>
  <si>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</si>
  <si>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</si>
  <si>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</si>
  <si>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</si>
  <si>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</si>
  <si>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</si>
  <si>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</si>
  <si>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</si>
  <si>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</si>
  <si>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</si>
  <si>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</si>
  <si>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</si>
  <si>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</si>
  <si>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</si>
  <si>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</si>
  <si>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</si>
  <si>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</si>
  <si>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</si>
  <si>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</si>
  <si>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</si>
  <si>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</si>
  <si>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</si>
  <si>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</si>
  <si>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</si>
  <si>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</si>
  <si>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</si>
  <si>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</si>
  <si>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</si>
  <si>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</si>
  <si>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</si>
  <si>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</si>
  <si>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</si>
  <si>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当該値(N-4)</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</si>
  <si>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</si>
  <si>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</si>
  <si>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</si>
  <si>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</si>
  <si>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</si>
  <si>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</si>
  <si>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</si>
  <si>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長崎県　平戸市</t>
  </si>
  <si>
    <t>平戸交流広場駐車場</t>
  </si>
  <si>
    <t>法非適用</t>
  </si>
  <si>
    <t>駐車場整備事業</t>
  </si>
  <si>
    <t>-</t>
  </si>
  <si>
    <t>Ａ３Ｂ２</t>
  </si>
  <si>
    <t>非設置</t>
  </si>
  <si>
    <t>該当数値なし</t>
  </si>
  <si>
    <t>届出駐車場</t>
  </si>
  <si>
    <t>広場式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</si>
  <si>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</si>
  <si>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</si>
  <si>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</si>
  <si>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</si>
  <si>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</si>
  <si>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</si>
  <si>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</si>
  <si>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</si>
  <si>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敷地の大半は県有地であるが、本駐車場が営利を目的としたものでないため、使用料は減免されている。
　その他の施設・設備は、日常点検等により、適正な更新に努めている。老朽化による不具合や故障が発生していた設備（駐車機器）は入替えを実施した。</t>
    <rPh sb="82" eb="85">
      <t>ロウキュウカ</t>
    </rPh>
    <rPh sb="88" eb="91">
      <t>フグアイ</t>
    </rPh>
    <rPh sb="92" eb="94">
      <t>コショウ</t>
    </rPh>
    <rPh sb="95" eb="97">
      <t>ハッセイ</t>
    </rPh>
    <rPh sb="110" eb="112">
      <t>イレカエ</t>
    </rPh>
    <rPh sb="114" eb="116">
      <t>ジッシ</t>
    </rPh>
    <phoneticPr fontId="5"/>
  </si>
  <si>
    <t>　管理に係る人件費の上昇や今後の機器の更新費用など、現行の料金体系で採算性を確保することが困難になってきている。経費の節減及び高稼働率の維持に努めていくことが必要であるが、今後は収入が大きい一般車両駐車区画の増設や料金体系の見直しが必要となってきている。特に料金体系の見直しの中では、無料措置の縮小を図り収入を確保する必要がある。</t>
    <rPh sb="13" eb="15">
      <t>コンゴ</t>
    </rPh>
    <rPh sb="127" eb="128">
      <t>トク</t>
    </rPh>
    <rPh sb="129" eb="131">
      <t>リョウキン</t>
    </rPh>
    <rPh sb="131" eb="133">
      <t>タイケイ</t>
    </rPh>
    <rPh sb="134" eb="136">
      <t>ミナオ</t>
    </rPh>
    <rPh sb="138" eb="139">
      <t>ナカ</t>
    </rPh>
    <rPh sb="142" eb="144">
      <t>ムリョウ</t>
    </rPh>
    <rPh sb="144" eb="146">
      <t>ソチ</t>
    </rPh>
    <rPh sb="147" eb="149">
      <t>シュクショウ</t>
    </rPh>
    <rPh sb="150" eb="151">
      <t>ハカ</t>
    </rPh>
    <rPh sb="152" eb="154">
      <t>シュウニュウ</t>
    </rPh>
    <rPh sb="155" eb="157">
      <t>カクホ</t>
    </rPh>
    <rPh sb="159" eb="161">
      <t>ヒツヨウ</t>
    </rPh>
    <phoneticPr fontId="5"/>
  </si>
  <si>
    <t xml:space="preserve">  本駐車場は、周辺の観光施設等の利用者や離島航路利用者の利便性の確保及び違法駐車の防止を目的とした料金体系であるため、採算性は高くない。
　令和５年度においては、利用台数は減少したものの有料利用が増加し、料金収入は増加した。しかしながら、設置から８年が経過した自動料金機器（駐車券交付機、精算機）の経年劣化による故障の多発や新紙幣・インボイスに対応するため、自動料金機器の入替えを実施したことから、一般会計からの繰入金が発生した。</t>
    <rPh sb="17" eb="20">
      <t>リヨウシャ</t>
    </rPh>
    <rPh sb="21" eb="25">
      <t>リトウコウロ</t>
    </rPh>
    <rPh sb="25" eb="28">
      <t>リヨウシャ</t>
    </rPh>
    <rPh sb="87" eb="89">
      <t>ゲンショウ</t>
    </rPh>
    <rPh sb="94" eb="96">
      <t>ユウリョウ</t>
    </rPh>
    <rPh sb="103" eb="105">
      <t>リョウキン</t>
    </rPh>
    <rPh sb="105" eb="107">
      <t>シュウニュウ</t>
    </rPh>
    <rPh sb="120" eb="122">
      <t>セッチ</t>
    </rPh>
    <rPh sb="131" eb="133">
      <t>ジドウ</t>
    </rPh>
    <rPh sb="133" eb="135">
      <t>リョウキン</t>
    </rPh>
    <rPh sb="135" eb="137">
      <t>キキ</t>
    </rPh>
    <rPh sb="138" eb="141">
      <t>チュウシャケン</t>
    </rPh>
    <rPh sb="141" eb="144">
      <t>コウフキ</t>
    </rPh>
    <rPh sb="145" eb="147">
      <t>セイサン</t>
    </rPh>
    <rPh sb="147" eb="148">
      <t>キ</t>
    </rPh>
    <rPh sb="150" eb="152">
      <t>ケイネン</t>
    </rPh>
    <rPh sb="152" eb="154">
      <t>レッカ</t>
    </rPh>
    <rPh sb="157" eb="159">
      <t>コショウ</t>
    </rPh>
    <rPh sb="160" eb="162">
      <t>タハツ</t>
    </rPh>
    <rPh sb="163" eb="166">
      <t>シンシヘイ</t>
    </rPh>
    <rPh sb="173" eb="175">
      <t>タイオウ</t>
    </rPh>
    <rPh sb="180" eb="184">
      <t>ジドウリョウキン</t>
    </rPh>
    <rPh sb="184" eb="186">
      <t>キキ</t>
    </rPh>
    <rPh sb="187" eb="189">
      <t>イレカエ</t>
    </rPh>
    <rPh sb="191" eb="193">
      <t>ジッシ</t>
    </rPh>
    <rPh sb="200" eb="202">
      <t>イッパン</t>
    </rPh>
    <rPh sb="202" eb="204">
      <t>カイケイ</t>
    </rPh>
    <rPh sb="207" eb="210">
      <t>クリイレキン</t>
    </rPh>
    <rPh sb="211" eb="213">
      <t>ハッセイ</t>
    </rPh>
    <phoneticPr fontId="5"/>
  </si>
  <si>
    <t>　開設以来、高い稼働率を維持しており、新型コロナウイルス感染症の感染拡大による観光客減少から一時的に利用台数が減少したものの、令和３年度以降から観光客数も回復し、コロナ渦以前以上の利用台数となっている。しかしながら、無料時間内（２時間）での利用が大多数であり、令和５年度は約87％が無料利用となっている。</t>
    <rPh sb="84" eb="85">
      <t>カ</t>
    </rPh>
    <rPh sb="85" eb="87">
      <t>イゼン</t>
    </rPh>
    <rPh sb="87" eb="89">
      <t>イジョウ</t>
    </rPh>
    <rPh sb="90" eb="94">
      <t>リヨウダイスウ</t>
    </rPh>
    <rPh sb="115" eb="117">
      <t>ジカン</t>
    </rPh>
    <rPh sb="130" eb="132">
      <t>レイワ</t>
    </rPh>
    <rPh sb="133" eb="135">
      <t>ネンド</t>
    </rPh>
    <rPh sb="136" eb="137">
      <t>ヤク</t>
    </rPh>
    <rPh sb="141" eb="143">
      <t>ムリョウ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</si>
</sst>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542-428D-957B-DBA05452671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1736.5</c:v>
                </c:pt>
                <c:pt idx="1">
                  <c:v>3200.8</c:v>
                </c:pt>
                <c:pt idx="2">
                  <c:v>274.39999999999998</c:v>
                </c:pt>
                <c:pt idx="3">
                  <c:v>972.8</c:v>
                </c:pt>
                <c:pt idx="4">
                  <c:v>2703.2</c:v>
                </c:pt>
              </c:numCache>
            </c:numRef>
          </c:val>
          <c:smooth val="0"/>
          <c:extLst>
            <c:ext xmlns:c16="http://schemas.microsoft.com/office/drawing/2014/chart" uri="{C3380CC4-5D6E-409C-BE32-E72D297353CC}">
              <c16:uniqueId val="{00000001-B542-428D-957B-DBA05452671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6AF-4D80-A5FD-F7A33043E34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51.5</c:v>
                </c:pt>
                <c:pt idx="1">
                  <c:v>764.6</c:v>
                </c:pt>
                <c:pt idx="2">
                  <c:v>72.599999999999994</c:v>
                </c:pt>
                <c:pt idx="3">
                  <c:v>50.4</c:v>
                </c:pt>
                <c:pt idx="4">
                  <c:v>32.799999999999997</c:v>
                </c:pt>
              </c:numCache>
            </c:numRef>
          </c:val>
          <c:smooth val="0"/>
          <c:extLst>
            <c:ext xmlns:c16="http://schemas.microsoft.com/office/drawing/2014/chart" uri="{C3380CC4-5D6E-409C-BE32-E72D297353CC}">
              <c16:uniqueId val="{00000001-06AF-4D80-A5FD-F7A33043E34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CEF3-4404-9D44-3B7777A72C2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EF3-4404-9D44-3B7777A72C2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B574-4669-8046-AF5E7EA5F08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574-4669-8046-AF5E7EA5F08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23.5</c:v>
                </c:pt>
                <c:pt idx="2">
                  <c:v>0</c:v>
                </c:pt>
                <c:pt idx="3">
                  <c:v>2</c:v>
                </c:pt>
                <c:pt idx="4">
                  <c:v>58.5</c:v>
                </c:pt>
              </c:numCache>
            </c:numRef>
          </c:val>
          <c:extLst>
            <c:ext xmlns:c16="http://schemas.microsoft.com/office/drawing/2014/chart" uri="{C3380CC4-5D6E-409C-BE32-E72D297353CC}">
              <c16:uniqueId val="{00000000-90CA-4087-94D9-72E8C1BA65D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1.3</c:v>
                </c:pt>
                <c:pt idx="1">
                  <c:v>4.8</c:v>
                </c:pt>
                <c:pt idx="2">
                  <c:v>3.3</c:v>
                </c:pt>
                <c:pt idx="3">
                  <c:v>1.6</c:v>
                </c:pt>
                <c:pt idx="4">
                  <c:v>1.5</c:v>
                </c:pt>
              </c:numCache>
            </c:numRef>
          </c:val>
          <c:smooth val="0"/>
          <c:extLst>
            <c:ext xmlns:c16="http://schemas.microsoft.com/office/drawing/2014/chart" uri="{C3380CC4-5D6E-409C-BE32-E72D297353CC}">
              <c16:uniqueId val="{00000001-90CA-4087-94D9-72E8C1BA65D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19</c:v>
                </c:pt>
                <c:pt idx="2">
                  <c:v>0</c:v>
                </c:pt>
                <c:pt idx="3">
                  <c:v>1</c:v>
                </c:pt>
                <c:pt idx="4">
                  <c:v>102</c:v>
                </c:pt>
              </c:numCache>
            </c:numRef>
          </c:val>
          <c:extLst>
            <c:ext xmlns:c16="http://schemas.microsoft.com/office/drawing/2014/chart" uri="{C3380CC4-5D6E-409C-BE32-E72D297353CC}">
              <c16:uniqueId val="{00000000-A431-4424-B3C0-769256E24A8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c:v>
                </c:pt>
                <c:pt idx="1">
                  <c:v>98</c:v>
                </c:pt>
                <c:pt idx="2">
                  <c:v>13</c:v>
                </c:pt>
                <c:pt idx="3">
                  <c:v>2</c:v>
                </c:pt>
                <c:pt idx="4">
                  <c:v>4</c:v>
                </c:pt>
              </c:numCache>
            </c:numRef>
          </c:val>
          <c:smooth val="0"/>
          <c:extLst>
            <c:ext xmlns:c16="http://schemas.microsoft.com/office/drawing/2014/chart" uri="{C3380CC4-5D6E-409C-BE32-E72D297353CC}">
              <c16:uniqueId val="{00000001-A431-4424-B3C0-769256E24A8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290.89999999999998</c:v>
                </c:pt>
                <c:pt idx="1">
                  <c:v>253</c:v>
                </c:pt>
                <c:pt idx="2">
                  <c:v>293.89999999999998</c:v>
                </c:pt>
                <c:pt idx="3">
                  <c:v>340.9</c:v>
                </c:pt>
                <c:pt idx="4">
                  <c:v>306.10000000000002</c:v>
                </c:pt>
              </c:numCache>
            </c:numRef>
          </c:val>
          <c:extLst>
            <c:ext xmlns:c16="http://schemas.microsoft.com/office/drawing/2014/chart" uri="{C3380CC4-5D6E-409C-BE32-E72D297353CC}">
              <c16:uniqueId val="{00000000-C2C2-420B-830A-B4AB12FD1C8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c:v>
                </c:pt>
                <c:pt idx="1">
                  <c:v>128.5</c:v>
                </c:pt>
                <c:pt idx="2">
                  <c:v>138.1</c:v>
                </c:pt>
                <c:pt idx="3">
                  <c:v>152.4</c:v>
                </c:pt>
                <c:pt idx="4">
                  <c:v>149.80000000000001</c:v>
                </c:pt>
              </c:numCache>
            </c:numRef>
          </c:val>
          <c:smooth val="0"/>
          <c:extLst>
            <c:ext xmlns:c16="http://schemas.microsoft.com/office/drawing/2014/chart" uri="{C3380CC4-5D6E-409C-BE32-E72D297353CC}">
              <c16:uniqueId val="{00000001-C2C2-420B-830A-B4AB12FD1C8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14.1</c:v>
                </c:pt>
                <c:pt idx="1">
                  <c:v>-30.7</c:v>
                </c:pt>
                <c:pt idx="2">
                  <c:v>0.9</c:v>
                </c:pt>
                <c:pt idx="3">
                  <c:v>-2</c:v>
                </c:pt>
                <c:pt idx="4">
                  <c:v>-1.2</c:v>
                </c:pt>
              </c:numCache>
            </c:numRef>
          </c:val>
          <c:extLst>
            <c:ext xmlns:c16="http://schemas.microsoft.com/office/drawing/2014/chart" uri="{C3380CC4-5D6E-409C-BE32-E72D297353CC}">
              <c16:uniqueId val="{00000000-A598-4303-BF7D-75BA97AF09A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28.9</c:v>
                </c:pt>
                <c:pt idx="1">
                  <c:v>-56.4</c:v>
                </c:pt>
                <c:pt idx="2">
                  <c:v>16.899999999999999</c:v>
                </c:pt>
                <c:pt idx="3">
                  <c:v>26.4</c:v>
                </c:pt>
                <c:pt idx="4">
                  <c:v>-1.9</c:v>
                </c:pt>
              </c:numCache>
            </c:numRef>
          </c:val>
          <c:smooth val="0"/>
          <c:extLst>
            <c:ext xmlns:c16="http://schemas.microsoft.com/office/drawing/2014/chart" uri="{C3380CC4-5D6E-409C-BE32-E72D297353CC}">
              <c16:uniqueId val="{00000001-A598-4303-BF7D-75BA97AF09A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0</c:v>
                </c:pt>
                <c:pt idx="1">
                  <c:v>-1138</c:v>
                </c:pt>
                <c:pt idx="2">
                  <c:v>0</c:v>
                </c:pt>
                <c:pt idx="3">
                  <c:v>-105</c:v>
                </c:pt>
                <c:pt idx="4">
                  <c:v>-62</c:v>
                </c:pt>
              </c:numCache>
            </c:numRef>
          </c:val>
          <c:extLst>
            <c:ext xmlns:c16="http://schemas.microsoft.com/office/drawing/2014/chart" uri="{C3380CC4-5D6E-409C-BE32-E72D297353CC}">
              <c16:uniqueId val="{00000000-A815-45AF-A4EA-F5D53803375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8262</c:v>
                </c:pt>
                <c:pt idx="1">
                  <c:v>1059</c:v>
                </c:pt>
                <c:pt idx="2">
                  <c:v>2866</c:v>
                </c:pt>
                <c:pt idx="3">
                  <c:v>4637</c:v>
                </c:pt>
                <c:pt idx="4">
                  <c:v>4223</c:v>
                </c:pt>
              </c:numCache>
            </c:numRef>
          </c:val>
          <c:smooth val="0"/>
          <c:extLst>
            <c:ext xmlns:c16="http://schemas.microsoft.com/office/drawing/2014/chart" uri="{C3380CC4-5D6E-409C-BE32-E72D297353CC}">
              <c16:uniqueId val="{00000001-A815-45AF-A4EA-F5D53803375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DX38" zoomScale="85" zoomScaleNormal="85" zoomScaleSheetLayoutView="70" workbookViewId="0">
      <selection activeCell="MP58" sqref="MP5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長崎県平戸市　平戸交流広場駐車場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2400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9</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66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100</v>
      </c>
      <c r="V31" s="116"/>
      <c r="W31" s="116"/>
      <c r="X31" s="116"/>
      <c r="Y31" s="116"/>
      <c r="Z31" s="116"/>
      <c r="AA31" s="116"/>
      <c r="AB31" s="116"/>
      <c r="AC31" s="116"/>
      <c r="AD31" s="116"/>
      <c r="AE31" s="116"/>
      <c r="AF31" s="116"/>
      <c r="AG31" s="116"/>
      <c r="AH31" s="116"/>
      <c r="AI31" s="116"/>
      <c r="AJ31" s="116"/>
      <c r="AK31" s="116"/>
      <c r="AL31" s="116"/>
      <c r="AM31" s="116"/>
      <c r="AN31" s="116">
        <f>データ!Z7</f>
        <v>100</v>
      </c>
      <c r="AO31" s="116"/>
      <c r="AP31" s="116"/>
      <c r="AQ31" s="116"/>
      <c r="AR31" s="116"/>
      <c r="AS31" s="116"/>
      <c r="AT31" s="116"/>
      <c r="AU31" s="116"/>
      <c r="AV31" s="116"/>
      <c r="AW31" s="116"/>
      <c r="AX31" s="116"/>
      <c r="AY31" s="116"/>
      <c r="AZ31" s="116"/>
      <c r="BA31" s="116"/>
      <c r="BB31" s="116"/>
      <c r="BC31" s="116"/>
      <c r="BD31" s="116"/>
      <c r="BE31" s="116"/>
      <c r="BF31" s="116"/>
      <c r="BG31" s="116">
        <f>データ!AA7</f>
        <v>100</v>
      </c>
      <c r="BH31" s="116"/>
      <c r="BI31" s="116"/>
      <c r="BJ31" s="116"/>
      <c r="BK31" s="116"/>
      <c r="BL31" s="116"/>
      <c r="BM31" s="116"/>
      <c r="BN31" s="116"/>
      <c r="BO31" s="116"/>
      <c r="BP31" s="116"/>
      <c r="BQ31" s="116"/>
      <c r="BR31" s="116"/>
      <c r="BS31" s="116"/>
      <c r="BT31" s="116"/>
      <c r="BU31" s="116"/>
      <c r="BV31" s="116"/>
      <c r="BW31" s="116"/>
      <c r="BX31" s="116"/>
      <c r="BY31" s="116"/>
      <c r="BZ31" s="116">
        <f>データ!AB7</f>
        <v>100</v>
      </c>
      <c r="CA31" s="116"/>
      <c r="CB31" s="116"/>
      <c r="CC31" s="116"/>
      <c r="CD31" s="116"/>
      <c r="CE31" s="116"/>
      <c r="CF31" s="116"/>
      <c r="CG31" s="116"/>
      <c r="CH31" s="116"/>
      <c r="CI31" s="116"/>
      <c r="CJ31" s="116"/>
      <c r="CK31" s="116"/>
      <c r="CL31" s="116"/>
      <c r="CM31" s="116"/>
      <c r="CN31" s="116"/>
      <c r="CO31" s="116"/>
      <c r="CP31" s="116"/>
      <c r="CQ31" s="116"/>
      <c r="CR31" s="116"/>
      <c r="CS31" s="116">
        <f>データ!AC7</f>
        <v>100</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23.5</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2</v>
      </c>
      <c r="GR31" s="116"/>
      <c r="GS31" s="116"/>
      <c r="GT31" s="116"/>
      <c r="GU31" s="116"/>
      <c r="GV31" s="116"/>
      <c r="GW31" s="116"/>
      <c r="GX31" s="116"/>
      <c r="GY31" s="116"/>
      <c r="GZ31" s="116"/>
      <c r="HA31" s="116"/>
      <c r="HB31" s="116"/>
      <c r="HC31" s="116"/>
      <c r="HD31" s="116"/>
      <c r="HE31" s="116"/>
      <c r="HF31" s="116"/>
      <c r="HG31" s="116"/>
      <c r="HH31" s="116"/>
      <c r="HI31" s="116"/>
      <c r="HJ31" s="116">
        <f>データ!AN7</f>
        <v>58.5</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290.89999999999998</v>
      </c>
      <c r="JD31" s="111"/>
      <c r="JE31" s="111"/>
      <c r="JF31" s="111"/>
      <c r="JG31" s="111"/>
      <c r="JH31" s="111"/>
      <c r="JI31" s="111"/>
      <c r="JJ31" s="111"/>
      <c r="JK31" s="111"/>
      <c r="JL31" s="111"/>
      <c r="JM31" s="111"/>
      <c r="JN31" s="111"/>
      <c r="JO31" s="111"/>
      <c r="JP31" s="111"/>
      <c r="JQ31" s="111"/>
      <c r="JR31" s="111"/>
      <c r="JS31" s="111"/>
      <c r="JT31" s="111"/>
      <c r="JU31" s="112"/>
      <c r="JV31" s="110">
        <f>データ!DL7</f>
        <v>253</v>
      </c>
      <c r="JW31" s="111"/>
      <c r="JX31" s="111"/>
      <c r="JY31" s="111"/>
      <c r="JZ31" s="111"/>
      <c r="KA31" s="111"/>
      <c r="KB31" s="111"/>
      <c r="KC31" s="111"/>
      <c r="KD31" s="111"/>
      <c r="KE31" s="111"/>
      <c r="KF31" s="111"/>
      <c r="KG31" s="111"/>
      <c r="KH31" s="111"/>
      <c r="KI31" s="111"/>
      <c r="KJ31" s="111"/>
      <c r="KK31" s="111"/>
      <c r="KL31" s="111"/>
      <c r="KM31" s="111"/>
      <c r="KN31" s="112"/>
      <c r="KO31" s="110">
        <f>データ!DM7</f>
        <v>293.89999999999998</v>
      </c>
      <c r="KP31" s="111"/>
      <c r="KQ31" s="111"/>
      <c r="KR31" s="111"/>
      <c r="KS31" s="111"/>
      <c r="KT31" s="111"/>
      <c r="KU31" s="111"/>
      <c r="KV31" s="111"/>
      <c r="KW31" s="111"/>
      <c r="KX31" s="111"/>
      <c r="KY31" s="111"/>
      <c r="KZ31" s="111"/>
      <c r="LA31" s="111"/>
      <c r="LB31" s="111"/>
      <c r="LC31" s="111"/>
      <c r="LD31" s="111"/>
      <c r="LE31" s="111"/>
      <c r="LF31" s="111"/>
      <c r="LG31" s="112"/>
      <c r="LH31" s="110">
        <f>データ!DN7</f>
        <v>340.9</v>
      </c>
      <c r="LI31" s="111"/>
      <c r="LJ31" s="111"/>
      <c r="LK31" s="111"/>
      <c r="LL31" s="111"/>
      <c r="LM31" s="111"/>
      <c r="LN31" s="111"/>
      <c r="LO31" s="111"/>
      <c r="LP31" s="111"/>
      <c r="LQ31" s="111"/>
      <c r="LR31" s="111"/>
      <c r="LS31" s="111"/>
      <c r="LT31" s="111"/>
      <c r="LU31" s="111"/>
      <c r="LV31" s="111"/>
      <c r="LW31" s="111"/>
      <c r="LX31" s="111"/>
      <c r="LY31" s="111"/>
      <c r="LZ31" s="112"/>
      <c r="MA31" s="110">
        <f>データ!DO7</f>
        <v>306.10000000000002</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1736.5</v>
      </c>
      <c r="V32" s="116"/>
      <c r="W32" s="116"/>
      <c r="X32" s="116"/>
      <c r="Y32" s="116"/>
      <c r="Z32" s="116"/>
      <c r="AA32" s="116"/>
      <c r="AB32" s="116"/>
      <c r="AC32" s="116"/>
      <c r="AD32" s="116"/>
      <c r="AE32" s="116"/>
      <c r="AF32" s="116"/>
      <c r="AG32" s="116"/>
      <c r="AH32" s="116"/>
      <c r="AI32" s="116"/>
      <c r="AJ32" s="116"/>
      <c r="AK32" s="116"/>
      <c r="AL32" s="116"/>
      <c r="AM32" s="116"/>
      <c r="AN32" s="116">
        <f>データ!AE7</f>
        <v>3200.8</v>
      </c>
      <c r="AO32" s="116"/>
      <c r="AP32" s="116"/>
      <c r="AQ32" s="116"/>
      <c r="AR32" s="116"/>
      <c r="AS32" s="116"/>
      <c r="AT32" s="116"/>
      <c r="AU32" s="116"/>
      <c r="AV32" s="116"/>
      <c r="AW32" s="116"/>
      <c r="AX32" s="116"/>
      <c r="AY32" s="116"/>
      <c r="AZ32" s="116"/>
      <c r="BA32" s="116"/>
      <c r="BB32" s="116"/>
      <c r="BC32" s="116"/>
      <c r="BD32" s="116"/>
      <c r="BE32" s="116"/>
      <c r="BF32" s="116"/>
      <c r="BG32" s="116">
        <f>データ!AF7</f>
        <v>274.39999999999998</v>
      </c>
      <c r="BH32" s="116"/>
      <c r="BI32" s="116"/>
      <c r="BJ32" s="116"/>
      <c r="BK32" s="116"/>
      <c r="BL32" s="116"/>
      <c r="BM32" s="116"/>
      <c r="BN32" s="116"/>
      <c r="BO32" s="116"/>
      <c r="BP32" s="116"/>
      <c r="BQ32" s="116"/>
      <c r="BR32" s="116"/>
      <c r="BS32" s="116"/>
      <c r="BT32" s="116"/>
      <c r="BU32" s="116"/>
      <c r="BV32" s="116"/>
      <c r="BW32" s="116"/>
      <c r="BX32" s="116"/>
      <c r="BY32" s="116"/>
      <c r="BZ32" s="116">
        <f>データ!AG7</f>
        <v>972.8</v>
      </c>
      <c r="CA32" s="116"/>
      <c r="CB32" s="116"/>
      <c r="CC32" s="116"/>
      <c r="CD32" s="116"/>
      <c r="CE32" s="116"/>
      <c r="CF32" s="116"/>
      <c r="CG32" s="116"/>
      <c r="CH32" s="116"/>
      <c r="CI32" s="116"/>
      <c r="CJ32" s="116"/>
      <c r="CK32" s="116"/>
      <c r="CL32" s="116"/>
      <c r="CM32" s="116"/>
      <c r="CN32" s="116"/>
      <c r="CO32" s="116"/>
      <c r="CP32" s="116"/>
      <c r="CQ32" s="116"/>
      <c r="CR32" s="116"/>
      <c r="CS32" s="116">
        <f>データ!AH7</f>
        <v>2703.2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1.3</v>
      </c>
      <c r="EM32" s="116"/>
      <c r="EN32" s="116"/>
      <c r="EO32" s="116"/>
      <c r="EP32" s="116"/>
      <c r="EQ32" s="116"/>
      <c r="ER32" s="116"/>
      <c r="ES32" s="116"/>
      <c r="ET32" s="116"/>
      <c r="EU32" s="116"/>
      <c r="EV32" s="116"/>
      <c r="EW32" s="116"/>
      <c r="EX32" s="116"/>
      <c r="EY32" s="116"/>
      <c r="EZ32" s="116"/>
      <c r="FA32" s="116"/>
      <c r="FB32" s="116"/>
      <c r="FC32" s="116"/>
      <c r="FD32" s="116"/>
      <c r="FE32" s="116">
        <f>データ!AP7</f>
        <v>4.8</v>
      </c>
      <c r="FF32" s="116"/>
      <c r="FG32" s="116"/>
      <c r="FH32" s="116"/>
      <c r="FI32" s="116"/>
      <c r="FJ32" s="116"/>
      <c r="FK32" s="116"/>
      <c r="FL32" s="116"/>
      <c r="FM32" s="116"/>
      <c r="FN32" s="116"/>
      <c r="FO32" s="116"/>
      <c r="FP32" s="116"/>
      <c r="FQ32" s="116"/>
      <c r="FR32" s="116"/>
      <c r="FS32" s="116"/>
      <c r="FT32" s="116"/>
      <c r="FU32" s="116"/>
      <c r="FV32" s="116"/>
      <c r="FW32" s="116"/>
      <c r="FX32" s="116">
        <f>データ!AQ7</f>
        <v>3.3</v>
      </c>
      <c r="FY32" s="116"/>
      <c r="FZ32" s="116"/>
      <c r="GA32" s="116"/>
      <c r="GB32" s="116"/>
      <c r="GC32" s="116"/>
      <c r="GD32" s="116"/>
      <c r="GE32" s="116"/>
      <c r="GF32" s="116"/>
      <c r="GG32" s="116"/>
      <c r="GH32" s="116"/>
      <c r="GI32" s="116"/>
      <c r="GJ32" s="116"/>
      <c r="GK32" s="116"/>
      <c r="GL32" s="116"/>
      <c r="GM32" s="116"/>
      <c r="GN32" s="116"/>
      <c r="GO32" s="116"/>
      <c r="GP32" s="116"/>
      <c r="GQ32" s="116">
        <f>データ!AR7</f>
        <v>1.6</v>
      </c>
      <c r="GR32" s="116"/>
      <c r="GS32" s="116"/>
      <c r="GT32" s="116"/>
      <c r="GU32" s="116"/>
      <c r="GV32" s="116"/>
      <c r="GW32" s="116"/>
      <c r="GX32" s="116"/>
      <c r="GY32" s="116"/>
      <c r="GZ32" s="116"/>
      <c r="HA32" s="116"/>
      <c r="HB32" s="116"/>
      <c r="HC32" s="116"/>
      <c r="HD32" s="116"/>
      <c r="HE32" s="116"/>
      <c r="HF32" s="116"/>
      <c r="HG32" s="116"/>
      <c r="HH32" s="116"/>
      <c r="HI32" s="116"/>
      <c r="HJ32" s="116">
        <f>データ!AS7</f>
        <v>1.5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159.6</v>
      </c>
      <c r="JD32" s="111"/>
      <c r="JE32" s="111"/>
      <c r="JF32" s="111"/>
      <c r="JG32" s="111"/>
      <c r="JH32" s="111"/>
      <c r="JI32" s="111"/>
      <c r="JJ32" s="111"/>
      <c r="JK32" s="111"/>
      <c r="JL32" s="111"/>
      <c r="JM32" s="111"/>
      <c r="JN32" s="111"/>
      <c r="JO32" s="111"/>
      <c r="JP32" s="111"/>
      <c r="JQ32" s="111"/>
      <c r="JR32" s="111"/>
      <c r="JS32" s="111"/>
      <c r="JT32" s="111"/>
      <c r="JU32" s="112"/>
      <c r="JV32" s="110">
        <f>データ!DQ7</f>
        <v>128.5</v>
      </c>
      <c r="JW32" s="111"/>
      <c r="JX32" s="111"/>
      <c r="JY32" s="111"/>
      <c r="JZ32" s="111"/>
      <c r="KA32" s="111"/>
      <c r="KB32" s="111"/>
      <c r="KC32" s="111"/>
      <c r="KD32" s="111"/>
      <c r="KE32" s="111"/>
      <c r="KF32" s="111"/>
      <c r="KG32" s="111"/>
      <c r="KH32" s="111"/>
      <c r="KI32" s="111"/>
      <c r="KJ32" s="111"/>
      <c r="KK32" s="111"/>
      <c r="KL32" s="111"/>
      <c r="KM32" s="111"/>
      <c r="KN32" s="112"/>
      <c r="KO32" s="110">
        <f>データ!DR7</f>
        <v>138.1</v>
      </c>
      <c r="KP32" s="111"/>
      <c r="KQ32" s="111"/>
      <c r="KR32" s="111"/>
      <c r="KS32" s="111"/>
      <c r="KT32" s="111"/>
      <c r="KU32" s="111"/>
      <c r="KV32" s="111"/>
      <c r="KW32" s="111"/>
      <c r="KX32" s="111"/>
      <c r="KY32" s="111"/>
      <c r="KZ32" s="111"/>
      <c r="LA32" s="111"/>
      <c r="LB32" s="111"/>
      <c r="LC32" s="111"/>
      <c r="LD32" s="111"/>
      <c r="LE32" s="111"/>
      <c r="LF32" s="111"/>
      <c r="LG32" s="112"/>
      <c r="LH32" s="110">
        <f>データ!DS7</f>
        <v>152.4</v>
      </c>
      <c r="LI32" s="111"/>
      <c r="LJ32" s="111"/>
      <c r="LK32" s="111"/>
      <c r="LL32" s="111"/>
      <c r="LM32" s="111"/>
      <c r="LN32" s="111"/>
      <c r="LO32" s="111"/>
      <c r="LP32" s="111"/>
      <c r="LQ32" s="111"/>
      <c r="LR32" s="111"/>
      <c r="LS32" s="111"/>
      <c r="LT32" s="111"/>
      <c r="LU32" s="111"/>
      <c r="LV32" s="111"/>
      <c r="LW32" s="111"/>
      <c r="LX32" s="111"/>
      <c r="LY32" s="111"/>
      <c r="LZ32" s="112"/>
      <c r="MA32" s="110">
        <f>データ!DT7</f>
        <v>149.80000000000001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6" t="s">
        <v>130</v>
      </c>
      <c r="NE49" s="147"/>
      <c r="NF49" s="147"/>
      <c r="NG49" s="147"/>
      <c r="NH49" s="147"/>
      <c r="NI49" s="147"/>
      <c r="NJ49" s="147"/>
      <c r="NK49" s="147"/>
      <c r="NL49" s="147"/>
      <c r="NM49" s="147"/>
      <c r="NN49" s="147"/>
      <c r="NO49" s="147"/>
      <c r="NP49" s="147"/>
      <c r="NQ49" s="147"/>
      <c r="NR49" s="14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9"/>
      <c r="NE50" s="147"/>
      <c r="NF50" s="147"/>
      <c r="NG50" s="147"/>
      <c r="NH50" s="147"/>
      <c r="NI50" s="147"/>
      <c r="NJ50" s="147"/>
      <c r="NK50" s="147"/>
      <c r="NL50" s="147"/>
      <c r="NM50" s="147"/>
      <c r="NN50" s="147"/>
      <c r="NO50" s="147"/>
      <c r="NP50" s="147"/>
      <c r="NQ50" s="147"/>
      <c r="NR50" s="148"/>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49"/>
      <c r="NE51" s="147"/>
      <c r="NF51" s="147"/>
      <c r="NG51" s="147"/>
      <c r="NH51" s="147"/>
      <c r="NI51" s="147"/>
      <c r="NJ51" s="147"/>
      <c r="NK51" s="147"/>
      <c r="NL51" s="147"/>
      <c r="NM51" s="147"/>
      <c r="NN51" s="147"/>
      <c r="NO51" s="147"/>
      <c r="NP51" s="147"/>
      <c r="NQ51" s="147"/>
      <c r="NR51" s="148"/>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17">
        <f>データ!AU7</f>
        <v>0</v>
      </c>
      <c r="V52" s="117"/>
      <c r="W52" s="117"/>
      <c r="X52" s="117"/>
      <c r="Y52" s="117"/>
      <c r="Z52" s="117"/>
      <c r="AA52" s="117"/>
      <c r="AB52" s="117"/>
      <c r="AC52" s="117"/>
      <c r="AD52" s="117"/>
      <c r="AE52" s="117"/>
      <c r="AF52" s="117"/>
      <c r="AG52" s="117"/>
      <c r="AH52" s="117"/>
      <c r="AI52" s="117"/>
      <c r="AJ52" s="117"/>
      <c r="AK52" s="117"/>
      <c r="AL52" s="117"/>
      <c r="AM52" s="117"/>
      <c r="AN52" s="117">
        <f>データ!AV7</f>
        <v>19</v>
      </c>
      <c r="AO52" s="117"/>
      <c r="AP52" s="117"/>
      <c r="AQ52" s="117"/>
      <c r="AR52" s="117"/>
      <c r="AS52" s="117"/>
      <c r="AT52" s="117"/>
      <c r="AU52" s="117"/>
      <c r="AV52" s="117"/>
      <c r="AW52" s="117"/>
      <c r="AX52" s="117"/>
      <c r="AY52" s="117"/>
      <c r="AZ52" s="117"/>
      <c r="BA52" s="117"/>
      <c r="BB52" s="117"/>
      <c r="BC52" s="117"/>
      <c r="BD52" s="117"/>
      <c r="BE52" s="117"/>
      <c r="BF52" s="117"/>
      <c r="BG52" s="117">
        <f>データ!AW7</f>
        <v>0</v>
      </c>
      <c r="BH52" s="117"/>
      <c r="BI52" s="117"/>
      <c r="BJ52" s="117"/>
      <c r="BK52" s="117"/>
      <c r="BL52" s="117"/>
      <c r="BM52" s="117"/>
      <c r="BN52" s="117"/>
      <c r="BO52" s="117"/>
      <c r="BP52" s="117"/>
      <c r="BQ52" s="117"/>
      <c r="BR52" s="117"/>
      <c r="BS52" s="117"/>
      <c r="BT52" s="117"/>
      <c r="BU52" s="117"/>
      <c r="BV52" s="117"/>
      <c r="BW52" s="117"/>
      <c r="BX52" s="117"/>
      <c r="BY52" s="117"/>
      <c r="BZ52" s="117">
        <f>データ!AX7</f>
        <v>1</v>
      </c>
      <c r="CA52" s="117"/>
      <c r="CB52" s="117"/>
      <c r="CC52" s="117"/>
      <c r="CD52" s="117"/>
      <c r="CE52" s="117"/>
      <c r="CF52" s="117"/>
      <c r="CG52" s="117"/>
      <c r="CH52" s="117"/>
      <c r="CI52" s="117"/>
      <c r="CJ52" s="117"/>
      <c r="CK52" s="117"/>
      <c r="CL52" s="117"/>
      <c r="CM52" s="117"/>
      <c r="CN52" s="117"/>
      <c r="CO52" s="117"/>
      <c r="CP52" s="117"/>
      <c r="CQ52" s="117"/>
      <c r="CR52" s="117"/>
      <c r="CS52" s="117">
        <f>データ!AY7</f>
        <v>102</v>
      </c>
      <c r="CT52" s="117"/>
      <c r="CU52" s="117"/>
      <c r="CV52" s="117"/>
      <c r="CW52" s="117"/>
      <c r="CX52" s="117"/>
      <c r="CY52" s="117"/>
      <c r="CZ52" s="117"/>
      <c r="DA52" s="117"/>
      <c r="DB52" s="117"/>
      <c r="DC52" s="117"/>
      <c r="DD52" s="117"/>
      <c r="DE52" s="117"/>
      <c r="DF52" s="117"/>
      <c r="DG52" s="117"/>
      <c r="DH52" s="117"/>
      <c r="DI52" s="117"/>
      <c r="DJ52" s="117"/>
      <c r="DK52" s="117"/>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14.1</v>
      </c>
      <c r="EM52" s="116"/>
      <c r="EN52" s="116"/>
      <c r="EO52" s="116"/>
      <c r="EP52" s="116"/>
      <c r="EQ52" s="116"/>
      <c r="ER52" s="116"/>
      <c r="ES52" s="116"/>
      <c r="ET52" s="116"/>
      <c r="EU52" s="116"/>
      <c r="EV52" s="116"/>
      <c r="EW52" s="116"/>
      <c r="EX52" s="116"/>
      <c r="EY52" s="116"/>
      <c r="EZ52" s="116"/>
      <c r="FA52" s="116"/>
      <c r="FB52" s="116"/>
      <c r="FC52" s="116"/>
      <c r="FD52" s="116"/>
      <c r="FE52" s="116">
        <f>データ!BG7</f>
        <v>-30.7</v>
      </c>
      <c r="FF52" s="116"/>
      <c r="FG52" s="116"/>
      <c r="FH52" s="116"/>
      <c r="FI52" s="116"/>
      <c r="FJ52" s="116"/>
      <c r="FK52" s="116"/>
      <c r="FL52" s="116"/>
      <c r="FM52" s="116"/>
      <c r="FN52" s="116"/>
      <c r="FO52" s="116"/>
      <c r="FP52" s="116"/>
      <c r="FQ52" s="116"/>
      <c r="FR52" s="116"/>
      <c r="FS52" s="116"/>
      <c r="FT52" s="116"/>
      <c r="FU52" s="116"/>
      <c r="FV52" s="116"/>
      <c r="FW52" s="116"/>
      <c r="FX52" s="116">
        <f>データ!BH7</f>
        <v>0.9</v>
      </c>
      <c r="FY52" s="116"/>
      <c r="FZ52" s="116"/>
      <c r="GA52" s="116"/>
      <c r="GB52" s="116"/>
      <c r="GC52" s="116"/>
      <c r="GD52" s="116"/>
      <c r="GE52" s="116"/>
      <c r="GF52" s="116"/>
      <c r="GG52" s="116"/>
      <c r="GH52" s="116"/>
      <c r="GI52" s="116"/>
      <c r="GJ52" s="116"/>
      <c r="GK52" s="116"/>
      <c r="GL52" s="116"/>
      <c r="GM52" s="116"/>
      <c r="GN52" s="116"/>
      <c r="GO52" s="116"/>
      <c r="GP52" s="116"/>
      <c r="GQ52" s="116">
        <f>データ!BI7</f>
        <v>-2</v>
      </c>
      <c r="GR52" s="116"/>
      <c r="GS52" s="116"/>
      <c r="GT52" s="116"/>
      <c r="GU52" s="116"/>
      <c r="GV52" s="116"/>
      <c r="GW52" s="116"/>
      <c r="GX52" s="116"/>
      <c r="GY52" s="116"/>
      <c r="GZ52" s="116"/>
      <c r="HA52" s="116"/>
      <c r="HB52" s="116"/>
      <c r="HC52" s="116"/>
      <c r="HD52" s="116"/>
      <c r="HE52" s="116"/>
      <c r="HF52" s="116"/>
      <c r="HG52" s="116"/>
      <c r="HH52" s="116"/>
      <c r="HI52" s="116"/>
      <c r="HJ52" s="116">
        <f>データ!BJ7</f>
        <v>-1.2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17">
        <f>データ!BQ7</f>
        <v>0</v>
      </c>
      <c r="JD52" s="117"/>
      <c r="JE52" s="117"/>
      <c r="JF52" s="117"/>
      <c r="JG52" s="117"/>
      <c r="JH52" s="117"/>
      <c r="JI52" s="117"/>
      <c r="JJ52" s="117"/>
      <c r="JK52" s="117"/>
      <c r="JL52" s="117"/>
      <c r="JM52" s="117"/>
      <c r="JN52" s="117"/>
      <c r="JO52" s="117"/>
      <c r="JP52" s="117"/>
      <c r="JQ52" s="117"/>
      <c r="JR52" s="117"/>
      <c r="JS52" s="117"/>
      <c r="JT52" s="117"/>
      <c r="JU52" s="117"/>
      <c r="JV52" s="117">
        <f>データ!BR7</f>
        <v>-1138</v>
      </c>
      <c r="JW52" s="117"/>
      <c r="JX52" s="117"/>
      <c r="JY52" s="117"/>
      <c r="JZ52" s="117"/>
      <c r="KA52" s="117"/>
      <c r="KB52" s="117"/>
      <c r="KC52" s="117"/>
      <c r="KD52" s="117"/>
      <c r="KE52" s="117"/>
      <c r="KF52" s="117"/>
      <c r="KG52" s="117"/>
      <c r="KH52" s="117"/>
      <c r="KI52" s="117"/>
      <c r="KJ52" s="117"/>
      <c r="KK52" s="117"/>
      <c r="KL52" s="117"/>
      <c r="KM52" s="117"/>
      <c r="KN52" s="117"/>
      <c r="KO52" s="117">
        <f>データ!BS7</f>
        <v>0</v>
      </c>
      <c r="KP52" s="117"/>
      <c r="KQ52" s="117"/>
      <c r="KR52" s="117"/>
      <c r="KS52" s="117"/>
      <c r="KT52" s="117"/>
      <c r="KU52" s="117"/>
      <c r="KV52" s="117"/>
      <c r="KW52" s="117"/>
      <c r="KX52" s="117"/>
      <c r="KY52" s="117"/>
      <c r="KZ52" s="117"/>
      <c r="LA52" s="117"/>
      <c r="LB52" s="117"/>
      <c r="LC52" s="117"/>
      <c r="LD52" s="117"/>
      <c r="LE52" s="117"/>
      <c r="LF52" s="117"/>
      <c r="LG52" s="117"/>
      <c r="LH52" s="117">
        <f>データ!BT7</f>
        <v>-105</v>
      </c>
      <c r="LI52" s="117"/>
      <c r="LJ52" s="117"/>
      <c r="LK52" s="117"/>
      <c r="LL52" s="117"/>
      <c r="LM52" s="117"/>
      <c r="LN52" s="117"/>
      <c r="LO52" s="117"/>
      <c r="LP52" s="117"/>
      <c r="LQ52" s="117"/>
      <c r="LR52" s="117"/>
      <c r="LS52" s="117"/>
      <c r="LT52" s="117"/>
      <c r="LU52" s="117"/>
      <c r="LV52" s="117"/>
      <c r="LW52" s="117"/>
      <c r="LX52" s="117"/>
      <c r="LY52" s="117"/>
      <c r="LZ52" s="117"/>
      <c r="MA52" s="117">
        <f>データ!BU7</f>
        <v>-62</v>
      </c>
      <c r="MB52" s="117"/>
      <c r="MC52" s="117"/>
      <c r="MD52" s="117"/>
      <c r="ME52" s="117"/>
      <c r="MF52" s="117"/>
      <c r="MG52" s="117"/>
      <c r="MH52" s="117"/>
      <c r="MI52" s="117"/>
      <c r="MJ52" s="117"/>
      <c r="MK52" s="117"/>
      <c r="ML52" s="117"/>
      <c r="MM52" s="117"/>
      <c r="MN52" s="117"/>
      <c r="MO52" s="117"/>
      <c r="MP52" s="117"/>
      <c r="MQ52" s="117"/>
      <c r="MR52" s="117"/>
      <c r="MS52" s="117"/>
      <c r="MT52" s="2"/>
      <c r="MU52" s="2"/>
      <c r="MV52" s="2"/>
      <c r="MW52" s="2"/>
      <c r="MX52" s="2"/>
      <c r="MY52" s="2"/>
      <c r="MZ52" s="2"/>
      <c r="NA52" s="2"/>
      <c r="NB52" s="12"/>
      <c r="NC52" s="2"/>
      <c r="ND52" s="149"/>
      <c r="NE52" s="147"/>
      <c r="NF52" s="147"/>
      <c r="NG52" s="147"/>
      <c r="NH52" s="147"/>
      <c r="NI52" s="147"/>
      <c r="NJ52" s="147"/>
      <c r="NK52" s="147"/>
      <c r="NL52" s="147"/>
      <c r="NM52" s="147"/>
      <c r="NN52" s="147"/>
      <c r="NO52" s="147"/>
      <c r="NP52" s="147"/>
      <c r="NQ52" s="147"/>
      <c r="NR52" s="148"/>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17">
        <f>データ!AZ7</f>
        <v>4</v>
      </c>
      <c r="V53" s="117"/>
      <c r="W53" s="117"/>
      <c r="X53" s="117"/>
      <c r="Y53" s="117"/>
      <c r="Z53" s="117"/>
      <c r="AA53" s="117"/>
      <c r="AB53" s="117"/>
      <c r="AC53" s="117"/>
      <c r="AD53" s="117"/>
      <c r="AE53" s="117"/>
      <c r="AF53" s="117"/>
      <c r="AG53" s="117"/>
      <c r="AH53" s="117"/>
      <c r="AI53" s="117"/>
      <c r="AJ53" s="117"/>
      <c r="AK53" s="117"/>
      <c r="AL53" s="117"/>
      <c r="AM53" s="117"/>
      <c r="AN53" s="117">
        <f>データ!BA7</f>
        <v>98</v>
      </c>
      <c r="AO53" s="117"/>
      <c r="AP53" s="117"/>
      <c r="AQ53" s="117"/>
      <c r="AR53" s="117"/>
      <c r="AS53" s="117"/>
      <c r="AT53" s="117"/>
      <c r="AU53" s="117"/>
      <c r="AV53" s="117"/>
      <c r="AW53" s="117"/>
      <c r="AX53" s="117"/>
      <c r="AY53" s="117"/>
      <c r="AZ53" s="117"/>
      <c r="BA53" s="117"/>
      <c r="BB53" s="117"/>
      <c r="BC53" s="117"/>
      <c r="BD53" s="117"/>
      <c r="BE53" s="117"/>
      <c r="BF53" s="117"/>
      <c r="BG53" s="117">
        <f>データ!BB7</f>
        <v>13</v>
      </c>
      <c r="BH53" s="117"/>
      <c r="BI53" s="117"/>
      <c r="BJ53" s="117"/>
      <c r="BK53" s="117"/>
      <c r="BL53" s="117"/>
      <c r="BM53" s="117"/>
      <c r="BN53" s="117"/>
      <c r="BO53" s="117"/>
      <c r="BP53" s="117"/>
      <c r="BQ53" s="117"/>
      <c r="BR53" s="117"/>
      <c r="BS53" s="117"/>
      <c r="BT53" s="117"/>
      <c r="BU53" s="117"/>
      <c r="BV53" s="117"/>
      <c r="BW53" s="117"/>
      <c r="BX53" s="117"/>
      <c r="BY53" s="117"/>
      <c r="BZ53" s="117">
        <f>データ!BC7</f>
        <v>2</v>
      </c>
      <c r="CA53" s="117"/>
      <c r="CB53" s="117"/>
      <c r="CC53" s="117"/>
      <c r="CD53" s="117"/>
      <c r="CE53" s="117"/>
      <c r="CF53" s="117"/>
      <c r="CG53" s="117"/>
      <c r="CH53" s="117"/>
      <c r="CI53" s="117"/>
      <c r="CJ53" s="117"/>
      <c r="CK53" s="117"/>
      <c r="CL53" s="117"/>
      <c r="CM53" s="117"/>
      <c r="CN53" s="117"/>
      <c r="CO53" s="117"/>
      <c r="CP53" s="117"/>
      <c r="CQ53" s="117"/>
      <c r="CR53" s="117"/>
      <c r="CS53" s="117">
        <f>データ!BD7</f>
        <v>4</v>
      </c>
      <c r="CT53" s="117"/>
      <c r="CU53" s="117"/>
      <c r="CV53" s="117"/>
      <c r="CW53" s="117"/>
      <c r="CX53" s="117"/>
      <c r="CY53" s="117"/>
      <c r="CZ53" s="117"/>
      <c r="DA53" s="117"/>
      <c r="DB53" s="117"/>
      <c r="DC53" s="117"/>
      <c r="DD53" s="117"/>
      <c r="DE53" s="117"/>
      <c r="DF53" s="117"/>
      <c r="DG53" s="117"/>
      <c r="DH53" s="117"/>
      <c r="DI53" s="117"/>
      <c r="DJ53" s="117"/>
      <c r="DK53" s="117"/>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28.9</v>
      </c>
      <c r="EM53" s="116"/>
      <c r="EN53" s="116"/>
      <c r="EO53" s="116"/>
      <c r="EP53" s="116"/>
      <c r="EQ53" s="116"/>
      <c r="ER53" s="116"/>
      <c r="ES53" s="116"/>
      <c r="ET53" s="116"/>
      <c r="EU53" s="116"/>
      <c r="EV53" s="116"/>
      <c r="EW53" s="116"/>
      <c r="EX53" s="116"/>
      <c r="EY53" s="116"/>
      <c r="EZ53" s="116"/>
      <c r="FA53" s="116"/>
      <c r="FB53" s="116"/>
      <c r="FC53" s="116"/>
      <c r="FD53" s="116"/>
      <c r="FE53" s="116">
        <f>データ!BL7</f>
        <v>-56.4</v>
      </c>
      <c r="FF53" s="116"/>
      <c r="FG53" s="116"/>
      <c r="FH53" s="116"/>
      <c r="FI53" s="116"/>
      <c r="FJ53" s="116"/>
      <c r="FK53" s="116"/>
      <c r="FL53" s="116"/>
      <c r="FM53" s="116"/>
      <c r="FN53" s="116"/>
      <c r="FO53" s="116"/>
      <c r="FP53" s="116"/>
      <c r="FQ53" s="116"/>
      <c r="FR53" s="116"/>
      <c r="FS53" s="116"/>
      <c r="FT53" s="116"/>
      <c r="FU53" s="116"/>
      <c r="FV53" s="116"/>
      <c r="FW53" s="116"/>
      <c r="FX53" s="116">
        <f>データ!BM7</f>
        <v>16.899999999999999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26.4</v>
      </c>
      <c r="GR53" s="116"/>
      <c r="GS53" s="116"/>
      <c r="GT53" s="116"/>
      <c r="GU53" s="116"/>
      <c r="GV53" s="116"/>
      <c r="GW53" s="116"/>
      <c r="GX53" s="116"/>
      <c r="GY53" s="116"/>
      <c r="GZ53" s="116"/>
      <c r="HA53" s="116"/>
      <c r="HB53" s="116"/>
      <c r="HC53" s="116"/>
      <c r="HD53" s="116"/>
      <c r="HE53" s="116"/>
      <c r="HF53" s="116"/>
      <c r="HG53" s="116"/>
      <c r="HH53" s="116"/>
      <c r="HI53" s="116"/>
      <c r="HJ53" s="116">
        <f>データ!BO7</f>
        <v>-1.9</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17">
        <f>データ!BV7</f>
        <v>8262</v>
      </c>
      <c r="JD53" s="117"/>
      <c r="JE53" s="117"/>
      <c r="JF53" s="117"/>
      <c r="JG53" s="117"/>
      <c r="JH53" s="117"/>
      <c r="JI53" s="117"/>
      <c r="JJ53" s="117"/>
      <c r="JK53" s="117"/>
      <c r="JL53" s="117"/>
      <c r="JM53" s="117"/>
      <c r="JN53" s="117"/>
      <c r="JO53" s="117"/>
      <c r="JP53" s="117"/>
      <c r="JQ53" s="117"/>
      <c r="JR53" s="117"/>
      <c r="JS53" s="117"/>
      <c r="JT53" s="117"/>
      <c r="JU53" s="117"/>
      <c r="JV53" s="117">
        <f>データ!BW7</f>
        <v>1059</v>
      </c>
      <c r="JW53" s="117"/>
      <c r="JX53" s="117"/>
      <c r="JY53" s="117"/>
      <c r="JZ53" s="117"/>
      <c r="KA53" s="117"/>
      <c r="KB53" s="117"/>
      <c r="KC53" s="117"/>
      <c r="KD53" s="117"/>
      <c r="KE53" s="117"/>
      <c r="KF53" s="117"/>
      <c r="KG53" s="117"/>
      <c r="KH53" s="117"/>
      <c r="KI53" s="117"/>
      <c r="KJ53" s="117"/>
      <c r="KK53" s="117"/>
      <c r="KL53" s="117"/>
      <c r="KM53" s="117"/>
      <c r="KN53" s="117"/>
      <c r="KO53" s="117">
        <f>データ!BX7</f>
        <v>2866</v>
      </c>
      <c r="KP53" s="117"/>
      <c r="KQ53" s="117"/>
      <c r="KR53" s="117"/>
      <c r="KS53" s="117"/>
      <c r="KT53" s="117"/>
      <c r="KU53" s="117"/>
      <c r="KV53" s="117"/>
      <c r="KW53" s="117"/>
      <c r="KX53" s="117"/>
      <c r="KY53" s="117"/>
      <c r="KZ53" s="117"/>
      <c r="LA53" s="117"/>
      <c r="LB53" s="117"/>
      <c r="LC53" s="117"/>
      <c r="LD53" s="117"/>
      <c r="LE53" s="117"/>
      <c r="LF53" s="117"/>
      <c r="LG53" s="117"/>
      <c r="LH53" s="117">
        <f>データ!BY7</f>
        <v>4637</v>
      </c>
      <c r="LI53" s="117"/>
      <c r="LJ53" s="117"/>
      <c r="LK53" s="117"/>
      <c r="LL53" s="117"/>
      <c r="LM53" s="117"/>
      <c r="LN53" s="117"/>
      <c r="LO53" s="117"/>
      <c r="LP53" s="117"/>
      <c r="LQ53" s="117"/>
      <c r="LR53" s="117"/>
      <c r="LS53" s="117"/>
      <c r="LT53" s="117"/>
      <c r="LU53" s="117"/>
      <c r="LV53" s="117"/>
      <c r="LW53" s="117"/>
      <c r="LX53" s="117"/>
      <c r="LY53" s="117"/>
      <c r="LZ53" s="117"/>
      <c r="MA53" s="117">
        <f>データ!BZ7</f>
        <v>4223</v>
      </c>
      <c r="MB53" s="117"/>
      <c r="MC53" s="117"/>
      <c r="MD53" s="117"/>
      <c r="ME53" s="117"/>
      <c r="MF53" s="117"/>
      <c r="MG53" s="117"/>
      <c r="MH53" s="117"/>
      <c r="MI53" s="117"/>
      <c r="MJ53" s="117"/>
      <c r="MK53" s="117"/>
      <c r="ML53" s="117"/>
      <c r="MM53" s="117"/>
      <c r="MN53" s="117"/>
      <c r="MO53" s="117"/>
      <c r="MP53" s="117"/>
      <c r="MQ53" s="117"/>
      <c r="MR53" s="117"/>
      <c r="MS53" s="117"/>
      <c r="MT53" s="2"/>
      <c r="MU53" s="2"/>
      <c r="MV53" s="2"/>
      <c r="MW53" s="2"/>
      <c r="MX53" s="2"/>
      <c r="MY53" s="2"/>
      <c r="MZ53" s="2"/>
      <c r="NA53" s="2"/>
      <c r="NB53" s="12"/>
      <c r="NC53" s="2"/>
      <c r="ND53" s="149"/>
      <c r="NE53" s="147"/>
      <c r="NF53" s="147"/>
      <c r="NG53" s="147"/>
      <c r="NH53" s="147"/>
      <c r="NI53" s="147"/>
      <c r="NJ53" s="147"/>
      <c r="NK53" s="147"/>
      <c r="NL53" s="147"/>
      <c r="NM53" s="147"/>
      <c r="NN53" s="147"/>
      <c r="NO53" s="147"/>
      <c r="NP53" s="147"/>
      <c r="NQ53" s="147"/>
      <c r="NR53" s="14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9"/>
      <c r="NE54" s="147"/>
      <c r="NF54" s="147"/>
      <c r="NG54" s="147"/>
      <c r="NH54" s="147"/>
      <c r="NI54" s="147"/>
      <c r="NJ54" s="147"/>
      <c r="NK54" s="147"/>
      <c r="NL54" s="147"/>
      <c r="NM54" s="147"/>
      <c r="NN54" s="147"/>
      <c r="NO54" s="147"/>
      <c r="NP54" s="147"/>
      <c r="NQ54" s="147"/>
      <c r="NR54" s="14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9"/>
      <c r="NE55" s="147"/>
      <c r="NF55" s="147"/>
      <c r="NG55" s="147"/>
      <c r="NH55" s="147"/>
      <c r="NI55" s="147"/>
      <c r="NJ55" s="147"/>
      <c r="NK55" s="147"/>
      <c r="NL55" s="147"/>
      <c r="NM55" s="147"/>
      <c r="NN55" s="147"/>
      <c r="NO55" s="147"/>
      <c r="NP55" s="147"/>
      <c r="NQ55" s="147"/>
      <c r="NR55" s="14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9"/>
      <c r="NE56" s="147"/>
      <c r="NF56" s="147"/>
      <c r="NG56" s="147"/>
      <c r="NH56" s="147"/>
      <c r="NI56" s="147"/>
      <c r="NJ56" s="147"/>
      <c r="NK56" s="147"/>
      <c r="NL56" s="147"/>
      <c r="NM56" s="147"/>
      <c r="NN56" s="147"/>
      <c r="NO56" s="147"/>
      <c r="NP56" s="147"/>
      <c r="NQ56" s="147"/>
      <c r="NR56" s="148"/>
    </row>
    <row r="57" spans="1:382" ht="13.5" customHeight="1" x14ac:dyDescent="0.15">
      <c r="A57" s="2"/>
      <c r="B57" s="25"/>
      <c r="NB57" s="26"/>
      <c r="NC57" s="2"/>
      <c r="ND57" s="149"/>
      <c r="NE57" s="147"/>
      <c r="NF57" s="147"/>
      <c r="NG57" s="147"/>
      <c r="NH57" s="147"/>
      <c r="NI57" s="147"/>
      <c r="NJ57" s="147"/>
      <c r="NK57" s="147"/>
      <c r="NL57" s="147"/>
      <c r="NM57" s="147"/>
      <c r="NN57" s="147"/>
      <c r="NO57" s="147"/>
      <c r="NP57" s="147"/>
      <c r="NQ57" s="147"/>
      <c r="NR57" s="14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9"/>
      <c r="NE58" s="147"/>
      <c r="NF58" s="147"/>
      <c r="NG58" s="147"/>
      <c r="NH58" s="147"/>
      <c r="NI58" s="147"/>
      <c r="NJ58" s="147"/>
      <c r="NK58" s="147"/>
      <c r="NL58" s="147"/>
      <c r="NM58" s="147"/>
      <c r="NN58" s="147"/>
      <c r="NO58" s="147"/>
      <c r="NP58" s="147"/>
      <c r="NQ58" s="147"/>
      <c r="NR58" s="14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9"/>
      <c r="NE59" s="147"/>
      <c r="NF59" s="147"/>
      <c r="NG59" s="147"/>
      <c r="NH59" s="147"/>
      <c r="NI59" s="147"/>
      <c r="NJ59" s="147"/>
      <c r="NK59" s="147"/>
      <c r="NL59" s="147"/>
      <c r="NM59" s="147"/>
      <c r="NN59" s="147"/>
      <c r="NO59" s="147"/>
      <c r="NP59" s="147"/>
      <c r="NQ59" s="147"/>
      <c r="NR59" s="148"/>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49"/>
      <c r="NE60" s="147"/>
      <c r="NF60" s="147"/>
      <c r="NG60" s="147"/>
      <c r="NH60" s="147"/>
      <c r="NI60" s="147"/>
      <c r="NJ60" s="147"/>
      <c r="NK60" s="147"/>
      <c r="NL60" s="147"/>
      <c r="NM60" s="147"/>
      <c r="NN60" s="147"/>
      <c r="NO60" s="147"/>
      <c r="NP60" s="147"/>
      <c r="NQ60" s="147"/>
      <c r="NR60" s="148"/>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49"/>
      <c r="NE61" s="147"/>
      <c r="NF61" s="147"/>
      <c r="NG61" s="147"/>
      <c r="NH61" s="147"/>
      <c r="NI61" s="147"/>
      <c r="NJ61" s="147"/>
      <c r="NK61" s="147"/>
      <c r="NL61" s="147"/>
      <c r="NM61" s="147"/>
      <c r="NN61" s="147"/>
      <c r="NO61" s="147"/>
      <c r="NP61" s="147"/>
      <c r="NQ61" s="147"/>
      <c r="NR61" s="14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9"/>
      <c r="NE62" s="147"/>
      <c r="NF62" s="147"/>
      <c r="NG62" s="147"/>
      <c r="NH62" s="147"/>
      <c r="NI62" s="147"/>
      <c r="NJ62" s="147"/>
      <c r="NK62" s="147"/>
      <c r="NL62" s="147"/>
      <c r="NM62" s="147"/>
      <c r="NN62" s="147"/>
      <c r="NO62" s="147"/>
      <c r="NP62" s="147"/>
      <c r="NQ62" s="147"/>
      <c r="NR62" s="14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18" t="s">
        <v>32</v>
      </c>
      <c r="CW63" s="118"/>
      <c r="CX63" s="118"/>
      <c r="CY63" s="118"/>
      <c r="CZ63" s="118"/>
      <c r="DA63" s="118"/>
      <c r="DB63" s="118"/>
      <c r="DC63" s="118"/>
      <c r="DD63" s="118"/>
      <c r="DE63" s="118"/>
      <c r="DF63" s="118"/>
      <c r="DG63" s="118"/>
      <c r="DH63" s="118"/>
      <c r="DI63" s="118"/>
      <c r="DJ63" s="118"/>
      <c r="DK63" s="118"/>
      <c r="DL63" s="118"/>
      <c r="DM63" s="118"/>
      <c r="DN63" s="118"/>
      <c r="DO63" s="118"/>
      <c r="DP63" s="118"/>
      <c r="DQ63" s="118"/>
      <c r="DR63" s="118"/>
      <c r="DS63" s="118"/>
      <c r="DT63" s="118"/>
      <c r="DU63" s="118"/>
      <c r="DV63" s="118"/>
      <c r="DW63" s="118"/>
      <c r="DX63" s="118"/>
      <c r="DY63" s="118"/>
      <c r="DZ63" s="118"/>
      <c r="EA63" s="118"/>
      <c r="EB63" s="118"/>
      <c r="EC63" s="118"/>
      <c r="ED63" s="118"/>
      <c r="EE63" s="118"/>
      <c r="EF63" s="118"/>
      <c r="EG63" s="118"/>
      <c r="EH63" s="118"/>
      <c r="EI63" s="118"/>
      <c r="EJ63" s="118"/>
      <c r="EK63" s="118"/>
      <c r="EL63" s="118"/>
      <c r="EM63" s="118"/>
      <c r="EN63" s="118"/>
      <c r="EO63" s="118"/>
      <c r="EP63" s="118"/>
      <c r="EQ63" s="118"/>
      <c r="ER63" s="118"/>
      <c r="ES63" s="118"/>
      <c r="ET63" s="118"/>
      <c r="EU63" s="118"/>
      <c r="EV63" s="118"/>
      <c r="EW63" s="118"/>
      <c r="EX63" s="118"/>
      <c r="EY63" s="118"/>
      <c r="EZ63" s="118"/>
      <c r="FA63" s="118"/>
      <c r="FB63" s="118"/>
      <c r="FC63" s="118"/>
      <c r="FD63" s="118"/>
      <c r="FE63" s="118"/>
      <c r="FF63" s="118"/>
      <c r="FG63" s="118"/>
      <c r="FH63" s="118"/>
      <c r="FI63" s="118"/>
      <c r="FJ63" s="118"/>
      <c r="FK63" s="118"/>
      <c r="FL63" s="118"/>
      <c r="FM63" s="118"/>
      <c r="FN63" s="118"/>
      <c r="FO63" s="118"/>
      <c r="FP63" s="118"/>
      <c r="FQ63" s="118"/>
      <c r="FR63" s="118"/>
      <c r="FS63" s="118"/>
      <c r="FT63" s="118"/>
      <c r="FU63" s="118"/>
      <c r="FV63" s="118"/>
      <c r="FW63" s="118"/>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9"/>
      <c r="NE63" s="147"/>
      <c r="NF63" s="147"/>
      <c r="NG63" s="147"/>
      <c r="NH63" s="147"/>
      <c r="NI63" s="147"/>
      <c r="NJ63" s="147"/>
      <c r="NK63" s="147"/>
      <c r="NL63" s="147"/>
      <c r="NM63" s="147"/>
      <c r="NN63" s="147"/>
      <c r="NO63" s="147"/>
      <c r="NP63" s="147"/>
      <c r="NQ63" s="147"/>
      <c r="NR63" s="14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18"/>
      <c r="CW64" s="118"/>
      <c r="CX64" s="118"/>
      <c r="CY64" s="118"/>
      <c r="CZ64" s="118"/>
      <c r="DA64" s="118"/>
      <c r="DB64" s="118"/>
      <c r="DC64" s="118"/>
      <c r="DD64" s="118"/>
      <c r="DE64" s="118"/>
      <c r="DF64" s="118"/>
      <c r="DG64" s="118"/>
      <c r="DH64" s="118"/>
      <c r="DI64" s="118"/>
      <c r="DJ64" s="118"/>
      <c r="DK64" s="118"/>
      <c r="DL64" s="118"/>
      <c r="DM64" s="118"/>
      <c r="DN64" s="118"/>
      <c r="DO64" s="118"/>
      <c r="DP64" s="118"/>
      <c r="DQ64" s="118"/>
      <c r="DR64" s="118"/>
      <c r="DS64" s="118"/>
      <c r="DT64" s="118"/>
      <c r="DU64" s="118"/>
      <c r="DV64" s="118"/>
      <c r="DW64" s="118"/>
      <c r="DX64" s="118"/>
      <c r="DY64" s="118"/>
      <c r="DZ64" s="118"/>
      <c r="EA64" s="118"/>
      <c r="EB64" s="118"/>
      <c r="EC64" s="118"/>
      <c r="ED64" s="118"/>
      <c r="EE64" s="118"/>
      <c r="EF64" s="118"/>
      <c r="EG64" s="118"/>
      <c r="EH64" s="118"/>
      <c r="EI64" s="118"/>
      <c r="EJ64" s="118"/>
      <c r="EK64" s="118"/>
      <c r="EL64" s="118"/>
      <c r="EM64" s="118"/>
      <c r="EN64" s="118"/>
      <c r="EO64" s="118"/>
      <c r="EP64" s="118"/>
      <c r="EQ64" s="118"/>
      <c r="ER64" s="118"/>
      <c r="ES64" s="118"/>
      <c r="ET64" s="118"/>
      <c r="EU64" s="118"/>
      <c r="EV64" s="118"/>
      <c r="EW64" s="118"/>
      <c r="EX64" s="118"/>
      <c r="EY64" s="118"/>
      <c r="EZ64" s="118"/>
      <c r="FA64" s="118"/>
      <c r="FB64" s="118"/>
      <c r="FC64" s="118"/>
      <c r="FD64" s="118"/>
      <c r="FE64" s="118"/>
      <c r="FF64" s="118"/>
      <c r="FG64" s="118"/>
      <c r="FH64" s="118"/>
      <c r="FI64" s="118"/>
      <c r="FJ64" s="118"/>
      <c r="FK64" s="118"/>
      <c r="FL64" s="118"/>
      <c r="FM64" s="118"/>
      <c r="FN64" s="118"/>
      <c r="FO64" s="118"/>
      <c r="FP64" s="118"/>
      <c r="FQ64" s="118"/>
      <c r="FR64" s="118"/>
      <c r="FS64" s="118"/>
      <c r="FT64" s="118"/>
      <c r="FU64" s="118"/>
      <c r="FV64" s="118"/>
      <c r="FW64" s="118"/>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50"/>
      <c r="NE64" s="151"/>
      <c r="NF64" s="151"/>
      <c r="NG64" s="151"/>
      <c r="NH64" s="151"/>
      <c r="NI64" s="151"/>
      <c r="NJ64" s="151"/>
      <c r="NK64" s="151"/>
      <c r="NL64" s="151"/>
      <c r="NM64" s="151"/>
      <c r="NN64" s="151"/>
      <c r="NO64" s="151"/>
      <c r="NP64" s="151"/>
      <c r="NQ64" s="151"/>
      <c r="NR64" s="15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18"/>
      <c r="CW65" s="118"/>
      <c r="CX65" s="118"/>
      <c r="CY65" s="118"/>
      <c r="CZ65" s="118"/>
      <c r="DA65" s="118"/>
      <c r="DB65" s="118"/>
      <c r="DC65" s="118"/>
      <c r="DD65" s="118"/>
      <c r="DE65" s="118"/>
      <c r="DF65" s="118"/>
      <c r="DG65" s="118"/>
      <c r="DH65" s="118"/>
      <c r="DI65" s="118"/>
      <c r="DJ65" s="118"/>
      <c r="DK65" s="118"/>
      <c r="DL65" s="118"/>
      <c r="DM65" s="118"/>
      <c r="DN65" s="118"/>
      <c r="DO65" s="118"/>
      <c r="DP65" s="118"/>
      <c r="DQ65" s="118"/>
      <c r="DR65" s="118"/>
      <c r="DS65" s="118"/>
      <c r="DT65" s="118"/>
      <c r="DU65" s="118"/>
      <c r="DV65" s="118"/>
      <c r="DW65" s="118"/>
      <c r="DX65" s="118"/>
      <c r="DY65" s="118"/>
      <c r="DZ65" s="118"/>
      <c r="EA65" s="118"/>
      <c r="EB65" s="118"/>
      <c r="EC65" s="118"/>
      <c r="ED65" s="118"/>
      <c r="EE65" s="118"/>
      <c r="EF65" s="118"/>
      <c r="EG65" s="118"/>
      <c r="EH65" s="118"/>
      <c r="EI65" s="118"/>
      <c r="EJ65" s="118"/>
      <c r="EK65" s="118"/>
      <c r="EL65" s="118"/>
      <c r="EM65" s="118"/>
      <c r="EN65" s="118"/>
      <c r="EO65" s="118"/>
      <c r="EP65" s="118"/>
      <c r="EQ65" s="118"/>
      <c r="ER65" s="118"/>
      <c r="ES65" s="118"/>
      <c r="ET65" s="118"/>
      <c r="EU65" s="118"/>
      <c r="EV65" s="118"/>
      <c r="EW65" s="118"/>
      <c r="EX65" s="118"/>
      <c r="EY65" s="118"/>
      <c r="EZ65" s="118"/>
      <c r="FA65" s="118"/>
      <c r="FB65" s="118"/>
      <c r="FC65" s="118"/>
      <c r="FD65" s="118"/>
      <c r="FE65" s="118"/>
      <c r="FF65" s="118"/>
      <c r="FG65" s="118"/>
      <c r="FH65" s="118"/>
      <c r="FI65" s="118"/>
      <c r="FJ65" s="118"/>
      <c r="FK65" s="118"/>
      <c r="FL65" s="118"/>
      <c r="FM65" s="118"/>
      <c r="FN65" s="118"/>
      <c r="FO65" s="118"/>
      <c r="FP65" s="118"/>
      <c r="FQ65" s="118"/>
      <c r="FR65" s="118"/>
      <c r="FS65" s="118"/>
      <c r="FT65" s="118"/>
      <c r="FU65" s="118"/>
      <c r="FV65" s="118"/>
      <c r="FW65" s="118"/>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18"/>
      <c r="CW66" s="118"/>
      <c r="CX66" s="118"/>
      <c r="CY66" s="118"/>
      <c r="CZ66" s="118"/>
      <c r="DA66" s="118"/>
      <c r="DB66" s="118"/>
      <c r="DC66" s="118"/>
      <c r="DD66" s="118"/>
      <c r="DE66" s="118"/>
      <c r="DF66" s="118"/>
      <c r="DG66" s="118"/>
      <c r="DH66" s="118"/>
      <c r="DI66" s="118"/>
      <c r="DJ66" s="118"/>
      <c r="DK66" s="118"/>
      <c r="DL66" s="118"/>
      <c r="DM66" s="118"/>
      <c r="DN66" s="118"/>
      <c r="DO66" s="118"/>
      <c r="DP66" s="118"/>
      <c r="DQ66" s="118"/>
      <c r="DR66" s="118"/>
      <c r="DS66" s="118"/>
      <c r="DT66" s="118"/>
      <c r="DU66" s="118"/>
      <c r="DV66" s="118"/>
      <c r="DW66" s="118"/>
      <c r="DX66" s="118"/>
      <c r="DY66" s="118"/>
      <c r="DZ66" s="118"/>
      <c r="EA66" s="118"/>
      <c r="EB66" s="118"/>
      <c r="EC66" s="118"/>
      <c r="ED66" s="118"/>
      <c r="EE66" s="118"/>
      <c r="EF66" s="118"/>
      <c r="EG66" s="118"/>
      <c r="EH66" s="118"/>
      <c r="EI66" s="118"/>
      <c r="EJ66" s="118"/>
      <c r="EK66" s="118"/>
      <c r="EL66" s="118"/>
      <c r="EM66" s="118"/>
      <c r="EN66" s="118"/>
      <c r="EO66" s="118"/>
      <c r="EP66" s="118"/>
      <c r="EQ66" s="118"/>
      <c r="ER66" s="118"/>
      <c r="ES66" s="118"/>
      <c r="ET66" s="118"/>
      <c r="EU66" s="118"/>
      <c r="EV66" s="118"/>
      <c r="EW66" s="118"/>
      <c r="EX66" s="118"/>
      <c r="EY66" s="118"/>
      <c r="EZ66" s="118"/>
      <c r="FA66" s="118"/>
      <c r="FB66" s="118"/>
      <c r="FC66" s="118"/>
      <c r="FD66" s="118"/>
      <c r="FE66" s="118"/>
      <c r="FF66" s="118"/>
      <c r="FG66" s="118"/>
      <c r="FH66" s="118"/>
      <c r="FI66" s="118"/>
      <c r="FJ66" s="118"/>
      <c r="FK66" s="118"/>
      <c r="FL66" s="118"/>
      <c r="FM66" s="118"/>
      <c r="FN66" s="118"/>
      <c r="FO66" s="118"/>
      <c r="FP66" s="118"/>
      <c r="FQ66" s="118"/>
      <c r="FR66" s="118"/>
      <c r="FS66" s="118"/>
      <c r="FT66" s="118"/>
      <c r="FU66" s="118"/>
      <c r="FV66" s="118"/>
      <c r="FW66" s="118"/>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128</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70080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18" t="s">
        <v>34</v>
      </c>
      <c r="CW72" s="118"/>
      <c r="CX72" s="118"/>
      <c r="CY72" s="118"/>
      <c r="CZ72" s="118"/>
      <c r="DA72" s="118"/>
      <c r="DB72" s="118"/>
      <c r="DC72" s="118"/>
      <c r="DD72" s="118"/>
      <c r="DE72" s="118"/>
      <c r="DF72" s="118"/>
      <c r="DG72" s="118"/>
      <c r="DH72" s="118"/>
      <c r="DI72" s="118"/>
      <c r="DJ72" s="118"/>
      <c r="DK72" s="118"/>
      <c r="DL72" s="118"/>
      <c r="DM72" s="118"/>
      <c r="DN72" s="118"/>
      <c r="DO72" s="118"/>
      <c r="DP72" s="118"/>
      <c r="DQ72" s="118"/>
      <c r="DR72" s="118"/>
      <c r="DS72" s="118"/>
      <c r="DT72" s="118"/>
      <c r="DU72" s="118"/>
      <c r="DV72" s="118"/>
      <c r="DW72" s="118"/>
      <c r="DX72" s="118"/>
      <c r="DY72" s="118"/>
      <c r="DZ72" s="118"/>
      <c r="EA72" s="118"/>
      <c r="EB72" s="118"/>
      <c r="EC72" s="118"/>
      <c r="ED72" s="118"/>
      <c r="EE72" s="118"/>
      <c r="EF72" s="118"/>
      <c r="EG72" s="118"/>
      <c r="EH72" s="118"/>
      <c r="EI72" s="118"/>
      <c r="EJ72" s="118"/>
      <c r="EK72" s="118"/>
      <c r="EL72" s="118"/>
      <c r="EM72" s="118"/>
      <c r="EN72" s="118"/>
      <c r="EO72" s="118"/>
      <c r="EP72" s="118"/>
      <c r="EQ72" s="118"/>
      <c r="ER72" s="118"/>
      <c r="ES72" s="118"/>
      <c r="ET72" s="118"/>
      <c r="EU72" s="118"/>
      <c r="EV72" s="118"/>
      <c r="EW72" s="118"/>
      <c r="EX72" s="118"/>
      <c r="EY72" s="118"/>
      <c r="EZ72" s="118"/>
      <c r="FA72" s="118"/>
      <c r="FB72" s="118"/>
      <c r="FC72" s="118"/>
      <c r="FD72" s="118"/>
      <c r="FE72" s="118"/>
      <c r="FF72" s="118"/>
      <c r="FG72" s="118"/>
      <c r="FH72" s="118"/>
      <c r="FI72" s="118"/>
      <c r="FJ72" s="118"/>
      <c r="FK72" s="118"/>
      <c r="FL72" s="118"/>
      <c r="FM72" s="118"/>
      <c r="FN72" s="118"/>
      <c r="FO72" s="118"/>
      <c r="FP72" s="118"/>
      <c r="FQ72" s="118"/>
      <c r="FR72" s="118"/>
      <c r="FS72" s="118"/>
      <c r="FT72" s="118"/>
      <c r="FU72" s="118"/>
      <c r="FV72" s="118"/>
      <c r="FW72" s="118"/>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18"/>
      <c r="CW73" s="118"/>
      <c r="CX73" s="118"/>
      <c r="CY73" s="118"/>
      <c r="CZ73" s="118"/>
      <c r="DA73" s="118"/>
      <c r="DB73" s="118"/>
      <c r="DC73" s="118"/>
      <c r="DD73" s="118"/>
      <c r="DE73" s="118"/>
      <c r="DF73" s="118"/>
      <c r="DG73" s="118"/>
      <c r="DH73" s="118"/>
      <c r="DI73" s="118"/>
      <c r="DJ73" s="118"/>
      <c r="DK73" s="118"/>
      <c r="DL73" s="118"/>
      <c r="DM73" s="118"/>
      <c r="DN73" s="118"/>
      <c r="DO73" s="118"/>
      <c r="DP73" s="118"/>
      <c r="DQ73" s="118"/>
      <c r="DR73" s="118"/>
      <c r="DS73" s="118"/>
      <c r="DT73" s="118"/>
      <c r="DU73" s="118"/>
      <c r="DV73" s="118"/>
      <c r="DW73" s="118"/>
      <c r="DX73" s="118"/>
      <c r="DY73" s="118"/>
      <c r="DZ73" s="118"/>
      <c r="EA73" s="118"/>
      <c r="EB73" s="118"/>
      <c r="EC73" s="118"/>
      <c r="ED73" s="118"/>
      <c r="EE73" s="118"/>
      <c r="EF73" s="118"/>
      <c r="EG73" s="118"/>
      <c r="EH73" s="118"/>
      <c r="EI73" s="118"/>
      <c r="EJ73" s="118"/>
      <c r="EK73" s="118"/>
      <c r="EL73" s="118"/>
      <c r="EM73" s="118"/>
      <c r="EN73" s="118"/>
      <c r="EO73" s="118"/>
      <c r="EP73" s="118"/>
      <c r="EQ73" s="118"/>
      <c r="ER73" s="118"/>
      <c r="ES73" s="118"/>
      <c r="ET73" s="118"/>
      <c r="EU73" s="118"/>
      <c r="EV73" s="118"/>
      <c r="EW73" s="118"/>
      <c r="EX73" s="118"/>
      <c r="EY73" s="118"/>
      <c r="EZ73" s="118"/>
      <c r="FA73" s="118"/>
      <c r="FB73" s="118"/>
      <c r="FC73" s="118"/>
      <c r="FD73" s="118"/>
      <c r="FE73" s="118"/>
      <c r="FF73" s="118"/>
      <c r="FG73" s="118"/>
      <c r="FH73" s="118"/>
      <c r="FI73" s="118"/>
      <c r="FJ73" s="118"/>
      <c r="FK73" s="118"/>
      <c r="FL73" s="118"/>
      <c r="FM73" s="118"/>
      <c r="FN73" s="118"/>
      <c r="FO73" s="118"/>
      <c r="FP73" s="118"/>
      <c r="FQ73" s="118"/>
      <c r="FR73" s="118"/>
      <c r="FS73" s="118"/>
      <c r="FT73" s="118"/>
      <c r="FU73" s="118"/>
      <c r="FV73" s="118"/>
      <c r="FW73" s="118"/>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18"/>
      <c r="CW74" s="118"/>
      <c r="CX74" s="118"/>
      <c r="CY74" s="118"/>
      <c r="CZ74" s="118"/>
      <c r="DA74" s="118"/>
      <c r="DB74" s="118"/>
      <c r="DC74" s="118"/>
      <c r="DD74" s="118"/>
      <c r="DE74" s="118"/>
      <c r="DF74" s="118"/>
      <c r="DG74" s="118"/>
      <c r="DH74" s="118"/>
      <c r="DI74" s="118"/>
      <c r="DJ74" s="118"/>
      <c r="DK74" s="118"/>
      <c r="DL74" s="118"/>
      <c r="DM74" s="118"/>
      <c r="DN74" s="118"/>
      <c r="DO74" s="118"/>
      <c r="DP74" s="118"/>
      <c r="DQ74" s="118"/>
      <c r="DR74" s="118"/>
      <c r="DS74" s="118"/>
      <c r="DT74" s="118"/>
      <c r="DU74" s="118"/>
      <c r="DV74" s="118"/>
      <c r="DW74" s="118"/>
      <c r="DX74" s="118"/>
      <c r="DY74" s="118"/>
      <c r="DZ74" s="118"/>
      <c r="EA74" s="118"/>
      <c r="EB74" s="118"/>
      <c r="EC74" s="118"/>
      <c r="ED74" s="118"/>
      <c r="EE74" s="118"/>
      <c r="EF74" s="118"/>
      <c r="EG74" s="118"/>
      <c r="EH74" s="118"/>
      <c r="EI74" s="118"/>
      <c r="EJ74" s="118"/>
      <c r="EK74" s="118"/>
      <c r="EL74" s="118"/>
      <c r="EM74" s="118"/>
      <c r="EN74" s="118"/>
      <c r="EO74" s="118"/>
      <c r="EP74" s="118"/>
      <c r="EQ74" s="118"/>
      <c r="ER74" s="118"/>
      <c r="ES74" s="118"/>
      <c r="ET74" s="118"/>
      <c r="EU74" s="118"/>
      <c r="EV74" s="118"/>
      <c r="EW74" s="118"/>
      <c r="EX74" s="118"/>
      <c r="EY74" s="118"/>
      <c r="EZ74" s="118"/>
      <c r="FA74" s="118"/>
      <c r="FB74" s="118"/>
      <c r="FC74" s="118"/>
      <c r="FD74" s="118"/>
      <c r="FE74" s="118"/>
      <c r="FF74" s="118"/>
      <c r="FG74" s="118"/>
      <c r="FH74" s="118"/>
      <c r="FI74" s="118"/>
      <c r="FJ74" s="118"/>
      <c r="FK74" s="118"/>
      <c r="FL74" s="118"/>
      <c r="FM74" s="118"/>
      <c r="FN74" s="118"/>
      <c r="FO74" s="118"/>
      <c r="FP74" s="118"/>
      <c r="FQ74" s="118"/>
      <c r="FR74" s="118"/>
      <c r="FS74" s="118"/>
      <c r="FT74" s="118"/>
      <c r="FU74" s="118"/>
      <c r="FV74" s="118"/>
      <c r="FW74" s="118"/>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18"/>
      <c r="CW75" s="118"/>
      <c r="CX75" s="118"/>
      <c r="CY75" s="118"/>
      <c r="CZ75" s="118"/>
      <c r="DA75" s="118"/>
      <c r="DB75" s="118"/>
      <c r="DC75" s="118"/>
      <c r="DD75" s="118"/>
      <c r="DE75" s="118"/>
      <c r="DF75" s="118"/>
      <c r="DG75" s="118"/>
      <c r="DH75" s="118"/>
      <c r="DI75" s="118"/>
      <c r="DJ75" s="118"/>
      <c r="DK75" s="118"/>
      <c r="DL75" s="118"/>
      <c r="DM75" s="118"/>
      <c r="DN75" s="118"/>
      <c r="DO75" s="118"/>
      <c r="DP75" s="118"/>
      <c r="DQ75" s="118"/>
      <c r="DR75" s="118"/>
      <c r="DS75" s="118"/>
      <c r="DT75" s="118"/>
      <c r="DU75" s="118"/>
      <c r="DV75" s="118"/>
      <c r="DW75" s="118"/>
      <c r="DX75" s="118"/>
      <c r="DY75" s="118"/>
      <c r="DZ75" s="118"/>
      <c r="EA75" s="118"/>
      <c r="EB75" s="118"/>
      <c r="EC75" s="118"/>
      <c r="ED75" s="118"/>
      <c r="EE75" s="118"/>
      <c r="EF75" s="118"/>
      <c r="EG75" s="118"/>
      <c r="EH75" s="118"/>
      <c r="EI75" s="118"/>
      <c r="EJ75" s="118"/>
      <c r="EK75" s="118"/>
      <c r="EL75" s="118"/>
      <c r="EM75" s="118"/>
      <c r="EN75" s="118"/>
      <c r="EO75" s="118"/>
      <c r="EP75" s="118"/>
      <c r="EQ75" s="118"/>
      <c r="ER75" s="118"/>
      <c r="ES75" s="118"/>
      <c r="ET75" s="118"/>
      <c r="EU75" s="118"/>
      <c r="EV75" s="118"/>
      <c r="EW75" s="118"/>
      <c r="EX75" s="118"/>
      <c r="EY75" s="118"/>
      <c r="EZ75" s="118"/>
      <c r="FA75" s="118"/>
      <c r="FB75" s="118"/>
      <c r="FC75" s="118"/>
      <c r="FD75" s="118"/>
      <c r="FE75" s="118"/>
      <c r="FF75" s="118"/>
      <c r="FG75" s="118"/>
      <c r="FH75" s="118"/>
      <c r="FI75" s="118"/>
      <c r="FJ75" s="118"/>
      <c r="FK75" s="118"/>
      <c r="FL75" s="118"/>
      <c r="FM75" s="118"/>
      <c r="FN75" s="118"/>
      <c r="FO75" s="118"/>
      <c r="FP75" s="118"/>
      <c r="FQ75" s="118"/>
      <c r="FR75" s="118"/>
      <c r="FS75" s="118"/>
      <c r="FT75" s="118"/>
      <c r="FU75" s="118"/>
      <c r="FV75" s="118"/>
      <c r="FW75" s="118"/>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1680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51.5</v>
      </c>
      <c r="KB78" s="111"/>
      <c r="KC78" s="111"/>
      <c r="KD78" s="111"/>
      <c r="KE78" s="111"/>
      <c r="KF78" s="111"/>
      <c r="KG78" s="111"/>
      <c r="KH78" s="111"/>
      <c r="KI78" s="111"/>
      <c r="KJ78" s="111"/>
      <c r="KK78" s="111"/>
      <c r="KL78" s="111"/>
      <c r="KM78" s="111"/>
      <c r="KN78" s="111"/>
      <c r="KO78" s="112"/>
      <c r="KP78" s="110">
        <f>データ!DF7</f>
        <v>764.6</v>
      </c>
      <c r="KQ78" s="111"/>
      <c r="KR78" s="111"/>
      <c r="KS78" s="111"/>
      <c r="KT78" s="111"/>
      <c r="KU78" s="111"/>
      <c r="KV78" s="111"/>
      <c r="KW78" s="111"/>
      <c r="KX78" s="111"/>
      <c r="KY78" s="111"/>
      <c r="KZ78" s="111"/>
      <c r="LA78" s="111"/>
      <c r="LB78" s="111"/>
      <c r="LC78" s="111"/>
      <c r="LD78" s="112"/>
      <c r="LE78" s="110">
        <f>データ!DG7</f>
        <v>72.599999999999994</v>
      </c>
      <c r="LF78" s="111"/>
      <c r="LG78" s="111"/>
      <c r="LH78" s="111"/>
      <c r="LI78" s="111"/>
      <c r="LJ78" s="111"/>
      <c r="LK78" s="111"/>
      <c r="LL78" s="111"/>
      <c r="LM78" s="111"/>
      <c r="LN78" s="111"/>
      <c r="LO78" s="111"/>
      <c r="LP78" s="111"/>
      <c r="LQ78" s="111"/>
      <c r="LR78" s="111"/>
      <c r="LS78" s="112"/>
      <c r="LT78" s="110">
        <f>データ!DH7</f>
        <v>50.4</v>
      </c>
      <c r="LU78" s="111"/>
      <c r="LV78" s="111"/>
      <c r="LW78" s="111"/>
      <c r="LX78" s="111"/>
      <c r="LY78" s="111"/>
      <c r="LZ78" s="111"/>
      <c r="MA78" s="111"/>
      <c r="MB78" s="111"/>
      <c r="MC78" s="111"/>
      <c r="MD78" s="111"/>
      <c r="ME78" s="111"/>
      <c r="MF78" s="111"/>
      <c r="MG78" s="111"/>
      <c r="MH78" s="112"/>
      <c r="MI78" s="110">
        <f>データ!DI7</f>
        <v>32.799999999999997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9"/>
      <c r="NE82" s="120"/>
      <c r="NF82" s="120"/>
      <c r="NG82" s="120"/>
      <c r="NH82" s="120"/>
      <c r="NI82" s="120"/>
      <c r="NJ82" s="120"/>
      <c r="NK82" s="120"/>
      <c r="NL82" s="120"/>
      <c r="NM82" s="120"/>
      <c r="NN82" s="120"/>
      <c r="NO82" s="120"/>
      <c r="NP82" s="120"/>
      <c r="NQ82" s="120"/>
      <c r="NR82" s="12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J/NlI7kAPHEku0VIfIH8iuinN07ziyKiY2zZ0exv89B4HVETdQW92NYl3uDUOmdTN8KMyPJfA1r3pgTsoLN0NA==" saltValue="5dcyeDn1pAsEkAHsPssbf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99</v>
      </c>
      <c r="AM5" s="47" t="s">
        <v>91</v>
      </c>
      <c r="AN5" s="47" t="s">
        <v>100</v>
      </c>
      <c r="AO5" s="47" t="s">
        <v>93</v>
      </c>
      <c r="AP5" s="47" t="s">
        <v>94</v>
      </c>
      <c r="AQ5" s="47" t="s">
        <v>95</v>
      </c>
      <c r="AR5" s="47" t="s">
        <v>96</v>
      </c>
      <c r="AS5" s="47" t="s">
        <v>97</v>
      </c>
      <c r="AT5" s="47" t="s">
        <v>98</v>
      </c>
      <c r="AU5" s="47" t="s">
        <v>88</v>
      </c>
      <c r="AV5" s="47" t="s">
        <v>89</v>
      </c>
      <c r="AW5" s="47" t="s">
        <v>99</v>
      </c>
      <c r="AX5" s="47" t="s">
        <v>91</v>
      </c>
      <c r="AY5" s="47" t="s">
        <v>92</v>
      </c>
      <c r="AZ5" s="47" t="s">
        <v>93</v>
      </c>
      <c r="BA5" s="47" t="s">
        <v>94</v>
      </c>
      <c r="BB5" s="47" t="s">
        <v>95</v>
      </c>
      <c r="BC5" s="47" t="s">
        <v>96</v>
      </c>
      <c r="BD5" s="47" t="s">
        <v>97</v>
      </c>
      <c r="BE5" s="47" t="s">
        <v>98</v>
      </c>
      <c r="BF5" s="47" t="s">
        <v>101</v>
      </c>
      <c r="BG5" s="47" t="s">
        <v>89</v>
      </c>
      <c r="BH5" s="47" t="s">
        <v>90</v>
      </c>
      <c r="BI5" s="47" t="s">
        <v>91</v>
      </c>
      <c r="BJ5" s="47" t="s">
        <v>92</v>
      </c>
      <c r="BK5" s="47" t="s">
        <v>93</v>
      </c>
      <c r="BL5" s="47" t="s">
        <v>94</v>
      </c>
      <c r="BM5" s="47" t="s">
        <v>95</v>
      </c>
      <c r="BN5" s="47" t="s">
        <v>96</v>
      </c>
      <c r="BO5" s="47" t="s">
        <v>97</v>
      </c>
      <c r="BP5" s="47" t="s">
        <v>98</v>
      </c>
      <c r="BQ5" s="47" t="s">
        <v>88</v>
      </c>
      <c r="BR5" s="47" t="s">
        <v>89</v>
      </c>
      <c r="BS5" s="47" t="s">
        <v>90</v>
      </c>
      <c r="BT5" s="47" t="s">
        <v>91</v>
      </c>
      <c r="BU5" s="47" t="s">
        <v>92</v>
      </c>
      <c r="BV5" s="47" t="s">
        <v>93</v>
      </c>
      <c r="BW5" s="47" t="s">
        <v>94</v>
      </c>
      <c r="BX5" s="47" t="s">
        <v>95</v>
      </c>
      <c r="BY5" s="47" t="s">
        <v>96</v>
      </c>
      <c r="BZ5" s="47" t="s">
        <v>97</v>
      </c>
      <c r="CA5" s="47" t="s">
        <v>98</v>
      </c>
      <c r="CB5" s="47" t="s">
        <v>88</v>
      </c>
      <c r="CC5" s="47" t="s">
        <v>89</v>
      </c>
      <c r="CD5" s="47" t="s">
        <v>99</v>
      </c>
      <c r="CE5" s="47" t="s">
        <v>91</v>
      </c>
      <c r="CF5" s="47" t="s">
        <v>92</v>
      </c>
      <c r="CG5" s="47" t="s">
        <v>93</v>
      </c>
      <c r="CH5" s="47" t="s">
        <v>94</v>
      </c>
      <c r="CI5" s="47" t="s">
        <v>95</v>
      </c>
      <c r="CJ5" s="47" t="s">
        <v>96</v>
      </c>
      <c r="CK5" s="47" t="s">
        <v>97</v>
      </c>
      <c r="CL5" s="47" t="s">
        <v>98</v>
      </c>
      <c r="CM5" s="145"/>
      <c r="CN5" s="145"/>
      <c r="CO5" s="47" t="s">
        <v>101</v>
      </c>
      <c r="CP5" s="47" t="s">
        <v>89</v>
      </c>
      <c r="CQ5" s="47" t="s">
        <v>99</v>
      </c>
      <c r="CR5" s="47" t="s">
        <v>91</v>
      </c>
      <c r="CS5" s="47" t="s">
        <v>100</v>
      </c>
      <c r="CT5" s="47" t="s">
        <v>93</v>
      </c>
      <c r="CU5" s="47" t="s">
        <v>94</v>
      </c>
      <c r="CV5" s="47" t="s">
        <v>95</v>
      </c>
      <c r="CW5" s="47" t="s">
        <v>96</v>
      </c>
      <c r="CX5" s="47" t="s">
        <v>97</v>
      </c>
      <c r="CY5" s="47" t="s">
        <v>98</v>
      </c>
      <c r="CZ5" s="47" t="s">
        <v>101</v>
      </c>
      <c r="DA5" s="47" t="s">
        <v>102</v>
      </c>
      <c r="DB5" s="47" t="s">
        <v>99</v>
      </c>
      <c r="DC5" s="47" t="s">
        <v>103</v>
      </c>
      <c r="DD5" s="47" t="s">
        <v>92</v>
      </c>
      <c r="DE5" s="47" t="s">
        <v>93</v>
      </c>
      <c r="DF5" s="47" t="s">
        <v>94</v>
      </c>
      <c r="DG5" s="47" t="s">
        <v>95</v>
      </c>
      <c r="DH5" s="47" t="s">
        <v>96</v>
      </c>
      <c r="DI5" s="47" t="s">
        <v>97</v>
      </c>
      <c r="DJ5" s="47" t="s">
        <v>35</v>
      </c>
      <c r="DK5" s="47" t="s">
        <v>101</v>
      </c>
      <c r="DL5" s="47" t="s">
        <v>89</v>
      </c>
      <c r="DM5" s="47" t="s">
        <v>99</v>
      </c>
      <c r="DN5" s="47" t="s">
        <v>91</v>
      </c>
      <c r="DO5" s="47" t="s">
        <v>92</v>
      </c>
      <c r="DP5" s="47" t="s">
        <v>93</v>
      </c>
      <c r="DQ5" s="47" t="s">
        <v>94</v>
      </c>
      <c r="DR5" s="47" t="s">
        <v>95</v>
      </c>
      <c r="DS5" s="47" t="s">
        <v>96</v>
      </c>
      <c r="DT5" s="47" t="s">
        <v>97</v>
      </c>
      <c r="DU5" s="47" t="s">
        <v>98</v>
      </c>
    </row>
    <row r="6" spans="1:125" s="54" customFormat="1" x14ac:dyDescent="0.15">
      <c r="A6" s="37" t="s">
        <v>104</v>
      </c>
      <c r="B6" s="48">
        <f>B8</f>
        <v>2023</v>
      </c>
      <c r="C6" s="48">
        <f t="shared" ref="C6:X6" si="1">C8</f>
        <v>422070</v>
      </c>
      <c r="D6" s="48">
        <f t="shared" si="1"/>
        <v>47</v>
      </c>
      <c r="E6" s="48">
        <f t="shared" si="1"/>
        <v>14</v>
      </c>
      <c r="F6" s="48">
        <f t="shared" si="1"/>
        <v>0</v>
      </c>
      <c r="G6" s="48">
        <f t="shared" si="1"/>
        <v>1</v>
      </c>
      <c r="H6" s="48" t="str">
        <f>SUBSTITUTE(H8,"　","")</f>
        <v>長崎県平戸市</v>
      </c>
      <c r="I6" s="48" t="str">
        <f t="shared" si="1"/>
        <v>平戸交流広場駐車場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9</v>
      </c>
      <c r="S6" s="50" t="str">
        <f t="shared" si="1"/>
        <v>公共施設</v>
      </c>
      <c r="T6" s="50" t="str">
        <f t="shared" si="1"/>
        <v>有</v>
      </c>
      <c r="U6" s="51">
        <f t="shared" si="1"/>
        <v>2400</v>
      </c>
      <c r="V6" s="51">
        <f t="shared" si="1"/>
        <v>66</v>
      </c>
      <c r="W6" s="51">
        <f t="shared" si="1"/>
        <v>200</v>
      </c>
      <c r="X6" s="50" t="str">
        <f t="shared" si="1"/>
        <v>無</v>
      </c>
      <c r="Y6" s="52">
        <f>IF(Y8="-",NA(),Y8)</f>
        <v>100</v>
      </c>
      <c r="Z6" s="52">
        <f t="shared" ref="Z6:AH6" si="2">IF(Z8="-",NA(),Z8)</f>
        <v>100</v>
      </c>
      <c r="AA6" s="52">
        <f t="shared" si="2"/>
        <v>100</v>
      </c>
      <c r="AB6" s="52">
        <f t="shared" si="2"/>
        <v>100</v>
      </c>
      <c r="AC6" s="52">
        <f t="shared" si="2"/>
        <v>100</v>
      </c>
      <c r="AD6" s="52">
        <f t="shared" si="2"/>
        <v>1736.5</v>
      </c>
      <c r="AE6" s="52">
        <f t="shared" si="2"/>
        <v>3200.8</v>
      </c>
      <c r="AF6" s="52">
        <f t="shared" si="2"/>
        <v>274.39999999999998</v>
      </c>
      <c r="AG6" s="52">
        <f t="shared" si="2"/>
        <v>972.8</v>
      </c>
      <c r="AH6" s="52">
        <f t="shared" si="2"/>
        <v>2703.2</v>
      </c>
      <c r="AI6" s="49" t="str">
        <f>IF(AI8="-","",IF(AI8="-","【-】","【"&amp;SUBSTITUTE(TEXT(AI8,"#,##0.0"),"-","△")&amp;"】"))</f>
        <v>【1,905.8】</v>
      </c>
      <c r="AJ6" s="52">
        <f>IF(AJ8="-",NA(),AJ8)</f>
        <v>0</v>
      </c>
      <c r="AK6" s="52">
        <f t="shared" ref="AK6:AS6" si="3">IF(AK8="-",NA(),AK8)</f>
        <v>23.5</v>
      </c>
      <c r="AL6" s="52">
        <f t="shared" si="3"/>
        <v>0</v>
      </c>
      <c r="AM6" s="52">
        <f t="shared" si="3"/>
        <v>2</v>
      </c>
      <c r="AN6" s="52">
        <f t="shared" si="3"/>
        <v>58.5</v>
      </c>
      <c r="AO6" s="52">
        <f t="shared" si="3"/>
        <v>1.3</v>
      </c>
      <c r="AP6" s="52">
        <f t="shared" si="3"/>
        <v>4.8</v>
      </c>
      <c r="AQ6" s="52">
        <f t="shared" si="3"/>
        <v>3.3</v>
      </c>
      <c r="AR6" s="52">
        <f t="shared" si="3"/>
        <v>1.6</v>
      </c>
      <c r="AS6" s="52">
        <f t="shared" si="3"/>
        <v>1.5</v>
      </c>
      <c r="AT6" s="49" t="str">
        <f>IF(AT8="-","",IF(AT8="-","【-】","【"&amp;SUBSTITUTE(TEXT(AT8,"#,##0.0"),"-","△")&amp;"】"))</f>
        <v>【3.9】</v>
      </c>
      <c r="AU6" s="53">
        <f>IF(AU8="-",NA(),AU8)</f>
        <v>0</v>
      </c>
      <c r="AV6" s="53">
        <f t="shared" ref="AV6:BD6" si="4">IF(AV8="-",NA(),AV8)</f>
        <v>19</v>
      </c>
      <c r="AW6" s="53">
        <f t="shared" si="4"/>
        <v>0</v>
      </c>
      <c r="AX6" s="53">
        <f t="shared" si="4"/>
        <v>1</v>
      </c>
      <c r="AY6" s="53">
        <f t="shared" si="4"/>
        <v>102</v>
      </c>
      <c r="AZ6" s="53">
        <f t="shared" si="4"/>
        <v>4</v>
      </c>
      <c r="BA6" s="53">
        <f t="shared" si="4"/>
        <v>98</v>
      </c>
      <c r="BB6" s="53">
        <f t="shared" si="4"/>
        <v>13</v>
      </c>
      <c r="BC6" s="53">
        <f t="shared" si="4"/>
        <v>2</v>
      </c>
      <c r="BD6" s="53">
        <f t="shared" si="4"/>
        <v>4</v>
      </c>
      <c r="BE6" s="51" t="str">
        <f>IF(BE8="-","",IF(BE8="-","【-】","【"&amp;SUBSTITUTE(TEXT(BE8,"#,##0"),"-","△")&amp;"】"))</f>
        <v>【127】</v>
      </c>
      <c r="BF6" s="52">
        <f>IF(BF8="-",NA(),BF8)</f>
        <v>14.1</v>
      </c>
      <c r="BG6" s="52">
        <f t="shared" ref="BG6:BO6" si="5">IF(BG8="-",NA(),BG8)</f>
        <v>-30.7</v>
      </c>
      <c r="BH6" s="52">
        <f t="shared" si="5"/>
        <v>0.9</v>
      </c>
      <c r="BI6" s="52">
        <f t="shared" si="5"/>
        <v>-2</v>
      </c>
      <c r="BJ6" s="52">
        <f t="shared" si="5"/>
        <v>-1.2</v>
      </c>
      <c r="BK6" s="52">
        <f t="shared" si="5"/>
        <v>28.9</v>
      </c>
      <c r="BL6" s="52">
        <f t="shared" si="5"/>
        <v>-56.4</v>
      </c>
      <c r="BM6" s="52">
        <f t="shared" si="5"/>
        <v>16.899999999999999</v>
      </c>
      <c r="BN6" s="52">
        <f t="shared" si="5"/>
        <v>26.4</v>
      </c>
      <c r="BO6" s="52">
        <f t="shared" si="5"/>
        <v>-1.9</v>
      </c>
      <c r="BP6" s="49" t="str">
        <f>IF(BP8="-","",IF(BP8="-","【-】","【"&amp;SUBSTITUTE(TEXT(BP8,"#,##0.0"),"-","△")&amp;"】"))</f>
        <v>【△55.6】</v>
      </c>
      <c r="BQ6" s="53">
        <f>IF(BQ8="-",NA(),BQ8)</f>
        <v>0</v>
      </c>
      <c r="BR6" s="53">
        <f t="shared" ref="BR6:BZ6" si="6">IF(BR8="-",NA(),BR8)</f>
        <v>-1138</v>
      </c>
      <c r="BS6" s="53">
        <f t="shared" si="6"/>
        <v>0</v>
      </c>
      <c r="BT6" s="53">
        <f t="shared" si="6"/>
        <v>-105</v>
      </c>
      <c r="BU6" s="53">
        <f t="shared" si="6"/>
        <v>-62</v>
      </c>
      <c r="BV6" s="53">
        <f t="shared" si="6"/>
        <v>8262</v>
      </c>
      <c r="BW6" s="53">
        <f t="shared" si="6"/>
        <v>1059</v>
      </c>
      <c r="BX6" s="53">
        <f t="shared" si="6"/>
        <v>2866</v>
      </c>
      <c r="BY6" s="53">
        <f t="shared" si="6"/>
        <v>4637</v>
      </c>
      <c r="BZ6" s="53">
        <f t="shared" si="6"/>
        <v>4223</v>
      </c>
      <c r="CA6" s="51" t="str">
        <f>IF(CA8="-","",IF(CA8="-","【-】","【"&amp;SUBSTITUTE(TEXT(CA8,"#,##0"),"-","△")&amp;"】"))</f>
        <v>【12,639】</v>
      </c>
      <c r="CB6" s="52"/>
      <c r="CC6" s="52"/>
      <c r="CD6" s="52"/>
      <c r="CE6" s="52"/>
      <c r="CF6" s="52"/>
      <c r="CG6" s="52"/>
      <c r="CH6" s="52"/>
      <c r="CI6" s="52"/>
      <c r="CJ6" s="52"/>
      <c r="CK6" s="52"/>
      <c r="CL6" s="49" t="s">
        <v>105</v>
      </c>
      <c r="CM6" s="51">
        <f t="shared" ref="CM6:CN6" si="7">CM8</f>
        <v>70080</v>
      </c>
      <c r="CN6" s="51">
        <f t="shared" si="7"/>
        <v>1680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51.5</v>
      </c>
      <c r="DF6" s="52">
        <f t="shared" si="8"/>
        <v>764.6</v>
      </c>
      <c r="DG6" s="52">
        <f t="shared" si="8"/>
        <v>72.599999999999994</v>
      </c>
      <c r="DH6" s="52">
        <f t="shared" si="8"/>
        <v>50.4</v>
      </c>
      <c r="DI6" s="52">
        <f t="shared" si="8"/>
        <v>32.799999999999997</v>
      </c>
      <c r="DJ6" s="49" t="str">
        <f>IF(DJ8="-","",IF(DJ8="-","【-】","【"&amp;SUBSTITUTE(TEXT(DJ8,"#,##0.0"),"-","△")&amp;"】"))</f>
        <v>【79.0】</v>
      </c>
      <c r="DK6" s="52">
        <f>IF(DK8="-",NA(),DK8)</f>
        <v>290.89999999999998</v>
      </c>
      <c r="DL6" s="52">
        <f t="shared" ref="DL6:DT6" si="9">IF(DL8="-",NA(),DL8)</f>
        <v>253</v>
      </c>
      <c r="DM6" s="52">
        <f t="shared" si="9"/>
        <v>293.89999999999998</v>
      </c>
      <c r="DN6" s="52">
        <f t="shared" si="9"/>
        <v>340.9</v>
      </c>
      <c r="DO6" s="52">
        <f t="shared" si="9"/>
        <v>306.10000000000002</v>
      </c>
      <c r="DP6" s="52">
        <f t="shared" si="9"/>
        <v>159.6</v>
      </c>
      <c r="DQ6" s="52">
        <f t="shared" si="9"/>
        <v>128.5</v>
      </c>
      <c r="DR6" s="52">
        <f t="shared" si="9"/>
        <v>138.1</v>
      </c>
      <c r="DS6" s="52">
        <f t="shared" si="9"/>
        <v>152.4</v>
      </c>
      <c r="DT6" s="52">
        <f t="shared" si="9"/>
        <v>149.80000000000001</v>
      </c>
      <c r="DU6" s="49" t="str">
        <f>IF(DU8="-","",IF(DU8="-","【-】","【"&amp;SUBSTITUTE(TEXT(DU8,"#,##0.0"),"-","△")&amp;"】"))</f>
        <v>【210.9】</v>
      </c>
    </row>
    <row r="7" spans="1:125" s="54" customFormat="1" x14ac:dyDescent="0.15">
      <c r="A7" s="37" t="s">
        <v>106</v>
      </c>
      <c r="B7" s="48">
        <f t="shared" ref="B7:X7" si="10">B8</f>
        <v>2023</v>
      </c>
      <c r="C7" s="48">
        <f t="shared" si="10"/>
        <v>422070</v>
      </c>
      <c r="D7" s="48">
        <f t="shared" si="10"/>
        <v>47</v>
      </c>
      <c r="E7" s="48">
        <f t="shared" si="10"/>
        <v>14</v>
      </c>
      <c r="F7" s="48">
        <f t="shared" si="10"/>
        <v>0</v>
      </c>
      <c r="G7" s="48">
        <f t="shared" si="10"/>
        <v>1</v>
      </c>
      <c r="H7" s="48" t="str">
        <f t="shared" si="10"/>
        <v>長崎県　平戸市</v>
      </c>
      <c r="I7" s="48" t="str">
        <f t="shared" si="10"/>
        <v>平戸交流広場駐車場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9</v>
      </c>
      <c r="S7" s="50" t="str">
        <f t="shared" si="10"/>
        <v>公共施設</v>
      </c>
      <c r="T7" s="50" t="str">
        <f t="shared" si="10"/>
        <v>有</v>
      </c>
      <c r="U7" s="51">
        <f t="shared" si="10"/>
        <v>2400</v>
      </c>
      <c r="V7" s="51">
        <f t="shared" si="10"/>
        <v>66</v>
      </c>
      <c r="W7" s="51">
        <f t="shared" si="10"/>
        <v>200</v>
      </c>
      <c r="X7" s="50" t="str">
        <f t="shared" si="10"/>
        <v>無</v>
      </c>
      <c r="Y7" s="52">
        <f>Y8</f>
        <v>100</v>
      </c>
      <c r="Z7" s="52">
        <f t="shared" ref="Z7:AH7" si="11">Z8</f>
        <v>100</v>
      </c>
      <c r="AA7" s="52">
        <f t="shared" si="11"/>
        <v>100</v>
      </c>
      <c r="AB7" s="52">
        <f t="shared" si="11"/>
        <v>100</v>
      </c>
      <c r="AC7" s="52">
        <f t="shared" si="11"/>
        <v>100</v>
      </c>
      <c r="AD7" s="52">
        <f t="shared" si="11"/>
        <v>1736.5</v>
      </c>
      <c r="AE7" s="52">
        <f t="shared" si="11"/>
        <v>3200.8</v>
      </c>
      <c r="AF7" s="52">
        <f t="shared" si="11"/>
        <v>274.39999999999998</v>
      </c>
      <c r="AG7" s="52">
        <f t="shared" si="11"/>
        <v>972.8</v>
      </c>
      <c r="AH7" s="52">
        <f t="shared" si="11"/>
        <v>2703.2</v>
      </c>
      <c r="AI7" s="49"/>
      <c r="AJ7" s="52">
        <f>AJ8</f>
        <v>0</v>
      </c>
      <c r="AK7" s="52">
        <f t="shared" ref="AK7:AS7" si="12">AK8</f>
        <v>23.5</v>
      </c>
      <c r="AL7" s="52">
        <f t="shared" si="12"/>
        <v>0</v>
      </c>
      <c r="AM7" s="52">
        <f t="shared" si="12"/>
        <v>2</v>
      </c>
      <c r="AN7" s="52">
        <f t="shared" si="12"/>
        <v>58.5</v>
      </c>
      <c r="AO7" s="52">
        <f t="shared" si="12"/>
        <v>1.3</v>
      </c>
      <c r="AP7" s="52">
        <f t="shared" si="12"/>
        <v>4.8</v>
      </c>
      <c r="AQ7" s="52">
        <f t="shared" si="12"/>
        <v>3.3</v>
      </c>
      <c r="AR7" s="52">
        <f t="shared" si="12"/>
        <v>1.6</v>
      </c>
      <c r="AS7" s="52">
        <f t="shared" si="12"/>
        <v>1.5</v>
      </c>
      <c r="AT7" s="49"/>
      <c r="AU7" s="53">
        <f>AU8</f>
        <v>0</v>
      </c>
      <c r="AV7" s="53">
        <f t="shared" ref="AV7:BD7" si="13">AV8</f>
        <v>19</v>
      </c>
      <c r="AW7" s="53">
        <f t="shared" si="13"/>
        <v>0</v>
      </c>
      <c r="AX7" s="53">
        <f t="shared" si="13"/>
        <v>1</v>
      </c>
      <c r="AY7" s="53">
        <f t="shared" si="13"/>
        <v>102</v>
      </c>
      <c r="AZ7" s="53">
        <f t="shared" si="13"/>
        <v>4</v>
      </c>
      <c r="BA7" s="53">
        <f t="shared" si="13"/>
        <v>98</v>
      </c>
      <c r="BB7" s="53">
        <f t="shared" si="13"/>
        <v>13</v>
      </c>
      <c r="BC7" s="53">
        <f t="shared" si="13"/>
        <v>2</v>
      </c>
      <c r="BD7" s="53">
        <f t="shared" si="13"/>
        <v>4</v>
      </c>
      <c r="BE7" s="51"/>
      <c r="BF7" s="52">
        <f>BF8</f>
        <v>14.1</v>
      </c>
      <c r="BG7" s="52">
        <f t="shared" ref="BG7:BO7" si="14">BG8</f>
        <v>-30.7</v>
      </c>
      <c r="BH7" s="52">
        <f t="shared" si="14"/>
        <v>0.9</v>
      </c>
      <c r="BI7" s="52">
        <f t="shared" si="14"/>
        <v>-2</v>
      </c>
      <c r="BJ7" s="52">
        <f t="shared" si="14"/>
        <v>-1.2</v>
      </c>
      <c r="BK7" s="52">
        <f t="shared" si="14"/>
        <v>28.9</v>
      </c>
      <c r="BL7" s="52">
        <f t="shared" si="14"/>
        <v>-56.4</v>
      </c>
      <c r="BM7" s="52">
        <f t="shared" si="14"/>
        <v>16.899999999999999</v>
      </c>
      <c r="BN7" s="52">
        <f t="shared" si="14"/>
        <v>26.4</v>
      </c>
      <c r="BO7" s="52">
        <f t="shared" si="14"/>
        <v>-1.9</v>
      </c>
      <c r="BP7" s="49"/>
      <c r="BQ7" s="53">
        <f>BQ8</f>
        <v>0</v>
      </c>
      <c r="BR7" s="53">
        <f t="shared" ref="BR7:BZ7" si="15">BR8</f>
        <v>-1138</v>
      </c>
      <c r="BS7" s="53">
        <f t="shared" si="15"/>
        <v>0</v>
      </c>
      <c r="BT7" s="53">
        <f t="shared" si="15"/>
        <v>-105</v>
      </c>
      <c r="BU7" s="53">
        <f t="shared" si="15"/>
        <v>-62</v>
      </c>
      <c r="BV7" s="53">
        <f t="shared" si="15"/>
        <v>8262</v>
      </c>
      <c r="BW7" s="53">
        <f t="shared" si="15"/>
        <v>1059</v>
      </c>
      <c r="BX7" s="53">
        <f t="shared" si="15"/>
        <v>2866</v>
      </c>
      <c r="BY7" s="53">
        <f t="shared" si="15"/>
        <v>4637</v>
      </c>
      <c r="BZ7" s="53">
        <f t="shared" si="15"/>
        <v>4223</v>
      </c>
      <c r="CA7" s="51"/>
      <c r="CB7" s="52" t="s">
        <v>107</v>
      </c>
      <c r="CC7" s="52" t="s">
        <v>107</v>
      </c>
      <c r="CD7" s="52" t="s">
        <v>107</v>
      </c>
      <c r="CE7" s="52" t="s">
        <v>107</v>
      </c>
      <c r="CF7" s="52" t="s">
        <v>107</v>
      </c>
      <c r="CG7" s="52" t="s">
        <v>107</v>
      </c>
      <c r="CH7" s="52" t="s">
        <v>107</v>
      </c>
      <c r="CI7" s="52" t="s">
        <v>107</v>
      </c>
      <c r="CJ7" s="52" t="s">
        <v>107</v>
      </c>
      <c r="CK7" s="52" t="s">
        <v>108</v>
      </c>
      <c r="CL7" s="49"/>
      <c r="CM7" s="51">
        <f>CM8</f>
        <v>70080</v>
      </c>
      <c r="CN7" s="51">
        <f>CN8</f>
        <v>1680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51.5</v>
      </c>
      <c r="DF7" s="52">
        <f t="shared" si="16"/>
        <v>764.6</v>
      </c>
      <c r="DG7" s="52">
        <f t="shared" si="16"/>
        <v>72.599999999999994</v>
      </c>
      <c r="DH7" s="52">
        <f t="shared" si="16"/>
        <v>50.4</v>
      </c>
      <c r="DI7" s="52">
        <f t="shared" si="16"/>
        <v>32.799999999999997</v>
      </c>
      <c r="DJ7" s="49"/>
      <c r="DK7" s="52">
        <f>DK8</f>
        <v>290.89999999999998</v>
      </c>
      <c r="DL7" s="52">
        <f t="shared" ref="DL7:DT7" si="17">DL8</f>
        <v>253</v>
      </c>
      <c r="DM7" s="52">
        <f t="shared" si="17"/>
        <v>293.89999999999998</v>
      </c>
      <c r="DN7" s="52">
        <f t="shared" si="17"/>
        <v>340.9</v>
      </c>
      <c r="DO7" s="52">
        <f t="shared" si="17"/>
        <v>306.10000000000002</v>
      </c>
      <c r="DP7" s="52">
        <f t="shared" si="17"/>
        <v>159.6</v>
      </c>
      <c r="DQ7" s="52">
        <f t="shared" si="17"/>
        <v>128.5</v>
      </c>
      <c r="DR7" s="52">
        <f t="shared" si="17"/>
        <v>138.1</v>
      </c>
      <c r="DS7" s="52">
        <f t="shared" si="17"/>
        <v>152.4</v>
      </c>
      <c r="DT7" s="52">
        <f t="shared" si="17"/>
        <v>149.80000000000001</v>
      </c>
      <c r="DU7" s="49"/>
    </row>
    <row r="8" spans="1:125" s="54" customFormat="1" x14ac:dyDescent="0.15">
      <c r="A8" s="37"/>
      <c r="B8" s="55">
        <v>2023</v>
      </c>
      <c r="C8" s="55">
        <v>422070</v>
      </c>
      <c r="D8" s="55">
        <v>47</v>
      </c>
      <c r="E8" s="55">
        <v>14</v>
      </c>
      <c r="F8" s="55">
        <v>0</v>
      </c>
      <c r="G8" s="55">
        <v>1</v>
      </c>
      <c r="H8" s="55" t="s">
        <v>109</v>
      </c>
      <c r="I8" s="55" t="s">
        <v>110</v>
      </c>
      <c r="J8" s="55" t="s">
        <v>111</v>
      </c>
      <c r="K8" s="55" t="s">
        <v>112</v>
      </c>
      <c r="L8" s="55" t="s">
        <v>113</v>
      </c>
      <c r="M8" s="55" t="s">
        <v>114</v>
      </c>
      <c r="N8" s="55" t="s">
        <v>115</v>
      </c>
      <c r="O8" s="56" t="s">
        <v>116</v>
      </c>
      <c r="P8" s="57" t="s">
        <v>117</v>
      </c>
      <c r="Q8" s="57" t="s">
        <v>118</v>
      </c>
      <c r="R8" s="58">
        <v>9</v>
      </c>
      <c r="S8" s="57" t="s">
        <v>119</v>
      </c>
      <c r="T8" s="57" t="s">
        <v>120</v>
      </c>
      <c r="U8" s="58">
        <v>2400</v>
      </c>
      <c r="V8" s="58">
        <v>66</v>
      </c>
      <c r="W8" s="58">
        <v>200</v>
      </c>
      <c r="X8" s="57" t="s">
        <v>121</v>
      </c>
      <c r="Y8" s="59">
        <v>100</v>
      </c>
      <c r="Z8" s="59">
        <v>100</v>
      </c>
      <c r="AA8" s="59">
        <v>100</v>
      </c>
      <c r="AB8" s="59">
        <v>100</v>
      </c>
      <c r="AC8" s="59">
        <v>100</v>
      </c>
      <c r="AD8" s="59">
        <v>1736.5</v>
      </c>
      <c r="AE8" s="59">
        <v>3200.8</v>
      </c>
      <c r="AF8" s="59">
        <v>274.39999999999998</v>
      </c>
      <c r="AG8" s="59">
        <v>972.8</v>
      </c>
      <c r="AH8" s="59">
        <v>2703.2</v>
      </c>
      <c r="AI8" s="56">
        <v>1905.8</v>
      </c>
      <c r="AJ8" s="59">
        <v>0</v>
      </c>
      <c r="AK8" s="59">
        <v>23.5</v>
      </c>
      <c r="AL8" s="59">
        <v>0</v>
      </c>
      <c r="AM8" s="59">
        <v>2</v>
      </c>
      <c r="AN8" s="59">
        <v>58.5</v>
      </c>
      <c r="AO8" s="59">
        <v>1.3</v>
      </c>
      <c r="AP8" s="59">
        <v>4.8</v>
      </c>
      <c r="AQ8" s="59">
        <v>3.3</v>
      </c>
      <c r="AR8" s="59">
        <v>1.6</v>
      </c>
      <c r="AS8" s="59">
        <v>1.5</v>
      </c>
      <c r="AT8" s="56">
        <v>3.9</v>
      </c>
      <c r="AU8" s="60">
        <v>0</v>
      </c>
      <c r="AV8" s="60">
        <v>19</v>
      </c>
      <c r="AW8" s="60">
        <v>0</v>
      </c>
      <c r="AX8" s="60">
        <v>1</v>
      </c>
      <c r="AY8" s="60">
        <v>102</v>
      </c>
      <c r="AZ8" s="60">
        <v>4</v>
      </c>
      <c r="BA8" s="60">
        <v>98</v>
      </c>
      <c r="BB8" s="60">
        <v>13</v>
      </c>
      <c r="BC8" s="60">
        <v>2</v>
      </c>
      <c r="BD8" s="60">
        <v>4</v>
      </c>
      <c r="BE8" s="60">
        <v>127</v>
      </c>
      <c r="BF8" s="59">
        <v>14.1</v>
      </c>
      <c r="BG8" s="59">
        <v>-30.7</v>
      </c>
      <c r="BH8" s="59">
        <v>0.9</v>
      </c>
      <c r="BI8" s="59">
        <v>-2</v>
      </c>
      <c r="BJ8" s="59">
        <v>-1.2</v>
      </c>
      <c r="BK8" s="59">
        <v>28.9</v>
      </c>
      <c r="BL8" s="59">
        <v>-56.4</v>
      </c>
      <c r="BM8" s="59">
        <v>16.899999999999999</v>
      </c>
      <c r="BN8" s="59">
        <v>26.4</v>
      </c>
      <c r="BO8" s="59">
        <v>-1.9</v>
      </c>
      <c r="BP8" s="56">
        <v>-55.6</v>
      </c>
      <c r="BQ8" s="60">
        <v>0</v>
      </c>
      <c r="BR8" s="60">
        <v>-1138</v>
      </c>
      <c r="BS8" s="60">
        <v>0</v>
      </c>
      <c r="BT8" s="61">
        <v>-105</v>
      </c>
      <c r="BU8" s="61">
        <v>-62</v>
      </c>
      <c r="BV8" s="60">
        <v>8262</v>
      </c>
      <c r="BW8" s="60">
        <v>1059</v>
      </c>
      <c r="BX8" s="60">
        <v>2866</v>
      </c>
      <c r="BY8" s="60">
        <v>4637</v>
      </c>
      <c r="BZ8" s="60">
        <v>4223</v>
      </c>
      <c r="CA8" s="58">
        <v>12639</v>
      </c>
      <c r="CB8" s="59" t="s">
        <v>113</v>
      </c>
      <c r="CC8" s="59" t="s">
        <v>113</v>
      </c>
      <c r="CD8" s="59" t="s">
        <v>113</v>
      </c>
      <c r="CE8" s="59" t="s">
        <v>113</v>
      </c>
      <c r="CF8" s="59" t="s">
        <v>113</v>
      </c>
      <c r="CG8" s="59" t="s">
        <v>113</v>
      </c>
      <c r="CH8" s="59" t="s">
        <v>113</v>
      </c>
      <c r="CI8" s="59" t="s">
        <v>113</v>
      </c>
      <c r="CJ8" s="59" t="s">
        <v>113</v>
      </c>
      <c r="CK8" s="59" t="s">
        <v>113</v>
      </c>
      <c r="CL8" s="56" t="s">
        <v>113</v>
      </c>
      <c r="CM8" s="58">
        <v>70080</v>
      </c>
      <c r="CN8" s="58">
        <v>1680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51.5</v>
      </c>
      <c r="DF8" s="59">
        <v>764.6</v>
      </c>
      <c r="DG8" s="59">
        <v>72.599999999999994</v>
      </c>
      <c r="DH8" s="59">
        <v>50.4</v>
      </c>
      <c r="DI8" s="59">
        <v>32.799999999999997</v>
      </c>
      <c r="DJ8" s="56">
        <v>79</v>
      </c>
      <c r="DK8" s="59">
        <v>290.89999999999998</v>
      </c>
      <c r="DL8" s="59">
        <v>253</v>
      </c>
      <c r="DM8" s="59">
        <v>293.89999999999998</v>
      </c>
      <c r="DN8" s="59">
        <v>340.9</v>
      </c>
      <c r="DO8" s="59">
        <v>306.10000000000002</v>
      </c>
      <c r="DP8" s="59">
        <v>159.6</v>
      </c>
      <c r="DQ8" s="59">
        <v>128.5</v>
      </c>
      <c r="DR8" s="59">
        <v>138.1</v>
      </c>
      <c r="DS8" s="59">
        <v>152.4</v>
      </c>
      <c r="DT8" s="59">
        <v>149.80000000000001</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長嶋 大輔</cp:lastModifiedBy>
  <cp:lastPrinted>2025-01-28T02:41:21Z</cp:lastPrinted>
  <dcterms:created xsi:type="dcterms:W3CDTF">2024-12-19T01:08:42Z</dcterms:created>
  <dcterms:modified xsi:type="dcterms:W3CDTF">2025-02-28T04:11:28Z</dcterms:modified>
  <cp:category/>
</cp:coreProperties>
</file>