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保健福祉部\医療政策課\課内共有\【ＡＢ－Ｂ】（０１）　地方独立行政法人関係\【05】　調査・照会\R6\財政課\R7.1.21公営企業に係る経営比較分析表（令和5年度決算）の分析等について\疑義照会\回答\"/>
    </mc:Choice>
  </mc:AlternateContent>
  <workbookProtection workbookAlgorithmName="SHA-512" workbookHashValue="sD0NisaxItaf98r8aWCl7zDVND0VGCVk+0Pmf/LUy5O4ftcz9cwFBptZaeFB3lYZxMs/qeeyjawz9RwfFlPHpA==" workbookSaltValue="sdO9e3EBgO9LmtHddnRnWQ==" workbookSpinCount="100000" lockStructure="1"/>
  <bookViews>
    <workbookView xWindow="-120" yWindow="-120" windowWidth="29040" windowHeight="158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LK79" i="4" s="1"/>
  <c r="FA7" i="5"/>
  <c r="EZ7" i="5"/>
  <c r="EX7" i="5"/>
  <c r="EW7" i="5"/>
  <c r="EV7" i="5"/>
  <c r="EU7" i="5"/>
  <c r="ET7" i="5"/>
  <c r="ES7" i="5"/>
  <c r="JB79" i="4" s="1"/>
  <c r="ER7" i="5"/>
  <c r="EQ7" i="5"/>
  <c r="EP7" i="5"/>
  <c r="EO7" i="5"/>
  <c r="EM7" i="5"/>
  <c r="EL7" i="5"/>
  <c r="EK7" i="5"/>
  <c r="EJ7" i="5"/>
  <c r="DV80" i="4" s="1"/>
  <c r="EI7" i="5"/>
  <c r="EH7" i="5"/>
  <c r="EG7" i="5"/>
  <c r="EF7" i="5"/>
  <c r="EE7" i="5"/>
  <c r="DV79" i="4" s="1"/>
  <c r="ED7" i="5"/>
  <c r="EB7" i="5"/>
  <c r="EA7" i="5"/>
  <c r="BI80" i="4" s="1"/>
  <c r="DZ7" i="5"/>
  <c r="AT80" i="4" s="1"/>
  <c r="DY7" i="5"/>
  <c r="DX7" i="5"/>
  <c r="DW7" i="5"/>
  <c r="DV7" i="5"/>
  <c r="BI79" i="4" s="1"/>
  <c r="DU7" i="5"/>
  <c r="DT7" i="5"/>
  <c r="DS7" i="5"/>
  <c r="P79" i="4" s="1"/>
  <c r="DQ7" i="5"/>
  <c r="MN56" i="4" s="1"/>
  <c r="DP7" i="5"/>
  <c r="DO7" i="5"/>
  <c r="DN7" i="5"/>
  <c r="DM7" i="5"/>
  <c r="KF56" i="4" s="1"/>
  <c r="DL7" i="5"/>
  <c r="DK7" i="5"/>
  <c r="DJ7" i="5"/>
  <c r="LJ55" i="4" s="1"/>
  <c r="DI7" i="5"/>
  <c r="DH7" i="5"/>
  <c r="DF7" i="5"/>
  <c r="DE7" i="5"/>
  <c r="DD7" i="5"/>
  <c r="DC7" i="5"/>
  <c r="DB7" i="5"/>
  <c r="DA7" i="5"/>
  <c r="IZ55" i="4" s="1"/>
  <c r="CZ7" i="5"/>
  <c r="CY7" i="5"/>
  <c r="CX7" i="5"/>
  <c r="CW7" i="5"/>
  <c r="CU7" i="5"/>
  <c r="CT7" i="5"/>
  <c r="CS7" i="5"/>
  <c r="CR7" i="5"/>
  <c r="DS56" i="4" s="1"/>
  <c r="CQ7" i="5"/>
  <c r="CP7" i="5"/>
  <c r="CO7" i="5"/>
  <c r="CN7" i="5"/>
  <c r="CM7" i="5"/>
  <c r="DS55" i="4" s="1"/>
  <c r="CL7" i="5"/>
  <c r="CJ7" i="5"/>
  <c r="CI7" i="5"/>
  <c r="BI56" i="4" s="1"/>
  <c r="CH7" i="5"/>
  <c r="AT56" i="4" s="1"/>
  <c r="CG7" i="5"/>
  <c r="CF7" i="5"/>
  <c r="CE7" i="5"/>
  <c r="CD7" i="5"/>
  <c r="BI55" i="4" s="1"/>
  <c r="CC7" i="5"/>
  <c r="CB7" i="5"/>
  <c r="CA7" i="5"/>
  <c r="BY7" i="5"/>
  <c r="MN34" i="4" s="1"/>
  <c r="BX7" i="5"/>
  <c r="BW7" i="5"/>
  <c r="BV7" i="5"/>
  <c r="BU7" i="5"/>
  <c r="KF34" i="4" s="1"/>
  <c r="BT7" i="5"/>
  <c r="BS7" i="5"/>
  <c r="BR7" i="5"/>
  <c r="LJ33" i="4" s="1"/>
  <c r="BQ7" i="5"/>
  <c r="BP7" i="5"/>
  <c r="BN7" i="5"/>
  <c r="BM7" i="5"/>
  <c r="BL7" i="5"/>
  <c r="BK7" i="5"/>
  <c r="BJ7" i="5"/>
  <c r="BI7" i="5"/>
  <c r="IZ33" i="4" s="1"/>
  <c r="BH7" i="5"/>
  <c r="BG7" i="5"/>
  <c r="BF7" i="5"/>
  <c r="BE7" i="5"/>
  <c r="BC7" i="5"/>
  <c r="BB7" i="5"/>
  <c r="BA7" i="5"/>
  <c r="AZ7" i="5"/>
  <c r="DS34" i="4" s="1"/>
  <c r="AY7" i="5"/>
  <c r="AX7" i="5"/>
  <c r="AW7" i="5"/>
  <c r="AV7" i="5"/>
  <c r="AU7" i="5"/>
  <c r="DS33" i="4" s="1"/>
  <c r="AT7" i="5"/>
  <c r="AR7" i="5"/>
  <c r="AQ7" i="5"/>
  <c r="BI34" i="4" s="1"/>
  <c r="AP7" i="5"/>
  <c r="AT34" i="4" s="1"/>
  <c r="AO7" i="5"/>
  <c r="AN7" i="5"/>
  <c r="AM7" i="5"/>
  <c r="AL7" i="5"/>
  <c r="BI33" i="4" s="1"/>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ID10" i="4" s="1"/>
  <c r="AB6" i="5"/>
  <c r="LP8" i="4" s="1"/>
  <c r="AA6" i="5"/>
  <c r="JW8" i="4" s="1"/>
  <c r="Z6" i="5"/>
  <c r="ID8" i="4" s="1"/>
  <c r="Y6" i="5"/>
  <c r="X6" i="5"/>
  <c r="EG12" i="4" s="1"/>
  <c r="W6" i="5"/>
  <c r="CN12" i="4" s="1"/>
  <c r="V6" i="5"/>
  <c r="U6" i="5"/>
  <c r="B12" i="4" s="1"/>
  <c r="T6" i="5"/>
  <c r="S6" i="5"/>
  <c r="EG10" i="4" s="1"/>
  <c r="R6" i="5"/>
  <c r="Q6" i="5"/>
  <c r="P6" i="5"/>
  <c r="B10" i="4" s="1"/>
  <c r="O6" i="5"/>
  <c r="N6" i="5"/>
  <c r="EG8" i="4" s="1"/>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LZ80" i="4"/>
  <c r="LK80" i="4"/>
  <c r="KV80" i="4"/>
  <c r="JB80" i="4"/>
  <c r="IM80" i="4"/>
  <c r="HX80" i="4"/>
  <c r="HI80" i="4"/>
  <c r="GT80" i="4"/>
  <c r="FO80" i="4"/>
  <c r="EZ80" i="4"/>
  <c r="EK80" i="4"/>
  <c r="DG80" i="4"/>
  <c r="BX80" i="4"/>
  <c r="AE80" i="4"/>
  <c r="P80" i="4"/>
  <c r="MO79" i="4"/>
  <c r="LZ79" i="4"/>
  <c r="KV79" i="4"/>
  <c r="KG79" i="4"/>
  <c r="IM79" i="4"/>
  <c r="HX79" i="4"/>
  <c r="HI79" i="4"/>
  <c r="GT79" i="4"/>
  <c r="FO79" i="4"/>
  <c r="EZ79" i="4"/>
  <c r="EK79" i="4"/>
  <c r="DG79" i="4"/>
  <c r="BX79" i="4"/>
  <c r="AT79" i="4"/>
  <c r="AE79" i="4"/>
  <c r="LY56" i="4"/>
  <c r="LJ56" i="4"/>
  <c r="KU56" i="4"/>
  <c r="IZ56" i="4"/>
  <c r="IK56" i="4"/>
  <c r="HV56" i="4"/>
  <c r="HG56" i="4"/>
  <c r="GR56" i="4"/>
  <c r="FL56" i="4"/>
  <c r="EW56" i="4"/>
  <c r="EH56" i="4"/>
  <c r="DD56" i="4"/>
  <c r="BX56" i="4"/>
  <c r="AE56" i="4"/>
  <c r="P56" i="4"/>
  <c r="MN55" i="4"/>
  <c r="LY55" i="4"/>
  <c r="KU55" i="4"/>
  <c r="KF55" i="4"/>
  <c r="IK55" i="4"/>
  <c r="HV55" i="4"/>
  <c r="HG55" i="4"/>
  <c r="GR55" i="4"/>
  <c r="FL55" i="4"/>
  <c r="EW55" i="4"/>
  <c r="EH55" i="4"/>
  <c r="DD55" i="4"/>
  <c r="BX55" i="4"/>
  <c r="AT55" i="4"/>
  <c r="AE55" i="4"/>
  <c r="P55" i="4"/>
  <c r="LY34" i="4"/>
  <c r="LJ34" i="4"/>
  <c r="KU34" i="4"/>
  <c r="IZ34" i="4"/>
  <c r="IK34" i="4"/>
  <c r="HV34" i="4"/>
  <c r="HG34" i="4"/>
  <c r="GR34" i="4"/>
  <c r="FL34" i="4"/>
  <c r="EW34" i="4"/>
  <c r="EH34" i="4"/>
  <c r="DD34" i="4"/>
  <c r="BX34" i="4"/>
  <c r="AE34" i="4"/>
  <c r="P34" i="4"/>
  <c r="MN33" i="4"/>
  <c r="LY33" i="4"/>
  <c r="KU33" i="4"/>
  <c r="KF33" i="4"/>
  <c r="IK33" i="4"/>
  <c r="HV33" i="4"/>
  <c r="HG33" i="4"/>
  <c r="GR33" i="4"/>
  <c r="FL33" i="4"/>
  <c r="EW33" i="4"/>
  <c r="EH33" i="4"/>
  <c r="DD33" i="4"/>
  <c r="BX33" i="4"/>
  <c r="AT33" i="4"/>
  <c r="AE33" i="4"/>
  <c r="LP12" i="4"/>
  <c r="JW12" i="4"/>
  <c r="FZ12" i="4"/>
  <c r="AU12" i="4"/>
  <c r="JW10" i="4"/>
  <c r="FZ10" i="4"/>
  <c r="CN10" i="4"/>
  <c r="AU10" i="4"/>
  <c r="FZ8" i="4"/>
  <c r="AU8" i="4"/>
  <c r="B6" i="4"/>
  <c r="MO78" i="4" l="1"/>
  <c r="MN54" i="4"/>
  <c r="MN32" i="4"/>
  <c r="JB78" i="4"/>
  <c r="IZ54" i="4"/>
  <c r="IZ32" i="4"/>
  <c r="FO78" i="4"/>
  <c r="FL54" i="4"/>
  <c r="FL32" i="4"/>
  <c r="BX78" i="4"/>
  <c r="BX54" i="4"/>
  <c r="BX32" i="4"/>
  <c r="C11" i="5"/>
  <c r="D11" i="5"/>
  <c r="E11" i="5"/>
  <c r="B11" i="5"/>
  <c r="EW32" i="4" l="1"/>
  <c r="BI78" i="4"/>
  <c r="BI54" i="4"/>
  <c r="BI32" i="4"/>
  <c r="LZ78" i="4"/>
  <c r="LY54" i="4"/>
  <c r="LY32" i="4"/>
  <c r="IM78" i="4"/>
  <c r="IK54" i="4"/>
  <c r="IK32" i="4"/>
  <c r="EZ78" i="4"/>
  <c r="EW54" i="4"/>
  <c r="EK78" i="4"/>
  <c r="EH54" i="4"/>
  <c r="EH32" i="4"/>
  <c r="AT78" i="4"/>
  <c r="AT54" i="4"/>
  <c r="AT32" i="4"/>
  <c r="LK78" i="4"/>
  <c r="LJ54" i="4"/>
  <c r="LJ32" i="4"/>
  <c r="HX78" i="4"/>
  <c r="HV54" i="4"/>
  <c r="HV32" i="4"/>
  <c r="AE32" i="4"/>
  <c r="KV78" i="4"/>
  <c r="KU32" i="4"/>
  <c r="HI78" i="4"/>
  <c r="HG54" i="4"/>
  <c r="HG32" i="4"/>
  <c r="DV78" i="4"/>
  <c r="DS54" i="4"/>
  <c r="DS32" i="4"/>
  <c r="AE78" i="4"/>
  <c r="AE54" i="4"/>
  <c r="KU54" i="4"/>
  <c r="KG78" i="4"/>
  <c r="KF54" i="4"/>
  <c r="KF32" i="4"/>
  <c r="GT78" i="4"/>
  <c r="GR54" i="4"/>
  <c r="GR32" i="4"/>
  <c r="DG78" i="4"/>
  <c r="DD54" i="4"/>
  <c r="DD32" i="4"/>
  <c r="P78" i="4"/>
  <c r="P54" i="4"/>
  <c r="P32" i="4"/>
</calcChain>
</file>

<file path=xl/sharedStrings.xml><?xml version="1.0" encoding="utf-8"?>
<sst xmlns="http://schemas.openxmlformats.org/spreadsheetml/2006/main" count="343" uniqueCount="191">
  <si>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</si>
  <si>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</si>
  <si>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</si>
  <si>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</si>
  <si>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</si>
  <si>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</si>
  <si>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</si>
  <si>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</si>
  <si>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</si>
  <si>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</si>
  <si>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</si>
  <si>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</si>
  <si>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</si>
  <si>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</si>
  <si>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</si>
  <si>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</si>
  <si>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</si>
  <si>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</si>
  <si>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</si>
  <si>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</si>
  <si>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</si>
  <si>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</si>
  <si>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</si>
  <si>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</si>
  <si>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</si>
  <si>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</si>
  <si>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</si>
  <si>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</si>
  <si>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</si>
  <si>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</si>
  <si>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</si>
  <si>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</si>
  <si>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</si>
  <si>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</si>
  <si>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</si>
  <si>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</si>
  <si>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</si>
  <si>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</si>
  <si>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</si>
  <si>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</si>
  <si>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</si>
  <si>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</si>
  <si>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</si>
  <si>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</si>
  <si>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</si>
  <si>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</si>
  <si>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</si>
  <si>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</si>
  <si>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</si>
  <si>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</si>
  <si>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</si>
  <si>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</si>
  <si>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</si>
  <si>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</si>
  <si>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</si>
  <si>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</si>
  <si>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</si>
  <si>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</si>
  <si>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</si>
  <si>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</si>
  <si>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</si>
  <si>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</si>
  <si>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</si>
  <si>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</si>
  <si>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</si>
  <si>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</si>
  <si>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</si>
  <si>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</si>
  <si>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</si>
  <si>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</si>
  <si>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</si>
  <si>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</si>
  <si>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</si>
  <si>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</si>
  <si>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</si>
  <si>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</si>
  <si>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</si>
  <si>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</si>
  <si>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</si>
  <si>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</si>
  <si>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</si>
  <si>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</si>
  <si>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</si>
  <si>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</si>
  <si>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</si>
  <si>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</si>
  <si>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</si>
  <si>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</si>
  <si>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</si>
  <si>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</si>
  <si>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</si>
  <si>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</si>
  <si>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</si>
  <si>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</si>
  <si>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</si>
  <si>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</si>
  <si>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</si>
  <si>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</si>
  <si>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</si>
  <si>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</si>
  <si>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</si>
  <si>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</si>
  <si>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</si>
  <si>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</si>
  <si>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</si>
  <si>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</si>
  <si>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</si>
  <si>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</si>
  <si>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</si>
  <si>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</si>
  <si>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</si>
  <si>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</si>
  <si>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</si>
  <si>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</si>
  <si>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</si>
  <si>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</si>
  <si>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</si>
  <si>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</si>
  <si>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</si>
  <si>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</si>
  <si>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</si>
  <si>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</si>
  <si>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</si>
  <si>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</si>
  <si>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</si>
  <si>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</si>
  <si>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</si>
  <si>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</si>
  <si>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</si>
  <si>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</si>
  <si>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</si>
  <si>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</si>
  <si>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</si>
  <si>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</si>
  <si>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</si>
  <si>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</si>
  <si>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</si>
  <si>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</si>
  <si>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</si>
  <si>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</si>
  <si>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</si>
  <si>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</si>
  <si>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</si>
  <si>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</si>
  <si>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</si>
  <si>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</si>
  <si>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</si>
  <si>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</si>
  <si>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</si>
  <si>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</si>
  <si>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</si>
  <si>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</si>
  <si>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</si>
  <si>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</si>
  <si>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</si>
  <si>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</si>
  <si>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</si>
  <si>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</si>
  <si>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</si>
  <si>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</si>
  <si>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</si>
  <si>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当該値(N-3)</t>
    <phoneticPr fontId="5"/>
  </si>
  <si>
    <t>当該値(N)</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</si>
  <si>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</si>
  <si>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</si>
  <si>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</si>
  <si>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</si>
  <si>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</si>
  <si>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</si>
  <si>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地方独立行政法人佐世保市総合医療センター</t>
  </si>
  <si>
    <t>地方独立行政法人　佐世保市総合医療センター</t>
  </si>
  <si>
    <t>地方独立行政法人</t>
  </si>
  <si>
    <t>病院事業</t>
  </si>
  <si>
    <t>一般病院</t>
  </si>
  <si>
    <t>500床以上</t>
  </si>
  <si>
    <t>非設置</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</si>
  <si>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</si>
  <si>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</si>
  <si>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</si>
  <si>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</si>
  <si>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</si>
  <si>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</si>
  <si>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</si>
  <si>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</si>
  <si>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</si>
  <si>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</si>
  <si>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</si>
  <si>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28年度に法人化したことから、法人化直後特有の会計処理（新法人設立に伴う償却資産の減価償却累計額の初期化など）の影響もあり、老朽化の状況に関する数値は、器械備品の減価償却率を除き全体的に全国平均を下回っている。しかしながら、病院建物（本館）等は平成２年に完成したものであり、施設設備の老朽化も目立ちはじめている。今後とも、健全な財務基盤を堅持する一方で、将来を見据えた投資計画に基づき、順次必要な設備投資を進めていく必要がある。</t>
    <phoneticPr fontId="5"/>
  </si>
  <si>
    <r>
      <rPr>
        <sz val="11"/>
        <rFont val="ＭＳ ゴシック"/>
        <family val="3"/>
        <charset val="128"/>
      </rPr>
      <t>○救命救急センター</t>
    </r>
    <r>
      <rPr>
        <sz val="11"/>
        <color rgb="FFFF0000"/>
        <rFont val="ＭＳ ゴシック"/>
        <family val="3"/>
        <charset val="128"/>
      </rPr>
      <t xml:space="preserve">
</t>
    </r>
    <r>
      <rPr>
        <sz val="11"/>
        <rFont val="ＭＳ ゴシック"/>
        <family val="3"/>
        <charset val="128"/>
      </rPr>
      <t>○地域医療支援病院</t>
    </r>
    <r>
      <rPr>
        <sz val="11"/>
        <color rgb="FFFF0000"/>
        <rFont val="ＭＳ ゴシック"/>
        <family val="3"/>
        <charset val="128"/>
      </rPr>
      <t xml:space="preserve">
</t>
    </r>
    <r>
      <rPr>
        <sz val="11"/>
        <rFont val="ＭＳ ゴシック"/>
        <family val="3"/>
        <charset val="128"/>
      </rPr>
      <t>○地域がん診療連携拠点病院</t>
    </r>
    <r>
      <rPr>
        <sz val="11"/>
        <color rgb="FFFF0000"/>
        <rFont val="ＭＳ ゴシック"/>
        <family val="3"/>
        <charset val="128"/>
      </rPr>
      <t xml:space="preserve">
</t>
    </r>
    <r>
      <rPr>
        <sz val="11"/>
        <rFont val="ＭＳ ゴシック"/>
        <family val="3"/>
        <charset val="128"/>
      </rPr>
      <t>○地域周産期母子医療センターや離島医療</t>
    </r>
    <r>
      <rPr>
        <sz val="11"/>
        <color rgb="FFFF0000"/>
        <rFont val="ＭＳ ゴシック"/>
        <family val="3"/>
        <charset val="128"/>
      </rPr>
      <t xml:space="preserve">
</t>
    </r>
    <r>
      <rPr>
        <sz val="11"/>
        <rFont val="ＭＳ ゴシック"/>
        <family val="3"/>
        <charset val="128"/>
      </rPr>
      <t>○高次脳卒中センター</t>
    </r>
    <r>
      <rPr>
        <sz val="11"/>
        <color rgb="FFFF0000"/>
        <rFont val="ＭＳ ゴシック"/>
        <family val="3"/>
        <charset val="128"/>
      </rPr>
      <t xml:space="preserve">
</t>
    </r>
    <r>
      <rPr>
        <sz val="11"/>
        <rFont val="ＭＳ ゴシック"/>
        <family val="3"/>
        <charset val="128"/>
      </rPr>
      <t>○がんゲノム医療連携病院</t>
    </r>
    <r>
      <rPr>
        <sz val="11"/>
        <color rgb="FFFF0000"/>
        <rFont val="ＭＳ ゴシック"/>
        <family val="3"/>
        <charset val="128"/>
      </rPr>
      <t xml:space="preserve">
</t>
    </r>
    <r>
      <rPr>
        <sz val="11"/>
        <rFont val="ＭＳ ゴシック"/>
        <family val="3"/>
        <charset val="128"/>
      </rPr>
      <t>○臨床研修指定病院</t>
    </r>
    <r>
      <rPr>
        <sz val="11"/>
        <color rgb="FFFF0000"/>
        <rFont val="ＭＳ ゴシック"/>
        <family val="3"/>
        <charset val="128"/>
      </rPr>
      <t xml:space="preserve">
</t>
    </r>
    <r>
      <rPr>
        <sz val="11"/>
        <rFont val="ＭＳ ゴシック"/>
        <family val="3"/>
        <charset val="128"/>
      </rPr>
      <t>○地域災害拠点病院</t>
    </r>
    <r>
      <rPr>
        <sz val="11"/>
        <color rgb="FFFF0000"/>
        <rFont val="ＭＳ ゴシック"/>
        <family val="3"/>
        <charset val="128"/>
      </rPr>
      <t xml:space="preserve">
</t>
    </r>
    <r>
      <rPr>
        <sz val="11"/>
        <rFont val="ＭＳ ゴシック"/>
        <family val="3"/>
        <charset val="128"/>
      </rPr>
      <t>○エイズ治療拠点病院</t>
    </r>
    <r>
      <rPr>
        <sz val="11"/>
        <color rgb="FFFF0000"/>
        <rFont val="ＭＳ ゴシック"/>
        <family val="3"/>
        <charset val="128"/>
      </rPr>
      <t xml:space="preserve">
</t>
    </r>
    <r>
      <rPr>
        <sz val="11"/>
        <rFont val="ＭＳ ゴシック"/>
        <family val="3"/>
        <charset val="128"/>
      </rPr>
      <t>○結核、感染症病床の運営など</t>
    </r>
    <rPh sb="89" eb="91">
      <t>チイキ</t>
    </rPh>
    <phoneticPr fontId="5"/>
  </si>
  <si>
    <t>法人化以降、令和４年度までは黒字決算を継続してきたが、令和５年度は、施設基準の取得や高度医療の提供等による診療単価の増加や入院・外来ともに患者数が増加したことにより、医業収益は増加したものの、物価高騰やエネルギーコスト増などによる材料費の増加やベースアップにより人件費が増加したことで、最終的には約１億円の純損失が生じている。令和６年度以降の収支見通しでも、物価高騰などによる材料費・経費の増加等で令和１１年度までは赤字による運営を余儀なくされることが懸念される。経営改善への取組みとして、収益面では、医業収益の確保のための診療科ヒアリングの実施や適切な施設基準の取得、費用面では、後発医薬品の使用拡大、診療材料や経費の見直しを行い、また業務効率化を進めつつ、情勢の変化に対応できる適正な人員の確保と経費削減に努めることとしている。</t>
    <rPh sb="6" eb="8">
      <t>レイワ</t>
    </rPh>
    <rPh sb="9" eb="11">
      <t>ネンド</t>
    </rPh>
    <rPh sb="27" eb="29">
      <t>レイワ</t>
    </rPh>
    <rPh sb="30" eb="32">
      <t>ネンド</t>
    </rPh>
    <rPh sb="34" eb="36">
      <t>シセツ</t>
    </rPh>
    <rPh sb="36" eb="38">
      <t>キジュン</t>
    </rPh>
    <rPh sb="39" eb="41">
      <t>シュトク</t>
    </rPh>
    <rPh sb="42" eb="44">
      <t>コウド</t>
    </rPh>
    <rPh sb="44" eb="46">
      <t>イリョウ</t>
    </rPh>
    <rPh sb="47" eb="49">
      <t>テイキョウ</t>
    </rPh>
    <rPh sb="49" eb="50">
      <t>トウ</t>
    </rPh>
    <rPh sb="53" eb="55">
      <t>シンリョウ</t>
    </rPh>
    <rPh sb="55" eb="57">
      <t>タンカ</t>
    </rPh>
    <rPh sb="58" eb="60">
      <t>ゾウカ</t>
    </rPh>
    <rPh sb="61" eb="63">
      <t>ニュウイン</t>
    </rPh>
    <rPh sb="64" eb="66">
      <t>ガイライ</t>
    </rPh>
    <rPh sb="69" eb="72">
      <t>カンジャスウ</t>
    </rPh>
    <rPh sb="73" eb="75">
      <t>ゾウカ</t>
    </rPh>
    <rPh sb="88" eb="90">
      <t>ゾウカ</t>
    </rPh>
    <rPh sb="96" eb="98">
      <t>ブッカ</t>
    </rPh>
    <rPh sb="98" eb="100">
      <t>コウトウ</t>
    </rPh>
    <rPh sb="109" eb="110">
      <t>ゾウ</t>
    </rPh>
    <rPh sb="115" eb="118">
      <t>ザイリョウヒ</t>
    </rPh>
    <rPh sb="119" eb="121">
      <t>ゾウカ</t>
    </rPh>
    <rPh sb="131" eb="134">
      <t>ジンケンヒ</t>
    </rPh>
    <rPh sb="135" eb="137">
      <t>ゾウカ</t>
    </rPh>
    <rPh sb="154" eb="156">
      <t>ソンシツ</t>
    </rPh>
    <rPh sb="163" eb="165">
      <t>レイワ</t>
    </rPh>
    <rPh sb="166" eb="168">
      <t>ネンド</t>
    </rPh>
    <rPh sb="168" eb="170">
      <t>イコウ</t>
    </rPh>
    <rPh sb="171" eb="175">
      <t>シュウシミトオ</t>
    </rPh>
    <rPh sb="179" eb="181">
      <t>ブッカ</t>
    </rPh>
    <rPh sb="181" eb="183">
      <t>コウトウ</t>
    </rPh>
    <rPh sb="188" eb="191">
      <t>ザイリョウヒ</t>
    </rPh>
    <rPh sb="192" eb="194">
      <t>ケイヒ</t>
    </rPh>
    <rPh sb="195" eb="197">
      <t>ゾウカ</t>
    </rPh>
    <rPh sb="197" eb="198">
      <t>トウ</t>
    </rPh>
    <rPh sb="199" eb="201">
      <t>レイワ</t>
    </rPh>
    <rPh sb="203" eb="205">
      <t>ネンド</t>
    </rPh>
    <rPh sb="234" eb="236">
      <t>カイゼン</t>
    </rPh>
    <rPh sb="238" eb="240">
      <t>トリクミ</t>
    </rPh>
    <rPh sb="245" eb="248">
      <t>シュウエキメン</t>
    </rPh>
    <rPh sb="251" eb="253">
      <t>イギョウ</t>
    </rPh>
    <rPh sb="253" eb="255">
      <t>シュウエキ</t>
    </rPh>
    <rPh sb="256" eb="258">
      <t>カクホ</t>
    </rPh>
    <rPh sb="262" eb="265">
      <t>シンリョウカ</t>
    </rPh>
    <rPh sb="271" eb="273">
      <t>ジッシ</t>
    </rPh>
    <rPh sb="274" eb="276">
      <t>テキセツ</t>
    </rPh>
    <rPh sb="277" eb="281">
      <t>シセツキジュン</t>
    </rPh>
    <rPh sb="282" eb="284">
      <t>シュトク</t>
    </rPh>
    <rPh sb="285" eb="288">
      <t>ヒヨウメン</t>
    </rPh>
    <rPh sb="291" eb="296">
      <t>コウハツイヤクヒン</t>
    </rPh>
    <rPh sb="297" eb="301">
      <t>シヨウカクダイ</t>
    </rPh>
    <rPh sb="302" eb="306">
      <t>シンリョウザイリョウ</t>
    </rPh>
    <rPh sb="307" eb="309">
      <t>ケイヒ</t>
    </rPh>
    <rPh sb="310" eb="312">
      <t>ミナオ</t>
    </rPh>
    <rPh sb="314" eb="315">
      <t>オコナ</t>
    </rPh>
    <rPh sb="319" eb="324">
      <t>ギョウムコウリツカ</t>
    </rPh>
    <rPh sb="325" eb="326">
      <t>スス</t>
    </rPh>
    <rPh sb="330" eb="332">
      <t>ジョウセイ</t>
    </rPh>
    <rPh sb="333" eb="335">
      <t>ヘンカ</t>
    </rPh>
    <rPh sb="336" eb="338">
      <t>タイオウ</t>
    </rPh>
    <rPh sb="341" eb="343">
      <t>テキセイ</t>
    </rPh>
    <rPh sb="344" eb="346">
      <t>ジンイン</t>
    </rPh>
    <rPh sb="347" eb="349">
      <t>カクホ</t>
    </rPh>
    <rPh sb="350" eb="354">
      <t>ケイヒサクゲン</t>
    </rPh>
    <rPh sb="355" eb="356">
      <t>ツト</t>
    </rPh>
    <phoneticPr fontId="5"/>
  </si>
  <si>
    <t>①～④⑥～⑨令和５年度は、施設基準の取得や高度医療提供による診療単価の増と患者数の増により医業収益が増加したが、物価高騰やエネルギーコスト増などにより材料費が大きく膨らみ、また、ベースアップにより人件費が増加したことから、経常収支比率は前年度より下がっている。職員給与費はベースアップや職員数の増により増加し、材料費は高額医薬品使用量の増や患者数増による使用量増に伴い増加している。入院・外来ともに患者数の増と診療単価の増により入院収益・外来収益は増加し、病床利用率は回復傾向にある。医業収支比率は前年度を上回り、新型コロナウイルス感染症発生前と比較しても高くなった。なお、補助金等医業外収益などが減少したものの医業収益は増加しているが、人件費や材料費の増加により当期は純損失が発生している。
⑤附属する離島の有床診療所が含まれていることなどから、それを除けば類似病院の平均により近づく数値になる。</t>
    <rPh sb="13" eb="15">
      <t>シセツ</t>
    </rPh>
    <rPh sb="15" eb="17">
      <t>キジュン</t>
    </rPh>
    <rPh sb="18" eb="20">
      <t>シュトク</t>
    </rPh>
    <rPh sb="21" eb="23">
      <t>コウド</t>
    </rPh>
    <rPh sb="23" eb="25">
      <t>イリョウ</t>
    </rPh>
    <rPh sb="25" eb="27">
      <t>テイキョウ</t>
    </rPh>
    <rPh sb="30" eb="32">
      <t>シンリョウ</t>
    </rPh>
    <rPh sb="32" eb="34">
      <t>タンカ</t>
    </rPh>
    <rPh sb="35" eb="36">
      <t>ゾウ</t>
    </rPh>
    <rPh sb="37" eb="39">
      <t>カンジャ</t>
    </rPh>
    <rPh sb="39" eb="40">
      <t>スウ</t>
    </rPh>
    <rPh sb="41" eb="42">
      <t>ゾウ</t>
    </rPh>
    <rPh sb="45" eb="47">
      <t>イギョウ</t>
    </rPh>
    <rPh sb="47" eb="49">
      <t>シュウエキ</t>
    </rPh>
    <rPh sb="50" eb="52">
      <t>ゾウカ</t>
    </rPh>
    <rPh sb="56" eb="58">
      <t>ブッカ</t>
    </rPh>
    <rPh sb="58" eb="60">
      <t>コウトウ</t>
    </rPh>
    <rPh sb="69" eb="70">
      <t>ゾウ</t>
    </rPh>
    <rPh sb="75" eb="78">
      <t>ザイリョウヒ</t>
    </rPh>
    <rPh sb="79" eb="80">
      <t>オオ</t>
    </rPh>
    <rPh sb="82" eb="83">
      <t>フク</t>
    </rPh>
    <rPh sb="98" eb="101">
      <t>ジンケンヒ</t>
    </rPh>
    <rPh sb="102" eb="104">
      <t>ゾウカ</t>
    </rPh>
    <rPh sb="123" eb="124">
      <t>サ</t>
    </rPh>
    <rPh sb="130" eb="132">
      <t>ショクイン</t>
    </rPh>
    <rPh sb="132" eb="134">
      <t>キュウヨ</t>
    </rPh>
    <rPh sb="134" eb="135">
      <t>ヒ</t>
    </rPh>
    <rPh sb="143" eb="145">
      <t>ショクイン</t>
    </rPh>
    <rPh sb="145" eb="146">
      <t>スウ</t>
    </rPh>
    <rPh sb="151" eb="153">
      <t>ゾウカ</t>
    </rPh>
    <rPh sb="159" eb="161">
      <t>コウガク</t>
    </rPh>
    <rPh sb="161" eb="164">
      <t>イヤクヒン</t>
    </rPh>
    <rPh sb="169" eb="170">
      <t>ゾウ</t>
    </rPh>
    <rPh sb="171" eb="174">
      <t>カンジャスウ</t>
    </rPh>
    <rPh sb="183" eb="184">
      <t>トモナ</t>
    </rPh>
    <rPh sb="185" eb="187">
      <t>ゾウカ</t>
    </rPh>
    <rPh sb="192" eb="194">
      <t>ニュウイン</t>
    </rPh>
    <rPh sb="195" eb="197">
      <t>ガイライ</t>
    </rPh>
    <rPh sb="200" eb="203">
      <t>カンジャスウ</t>
    </rPh>
    <rPh sb="206" eb="208">
      <t>シンリョウ</t>
    </rPh>
    <rPh sb="208" eb="210">
      <t>タンカ</t>
    </rPh>
    <rPh sb="211" eb="212">
      <t>ゾウ</t>
    </rPh>
    <rPh sb="220" eb="222">
      <t>ガイライ</t>
    </rPh>
    <rPh sb="222" eb="224">
      <t>シュウエキ</t>
    </rPh>
    <rPh sb="225" eb="227">
      <t>ゾウカ</t>
    </rPh>
    <rPh sb="235" eb="237">
      <t>カイフク</t>
    </rPh>
    <rPh sb="237" eb="239">
      <t>ケイコウ</t>
    </rPh>
    <rPh sb="257" eb="259">
      <t>シンガタ</t>
    </rPh>
    <rPh sb="266" eb="269">
      <t>カンセンショウ</t>
    </rPh>
    <rPh sb="279" eb="280">
      <t>タカ</t>
    </rPh>
    <rPh sb="295" eb="297">
      <t>シュウエキ</t>
    </rPh>
    <rPh sb="300" eb="302">
      <t>ゲンショウ</t>
    </rPh>
    <rPh sb="307" eb="311">
      <t>イギョウシュウエキ</t>
    </rPh>
    <rPh sb="312" eb="314">
      <t>ゾウカ</t>
    </rPh>
    <rPh sb="320" eb="323">
      <t>ジンケンヒ</t>
    </rPh>
    <rPh sb="324" eb="327">
      <t>ザイリョウヒ</t>
    </rPh>
    <rPh sb="328" eb="330">
      <t>ゾウカ</t>
    </rPh>
    <rPh sb="333" eb="335">
      <t>トウキ</t>
    </rPh>
    <rPh sb="336" eb="337">
      <t>ジュン</t>
    </rPh>
    <rPh sb="337" eb="339">
      <t>ソンシツ</t>
    </rPh>
    <rPh sb="340" eb="342">
      <t>ハッセイ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</si>
</sst>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Fill="1" applyBorder="1" applyAlignment="1" applyProtection="1">
      <alignment horizontal="left" vertical="top" wrapText="1" shrinkToFit="1"/>
      <protection locked="0"/>
    </xf>
    <xf numFmtId="0" fontId="21" fillId="0" borderId="0" xfId="0" applyFont="1" applyFill="1" applyAlignment="1" applyProtection="1">
      <alignment horizontal="left" vertical="top" wrapText="1" shrinkToFit="1"/>
      <protection locked="0"/>
    </xf>
    <xf numFmtId="0" fontId="21" fillId="0" borderId="9" xfId="0" applyFont="1" applyFill="1" applyBorder="1" applyAlignment="1" applyProtection="1">
      <alignment horizontal="left" vertical="top" wrapText="1" shrinkToFit="1"/>
      <protection locked="0"/>
    </xf>
    <xf numFmtId="0" fontId="21" fillId="0" borderId="10" xfId="0" applyFont="1" applyFill="1" applyBorder="1" applyAlignment="1" applyProtection="1">
      <alignment horizontal="left" vertical="top" wrapText="1" shrinkToFit="1"/>
      <protection locked="0"/>
    </xf>
    <xf numFmtId="0" fontId="21" fillId="0" borderId="1" xfId="0" applyFont="1" applyFill="1" applyBorder="1" applyAlignment="1" applyProtection="1">
      <alignment horizontal="left" vertical="top" wrapText="1" shrinkToFit="1"/>
      <protection locked="0"/>
    </xf>
    <xf numFmtId="0" fontId="21" fillId="0" borderId="11" xfId="0" applyFont="1" applyFill="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Fill="1" applyBorder="1" applyAlignment="1" applyProtection="1">
      <alignment horizontal="center" vertical="center" shrinkToFit="1"/>
      <protection locked="0"/>
    </xf>
    <xf numFmtId="0" fontId="14" fillId="0" borderId="6" xfId="2" applyFont="1" applyFill="1" applyBorder="1" applyAlignment="1" applyProtection="1">
      <alignment horizontal="center" vertical="center" shrinkToFit="1"/>
      <protection locked="0"/>
    </xf>
    <xf numFmtId="0" fontId="14" fillId="0" borderId="10" xfId="2" applyFont="1" applyFill="1" applyBorder="1" applyAlignment="1" applyProtection="1">
      <alignment horizontal="center" vertical="center" shrinkToFit="1"/>
      <protection locked="0"/>
    </xf>
    <xf numFmtId="0" fontId="14" fillId="0" borderId="1" xfId="2" applyFont="1" applyFill="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8" xfId="0" applyFont="1" applyFill="1" applyBorder="1" applyAlignment="1" applyProtection="1">
      <alignment horizontal="left" vertical="top" wrapText="1"/>
      <protection locked="0"/>
    </xf>
    <xf numFmtId="0" fontId="21" fillId="0" borderId="0" xfId="0" applyFont="1" applyFill="1" applyAlignment="1" applyProtection="1">
      <alignment horizontal="left" vertical="top" wrapText="1"/>
      <protection locked="0"/>
    </xf>
    <xf numFmtId="0" fontId="21" fillId="0" borderId="9"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0" fontId="21" fillId="0" borderId="1" xfId="0" applyFont="1" applyFill="1" applyBorder="1" applyAlignment="1" applyProtection="1">
      <alignment horizontal="left" vertical="top" wrapText="1"/>
      <protection locked="0"/>
    </xf>
    <xf numFmtId="0" fontId="21" fillId="0" borderId="11" xfId="0" applyFont="1" applyFill="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80.8</c:v>
                </c:pt>
                <c:pt idx="1">
                  <c:v>68.599999999999994</c:v>
                </c:pt>
                <c:pt idx="2">
                  <c:v>68</c:v>
                </c:pt>
                <c:pt idx="3">
                  <c:v>75</c:v>
                </c:pt>
                <c:pt idx="4">
                  <c:v>76</c:v>
                </c:pt>
              </c:numCache>
            </c:numRef>
          </c:val>
          <c:extLst>
            <c:ext xmlns:c16="http://schemas.microsoft.com/office/drawing/2014/chart" uri="{C3380CC4-5D6E-409C-BE32-E72D297353CC}">
              <c16:uniqueId val="{00000000-7D79-4E9E-88AB-B4FFAD0DD9E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7D79-4E9E-88AB-B4FFAD0DD9E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23758</c:v>
                </c:pt>
                <c:pt idx="1">
                  <c:v>25115</c:v>
                </c:pt>
                <c:pt idx="2">
                  <c:v>26285</c:v>
                </c:pt>
                <c:pt idx="3">
                  <c:v>27231</c:v>
                </c:pt>
                <c:pt idx="4">
                  <c:v>29256</c:v>
                </c:pt>
              </c:numCache>
            </c:numRef>
          </c:val>
          <c:extLst>
            <c:ext xmlns:c16="http://schemas.microsoft.com/office/drawing/2014/chart" uri="{C3380CC4-5D6E-409C-BE32-E72D297353CC}">
              <c16:uniqueId val="{00000000-B112-4BB9-9167-B8979C1EBCD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B112-4BB9-9167-B8979C1EBCD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67166</c:v>
                </c:pt>
                <c:pt idx="1">
                  <c:v>70859</c:v>
                </c:pt>
                <c:pt idx="2">
                  <c:v>74960</c:v>
                </c:pt>
                <c:pt idx="3">
                  <c:v>76336</c:v>
                </c:pt>
                <c:pt idx="4">
                  <c:v>80995</c:v>
                </c:pt>
              </c:numCache>
            </c:numRef>
          </c:val>
          <c:extLst>
            <c:ext xmlns:c16="http://schemas.microsoft.com/office/drawing/2014/chart" uri="{C3380CC4-5D6E-409C-BE32-E72D297353CC}">
              <c16:uniqueId val="{00000000-8D40-4D40-B572-C679647C64F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8D40-4D40-B572-C679647C64F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0.5</c:v>
                </c:pt>
              </c:numCache>
            </c:numRef>
          </c:val>
          <c:extLst>
            <c:ext xmlns:c16="http://schemas.microsoft.com/office/drawing/2014/chart" uri="{C3380CC4-5D6E-409C-BE32-E72D297353CC}">
              <c16:uniqueId val="{00000000-6060-4C2A-BB0F-832F2890308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6060-4C2A-BB0F-832F2890308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97.8</c:v>
                </c:pt>
                <c:pt idx="1">
                  <c:v>93.3</c:v>
                </c:pt>
                <c:pt idx="2">
                  <c:v>94.5</c:v>
                </c:pt>
                <c:pt idx="3">
                  <c:v>96.1</c:v>
                </c:pt>
                <c:pt idx="4">
                  <c:v>98.9</c:v>
                </c:pt>
              </c:numCache>
            </c:numRef>
          </c:val>
          <c:extLst>
            <c:ext xmlns:c16="http://schemas.microsoft.com/office/drawing/2014/chart" uri="{C3380CC4-5D6E-409C-BE32-E72D297353CC}">
              <c16:uniqueId val="{00000000-72FC-4133-98AC-BC9E26EF86A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72FC-4133-98AC-BC9E26EF86A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99.6</c:v>
                </c:pt>
                <c:pt idx="1">
                  <c:v>95</c:v>
                </c:pt>
                <c:pt idx="2">
                  <c:v>96.5</c:v>
                </c:pt>
                <c:pt idx="3">
                  <c:v>97.7</c:v>
                </c:pt>
                <c:pt idx="4">
                  <c:v>100.4</c:v>
                </c:pt>
              </c:numCache>
            </c:numRef>
          </c:val>
          <c:extLst>
            <c:ext xmlns:c16="http://schemas.microsoft.com/office/drawing/2014/chart" uri="{C3380CC4-5D6E-409C-BE32-E72D297353CC}">
              <c16:uniqueId val="{00000000-9904-4806-A590-B5260DA4B46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9904-4806-A590-B5260DA4B46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100.3</c:v>
                </c:pt>
                <c:pt idx="1">
                  <c:v>110.9</c:v>
                </c:pt>
                <c:pt idx="2">
                  <c:v>111.8</c:v>
                </c:pt>
                <c:pt idx="3">
                  <c:v>104.6</c:v>
                </c:pt>
                <c:pt idx="4">
                  <c:v>99.5</c:v>
                </c:pt>
              </c:numCache>
            </c:numRef>
          </c:val>
          <c:extLst>
            <c:ext xmlns:c16="http://schemas.microsoft.com/office/drawing/2014/chart" uri="{C3380CC4-5D6E-409C-BE32-E72D297353CC}">
              <c16:uniqueId val="{00000000-66AF-4B60-9351-73420D3A6DF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66AF-4B60-9351-73420D3A6DF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37.9</c:v>
                </c:pt>
                <c:pt idx="1">
                  <c:v>43.7</c:v>
                </c:pt>
                <c:pt idx="2">
                  <c:v>47.9</c:v>
                </c:pt>
                <c:pt idx="3">
                  <c:v>51.8</c:v>
                </c:pt>
                <c:pt idx="4">
                  <c:v>55.6</c:v>
                </c:pt>
              </c:numCache>
            </c:numRef>
          </c:val>
          <c:extLst>
            <c:ext xmlns:c16="http://schemas.microsoft.com/office/drawing/2014/chart" uri="{C3380CC4-5D6E-409C-BE32-E72D297353CC}">
              <c16:uniqueId val="{00000000-6447-447C-9FB4-34EDCA6280E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6447-447C-9FB4-34EDCA6280E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64.599999999999994</c:v>
                </c:pt>
                <c:pt idx="1">
                  <c:v>70.099999999999994</c:v>
                </c:pt>
                <c:pt idx="2">
                  <c:v>71</c:v>
                </c:pt>
                <c:pt idx="3">
                  <c:v>72.900000000000006</c:v>
                </c:pt>
                <c:pt idx="4">
                  <c:v>75.599999999999994</c:v>
                </c:pt>
              </c:numCache>
            </c:numRef>
          </c:val>
          <c:extLst>
            <c:ext xmlns:c16="http://schemas.microsoft.com/office/drawing/2014/chart" uri="{C3380CC4-5D6E-409C-BE32-E72D297353CC}">
              <c16:uniqueId val="{00000000-D9E6-4291-80A1-BA6F5BCFD40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D9E6-4291-80A1-BA6F5BCFD40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22557300</c:v>
                </c:pt>
                <c:pt idx="1">
                  <c:v>23381229</c:v>
                </c:pt>
                <c:pt idx="2">
                  <c:v>24795968</c:v>
                </c:pt>
                <c:pt idx="3">
                  <c:v>26221633</c:v>
                </c:pt>
                <c:pt idx="4">
                  <c:v>27450024</c:v>
                </c:pt>
              </c:numCache>
            </c:numRef>
          </c:val>
          <c:extLst>
            <c:ext xmlns:c16="http://schemas.microsoft.com/office/drawing/2014/chart" uri="{C3380CC4-5D6E-409C-BE32-E72D297353CC}">
              <c16:uniqueId val="{00000000-A7C5-45CD-BBD8-67EA93C484B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A7C5-45CD-BBD8-67EA93C484B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32.4</c:v>
                </c:pt>
                <c:pt idx="1">
                  <c:v>27.1</c:v>
                </c:pt>
                <c:pt idx="2">
                  <c:v>27.5</c:v>
                </c:pt>
                <c:pt idx="3">
                  <c:v>30.1</c:v>
                </c:pt>
                <c:pt idx="4">
                  <c:v>34.1</c:v>
                </c:pt>
              </c:numCache>
            </c:numRef>
          </c:val>
          <c:extLst>
            <c:ext xmlns:c16="http://schemas.microsoft.com/office/drawing/2014/chart" uri="{C3380CC4-5D6E-409C-BE32-E72D297353CC}">
              <c16:uniqueId val="{00000000-2397-4602-A425-7AE4AD3ED3A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2397-4602-A425-7AE4AD3ED3A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45.7</c:v>
                </c:pt>
                <c:pt idx="1">
                  <c:v>43.1</c:v>
                </c:pt>
                <c:pt idx="2">
                  <c:v>41.9</c:v>
                </c:pt>
                <c:pt idx="3">
                  <c:v>44.3</c:v>
                </c:pt>
                <c:pt idx="4">
                  <c:v>44.8</c:v>
                </c:pt>
              </c:numCache>
            </c:numRef>
          </c:val>
          <c:extLst>
            <c:ext xmlns:c16="http://schemas.microsoft.com/office/drawing/2014/chart" uri="{C3380CC4-5D6E-409C-BE32-E72D297353CC}">
              <c16:uniqueId val="{00000000-1670-4889-9A31-AF7553731BF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1670-4889-9A31-AF7553731BF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70" zoomScaleNormal="7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row>
    <row r="3" spans="1:388"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row>
    <row r="4" spans="1:388"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7" t="str">
        <f>データ!H6</f>
        <v>長崎県地方独立行政法人佐世保市総合医療センター　地方独立行政法人　佐世保市総合医療センター</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5"/>
      <c r="AU7" s="133" t="s">
        <v>2</v>
      </c>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5"/>
      <c r="CN7" s="133" t="s">
        <v>3</v>
      </c>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5"/>
      <c r="EG7" s="133" t="s">
        <v>4</v>
      </c>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5"/>
      <c r="FZ7" s="133" t="s">
        <v>5</v>
      </c>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5"/>
      <c r="ID7" s="133" t="s">
        <v>6</v>
      </c>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c r="JR7" s="134"/>
      <c r="JS7" s="134"/>
      <c r="JT7" s="134"/>
      <c r="JU7" s="134"/>
      <c r="JV7" s="135"/>
      <c r="JW7" s="133" t="s">
        <v>7</v>
      </c>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c r="LK7" s="134"/>
      <c r="LL7" s="134"/>
      <c r="LM7" s="134"/>
      <c r="LN7" s="134"/>
      <c r="LO7" s="135"/>
      <c r="LP7" s="133" t="s">
        <v>8</v>
      </c>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134"/>
      <c r="ND7" s="134"/>
      <c r="NE7" s="134"/>
      <c r="NF7" s="134"/>
      <c r="NG7" s="134"/>
      <c r="NH7" s="135"/>
      <c r="NI7" s="3"/>
      <c r="NJ7" s="148" t="s">
        <v>9</v>
      </c>
      <c r="NK7" s="149"/>
      <c r="NL7" s="149"/>
      <c r="NM7" s="149"/>
      <c r="NN7" s="149"/>
      <c r="NO7" s="149"/>
      <c r="NP7" s="149"/>
      <c r="NQ7" s="149"/>
      <c r="NR7" s="149"/>
      <c r="NS7" s="149"/>
      <c r="NT7" s="149"/>
      <c r="NU7" s="149"/>
      <c r="NV7" s="149"/>
      <c r="NW7" s="150"/>
      <c r="NX7" s="3"/>
    </row>
    <row r="8" spans="1:388" ht="18.75" customHeight="1" x14ac:dyDescent="0.15">
      <c r="A8" s="2"/>
      <c r="B8" s="128" t="str">
        <f>データ!K6</f>
        <v>地方独立行政法人</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30"/>
      <c r="AU8" s="128" t="str">
        <f>データ!L6</f>
        <v>病院事業</v>
      </c>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30"/>
      <c r="CN8" s="128" t="str">
        <f>データ!M6</f>
        <v>一般病院</v>
      </c>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30"/>
      <c r="EG8" s="128" t="str">
        <f>データ!N6</f>
        <v>500床以上</v>
      </c>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30"/>
      <c r="FZ8" s="128" t="str">
        <f>データ!O7</f>
        <v>非設置</v>
      </c>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30"/>
      <c r="ID8" s="112">
        <f>データ!Z6</f>
        <v>570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データ!AA6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f>データ!AB6</f>
        <v>20</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44" t="s">
        <v>10</v>
      </c>
      <c r="NK8" s="145"/>
      <c r="NL8" s="138" t="s">
        <v>11</v>
      </c>
      <c r="NM8" s="138"/>
      <c r="NN8" s="138"/>
      <c r="NO8" s="138"/>
      <c r="NP8" s="138"/>
      <c r="NQ8" s="138"/>
      <c r="NR8" s="138"/>
      <c r="NS8" s="138"/>
      <c r="NT8" s="138"/>
      <c r="NU8" s="138"/>
      <c r="NV8" s="138"/>
      <c r="NW8" s="139"/>
      <c r="NX8" s="3"/>
    </row>
    <row r="9" spans="1:388"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5"/>
      <c r="AU9" s="133" t="s">
        <v>13</v>
      </c>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5"/>
      <c r="CN9" s="133" t="s">
        <v>14</v>
      </c>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5"/>
      <c r="EG9" s="133" t="s">
        <v>15</v>
      </c>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5"/>
      <c r="FZ9" s="133" t="s">
        <v>16</v>
      </c>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5"/>
      <c r="ID9" s="133" t="s">
        <v>17</v>
      </c>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c r="JR9" s="134"/>
      <c r="JS9" s="134"/>
      <c r="JT9" s="134"/>
      <c r="JU9" s="134"/>
      <c r="JV9" s="135"/>
      <c r="JW9" s="133" t="s">
        <v>18</v>
      </c>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c r="LK9" s="134"/>
      <c r="LL9" s="134"/>
      <c r="LM9" s="134"/>
      <c r="LN9" s="134"/>
      <c r="LO9" s="135"/>
      <c r="LP9" s="133" t="s">
        <v>19</v>
      </c>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134"/>
      <c r="ND9" s="134"/>
      <c r="NE9" s="134"/>
      <c r="NF9" s="134"/>
      <c r="NG9" s="134"/>
      <c r="NH9" s="135"/>
      <c r="NI9" s="3"/>
      <c r="NJ9" s="140" t="s">
        <v>20</v>
      </c>
      <c r="NK9" s="141"/>
      <c r="NL9" s="142" t="s">
        <v>21</v>
      </c>
      <c r="NM9" s="142"/>
      <c r="NN9" s="142"/>
      <c r="NO9" s="142"/>
      <c r="NP9" s="142"/>
      <c r="NQ9" s="142"/>
      <c r="NR9" s="142"/>
      <c r="NS9" s="142"/>
      <c r="NT9" s="142"/>
      <c r="NU9" s="142"/>
      <c r="NV9" s="142"/>
      <c r="NW9" s="143"/>
      <c r="NX9" s="3"/>
    </row>
    <row r="10" spans="1:388" ht="18.75" customHeight="1" x14ac:dyDescent="0.15">
      <c r="A10" s="2"/>
      <c r="B10" s="128" t="str">
        <f>データ!P6</f>
        <v>直営</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30"/>
      <c r="AU10" s="112">
        <f>データ!Q6</f>
        <v>31</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28" t="str">
        <f>データ!R6</f>
        <v>対象</v>
      </c>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30"/>
      <c r="EG10" s="128" t="str">
        <f>データ!S6</f>
        <v>透 I 未 訓 ガ</v>
      </c>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30"/>
      <c r="FZ10" s="128" t="str">
        <f>データ!T6</f>
        <v>救 臨 が 感 災 地 輪</v>
      </c>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30"/>
      <c r="ID10" s="112" t="str">
        <f>データ!AC6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データ!AD6</f>
        <v>4</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データ!AE6</f>
        <v>594</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36" t="s">
        <v>22</v>
      </c>
      <c r="NK10" s="137"/>
      <c r="NL10" s="131" t="s">
        <v>23</v>
      </c>
      <c r="NM10" s="131"/>
      <c r="NN10" s="131"/>
      <c r="NO10" s="131"/>
      <c r="NP10" s="131"/>
      <c r="NQ10" s="131"/>
      <c r="NR10" s="131"/>
      <c r="NS10" s="131"/>
      <c r="NT10" s="131"/>
      <c r="NU10" s="131"/>
      <c r="NV10" s="131"/>
      <c r="NW10" s="132"/>
      <c r="NX10" s="3"/>
    </row>
    <row r="11" spans="1:388" ht="18.75" customHeight="1" x14ac:dyDescent="0.15">
      <c r="A11" s="2"/>
      <c r="B11" s="133" t="s">
        <v>24</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5"/>
      <c r="AU11" s="133" t="s">
        <v>25</v>
      </c>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5"/>
      <c r="CN11" s="133" t="s">
        <v>26</v>
      </c>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5"/>
      <c r="EG11" s="133" t="s">
        <v>27</v>
      </c>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5"/>
      <c r="FZ11" s="133" t="s">
        <v>28</v>
      </c>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5"/>
      <c r="ID11" s="133" t="s">
        <v>29</v>
      </c>
      <c r="IE11" s="134"/>
      <c r="IF11" s="134"/>
      <c r="IG11" s="134"/>
      <c r="IH11" s="134"/>
      <c r="II11" s="134"/>
      <c r="IJ11" s="134"/>
      <c r="IK11" s="134"/>
      <c r="IL11" s="134"/>
      <c r="IM11" s="134"/>
      <c r="IN11" s="134"/>
      <c r="IO11" s="134"/>
      <c r="IP11" s="134"/>
      <c r="IQ11" s="134"/>
      <c r="IR11" s="134"/>
      <c r="IS11" s="134"/>
      <c r="IT11" s="134"/>
      <c r="IU11" s="134"/>
      <c r="IV11" s="134"/>
      <c r="IW11" s="134"/>
      <c r="IX11" s="134"/>
      <c r="IY11" s="134"/>
      <c r="IZ11" s="134"/>
      <c r="JA11" s="134"/>
      <c r="JB11" s="134"/>
      <c r="JC11" s="134"/>
      <c r="JD11" s="134"/>
      <c r="JE11" s="134"/>
      <c r="JF11" s="134"/>
      <c r="JG11" s="134"/>
      <c r="JH11" s="134"/>
      <c r="JI11" s="134"/>
      <c r="JJ11" s="134"/>
      <c r="JK11" s="134"/>
      <c r="JL11" s="134"/>
      <c r="JM11" s="134"/>
      <c r="JN11" s="134"/>
      <c r="JO11" s="134"/>
      <c r="JP11" s="134"/>
      <c r="JQ11" s="134"/>
      <c r="JR11" s="134"/>
      <c r="JS11" s="134"/>
      <c r="JT11" s="134"/>
      <c r="JU11" s="134"/>
      <c r="JV11" s="135"/>
      <c r="JW11" s="133" t="s">
        <v>30</v>
      </c>
      <c r="JX11" s="134"/>
      <c r="JY11" s="134"/>
      <c r="JZ11" s="134"/>
      <c r="KA11" s="134"/>
      <c r="KB11" s="134"/>
      <c r="KC11" s="134"/>
      <c r="KD11" s="134"/>
      <c r="KE11" s="134"/>
      <c r="KF11" s="134"/>
      <c r="KG11" s="134"/>
      <c r="KH11" s="134"/>
      <c r="KI11" s="134"/>
      <c r="KJ11" s="134"/>
      <c r="KK11" s="134"/>
      <c r="KL11" s="134"/>
      <c r="KM11" s="134"/>
      <c r="KN11" s="134"/>
      <c r="KO11" s="134"/>
      <c r="KP11" s="134"/>
      <c r="KQ11" s="134"/>
      <c r="KR11" s="134"/>
      <c r="KS11" s="134"/>
      <c r="KT11" s="134"/>
      <c r="KU11" s="134"/>
      <c r="KV11" s="134"/>
      <c r="KW11" s="134"/>
      <c r="KX11" s="134"/>
      <c r="KY11" s="134"/>
      <c r="KZ11" s="134"/>
      <c r="LA11" s="134"/>
      <c r="LB11" s="134"/>
      <c r="LC11" s="134"/>
      <c r="LD11" s="134"/>
      <c r="LE11" s="134"/>
      <c r="LF11" s="134"/>
      <c r="LG11" s="134"/>
      <c r="LH11" s="134"/>
      <c r="LI11" s="134"/>
      <c r="LJ11" s="134"/>
      <c r="LK11" s="134"/>
      <c r="LL11" s="134"/>
      <c r="LM11" s="134"/>
      <c r="LN11" s="134"/>
      <c r="LO11" s="135"/>
      <c r="LP11" s="133" t="s">
        <v>31</v>
      </c>
      <c r="LQ11" s="134"/>
      <c r="LR11" s="134"/>
      <c r="LS11" s="134"/>
      <c r="LT11" s="134"/>
      <c r="LU11" s="134"/>
      <c r="LV11" s="134"/>
      <c r="LW11" s="134"/>
      <c r="LX11" s="134"/>
      <c r="LY11" s="134"/>
      <c r="LZ11" s="134"/>
      <c r="MA11" s="134"/>
      <c r="MB11" s="134"/>
      <c r="MC11" s="134"/>
      <c r="MD11" s="134"/>
      <c r="ME11" s="134"/>
      <c r="MF11" s="134"/>
      <c r="MG11" s="134"/>
      <c r="MH11" s="134"/>
      <c r="MI11" s="134"/>
      <c r="MJ11" s="134"/>
      <c r="MK11" s="134"/>
      <c r="ML11" s="134"/>
      <c r="MM11" s="134"/>
      <c r="MN11" s="134"/>
      <c r="MO11" s="134"/>
      <c r="MP11" s="134"/>
      <c r="MQ11" s="134"/>
      <c r="MR11" s="134"/>
      <c r="MS11" s="134"/>
      <c r="MT11" s="134"/>
      <c r="MU11" s="134"/>
      <c r="MV11" s="134"/>
      <c r="MW11" s="134"/>
      <c r="MX11" s="134"/>
      <c r="MY11" s="134"/>
      <c r="MZ11" s="134"/>
      <c r="NA11" s="134"/>
      <c r="NB11" s="134"/>
      <c r="NC11" s="134"/>
      <c r="ND11" s="134"/>
      <c r="NE11" s="134"/>
      <c r="NF11" s="134"/>
      <c r="NG11" s="134"/>
      <c r="NH11" s="135"/>
      <c r="NI11" s="5"/>
      <c r="NJ11" s="3"/>
      <c r="NK11" s="3"/>
      <c r="NL11" s="3"/>
      <c r="NM11" s="3"/>
      <c r="NN11" s="3"/>
      <c r="NO11" s="3"/>
      <c r="NP11" s="3"/>
      <c r="NQ11" s="3"/>
      <c r="NR11" s="3"/>
      <c r="NS11" s="3"/>
      <c r="NT11" s="3"/>
      <c r="NU11" s="3"/>
      <c r="NV11" s="3"/>
      <c r="NW11" s="3"/>
      <c r="NX11" s="3"/>
    </row>
    <row r="12" spans="1:388" ht="18.75" customHeight="1" x14ac:dyDescent="0.15">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36844</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28" t="str">
        <f>データ!W6</f>
        <v>非該当</v>
      </c>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30"/>
      <c r="EG12" s="128" t="str">
        <f>データ!X6</f>
        <v>非該当</v>
      </c>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30"/>
      <c r="FZ12" s="128" t="str">
        <f>データ!Y6</f>
        <v>７：１</v>
      </c>
      <c r="GA12" s="129"/>
      <c r="GB12" s="129"/>
      <c r="GC12" s="129"/>
      <c r="GD12" s="129"/>
      <c r="GE12" s="129"/>
      <c r="GF12" s="129"/>
      <c r="GG12" s="129"/>
      <c r="GH12" s="129"/>
      <c r="GI12" s="129"/>
      <c r="GJ12" s="129"/>
      <c r="GK12" s="129"/>
      <c r="GL12" s="129"/>
      <c r="GM12" s="129"/>
      <c r="GN12" s="129"/>
      <c r="GO12" s="129"/>
      <c r="GP12" s="129"/>
      <c r="GQ12" s="129"/>
      <c r="GR12" s="129"/>
      <c r="GS12" s="129"/>
      <c r="GT12" s="129"/>
      <c r="GU12" s="129"/>
      <c r="GV12" s="129"/>
      <c r="GW12" s="129"/>
      <c r="GX12" s="129"/>
      <c r="GY12" s="129"/>
      <c r="GZ12" s="129"/>
      <c r="HA12" s="129"/>
      <c r="HB12" s="129"/>
      <c r="HC12" s="129"/>
      <c r="HD12" s="129"/>
      <c r="HE12" s="129"/>
      <c r="HF12" s="129"/>
      <c r="HG12" s="129"/>
      <c r="HH12" s="129"/>
      <c r="HI12" s="129"/>
      <c r="HJ12" s="129"/>
      <c r="HK12" s="129"/>
      <c r="HL12" s="129"/>
      <c r="HM12" s="129"/>
      <c r="HN12" s="129"/>
      <c r="HO12" s="129"/>
      <c r="HP12" s="129"/>
      <c r="HQ12" s="129"/>
      <c r="HR12" s="130"/>
      <c r="ID12" s="112">
        <f>データ!AF6</f>
        <v>555</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データ!AG6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データ!AH6</f>
        <v>555</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5"/>
      <c r="NJ12" s="3"/>
      <c r="NK12" s="3"/>
      <c r="NL12" s="3"/>
      <c r="NM12" s="3"/>
      <c r="NN12" s="3"/>
      <c r="NO12" s="3"/>
      <c r="NP12" s="3"/>
      <c r="NQ12" s="3"/>
      <c r="NR12" s="3"/>
      <c r="NS12" s="3"/>
      <c r="NT12" s="3"/>
      <c r="NU12" s="3"/>
      <c r="NV12" s="3"/>
      <c r="NW12" s="3"/>
      <c r="NX12" s="3"/>
    </row>
    <row r="13" spans="1:388" ht="17.25" customHeight="1" x14ac:dyDescent="0.2">
      <c r="A13" s="2"/>
      <c r="B13" s="115" t="s">
        <v>32</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5"/>
      <c r="NJ13" s="6"/>
      <c r="NK13" s="6"/>
      <c r="NL13" s="6"/>
      <c r="NM13" s="6"/>
      <c r="NN13" s="6"/>
      <c r="NO13" s="6"/>
      <c r="NP13" s="6"/>
      <c r="NQ13" s="6"/>
      <c r="NR13" s="6"/>
      <c r="NS13" s="6"/>
      <c r="NT13" s="6"/>
      <c r="NU13" s="6"/>
      <c r="NV13" s="6"/>
      <c r="NW13" s="6"/>
      <c r="NX13" s="6"/>
    </row>
    <row r="14" spans="1:388" ht="17.25" customHeight="1" x14ac:dyDescent="0.15">
      <c r="A14" s="2"/>
      <c r="B14" s="115" t="s">
        <v>33</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6" t="s">
        <v>36</v>
      </c>
      <c r="NK16" s="117"/>
      <c r="NL16" s="117"/>
      <c r="NM16" s="117"/>
      <c r="NN16" s="118"/>
      <c r="NO16" s="119" t="s">
        <v>37</v>
      </c>
      <c r="NP16" s="120"/>
      <c r="NQ16" s="120"/>
      <c r="NR16" s="120"/>
      <c r="NS16" s="121"/>
      <c r="NT16" s="119" t="s">
        <v>38</v>
      </c>
      <c r="NU16" s="120"/>
      <c r="NV16" s="120"/>
      <c r="NW16" s="120"/>
      <c r="NX16" s="121"/>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5" t="s">
        <v>39</v>
      </c>
      <c r="NK17" s="126"/>
      <c r="NL17" s="126"/>
      <c r="NM17" s="126"/>
      <c r="NN17" s="127"/>
      <c r="NO17" s="122"/>
      <c r="NP17" s="123"/>
      <c r="NQ17" s="123"/>
      <c r="NR17" s="123"/>
      <c r="NS17" s="124"/>
      <c r="NT17" s="122"/>
      <c r="NU17" s="123"/>
      <c r="NV17" s="123"/>
      <c r="NW17" s="123"/>
      <c r="NX17" s="124"/>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8" t="s">
        <v>75</v>
      </c>
      <c r="NP18" s="109"/>
      <c r="NQ18" s="109"/>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10"/>
      <c r="NP19" s="111"/>
      <c r="NQ19" s="111"/>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100.3</v>
      </c>
      <c r="Q33" s="70"/>
      <c r="R33" s="70"/>
      <c r="S33" s="70"/>
      <c r="T33" s="70"/>
      <c r="U33" s="70"/>
      <c r="V33" s="70"/>
      <c r="W33" s="70"/>
      <c r="X33" s="70"/>
      <c r="Y33" s="70"/>
      <c r="Z33" s="70"/>
      <c r="AA33" s="70"/>
      <c r="AB33" s="70"/>
      <c r="AC33" s="70"/>
      <c r="AD33" s="71"/>
      <c r="AE33" s="69">
        <f>データ!AJ7</f>
        <v>110.9</v>
      </c>
      <c r="AF33" s="70"/>
      <c r="AG33" s="70"/>
      <c r="AH33" s="70"/>
      <c r="AI33" s="70"/>
      <c r="AJ33" s="70"/>
      <c r="AK33" s="70"/>
      <c r="AL33" s="70"/>
      <c r="AM33" s="70"/>
      <c r="AN33" s="70"/>
      <c r="AO33" s="70"/>
      <c r="AP33" s="70"/>
      <c r="AQ33" s="70"/>
      <c r="AR33" s="70"/>
      <c r="AS33" s="71"/>
      <c r="AT33" s="69">
        <f>データ!AK7</f>
        <v>111.8</v>
      </c>
      <c r="AU33" s="70"/>
      <c r="AV33" s="70"/>
      <c r="AW33" s="70"/>
      <c r="AX33" s="70"/>
      <c r="AY33" s="70"/>
      <c r="AZ33" s="70"/>
      <c r="BA33" s="70"/>
      <c r="BB33" s="70"/>
      <c r="BC33" s="70"/>
      <c r="BD33" s="70"/>
      <c r="BE33" s="70"/>
      <c r="BF33" s="70"/>
      <c r="BG33" s="70"/>
      <c r="BH33" s="71"/>
      <c r="BI33" s="69">
        <f>データ!AL7</f>
        <v>104.6</v>
      </c>
      <c r="BJ33" s="70"/>
      <c r="BK33" s="70"/>
      <c r="BL33" s="70"/>
      <c r="BM33" s="70"/>
      <c r="BN33" s="70"/>
      <c r="BO33" s="70"/>
      <c r="BP33" s="70"/>
      <c r="BQ33" s="70"/>
      <c r="BR33" s="70"/>
      <c r="BS33" s="70"/>
      <c r="BT33" s="70"/>
      <c r="BU33" s="70"/>
      <c r="BV33" s="70"/>
      <c r="BW33" s="71"/>
      <c r="BX33" s="69">
        <f>データ!AM7</f>
        <v>99.5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99.6</v>
      </c>
      <c r="DE33" s="70"/>
      <c r="DF33" s="70"/>
      <c r="DG33" s="70"/>
      <c r="DH33" s="70"/>
      <c r="DI33" s="70"/>
      <c r="DJ33" s="70"/>
      <c r="DK33" s="70"/>
      <c r="DL33" s="70"/>
      <c r="DM33" s="70"/>
      <c r="DN33" s="70"/>
      <c r="DO33" s="70"/>
      <c r="DP33" s="70"/>
      <c r="DQ33" s="70"/>
      <c r="DR33" s="71"/>
      <c r="DS33" s="69">
        <f>データ!AU7</f>
        <v>95</v>
      </c>
      <c r="DT33" s="70"/>
      <c r="DU33" s="70"/>
      <c r="DV33" s="70"/>
      <c r="DW33" s="70"/>
      <c r="DX33" s="70"/>
      <c r="DY33" s="70"/>
      <c r="DZ33" s="70"/>
      <c r="EA33" s="70"/>
      <c r="EB33" s="70"/>
      <c r="EC33" s="70"/>
      <c r="ED33" s="70"/>
      <c r="EE33" s="70"/>
      <c r="EF33" s="70"/>
      <c r="EG33" s="71"/>
      <c r="EH33" s="69">
        <f>データ!AV7</f>
        <v>96.5</v>
      </c>
      <c r="EI33" s="70"/>
      <c r="EJ33" s="70"/>
      <c r="EK33" s="70"/>
      <c r="EL33" s="70"/>
      <c r="EM33" s="70"/>
      <c r="EN33" s="70"/>
      <c r="EO33" s="70"/>
      <c r="EP33" s="70"/>
      <c r="EQ33" s="70"/>
      <c r="ER33" s="70"/>
      <c r="ES33" s="70"/>
      <c r="ET33" s="70"/>
      <c r="EU33" s="70"/>
      <c r="EV33" s="71"/>
      <c r="EW33" s="69">
        <f>データ!AW7</f>
        <v>97.7</v>
      </c>
      <c r="EX33" s="70"/>
      <c r="EY33" s="70"/>
      <c r="EZ33" s="70"/>
      <c r="FA33" s="70"/>
      <c r="FB33" s="70"/>
      <c r="FC33" s="70"/>
      <c r="FD33" s="70"/>
      <c r="FE33" s="70"/>
      <c r="FF33" s="70"/>
      <c r="FG33" s="70"/>
      <c r="FH33" s="70"/>
      <c r="FI33" s="70"/>
      <c r="FJ33" s="70"/>
      <c r="FK33" s="71"/>
      <c r="FL33" s="69">
        <f>データ!AX7</f>
        <v>100.4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97.8</v>
      </c>
      <c r="GS33" s="70"/>
      <c r="GT33" s="70"/>
      <c r="GU33" s="70"/>
      <c r="GV33" s="70"/>
      <c r="GW33" s="70"/>
      <c r="GX33" s="70"/>
      <c r="GY33" s="70"/>
      <c r="GZ33" s="70"/>
      <c r="HA33" s="70"/>
      <c r="HB33" s="70"/>
      <c r="HC33" s="70"/>
      <c r="HD33" s="70"/>
      <c r="HE33" s="70"/>
      <c r="HF33" s="71"/>
      <c r="HG33" s="69">
        <f>データ!BF7</f>
        <v>93.3</v>
      </c>
      <c r="HH33" s="70"/>
      <c r="HI33" s="70"/>
      <c r="HJ33" s="70"/>
      <c r="HK33" s="70"/>
      <c r="HL33" s="70"/>
      <c r="HM33" s="70"/>
      <c r="HN33" s="70"/>
      <c r="HO33" s="70"/>
      <c r="HP33" s="70"/>
      <c r="HQ33" s="70"/>
      <c r="HR33" s="70"/>
      <c r="HS33" s="70"/>
      <c r="HT33" s="70"/>
      <c r="HU33" s="71"/>
      <c r="HV33" s="69">
        <f>データ!BG7</f>
        <v>94.5</v>
      </c>
      <c r="HW33" s="70"/>
      <c r="HX33" s="70"/>
      <c r="HY33" s="70"/>
      <c r="HZ33" s="70"/>
      <c r="IA33" s="70"/>
      <c r="IB33" s="70"/>
      <c r="IC33" s="70"/>
      <c r="ID33" s="70"/>
      <c r="IE33" s="70"/>
      <c r="IF33" s="70"/>
      <c r="IG33" s="70"/>
      <c r="IH33" s="70"/>
      <c r="II33" s="70"/>
      <c r="IJ33" s="71"/>
      <c r="IK33" s="69">
        <f>データ!BH7</f>
        <v>96.1</v>
      </c>
      <c r="IL33" s="70"/>
      <c r="IM33" s="70"/>
      <c r="IN33" s="70"/>
      <c r="IO33" s="70"/>
      <c r="IP33" s="70"/>
      <c r="IQ33" s="70"/>
      <c r="IR33" s="70"/>
      <c r="IS33" s="70"/>
      <c r="IT33" s="70"/>
      <c r="IU33" s="70"/>
      <c r="IV33" s="70"/>
      <c r="IW33" s="70"/>
      <c r="IX33" s="70"/>
      <c r="IY33" s="71"/>
      <c r="IZ33" s="69">
        <f>データ!BI7</f>
        <v>98.9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80.8</v>
      </c>
      <c r="KG33" s="70"/>
      <c r="KH33" s="70"/>
      <c r="KI33" s="70"/>
      <c r="KJ33" s="70"/>
      <c r="KK33" s="70"/>
      <c r="KL33" s="70"/>
      <c r="KM33" s="70"/>
      <c r="KN33" s="70"/>
      <c r="KO33" s="70"/>
      <c r="KP33" s="70"/>
      <c r="KQ33" s="70"/>
      <c r="KR33" s="70"/>
      <c r="KS33" s="70"/>
      <c r="KT33" s="71"/>
      <c r="KU33" s="69">
        <f>データ!BQ7</f>
        <v>68.599999999999994</v>
      </c>
      <c r="KV33" s="70"/>
      <c r="KW33" s="70"/>
      <c r="KX33" s="70"/>
      <c r="KY33" s="70"/>
      <c r="KZ33" s="70"/>
      <c r="LA33" s="70"/>
      <c r="LB33" s="70"/>
      <c r="LC33" s="70"/>
      <c r="LD33" s="70"/>
      <c r="LE33" s="70"/>
      <c r="LF33" s="70"/>
      <c r="LG33" s="70"/>
      <c r="LH33" s="70"/>
      <c r="LI33" s="71"/>
      <c r="LJ33" s="69">
        <f>データ!BR7</f>
        <v>68</v>
      </c>
      <c r="LK33" s="70"/>
      <c r="LL33" s="70"/>
      <c r="LM33" s="70"/>
      <c r="LN33" s="70"/>
      <c r="LO33" s="70"/>
      <c r="LP33" s="70"/>
      <c r="LQ33" s="70"/>
      <c r="LR33" s="70"/>
      <c r="LS33" s="70"/>
      <c r="LT33" s="70"/>
      <c r="LU33" s="70"/>
      <c r="LV33" s="70"/>
      <c r="LW33" s="70"/>
      <c r="LX33" s="71"/>
      <c r="LY33" s="69">
        <f>データ!BS7</f>
        <v>75</v>
      </c>
      <c r="LZ33" s="70"/>
      <c r="MA33" s="70"/>
      <c r="MB33" s="70"/>
      <c r="MC33" s="70"/>
      <c r="MD33" s="70"/>
      <c r="ME33" s="70"/>
      <c r="MF33" s="70"/>
      <c r="MG33" s="70"/>
      <c r="MH33" s="70"/>
      <c r="MI33" s="70"/>
      <c r="MJ33" s="70"/>
      <c r="MK33" s="70"/>
      <c r="ML33" s="70"/>
      <c r="MM33" s="71"/>
      <c r="MN33" s="69">
        <f>データ!BT7</f>
        <v>76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8.7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9" t="s">
        <v>190</v>
      </c>
      <c r="NK39" s="160"/>
      <c r="NL39" s="160"/>
      <c r="NM39" s="160"/>
      <c r="NN39" s="160"/>
      <c r="NO39" s="160"/>
      <c r="NP39" s="160"/>
      <c r="NQ39" s="160"/>
      <c r="NR39" s="160"/>
      <c r="NS39" s="160"/>
      <c r="NT39" s="160"/>
      <c r="NU39" s="160"/>
      <c r="NV39" s="160"/>
      <c r="NW39" s="160"/>
      <c r="NX39" s="161"/>
      <c r="OC39" s="16" t="s">
        <v>68</v>
      </c>
    </row>
    <row r="40" spans="1:393" ht="18.7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9"/>
      <c r="NK40" s="160"/>
      <c r="NL40" s="160"/>
      <c r="NM40" s="160"/>
      <c r="NN40" s="160"/>
      <c r="NO40" s="160"/>
      <c r="NP40" s="160"/>
      <c r="NQ40" s="160"/>
      <c r="NR40" s="160"/>
      <c r="NS40" s="160"/>
      <c r="NT40" s="160"/>
      <c r="NU40" s="160"/>
      <c r="NV40" s="160"/>
      <c r="NW40" s="160"/>
      <c r="NX40" s="161"/>
      <c r="OC40" s="16" t="s">
        <v>69</v>
      </c>
    </row>
    <row r="41" spans="1:393" ht="18.7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9"/>
      <c r="NK41" s="160"/>
      <c r="NL41" s="160"/>
      <c r="NM41" s="160"/>
      <c r="NN41" s="160"/>
      <c r="NO41" s="160"/>
      <c r="NP41" s="160"/>
      <c r="NQ41" s="160"/>
      <c r="NR41" s="160"/>
      <c r="NS41" s="160"/>
      <c r="NT41" s="160"/>
      <c r="NU41" s="160"/>
      <c r="NV41" s="160"/>
      <c r="NW41" s="160"/>
      <c r="NX41" s="161"/>
      <c r="OC41" s="16" t="s">
        <v>70</v>
      </c>
    </row>
    <row r="42" spans="1:393" ht="18.7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9"/>
      <c r="NK42" s="160"/>
      <c r="NL42" s="160"/>
      <c r="NM42" s="160"/>
      <c r="NN42" s="160"/>
      <c r="NO42" s="160"/>
      <c r="NP42" s="160"/>
      <c r="NQ42" s="160"/>
      <c r="NR42" s="160"/>
      <c r="NS42" s="160"/>
      <c r="NT42" s="160"/>
      <c r="NU42" s="160"/>
      <c r="NV42" s="160"/>
      <c r="NW42" s="160"/>
      <c r="NX42" s="161"/>
      <c r="OC42" s="16" t="s">
        <v>71</v>
      </c>
    </row>
    <row r="43" spans="1:393" ht="18.7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9"/>
      <c r="NK43" s="160"/>
      <c r="NL43" s="160"/>
      <c r="NM43" s="160"/>
      <c r="NN43" s="160"/>
      <c r="NO43" s="160"/>
      <c r="NP43" s="160"/>
      <c r="NQ43" s="160"/>
      <c r="NR43" s="160"/>
      <c r="NS43" s="160"/>
      <c r="NT43" s="160"/>
      <c r="NU43" s="160"/>
      <c r="NV43" s="160"/>
      <c r="NW43" s="160"/>
      <c r="NX43" s="161"/>
      <c r="OC43" s="16" t="s">
        <v>72</v>
      </c>
    </row>
    <row r="44" spans="1:393" ht="18.7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9"/>
      <c r="NK44" s="160"/>
      <c r="NL44" s="160"/>
      <c r="NM44" s="160"/>
      <c r="NN44" s="160"/>
      <c r="NO44" s="160"/>
      <c r="NP44" s="160"/>
      <c r="NQ44" s="160"/>
      <c r="NR44" s="160"/>
      <c r="NS44" s="160"/>
      <c r="NT44" s="160"/>
      <c r="NU44" s="160"/>
      <c r="NV44" s="160"/>
      <c r="NW44" s="160"/>
      <c r="NX44" s="161"/>
      <c r="OC44" s="16" t="s">
        <v>73</v>
      </c>
    </row>
    <row r="45" spans="1:393" ht="18.7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9"/>
      <c r="NK45" s="160"/>
      <c r="NL45" s="160"/>
      <c r="NM45" s="160"/>
      <c r="NN45" s="160"/>
      <c r="NO45" s="160"/>
      <c r="NP45" s="160"/>
      <c r="NQ45" s="160"/>
      <c r="NR45" s="160"/>
      <c r="NS45" s="160"/>
      <c r="NT45" s="160"/>
      <c r="NU45" s="160"/>
      <c r="NV45" s="160"/>
      <c r="NW45" s="160"/>
      <c r="NX45" s="161"/>
      <c r="OC45" s="16" t="s">
        <v>74</v>
      </c>
    </row>
    <row r="46" spans="1:393" ht="18.7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9"/>
      <c r="NK46" s="160"/>
      <c r="NL46" s="160"/>
      <c r="NM46" s="160"/>
      <c r="NN46" s="160"/>
      <c r="NO46" s="160"/>
      <c r="NP46" s="160"/>
      <c r="NQ46" s="160"/>
      <c r="NR46" s="160"/>
      <c r="NS46" s="160"/>
      <c r="NT46" s="160"/>
      <c r="NU46" s="160"/>
      <c r="NV46" s="160"/>
      <c r="NW46" s="160"/>
      <c r="NX46" s="161"/>
      <c r="OC46" s="16" t="s">
        <v>75</v>
      </c>
    </row>
    <row r="47" spans="1:393" ht="18.7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9"/>
      <c r="NK47" s="160"/>
      <c r="NL47" s="160"/>
      <c r="NM47" s="160"/>
      <c r="NN47" s="160"/>
      <c r="NO47" s="160"/>
      <c r="NP47" s="160"/>
      <c r="NQ47" s="160"/>
      <c r="NR47" s="160"/>
      <c r="NS47" s="160"/>
      <c r="NT47" s="160"/>
      <c r="NU47" s="160"/>
      <c r="NV47" s="160"/>
      <c r="NW47" s="160"/>
      <c r="NX47" s="161"/>
      <c r="OC47" s="16" t="s">
        <v>76</v>
      </c>
    </row>
    <row r="48" spans="1:393" ht="18.7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9"/>
      <c r="NK48" s="160"/>
      <c r="NL48" s="160"/>
      <c r="NM48" s="160"/>
      <c r="NN48" s="160"/>
      <c r="NO48" s="160"/>
      <c r="NP48" s="160"/>
      <c r="NQ48" s="160"/>
      <c r="NR48" s="160"/>
      <c r="NS48" s="160"/>
      <c r="NT48" s="160"/>
      <c r="NU48" s="160"/>
      <c r="NV48" s="160"/>
      <c r="NW48" s="160"/>
      <c r="NX48" s="161"/>
      <c r="OC48" s="16" t="s">
        <v>77</v>
      </c>
    </row>
    <row r="49" spans="1:393" ht="18.7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9"/>
      <c r="NK49" s="160"/>
      <c r="NL49" s="160"/>
      <c r="NM49" s="160"/>
      <c r="NN49" s="160"/>
      <c r="NO49" s="160"/>
      <c r="NP49" s="160"/>
      <c r="NQ49" s="160"/>
      <c r="NR49" s="160"/>
      <c r="NS49" s="160"/>
      <c r="NT49" s="160"/>
      <c r="NU49" s="160"/>
      <c r="NV49" s="160"/>
      <c r="NW49" s="160"/>
      <c r="NX49" s="161"/>
      <c r="OC49" s="16" t="s">
        <v>78</v>
      </c>
    </row>
    <row r="50" spans="1:393" ht="18.7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9"/>
      <c r="NK50" s="160"/>
      <c r="NL50" s="160"/>
      <c r="NM50" s="160"/>
      <c r="NN50" s="160"/>
      <c r="NO50" s="160"/>
      <c r="NP50" s="160"/>
      <c r="NQ50" s="160"/>
      <c r="NR50" s="160"/>
      <c r="NS50" s="160"/>
      <c r="NT50" s="160"/>
      <c r="NU50" s="160"/>
      <c r="NV50" s="160"/>
      <c r="NW50" s="160"/>
      <c r="NX50" s="161"/>
      <c r="OC50" s="16" t="s">
        <v>79</v>
      </c>
    </row>
    <row r="51" spans="1:393" ht="18.7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62"/>
      <c r="NK51" s="163"/>
      <c r="NL51" s="163"/>
      <c r="NM51" s="163"/>
      <c r="NN51" s="163"/>
      <c r="NO51" s="163"/>
      <c r="NP51" s="163"/>
      <c r="NQ51" s="163"/>
      <c r="NR51" s="163"/>
      <c r="NS51" s="163"/>
      <c r="NT51" s="163"/>
      <c r="NU51" s="163"/>
      <c r="NV51" s="163"/>
      <c r="NW51" s="163"/>
      <c r="NX51" s="16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67166</v>
      </c>
      <c r="Q55" s="67"/>
      <c r="R55" s="67"/>
      <c r="S55" s="67"/>
      <c r="T55" s="67"/>
      <c r="U55" s="67"/>
      <c r="V55" s="67"/>
      <c r="W55" s="67"/>
      <c r="X55" s="67"/>
      <c r="Y55" s="67"/>
      <c r="Z55" s="67"/>
      <c r="AA55" s="67"/>
      <c r="AB55" s="67"/>
      <c r="AC55" s="67"/>
      <c r="AD55" s="68"/>
      <c r="AE55" s="66">
        <f>データ!CB7</f>
        <v>70859</v>
      </c>
      <c r="AF55" s="67"/>
      <c r="AG55" s="67"/>
      <c r="AH55" s="67"/>
      <c r="AI55" s="67"/>
      <c r="AJ55" s="67"/>
      <c r="AK55" s="67"/>
      <c r="AL55" s="67"/>
      <c r="AM55" s="67"/>
      <c r="AN55" s="67"/>
      <c r="AO55" s="67"/>
      <c r="AP55" s="67"/>
      <c r="AQ55" s="67"/>
      <c r="AR55" s="67"/>
      <c r="AS55" s="68"/>
      <c r="AT55" s="66">
        <f>データ!CC7</f>
        <v>74960</v>
      </c>
      <c r="AU55" s="67"/>
      <c r="AV55" s="67"/>
      <c r="AW55" s="67"/>
      <c r="AX55" s="67"/>
      <c r="AY55" s="67"/>
      <c r="AZ55" s="67"/>
      <c r="BA55" s="67"/>
      <c r="BB55" s="67"/>
      <c r="BC55" s="67"/>
      <c r="BD55" s="67"/>
      <c r="BE55" s="67"/>
      <c r="BF55" s="67"/>
      <c r="BG55" s="67"/>
      <c r="BH55" s="68"/>
      <c r="BI55" s="66">
        <f>データ!CD7</f>
        <v>76336</v>
      </c>
      <c r="BJ55" s="67"/>
      <c r="BK55" s="67"/>
      <c r="BL55" s="67"/>
      <c r="BM55" s="67"/>
      <c r="BN55" s="67"/>
      <c r="BO55" s="67"/>
      <c r="BP55" s="67"/>
      <c r="BQ55" s="67"/>
      <c r="BR55" s="67"/>
      <c r="BS55" s="67"/>
      <c r="BT55" s="67"/>
      <c r="BU55" s="67"/>
      <c r="BV55" s="67"/>
      <c r="BW55" s="68"/>
      <c r="BX55" s="66">
        <f>データ!CE7</f>
        <v>80995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23758</v>
      </c>
      <c r="DE55" s="67"/>
      <c r="DF55" s="67"/>
      <c r="DG55" s="67"/>
      <c r="DH55" s="67"/>
      <c r="DI55" s="67"/>
      <c r="DJ55" s="67"/>
      <c r="DK55" s="67"/>
      <c r="DL55" s="67"/>
      <c r="DM55" s="67"/>
      <c r="DN55" s="67"/>
      <c r="DO55" s="67"/>
      <c r="DP55" s="67"/>
      <c r="DQ55" s="67"/>
      <c r="DR55" s="68"/>
      <c r="DS55" s="66">
        <f>データ!CM7</f>
        <v>25115</v>
      </c>
      <c r="DT55" s="67"/>
      <c r="DU55" s="67"/>
      <c r="DV55" s="67"/>
      <c r="DW55" s="67"/>
      <c r="DX55" s="67"/>
      <c r="DY55" s="67"/>
      <c r="DZ55" s="67"/>
      <c r="EA55" s="67"/>
      <c r="EB55" s="67"/>
      <c r="EC55" s="67"/>
      <c r="ED55" s="67"/>
      <c r="EE55" s="67"/>
      <c r="EF55" s="67"/>
      <c r="EG55" s="68"/>
      <c r="EH55" s="66">
        <f>データ!CN7</f>
        <v>26285</v>
      </c>
      <c r="EI55" s="67"/>
      <c r="EJ55" s="67"/>
      <c r="EK55" s="67"/>
      <c r="EL55" s="67"/>
      <c r="EM55" s="67"/>
      <c r="EN55" s="67"/>
      <c r="EO55" s="67"/>
      <c r="EP55" s="67"/>
      <c r="EQ55" s="67"/>
      <c r="ER55" s="67"/>
      <c r="ES55" s="67"/>
      <c r="ET55" s="67"/>
      <c r="EU55" s="67"/>
      <c r="EV55" s="68"/>
      <c r="EW55" s="66">
        <f>データ!CO7</f>
        <v>27231</v>
      </c>
      <c r="EX55" s="67"/>
      <c r="EY55" s="67"/>
      <c r="EZ55" s="67"/>
      <c r="FA55" s="67"/>
      <c r="FB55" s="67"/>
      <c r="FC55" s="67"/>
      <c r="FD55" s="67"/>
      <c r="FE55" s="67"/>
      <c r="FF55" s="67"/>
      <c r="FG55" s="67"/>
      <c r="FH55" s="67"/>
      <c r="FI55" s="67"/>
      <c r="FJ55" s="67"/>
      <c r="FK55" s="68"/>
      <c r="FL55" s="66">
        <f>データ!CP7</f>
        <v>29256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45.7</v>
      </c>
      <c r="GS55" s="70"/>
      <c r="GT55" s="70"/>
      <c r="GU55" s="70"/>
      <c r="GV55" s="70"/>
      <c r="GW55" s="70"/>
      <c r="GX55" s="70"/>
      <c r="GY55" s="70"/>
      <c r="GZ55" s="70"/>
      <c r="HA55" s="70"/>
      <c r="HB55" s="70"/>
      <c r="HC55" s="70"/>
      <c r="HD55" s="70"/>
      <c r="HE55" s="70"/>
      <c r="HF55" s="71"/>
      <c r="HG55" s="69">
        <f>データ!CX7</f>
        <v>43.1</v>
      </c>
      <c r="HH55" s="70"/>
      <c r="HI55" s="70"/>
      <c r="HJ55" s="70"/>
      <c r="HK55" s="70"/>
      <c r="HL55" s="70"/>
      <c r="HM55" s="70"/>
      <c r="HN55" s="70"/>
      <c r="HO55" s="70"/>
      <c r="HP55" s="70"/>
      <c r="HQ55" s="70"/>
      <c r="HR55" s="70"/>
      <c r="HS55" s="70"/>
      <c r="HT55" s="70"/>
      <c r="HU55" s="71"/>
      <c r="HV55" s="69">
        <f>データ!CY7</f>
        <v>41.9</v>
      </c>
      <c r="HW55" s="70"/>
      <c r="HX55" s="70"/>
      <c r="HY55" s="70"/>
      <c r="HZ55" s="70"/>
      <c r="IA55" s="70"/>
      <c r="IB55" s="70"/>
      <c r="IC55" s="70"/>
      <c r="ID55" s="70"/>
      <c r="IE55" s="70"/>
      <c r="IF55" s="70"/>
      <c r="IG55" s="70"/>
      <c r="IH55" s="70"/>
      <c r="II55" s="70"/>
      <c r="IJ55" s="71"/>
      <c r="IK55" s="69">
        <f>データ!CZ7</f>
        <v>44.3</v>
      </c>
      <c r="IL55" s="70"/>
      <c r="IM55" s="70"/>
      <c r="IN55" s="70"/>
      <c r="IO55" s="70"/>
      <c r="IP55" s="70"/>
      <c r="IQ55" s="70"/>
      <c r="IR55" s="70"/>
      <c r="IS55" s="70"/>
      <c r="IT55" s="70"/>
      <c r="IU55" s="70"/>
      <c r="IV55" s="70"/>
      <c r="IW55" s="70"/>
      <c r="IX55" s="70"/>
      <c r="IY55" s="71"/>
      <c r="IZ55" s="69">
        <f>データ!DA7</f>
        <v>44.8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32.4</v>
      </c>
      <c r="KG55" s="70"/>
      <c r="KH55" s="70"/>
      <c r="KI55" s="70"/>
      <c r="KJ55" s="70"/>
      <c r="KK55" s="70"/>
      <c r="KL55" s="70"/>
      <c r="KM55" s="70"/>
      <c r="KN55" s="70"/>
      <c r="KO55" s="70"/>
      <c r="KP55" s="70"/>
      <c r="KQ55" s="70"/>
      <c r="KR55" s="70"/>
      <c r="KS55" s="70"/>
      <c r="KT55" s="71"/>
      <c r="KU55" s="69">
        <f>データ!DI7</f>
        <v>27.1</v>
      </c>
      <c r="KV55" s="70"/>
      <c r="KW55" s="70"/>
      <c r="KX55" s="70"/>
      <c r="KY55" s="70"/>
      <c r="KZ55" s="70"/>
      <c r="LA55" s="70"/>
      <c r="LB55" s="70"/>
      <c r="LC55" s="70"/>
      <c r="LD55" s="70"/>
      <c r="LE55" s="70"/>
      <c r="LF55" s="70"/>
      <c r="LG55" s="70"/>
      <c r="LH55" s="70"/>
      <c r="LI55" s="71"/>
      <c r="LJ55" s="69">
        <f>データ!DJ7</f>
        <v>27.5</v>
      </c>
      <c r="LK55" s="70"/>
      <c r="LL55" s="70"/>
      <c r="LM55" s="70"/>
      <c r="LN55" s="70"/>
      <c r="LO55" s="70"/>
      <c r="LP55" s="70"/>
      <c r="LQ55" s="70"/>
      <c r="LR55" s="70"/>
      <c r="LS55" s="70"/>
      <c r="LT55" s="70"/>
      <c r="LU55" s="70"/>
      <c r="LV55" s="70"/>
      <c r="LW55" s="70"/>
      <c r="LX55" s="71"/>
      <c r="LY55" s="69">
        <f>データ!DK7</f>
        <v>30.1</v>
      </c>
      <c r="LZ55" s="70"/>
      <c r="MA55" s="70"/>
      <c r="MB55" s="70"/>
      <c r="MC55" s="70"/>
      <c r="MD55" s="70"/>
      <c r="ME55" s="70"/>
      <c r="MF55" s="70"/>
      <c r="MG55" s="70"/>
      <c r="MH55" s="70"/>
      <c r="MI55" s="70"/>
      <c r="MJ55" s="70"/>
      <c r="MK55" s="70"/>
      <c r="ML55" s="70"/>
      <c r="MM55" s="71"/>
      <c r="MN55" s="69">
        <f>データ!DL7</f>
        <v>34.1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37.9</v>
      </c>
      <c r="DH79" s="70"/>
      <c r="DI79" s="70"/>
      <c r="DJ79" s="70"/>
      <c r="DK79" s="70"/>
      <c r="DL79" s="70"/>
      <c r="DM79" s="70"/>
      <c r="DN79" s="70"/>
      <c r="DO79" s="70"/>
      <c r="DP79" s="70"/>
      <c r="DQ79" s="70"/>
      <c r="DR79" s="70"/>
      <c r="DS79" s="70"/>
      <c r="DT79" s="70"/>
      <c r="DU79" s="71"/>
      <c r="DV79" s="69">
        <f>データ!EE7</f>
        <v>43.7</v>
      </c>
      <c r="DW79" s="70"/>
      <c r="DX79" s="70"/>
      <c r="DY79" s="70"/>
      <c r="DZ79" s="70"/>
      <c r="EA79" s="70"/>
      <c r="EB79" s="70"/>
      <c r="EC79" s="70"/>
      <c r="ED79" s="70"/>
      <c r="EE79" s="70"/>
      <c r="EF79" s="70"/>
      <c r="EG79" s="70"/>
      <c r="EH79" s="70"/>
      <c r="EI79" s="70"/>
      <c r="EJ79" s="71"/>
      <c r="EK79" s="69">
        <f>データ!EF7</f>
        <v>47.9</v>
      </c>
      <c r="EL79" s="70"/>
      <c r="EM79" s="70"/>
      <c r="EN79" s="70"/>
      <c r="EO79" s="70"/>
      <c r="EP79" s="70"/>
      <c r="EQ79" s="70"/>
      <c r="ER79" s="70"/>
      <c r="ES79" s="70"/>
      <c r="ET79" s="70"/>
      <c r="EU79" s="70"/>
      <c r="EV79" s="70"/>
      <c r="EW79" s="70"/>
      <c r="EX79" s="70"/>
      <c r="EY79" s="71"/>
      <c r="EZ79" s="69">
        <f>データ!EG7</f>
        <v>51.8</v>
      </c>
      <c r="FA79" s="70"/>
      <c r="FB79" s="70"/>
      <c r="FC79" s="70"/>
      <c r="FD79" s="70"/>
      <c r="FE79" s="70"/>
      <c r="FF79" s="70"/>
      <c r="FG79" s="70"/>
      <c r="FH79" s="70"/>
      <c r="FI79" s="70"/>
      <c r="FJ79" s="70"/>
      <c r="FK79" s="70"/>
      <c r="FL79" s="70"/>
      <c r="FM79" s="70"/>
      <c r="FN79" s="71"/>
      <c r="FO79" s="69">
        <f>データ!EH7</f>
        <v>55.6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64.599999999999994</v>
      </c>
      <c r="GU79" s="70"/>
      <c r="GV79" s="70"/>
      <c r="GW79" s="70"/>
      <c r="GX79" s="70"/>
      <c r="GY79" s="70"/>
      <c r="GZ79" s="70"/>
      <c r="HA79" s="70"/>
      <c r="HB79" s="70"/>
      <c r="HC79" s="70"/>
      <c r="HD79" s="70"/>
      <c r="HE79" s="70"/>
      <c r="HF79" s="70"/>
      <c r="HG79" s="70"/>
      <c r="HH79" s="71"/>
      <c r="HI79" s="69">
        <f>データ!EP7</f>
        <v>70.099999999999994</v>
      </c>
      <c r="HJ79" s="70"/>
      <c r="HK79" s="70"/>
      <c r="HL79" s="70"/>
      <c r="HM79" s="70"/>
      <c r="HN79" s="70"/>
      <c r="HO79" s="70"/>
      <c r="HP79" s="70"/>
      <c r="HQ79" s="70"/>
      <c r="HR79" s="70"/>
      <c r="HS79" s="70"/>
      <c r="HT79" s="70"/>
      <c r="HU79" s="70"/>
      <c r="HV79" s="70"/>
      <c r="HW79" s="71"/>
      <c r="HX79" s="69">
        <f>データ!EQ7</f>
        <v>71</v>
      </c>
      <c r="HY79" s="70"/>
      <c r="HZ79" s="70"/>
      <c r="IA79" s="70"/>
      <c r="IB79" s="70"/>
      <c r="IC79" s="70"/>
      <c r="ID79" s="70"/>
      <c r="IE79" s="70"/>
      <c r="IF79" s="70"/>
      <c r="IG79" s="70"/>
      <c r="IH79" s="70"/>
      <c r="II79" s="70"/>
      <c r="IJ79" s="70"/>
      <c r="IK79" s="70"/>
      <c r="IL79" s="71"/>
      <c r="IM79" s="69">
        <f>データ!ER7</f>
        <v>72.900000000000006</v>
      </c>
      <c r="IN79" s="70"/>
      <c r="IO79" s="70"/>
      <c r="IP79" s="70"/>
      <c r="IQ79" s="70"/>
      <c r="IR79" s="70"/>
      <c r="IS79" s="70"/>
      <c r="IT79" s="70"/>
      <c r="IU79" s="70"/>
      <c r="IV79" s="70"/>
      <c r="IW79" s="70"/>
      <c r="IX79" s="70"/>
      <c r="IY79" s="70"/>
      <c r="IZ79" s="70"/>
      <c r="JA79" s="71"/>
      <c r="JB79" s="69">
        <f>データ!ES7</f>
        <v>75.599999999999994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22557300</v>
      </c>
      <c r="KH79" s="67"/>
      <c r="KI79" s="67"/>
      <c r="KJ79" s="67"/>
      <c r="KK79" s="67"/>
      <c r="KL79" s="67"/>
      <c r="KM79" s="67"/>
      <c r="KN79" s="67"/>
      <c r="KO79" s="67"/>
      <c r="KP79" s="67"/>
      <c r="KQ79" s="67"/>
      <c r="KR79" s="67"/>
      <c r="KS79" s="67"/>
      <c r="KT79" s="67"/>
      <c r="KU79" s="68"/>
      <c r="KV79" s="66">
        <f>データ!FA7</f>
        <v>23381229</v>
      </c>
      <c r="KW79" s="67"/>
      <c r="KX79" s="67"/>
      <c r="KY79" s="67"/>
      <c r="KZ79" s="67"/>
      <c r="LA79" s="67"/>
      <c r="LB79" s="67"/>
      <c r="LC79" s="67"/>
      <c r="LD79" s="67"/>
      <c r="LE79" s="67"/>
      <c r="LF79" s="67"/>
      <c r="LG79" s="67"/>
      <c r="LH79" s="67"/>
      <c r="LI79" s="67"/>
      <c r="LJ79" s="68"/>
      <c r="LK79" s="66">
        <f>データ!FB7</f>
        <v>24795968</v>
      </c>
      <c r="LL79" s="67"/>
      <c r="LM79" s="67"/>
      <c r="LN79" s="67"/>
      <c r="LO79" s="67"/>
      <c r="LP79" s="67"/>
      <c r="LQ79" s="67"/>
      <c r="LR79" s="67"/>
      <c r="LS79" s="67"/>
      <c r="LT79" s="67"/>
      <c r="LU79" s="67"/>
      <c r="LV79" s="67"/>
      <c r="LW79" s="67"/>
      <c r="LX79" s="67"/>
      <c r="LY79" s="68"/>
      <c r="LZ79" s="66">
        <f>データ!FC7</f>
        <v>26221633</v>
      </c>
      <c r="MA79" s="67"/>
      <c r="MB79" s="67"/>
      <c r="MC79" s="67"/>
      <c r="MD79" s="67"/>
      <c r="ME79" s="67"/>
      <c r="MF79" s="67"/>
      <c r="MG79" s="67"/>
      <c r="MH79" s="67"/>
      <c r="MI79" s="67"/>
      <c r="MJ79" s="67"/>
      <c r="MK79" s="67"/>
      <c r="ML79" s="67"/>
      <c r="MM79" s="67"/>
      <c r="MN79" s="68"/>
      <c r="MO79" s="66">
        <f>データ!FD7</f>
        <v>27450024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4NHRZ+vimZjItFen2Fk5Ap3YlwEEDo9xTmSEG+VDMPjmaDTN6NaM4Vbxsv6aIaHwyBlnoRI6jz2J3nJAX6+fw==" saltValue="jFLLEKu3nO9sx2qwg/9/J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6" t="s">
        <v>111</v>
      </c>
      <c r="AJ4" s="157"/>
      <c r="AK4" s="157"/>
      <c r="AL4" s="157"/>
      <c r="AM4" s="157"/>
      <c r="AN4" s="157"/>
      <c r="AO4" s="157"/>
      <c r="AP4" s="157"/>
      <c r="AQ4" s="157"/>
      <c r="AR4" s="157"/>
      <c r="AS4" s="158"/>
      <c r="AT4" s="155" t="s">
        <v>112</v>
      </c>
      <c r="AU4" s="154"/>
      <c r="AV4" s="154"/>
      <c r="AW4" s="154"/>
      <c r="AX4" s="154"/>
      <c r="AY4" s="154"/>
      <c r="AZ4" s="154"/>
      <c r="BA4" s="154"/>
      <c r="BB4" s="154"/>
      <c r="BC4" s="154"/>
      <c r="BD4" s="154"/>
      <c r="BE4" s="155" t="s">
        <v>113</v>
      </c>
      <c r="BF4" s="154"/>
      <c r="BG4" s="154"/>
      <c r="BH4" s="154"/>
      <c r="BI4" s="154"/>
      <c r="BJ4" s="154"/>
      <c r="BK4" s="154"/>
      <c r="BL4" s="154"/>
      <c r="BM4" s="154"/>
      <c r="BN4" s="154"/>
      <c r="BO4" s="154"/>
      <c r="BP4" s="156" t="s">
        <v>114</v>
      </c>
      <c r="BQ4" s="157"/>
      <c r="BR4" s="157"/>
      <c r="BS4" s="157"/>
      <c r="BT4" s="157"/>
      <c r="BU4" s="157"/>
      <c r="BV4" s="157"/>
      <c r="BW4" s="157"/>
      <c r="BX4" s="157"/>
      <c r="BY4" s="157"/>
      <c r="BZ4" s="158"/>
      <c r="CA4" s="154" t="s">
        <v>115</v>
      </c>
      <c r="CB4" s="154"/>
      <c r="CC4" s="154"/>
      <c r="CD4" s="154"/>
      <c r="CE4" s="154"/>
      <c r="CF4" s="154"/>
      <c r="CG4" s="154"/>
      <c r="CH4" s="154"/>
      <c r="CI4" s="154"/>
      <c r="CJ4" s="154"/>
      <c r="CK4" s="154"/>
      <c r="CL4" s="155" t="s">
        <v>116</v>
      </c>
      <c r="CM4" s="154"/>
      <c r="CN4" s="154"/>
      <c r="CO4" s="154"/>
      <c r="CP4" s="154"/>
      <c r="CQ4" s="154"/>
      <c r="CR4" s="154"/>
      <c r="CS4" s="154"/>
      <c r="CT4" s="154"/>
      <c r="CU4" s="154"/>
      <c r="CV4" s="154"/>
      <c r="CW4" s="154" t="s">
        <v>117</v>
      </c>
      <c r="CX4" s="154"/>
      <c r="CY4" s="154"/>
      <c r="CZ4" s="154"/>
      <c r="DA4" s="154"/>
      <c r="DB4" s="154"/>
      <c r="DC4" s="154"/>
      <c r="DD4" s="154"/>
      <c r="DE4" s="154"/>
      <c r="DF4" s="154"/>
      <c r="DG4" s="154"/>
      <c r="DH4" s="154" t="s">
        <v>118</v>
      </c>
      <c r="DI4" s="154"/>
      <c r="DJ4" s="154"/>
      <c r="DK4" s="154"/>
      <c r="DL4" s="154"/>
      <c r="DM4" s="154"/>
      <c r="DN4" s="154"/>
      <c r="DO4" s="154"/>
      <c r="DP4" s="154"/>
      <c r="DQ4" s="154"/>
      <c r="DR4" s="154"/>
      <c r="DS4" s="155" t="s">
        <v>119</v>
      </c>
      <c r="DT4" s="154"/>
      <c r="DU4" s="154"/>
      <c r="DV4" s="154"/>
      <c r="DW4" s="154"/>
      <c r="DX4" s="154"/>
      <c r="DY4" s="154"/>
      <c r="DZ4" s="154"/>
      <c r="EA4" s="154"/>
      <c r="EB4" s="154"/>
      <c r="EC4" s="154"/>
      <c r="ED4" s="156" t="s">
        <v>120</v>
      </c>
      <c r="EE4" s="157"/>
      <c r="EF4" s="157"/>
      <c r="EG4" s="157"/>
      <c r="EH4" s="157"/>
      <c r="EI4" s="157"/>
      <c r="EJ4" s="157"/>
      <c r="EK4" s="157"/>
      <c r="EL4" s="157"/>
      <c r="EM4" s="157"/>
      <c r="EN4" s="158"/>
      <c r="EO4" s="154" t="s">
        <v>121</v>
      </c>
      <c r="EP4" s="154"/>
      <c r="EQ4" s="154"/>
      <c r="ER4" s="154"/>
      <c r="ES4" s="154"/>
      <c r="ET4" s="154"/>
      <c r="EU4" s="154"/>
      <c r="EV4" s="154"/>
      <c r="EW4" s="154"/>
      <c r="EX4" s="154"/>
      <c r="EY4" s="154"/>
      <c r="EZ4" s="154" t="s">
        <v>122</v>
      </c>
      <c r="FA4" s="154"/>
      <c r="FB4" s="154"/>
      <c r="FC4" s="154"/>
      <c r="FD4" s="154"/>
      <c r="FE4" s="154"/>
      <c r="FF4" s="154"/>
      <c r="FG4" s="154"/>
      <c r="FH4" s="154"/>
      <c r="FI4" s="154"/>
      <c r="FJ4" s="154"/>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160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158</v>
      </c>
      <c r="BQ5" s="49" t="s">
        <v>159</v>
      </c>
      <c r="BR5" s="49" t="s">
        <v>149</v>
      </c>
      <c r="BS5" s="49" t="s">
        <v>160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161</v>
      </c>
      <c r="CN5" s="49" t="s">
        <v>149</v>
      </c>
      <c r="CO5" s="49" t="s">
        <v>160</v>
      </c>
      <c r="CP5" s="49" t="s">
        <v>162</v>
      </c>
      <c r="CQ5" s="49" t="s">
        <v>152</v>
      </c>
      <c r="CR5" s="49" t="s">
        <v>153</v>
      </c>
      <c r="CS5" s="49" t="s">
        <v>154</v>
      </c>
      <c r="CT5" s="49" t="s">
        <v>155</v>
      </c>
      <c r="CU5" s="49" t="s">
        <v>156</v>
      </c>
      <c r="CV5" s="49" t="s">
        <v>157</v>
      </c>
      <c r="CW5" s="49" t="s">
        <v>158</v>
      </c>
      <c r="CX5" s="49" t="s">
        <v>148</v>
      </c>
      <c r="CY5" s="49" t="s">
        <v>163</v>
      </c>
      <c r="CZ5" s="49" t="s">
        <v>160</v>
      </c>
      <c r="DA5" s="49" t="s">
        <v>151</v>
      </c>
      <c r="DB5" s="49" t="s">
        <v>152</v>
      </c>
      <c r="DC5" s="49" t="s">
        <v>153</v>
      </c>
      <c r="DD5" s="49" t="s">
        <v>154</v>
      </c>
      <c r="DE5" s="49" t="s">
        <v>155</v>
      </c>
      <c r="DF5" s="49" t="s">
        <v>156</v>
      </c>
      <c r="DG5" s="49" t="s">
        <v>157</v>
      </c>
      <c r="DH5" s="49" t="s">
        <v>147</v>
      </c>
      <c r="DI5" s="49" t="s">
        <v>161</v>
      </c>
      <c r="DJ5" s="49" t="s">
        <v>163</v>
      </c>
      <c r="DK5" s="49" t="s">
        <v>160</v>
      </c>
      <c r="DL5" s="49" t="s">
        <v>164</v>
      </c>
      <c r="DM5" s="49" t="s">
        <v>152</v>
      </c>
      <c r="DN5" s="49" t="s">
        <v>153</v>
      </c>
      <c r="DO5" s="49" t="s">
        <v>154</v>
      </c>
      <c r="DP5" s="49" t="s">
        <v>155</v>
      </c>
      <c r="DQ5" s="49" t="s">
        <v>156</v>
      </c>
      <c r="DR5" s="49" t="s">
        <v>157</v>
      </c>
      <c r="DS5" s="49" t="s">
        <v>147</v>
      </c>
      <c r="DT5" s="49" t="s">
        <v>148</v>
      </c>
      <c r="DU5" s="49" t="s">
        <v>149</v>
      </c>
      <c r="DV5" s="49" t="s">
        <v>160</v>
      </c>
      <c r="DW5" s="49" t="s">
        <v>151</v>
      </c>
      <c r="DX5" s="49" t="s">
        <v>152</v>
      </c>
      <c r="DY5" s="49" t="s">
        <v>153</v>
      </c>
      <c r="DZ5" s="49" t="s">
        <v>154</v>
      </c>
      <c r="EA5" s="49" t="s">
        <v>155</v>
      </c>
      <c r="EB5" s="49" t="s">
        <v>156</v>
      </c>
      <c r="EC5" s="49" t="s">
        <v>157</v>
      </c>
      <c r="ED5" s="49" t="s">
        <v>158</v>
      </c>
      <c r="EE5" s="49" t="s">
        <v>159</v>
      </c>
      <c r="EF5" s="49" t="s">
        <v>163</v>
      </c>
      <c r="EG5" s="49" t="s">
        <v>160</v>
      </c>
      <c r="EH5" s="49" t="s">
        <v>164</v>
      </c>
      <c r="EI5" s="49" t="s">
        <v>152</v>
      </c>
      <c r="EJ5" s="49" t="s">
        <v>153</v>
      </c>
      <c r="EK5" s="49" t="s">
        <v>154</v>
      </c>
      <c r="EL5" s="49" t="s">
        <v>155</v>
      </c>
      <c r="EM5" s="49" t="s">
        <v>156</v>
      </c>
      <c r="EN5" s="49" t="s">
        <v>157</v>
      </c>
      <c r="EO5" s="49" t="s">
        <v>158</v>
      </c>
      <c r="EP5" s="49" t="s">
        <v>148</v>
      </c>
      <c r="EQ5" s="49" t="s">
        <v>149</v>
      </c>
      <c r="ER5" s="49" t="s">
        <v>160</v>
      </c>
      <c r="ES5" s="49" t="s">
        <v>164</v>
      </c>
      <c r="ET5" s="49" t="s">
        <v>152</v>
      </c>
      <c r="EU5" s="49" t="s">
        <v>153</v>
      </c>
      <c r="EV5" s="49" t="s">
        <v>154</v>
      </c>
      <c r="EW5" s="49" t="s">
        <v>155</v>
      </c>
      <c r="EX5" s="49" t="s">
        <v>156</v>
      </c>
      <c r="EY5" s="49" t="s">
        <v>165</v>
      </c>
      <c r="EZ5" s="49" t="s">
        <v>158</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166</v>
      </c>
      <c r="B6" s="50">
        <f>B8</f>
        <v>2023</v>
      </c>
      <c r="C6" s="50">
        <f t="shared" ref="C6:M6" si="2">C8</f>
        <v>427520</v>
      </c>
      <c r="D6" s="50">
        <f t="shared" si="2"/>
        <v>46</v>
      </c>
      <c r="E6" s="50">
        <f t="shared" si="2"/>
        <v>6</v>
      </c>
      <c r="F6" s="50">
        <f t="shared" si="2"/>
        <v>0</v>
      </c>
      <c r="G6" s="50">
        <f t="shared" si="2"/>
        <v>1</v>
      </c>
      <c r="H6" s="151" t="str">
        <f>IF(H8&lt;&gt;I8,H8,"")&amp;IF(I8&lt;&gt;J8,I8,"")&amp;"　"&amp;J8</f>
        <v>長崎県地方独立行政法人佐世保市総合医療センター　地方独立行政法人　佐世保市総合医療センター</v>
      </c>
      <c r="I6" s="152"/>
      <c r="J6" s="153"/>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31</v>
      </c>
      <c r="R6" s="50" t="str">
        <f t="shared" si="3"/>
        <v>対象</v>
      </c>
      <c r="S6" s="50" t="str">
        <f t="shared" si="3"/>
        <v>透 I 未 訓 ガ</v>
      </c>
      <c r="T6" s="50" t="str">
        <f t="shared" si="3"/>
        <v>救 臨 が 感 災 地 輪</v>
      </c>
      <c r="U6" s="51" t="str">
        <f>U8</f>
        <v>-</v>
      </c>
      <c r="V6" s="51">
        <f>V8</f>
        <v>36844</v>
      </c>
      <c r="W6" s="50" t="str">
        <f>W8</f>
        <v>非該当</v>
      </c>
      <c r="X6" s="50" t="str">
        <f t="shared" ref="X6" si="4">X8</f>
        <v>非該当</v>
      </c>
      <c r="Y6" s="50" t="str">
        <f t="shared" si="3"/>
        <v>７：１</v>
      </c>
      <c r="Z6" s="51">
        <f t="shared" si="3"/>
        <v>570</v>
      </c>
      <c r="AA6" s="51" t="str">
        <f t="shared" si="3"/>
        <v>-</v>
      </c>
      <c r="AB6" s="51">
        <f t="shared" si="3"/>
        <v>20</v>
      </c>
      <c r="AC6" s="51" t="str">
        <f t="shared" si="3"/>
        <v>-</v>
      </c>
      <c r="AD6" s="51">
        <f t="shared" si="3"/>
        <v>4</v>
      </c>
      <c r="AE6" s="51">
        <f t="shared" si="3"/>
        <v>594</v>
      </c>
      <c r="AF6" s="51">
        <f t="shared" si="3"/>
        <v>555</v>
      </c>
      <c r="AG6" s="51" t="str">
        <f t="shared" si="3"/>
        <v>-</v>
      </c>
      <c r="AH6" s="51">
        <f t="shared" si="3"/>
        <v>555</v>
      </c>
      <c r="AI6" s="52">
        <f>IF(AI8="-",NA(),AI8)</f>
        <v>100.3</v>
      </c>
      <c r="AJ6" s="52">
        <f t="shared" ref="AJ6:AR6" si="5">IF(AJ8="-",NA(),AJ8)</f>
        <v>110.9</v>
      </c>
      <c r="AK6" s="52">
        <f t="shared" si="5"/>
        <v>111.8</v>
      </c>
      <c r="AL6" s="52">
        <f t="shared" si="5"/>
        <v>104.6</v>
      </c>
      <c r="AM6" s="52">
        <f t="shared" si="5"/>
        <v>99.5</v>
      </c>
      <c r="AN6" s="52">
        <f t="shared" si="5"/>
        <v>99.2</v>
      </c>
      <c r="AO6" s="52">
        <f t="shared" si="5"/>
        <v>102.9</v>
      </c>
      <c r="AP6" s="52">
        <f t="shared" si="5"/>
        <v>106.1</v>
      </c>
      <c r="AQ6" s="52">
        <f t="shared" si="5"/>
        <v>102.9</v>
      </c>
      <c r="AR6" s="52">
        <f t="shared" si="5"/>
        <v>97.4</v>
      </c>
      <c r="AS6" s="52" t="str">
        <f>IF(AS8="-","【-】","【"&amp;SUBSTITUTE(TEXT(AS8,"#,##0.0"),"-","△")&amp;"】")</f>
        <v>【96.6】</v>
      </c>
      <c r="AT6" s="52">
        <f>IF(AT8="-",NA(),AT8)</f>
        <v>99.6</v>
      </c>
      <c r="AU6" s="52">
        <f t="shared" ref="AU6:BC6" si="6">IF(AU8="-",NA(),AU8)</f>
        <v>95</v>
      </c>
      <c r="AV6" s="52">
        <f t="shared" si="6"/>
        <v>96.5</v>
      </c>
      <c r="AW6" s="52">
        <f t="shared" si="6"/>
        <v>97.7</v>
      </c>
      <c r="AX6" s="52">
        <f t="shared" si="6"/>
        <v>100.4</v>
      </c>
      <c r="AY6" s="52">
        <f t="shared" si="6"/>
        <v>93.7</v>
      </c>
      <c r="AZ6" s="52">
        <f t="shared" si="6"/>
        <v>88.7</v>
      </c>
      <c r="BA6" s="52">
        <f t="shared" si="6"/>
        <v>90.6</v>
      </c>
      <c r="BB6" s="52">
        <f t="shared" si="6"/>
        <v>90.6</v>
      </c>
      <c r="BC6" s="52">
        <f t="shared" si="6"/>
        <v>91.5</v>
      </c>
      <c r="BD6" s="52" t="str">
        <f>IF(BD8="-","【-】","【"&amp;SUBSTITUTE(TEXT(BD8,"#,##0.0"),"-","△")&amp;"】")</f>
        <v>【86.6】</v>
      </c>
      <c r="BE6" s="52">
        <f>IF(BE8="-",NA(),BE8)</f>
        <v>97.8</v>
      </c>
      <c r="BF6" s="52">
        <f t="shared" ref="BF6:BN6" si="7">IF(BF8="-",NA(),BF8)</f>
        <v>93.3</v>
      </c>
      <c r="BG6" s="52">
        <f t="shared" si="7"/>
        <v>94.5</v>
      </c>
      <c r="BH6" s="52">
        <f t="shared" si="7"/>
        <v>96.1</v>
      </c>
      <c r="BI6" s="52">
        <f t="shared" si="7"/>
        <v>98.9</v>
      </c>
      <c r="BJ6" s="52">
        <f t="shared" si="7"/>
        <v>91.6</v>
      </c>
      <c r="BK6" s="52">
        <f t="shared" si="7"/>
        <v>86.5</v>
      </c>
      <c r="BL6" s="52">
        <f t="shared" si="7"/>
        <v>88.6</v>
      </c>
      <c r="BM6" s="52">
        <f t="shared" si="7"/>
        <v>88.6</v>
      </c>
      <c r="BN6" s="52">
        <f t="shared" si="7"/>
        <v>89.5</v>
      </c>
      <c r="BO6" s="52" t="str">
        <f>IF(BO8="-","【-】","【"&amp;SUBSTITUTE(TEXT(BO8,"#,##0.0"),"-","△")&amp;"】")</f>
        <v>【83.9】</v>
      </c>
      <c r="BP6" s="52">
        <f>IF(BP8="-",NA(),BP8)</f>
        <v>80.8</v>
      </c>
      <c r="BQ6" s="52">
        <f t="shared" ref="BQ6:BY6" si="8">IF(BQ8="-",NA(),BQ8)</f>
        <v>68.599999999999994</v>
      </c>
      <c r="BR6" s="52">
        <f t="shared" si="8"/>
        <v>68</v>
      </c>
      <c r="BS6" s="52">
        <f t="shared" si="8"/>
        <v>75</v>
      </c>
      <c r="BT6" s="52">
        <f t="shared" si="8"/>
        <v>76</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67166</v>
      </c>
      <c r="CB6" s="53">
        <f t="shared" ref="CB6:CJ6" si="9">IF(CB8="-",NA(),CB8)</f>
        <v>70859</v>
      </c>
      <c r="CC6" s="53">
        <f t="shared" si="9"/>
        <v>74960</v>
      </c>
      <c r="CD6" s="53">
        <f t="shared" si="9"/>
        <v>76336</v>
      </c>
      <c r="CE6" s="53">
        <f t="shared" si="9"/>
        <v>80995</v>
      </c>
      <c r="CF6" s="53">
        <f t="shared" si="9"/>
        <v>70630</v>
      </c>
      <c r="CG6" s="53">
        <f t="shared" si="9"/>
        <v>75766</v>
      </c>
      <c r="CH6" s="53">
        <f t="shared" si="9"/>
        <v>79610</v>
      </c>
      <c r="CI6" s="53">
        <f t="shared" si="9"/>
        <v>82275</v>
      </c>
      <c r="CJ6" s="53">
        <f t="shared" si="9"/>
        <v>83606</v>
      </c>
      <c r="CK6" s="52" t="str">
        <f>IF(CK8="-","【-】","【"&amp;SUBSTITUTE(TEXT(CK8,"#,##0"),"-","△")&amp;"】")</f>
        <v>【62,428】</v>
      </c>
      <c r="CL6" s="53">
        <f>IF(CL8="-",NA(),CL8)</f>
        <v>23758</v>
      </c>
      <c r="CM6" s="53">
        <f t="shared" ref="CM6:CU6" si="10">IF(CM8="-",NA(),CM8)</f>
        <v>25115</v>
      </c>
      <c r="CN6" s="53">
        <f t="shared" si="10"/>
        <v>26285</v>
      </c>
      <c r="CO6" s="53">
        <f t="shared" si="10"/>
        <v>27231</v>
      </c>
      <c r="CP6" s="53">
        <f t="shared" si="10"/>
        <v>29256</v>
      </c>
      <c r="CQ6" s="53">
        <f t="shared" si="10"/>
        <v>20687</v>
      </c>
      <c r="CR6" s="53">
        <f t="shared" si="10"/>
        <v>22637</v>
      </c>
      <c r="CS6" s="53">
        <f t="shared" si="10"/>
        <v>23244</v>
      </c>
      <c r="CT6" s="53">
        <f t="shared" si="10"/>
        <v>23704</v>
      </c>
      <c r="CU6" s="53">
        <f t="shared" si="10"/>
        <v>25007</v>
      </c>
      <c r="CV6" s="52" t="str">
        <f>IF(CV8="-","【-】","【"&amp;SUBSTITUTE(TEXT(CV8,"#,##0"),"-","△")&amp;"】")</f>
        <v>【18,236】</v>
      </c>
      <c r="CW6" s="52">
        <f>IF(CW8="-",NA(),CW8)</f>
        <v>45.7</v>
      </c>
      <c r="CX6" s="52">
        <f t="shared" ref="CX6:DF6" si="11">IF(CX8="-",NA(),CX8)</f>
        <v>43.1</v>
      </c>
      <c r="CY6" s="52">
        <f t="shared" si="11"/>
        <v>41.9</v>
      </c>
      <c r="CZ6" s="52">
        <f t="shared" si="11"/>
        <v>44.3</v>
      </c>
      <c r="DA6" s="52">
        <f t="shared" si="11"/>
        <v>44.8</v>
      </c>
      <c r="DB6" s="52">
        <f t="shared" si="11"/>
        <v>47.7</v>
      </c>
      <c r="DC6" s="52">
        <f t="shared" si="11"/>
        <v>51.8</v>
      </c>
      <c r="DD6" s="52">
        <f t="shared" si="11"/>
        <v>49.6</v>
      </c>
      <c r="DE6" s="52">
        <f t="shared" si="11"/>
        <v>48.8</v>
      </c>
      <c r="DF6" s="52">
        <f t="shared" si="11"/>
        <v>48.6</v>
      </c>
      <c r="DG6" s="52" t="str">
        <f>IF(DG8="-","【-】","【"&amp;SUBSTITUTE(TEXT(DG8,"#,##0.0"),"-","△")&amp;"】")</f>
        <v>【56.1】</v>
      </c>
      <c r="DH6" s="52">
        <f>IF(DH8="-",NA(),DH8)</f>
        <v>32.4</v>
      </c>
      <c r="DI6" s="52">
        <f t="shared" ref="DI6:DQ6" si="12">IF(DI8="-",NA(),DI8)</f>
        <v>27.1</v>
      </c>
      <c r="DJ6" s="52">
        <f t="shared" si="12"/>
        <v>27.5</v>
      </c>
      <c r="DK6" s="52">
        <f t="shared" si="12"/>
        <v>30.1</v>
      </c>
      <c r="DL6" s="52">
        <f t="shared" si="12"/>
        <v>34.1</v>
      </c>
      <c r="DM6" s="52">
        <f t="shared" si="12"/>
        <v>29.2</v>
      </c>
      <c r="DN6" s="52">
        <f t="shared" si="12"/>
        <v>29</v>
      </c>
      <c r="DO6" s="52">
        <f t="shared" si="12"/>
        <v>29.2</v>
      </c>
      <c r="DP6" s="52">
        <f t="shared" si="12"/>
        <v>29.4</v>
      </c>
      <c r="DQ6" s="52">
        <f t="shared" si="12"/>
        <v>30.9</v>
      </c>
      <c r="DR6" s="52" t="str">
        <f>IF(DR8="-","【-】","【"&amp;SUBSTITUTE(TEXT(DR8,"#,##0.0"),"-","△")&amp;"】")</f>
        <v>【26.4】</v>
      </c>
      <c r="DS6" s="52">
        <f>IF(DS8="-",NA(),DS8)</f>
        <v>0</v>
      </c>
      <c r="DT6" s="52">
        <f t="shared" ref="DT6:EB6" si="13">IF(DT8="-",NA(),DT8)</f>
        <v>0</v>
      </c>
      <c r="DU6" s="52">
        <f t="shared" si="13"/>
        <v>0</v>
      </c>
      <c r="DV6" s="52">
        <f t="shared" si="13"/>
        <v>0</v>
      </c>
      <c r="DW6" s="52">
        <f t="shared" si="13"/>
        <v>0.5</v>
      </c>
      <c r="DX6" s="52">
        <f t="shared" si="13"/>
        <v>27</v>
      </c>
      <c r="DY6" s="52">
        <f t="shared" si="13"/>
        <v>34.200000000000003</v>
      </c>
      <c r="DZ6" s="52">
        <f t="shared" si="13"/>
        <v>29.2</v>
      </c>
      <c r="EA6" s="52">
        <f t="shared" si="13"/>
        <v>25.3</v>
      </c>
      <c r="EB6" s="52">
        <f t="shared" si="13"/>
        <v>21</v>
      </c>
      <c r="EC6" s="52" t="str">
        <f>IF(EC8="-","【-】","【"&amp;SUBSTITUTE(TEXT(EC8,"#,##0.0"),"-","△")&amp;"】")</f>
        <v>【54.5】</v>
      </c>
      <c r="ED6" s="52">
        <f>IF(ED8="-",NA(),ED8)</f>
        <v>37.9</v>
      </c>
      <c r="EE6" s="52">
        <f t="shared" ref="EE6:EM6" si="14">IF(EE8="-",NA(),EE8)</f>
        <v>43.7</v>
      </c>
      <c r="EF6" s="52">
        <f t="shared" si="14"/>
        <v>47.9</v>
      </c>
      <c r="EG6" s="52">
        <f t="shared" si="14"/>
        <v>51.8</v>
      </c>
      <c r="EH6" s="52">
        <f t="shared" si="14"/>
        <v>55.6</v>
      </c>
      <c r="EI6" s="52">
        <f t="shared" si="14"/>
        <v>52.5</v>
      </c>
      <c r="EJ6" s="52">
        <f t="shared" si="14"/>
        <v>54</v>
      </c>
      <c r="EK6" s="52">
        <f t="shared" si="14"/>
        <v>55.4</v>
      </c>
      <c r="EL6" s="52">
        <f t="shared" si="14"/>
        <v>55.5</v>
      </c>
      <c r="EM6" s="52">
        <f t="shared" si="14"/>
        <v>56</v>
      </c>
      <c r="EN6" s="52" t="str">
        <f>IF(EN8="-","【-】","【"&amp;SUBSTITUTE(TEXT(EN8,"#,##0.0"),"-","△")&amp;"】")</f>
        <v>【57.0】</v>
      </c>
      <c r="EO6" s="52">
        <f>IF(EO8="-",NA(),EO8)</f>
        <v>64.599999999999994</v>
      </c>
      <c r="EP6" s="52">
        <f t="shared" ref="EP6:EX6" si="15">IF(EP8="-",NA(),EP8)</f>
        <v>70.099999999999994</v>
      </c>
      <c r="EQ6" s="52">
        <f t="shared" si="15"/>
        <v>71</v>
      </c>
      <c r="ER6" s="52">
        <f t="shared" si="15"/>
        <v>72.900000000000006</v>
      </c>
      <c r="ES6" s="52">
        <f t="shared" si="15"/>
        <v>75.599999999999994</v>
      </c>
      <c r="ET6" s="52">
        <f t="shared" si="15"/>
        <v>67.900000000000006</v>
      </c>
      <c r="EU6" s="52">
        <f t="shared" si="15"/>
        <v>69.2</v>
      </c>
      <c r="EV6" s="52">
        <f t="shared" si="15"/>
        <v>70.8</v>
      </c>
      <c r="EW6" s="52">
        <f t="shared" si="15"/>
        <v>70.7</v>
      </c>
      <c r="EX6" s="52">
        <f t="shared" si="15"/>
        <v>70.3</v>
      </c>
      <c r="EY6" s="52" t="str">
        <f>IF(EY8="-","【-】","【"&amp;SUBSTITUTE(TEXT(EY8,"#,##0.0"),"-","△")&amp;"】")</f>
        <v>【70.4】</v>
      </c>
      <c r="EZ6" s="53">
        <f>IF(EZ8="-",NA(),EZ8)</f>
        <v>22557300</v>
      </c>
      <c r="FA6" s="53">
        <f t="shared" ref="FA6:FI6" si="16">IF(FA8="-",NA(),FA8)</f>
        <v>23381229</v>
      </c>
      <c r="FB6" s="53">
        <f t="shared" si="16"/>
        <v>24795968</v>
      </c>
      <c r="FC6" s="53">
        <f t="shared" si="16"/>
        <v>26221633</v>
      </c>
      <c r="FD6" s="53">
        <f t="shared" si="16"/>
        <v>27450024</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15">
      <c r="A7" s="35" t="s">
        <v>167</v>
      </c>
      <c r="B7" s="50">
        <f t="shared" ref="B7:AH7" si="17">B8</f>
        <v>2023</v>
      </c>
      <c r="C7" s="50">
        <f t="shared" si="17"/>
        <v>427520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31</v>
      </c>
      <c r="R7" s="50" t="str">
        <f t="shared" si="17"/>
        <v>対象</v>
      </c>
      <c r="S7" s="50" t="str">
        <f t="shared" si="17"/>
        <v>透 I 未 訓 ガ</v>
      </c>
      <c r="T7" s="50" t="str">
        <f t="shared" si="17"/>
        <v>救 臨 が 感 災 地 輪</v>
      </c>
      <c r="U7" s="51" t="str">
        <f>U8</f>
        <v>-</v>
      </c>
      <c r="V7" s="51">
        <f>V8</f>
        <v>36844</v>
      </c>
      <c r="W7" s="50" t="str">
        <f>W8</f>
        <v>非該当</v>
      </c>
      <c r="X7" s="50" t="str">
        <f t="shared" si="17"/>
        <v>非該当</v>
      </c>
      <c r="Y7" s="50" t="str">
        <f t="shared" si="17"/>
        <v>７：１</v>
      </c>
      <c r="Z7" s="51">
        <f t="shared" si="17"/>
        <v>570</v>
      </c>
      <c r="AA7" s="51" t="str">
        <f t="shared" si="17"/>
        <v>-</v>
      </c>
      <c r="AB7" s="51">
        <f t="shared" si="17"/>
        <v>20</v>
      </c>
      <c r="AC7" s="51" t="str">
        <f t="shared" si="17"/>
        <v>-</v>
      </c>
      <c r="AD7" s="51">
        <f t="shared" si="17"/>
        <v>4</v>
      </c>
      <c r="AE7" s="51">
        <f t="shared" si="17"/>
        <v>594</v>
      </c>
      <c r="AF7" s="51">
        <f t="shared" si="17"/>
        <v>555</v>
      </c>
      <c r="AG7" s="51" t="str">
        <f t="shared" si="17"/>
        <v>-</v>
      </c>
      <c r="AH7" s="51">
        <f t="shared" si="17"/>
        <v>555</v>
      </c>
      <c r="AI7" s="52">
        <f>AI8</f>
        <v>100.3</v>
      </c>
      <c r="AJ7" s="52">
        <f t="shared" ref="AJ7:AR7" si="18">AJ8</f>
        <v>110.9</v>
      </c>
      <c r="AK7" s="52">
        <f t="shared" si="18"/>
        <v>111.8</v>
      </c>
      <c r="AL7" s="52">
        <f t="shared" si="18"/>
        <v>104.6</v>
      </c>
      <c r="AM7" s="52">
        <f t="shared" si="18"/>
        <v>99.5</v>
      </c>
      <c r="AN7" s="52">
        <f t="shared" si="18"/>
        <v>99.2</v>
      </c>
      <c r="AO7" s="52">
        <f t="shared" si="18"/>
        <v>102.9</v>
      </c>
      <c r="AP7" s="52">
        <f t="shared" si="18"/>
        <v>106.1</v>
      </c>
      <c r="AQ7" s="52">
        <f t="shared" si="18"/>
        <v>102.9</v>
      </c>
      <c r="AR7" s="52">
        <f t="shared" si="18"/>
        <v>97.4</v>
      </c>
      <c r="AS7" s="52"/>
      <c r="AT7" s="52">
        <f>AT8</f>
        <v>99.6</v>
      </c>
      <c r="AU7" s="52">
        <f t="shared" ref="AU7:BC7" si="19">AU8</f>
        <v>95</v>
      </c>
      <c r="AV7" s="52">
        <f t="shared" si="19"/>
        <v>96.5</v>
      </c>
      <c r="AW7" s="52">
        <f t="shared" si="19"/>
        <v>97.7</v>
      </c>
      <c r="AX7" s="52">
        <f t="shared" si="19"/>
        <v>100.4</v>
      </c>
      <c r="AY7" s="52">
        <f t="shared" si="19"/>
        <v>93.7</v>
      </c>
      <c r="AZ7" s="52">
        <f t="shared" si="19"/>
        <v>88.7</v>
      </c>
      <c r="BA7" s="52">
        <f t="shared" si="19"/>
        <v>90.6</v>
      </c>
      <c r="BB7" s="52">
        <f t="shared" si="19"/>
        <v>90.6</v>
      </c>
      <c r="BC7" s="52">
        <f t="shared" si="19"/>
        <v>91.5</v>
      </c>
      <c r="BD7" s="52"/>
      <c r="BE7" s="52">
        <f>BE8</f>
        <v>97.8</v>
      </c>
      <c r="BF7" s="52">
        <f t="shared" ref="BF7:BN7" si="20">BF8</f>
        <v>93.3</v>
      </c>
      <c r="BG7" s="52">
        <f t="shared" si="20"/>
        <v>94.5</v>
      </c>
      <c r="BH7" s="52">
        <f t="shared" si="20"/>
        <v>96.1</v>
      </c>
      <c r="BI7" s="52">
        <f t="shared" si="20"/>
        <v>98.9</v>
      </c>
      <c r="BJ7" s="52">
        <f t="shared" si="20"/>
        <v>91.6</v>
      </c>
      <c r="BK7" s="52">
        <f t="shared" si="20"/>
        <v>86.5</v>
      </c>
      <c r="BL7" s="52">
        <f t="shared" si="20"/>
        <v>88.6</v>
      </c>
      <c r="BM7" s="52">
        <f t="shared" si="20"/>
        <v>88.6</v>
      </c>
      <c r="BN7" s="52">
        <f t="shared" si="20"/>
        <v>89.5</v>
      </c>
      <c r="BO7" s="52"/>
      <c r="BP7" s="52">
        <f>BP8</f>
        <v>80.8</v>
      </c>
      <c r="BQ7" s="52">
        <f t="shared" ref="BQ7:BY7" si="21">BQ8</f>
        <v>68.599999999999994</v>
      </c>
      <c r="BR7" s="52">
        <f t="shared" si="21"/>
        <v>68</v>
      </c>
      <c r="BS7" s="52">
        <f t="shared" si="21"/>
        <v>75</v>
      </c>
      <c r="BT7" s="52">
        <f t="shared" si="21"/>
        <v>76</v>
      </c>
      <c r="BU7" s="52">
        <f t="shared" si="21"/>
        <v>79.8</v>
      </c>
      <c r="BV7" s="52">
        <f t="shared" si="21"/>
        <v>70.599999999999994</v>
      </c>
      <c r="BW7" s="52">
        <f t="shared" si="21"/>
        <v>71.400000000000006</v>
      </c>
      <c r="BX7" s="52">
        <f t="shared" si="21"/>
        <v>72.2</v>
      </c>
      <c r="BY7" s="52">
        <f t="shared" si="21"/>
        <v>74.400000000000006</v>
      </c>
      <c r="BZ7" s="52"/>
      <c r="CA7" s="53">
        <f>CA8</f>
        <v>67166</v>
      </c>
      <c r="CB7" s="53">
        <f t="shared" ref="CB7:CJ7" si="22">CB8</f>
        <v>70859</v>
      </c>
      <c r="CC7" s="53">
        <f t="shared" si="22"/>
        <v>74960</v>
      </c>
      <c r="CD7" s="53">
        <f t="shared" si="22"/>
        <v>76336</v>
      </c>
      <c r="CE7" s="53">
        <f t="shared" si="22"/>
        <v>80995</v>
      </c>
      <c r="CF7" s="53">
        <f t="shared" si="22"/>
        <v>70630</v>
      </c>
      <c r="CG7" s="53">
        <f t="shared" si="22"/>
        <v>75766</v>
      </c>
      <c r="CH7" s="53">
        <f t="shared" si="22"/>
        <v>79610</v>
      </c>
      <c r="CI7" s="53">
        <f t="shared" si="22"/>
        <v>82275</v>
      </c>
      <c r="CJ7" s="53">
        <f t="shared" si="22"/>
        <v>83606</v>
      </c>
      <c r="CK7" s="52"/>
      <c r="CL7" s="53">
        <f>CL8</f>
        <v>23758</v>
      </c>
      <c r="CM7" s="53">
        <f t="shared" ref="CM7:CU7" si="23">CM8</f>
        <v>25115</v>
      </c>
      <c r="CN7" s="53">
        <f t="shared" si="23"/>
        <v>26285</v>
      </c>
      <c r="CO7" s="53">
        <f t="shared" si="23"/>
        <v>27231</v>
      </c>
      <c r="CP7" s="53">
        <f t="shared" si="23"/>
        <v>29256</v>
      </c>
      <c r="CQ7" s="53">
        <f t="shared" si="23"/>
        <v>20687</v>
      </c>
      <c r="CR7" s="53">
        <f t="shared" si="23"/>
        <v>22637</v>
      </c>
      <c r="CS7" s="53">
        <f t="shared" si="23"/>
        <v>23244</v>
      </c>
      <c r="CT7" s="53">
        <f t="shared" si="23"/>
        <v>23704</v>
      </c>
      <c r="CU7" s="53">
        <f t="shared" si="23"/>
        <v>25007</v>
      </c>
      <c r="CV7" s="52"/>
      <c r="CW7" s="52">
        <f>CW8</f>
        <v>45.7</v>
      </c>
      <c r="CX7" s="52">
        <f t="shared" ref="CX7:DF7" si="24">CX8</f>
        <v>43.1</v>
      </c>
      <c r="CY7" s="52">
        <f t="shared" si="24"/>
        <v>41.9</v>
      </c>
      <c r="CZ7" s="52">
        <f t="shared" si="24"/>
        <v>44.3</v>
      </c>
      <c r="DA7" s="52">
        <f t="shared" si="24"/>
        <v>44.8</v>
      </c>
      <c r="DB7" s="52">
        <f t="shared" si="24"/>
        <v>47.7</v>
      </c>
      <c r="DC7" s="52">
        <f t="shared" si="24"/>
        <v>51.8</v>
      </c>
      <c r="DD7" s="52">
        <f t="shared" si="24"/>
        <v>49.6</v>
      </c>
      <c r="DE7" s="52">
        <f t="shared" si="24"/>
        <v>48.8</v>
      </c>
      <c r="DF7" s="52">
        <f t="shared" si="24"/>
        <v>48.6</v>
      </c>
      <c r="DG7" s="52"/>
      <c r="DH7" s="52">
        <f>DH8</f>
        <v>32.4</v>
      </c>
      <c r="DI7" s="52">
        <f t="shared" ref="DI7:DQ7" si="25">DI8</f>
        <v>27.1</v>
      </c>
      <c r="DJ7" s="52">
        <f t="shared" si="25"/>
        <v>27.5</v>
      </c>
      <c r="DK7" s="52">
        <f t="shared" si="25"/>
        <v>30.1</v>
      </c>
      <c r="DL7" s="52">
        <f t="shared" si="25"/>
        <v>34.1</v>
      </c>
      <c r="DM7" s="52">
        <f t="shared" si="25"/>
        <v>29.2</v>
      </c>
      <c r="DN7" s="52">
        <f t="shared" si="25"/>
        <v>29</v>
      </c>
      <c r="DO7" s="52">
        <f t="shared" si="25"/>
        <v>29.2</v>
      </c>
      <c r="DP7" s="52">
        <f t="shared" si="25"/>
        <v>29.4</v>
      </c>
      <c r="DQ7" s="52">
        <f t="shared" si="25"/>
        <v>30.9</v>
      </c>
      <c r="DR7" s="52"/>
      <c r="DS7" s="52">
        <f>DS8</f>
        <v>0</v>
      </c>
      <c r="DT7" s="52">
        <f t="shared" ref="DT7:EB7" si="26">DT8</f>
        <v>0</v>
      </c>
      <c r="DU7" s="52">
        <f t="shared" si="26"/>
        <v>0</v>
      </c>
      <c r="DV7" s="52">
        <f t="shared" si="26"/>
        <v>0</v>
      </c>
      <c r="DW7" s="52">
        <f t="shared" si="26"/>
        <v>0.5</v>
      </c>
      <c r="DX7" s="52">
        <f t="shared" si="26"/>
        <v>27</v>
      </c>
      <c r="DY7" s="52">
        <f t="shared" si="26"/>
        <v>34.200000000000003</v>
      </c>
      <c r="DZ7" s="52">
        <f t="shared" si="26"/>
        <v>29.2</v>
      </c>
      <c r="EA7" s="52">
        <f t="shared" si="26"/>
        <v>25.3</v>
      </c>
      <c r="EB7" s="52">
        <f t="shared" si="26"/>
        <v>21</v>
      </c>
      <c r="EC7" s="52"/>
      <c r="ED7" s="52">
        <f>ED8</f>
        <v>37.9</v>
      </c>
      <c r="EE7" s="52">
        <f t="shared" ref="EE7:EM7" si="27">EE8</f>
        <v>43.7</v>
      </c>
      <c r="EF7" s="52">
        <f t="shared" si="27"/>
        <v>47.9</v>
      </c>
      <c r="EG7" s="52">
        <f t="shared" si="27"/>
        <v>51.8</v>
      </c>
      <c r="EH7" s="52">
        <f t="shared" si="27"/>
        <v>55.6</v>
      </c>
      <c r="EI7" s="52">
        <f t="shared" si="27"/>
        <v>52.5</v>
      </c>
      <c r="EJ7" s="52">
        <f t="shared" si="27"/>
        <v>54</v>
      </c>
      <c r="EK7" s="52">
        <f t="shared" si="27"/>
        <v>55.4</v>
      </c>
      <c r="EL7" s="52">
        <f t="shared" si="27"/>
        <v>55.5</v>
      </c>
      <c r="EM7" s="52">
        <f t="shared" si="27"/>
        <v>56</v>
      </c>
      <c r="EN7" s="52"/>
      <c r="EO7" s="52">
        <f>EO8</f>
        <v>64.599999999999994</v>
      </c>
      <c r="EP7" s="52">
        <f t="shared" ref="EP7:EX7" si="28">EP8</f>
        <v>70.099999999999994</v>
      </c>
      <c r="EQ7" s="52">
        <f t="shared" si="28"/>
        <v>71</v>
      </c>
      <c r="ER7" s="52">
        <f t="shared" si="28"/>
        <v>72.900000000000006</v>
      </c>
      <c r="ES7" s="52">
        <f t="shared" si="28"/>
        <v>75.599999999999994</v>
      </c>
      <c r="ET7" s="52">
        <f t="shared" si="28"/>
        <v>67.900000000000006</v>
      </c>
      <c r="EU7" s="52">
        <f t="shared" si="28"/>
        <v>69.2</v>
      </c>
      <c r="EV7" s="52">
        <f t="shared" si="28"/>
        <v>70.8</v>
      </c>
      <c r="EW7" s="52">
        <f t="shared" si="28"/>
        <v>70.7</v>
      </c>
      <c r="EX7" s="52">
        <f t="shared" si="28"/>
        <v>70.3</v>
      </c>
      <c r="EY7" s="52"/>
      <c r="EZ7" s="53">
        <f>EZ8</f>
        <v>22557300</v>
      </c>
      <c r="FA7" s="53">
        <f t="shared" ref="FA7:FI7" si="29">FA8</f>
        <v>23381229</v>
      </c>
      <c r="FB7" s="53">
        <f t="shared" si="29"/>
        <v>24795968</v>
      </c>
      <c r="FC7" s="53">
        <f t="shared" si="29"/>
        <v>26221633</v>
      </c>
      <c r="FD7" s="53">
        <f t="shared" si="29"/>
        <v>27450024</v>
      </c>
      <c r="FE7" s="53">
        <f t="shared" si="29"/>
        <v>57155394</v>
      </c>
      <c r="FF7" s="53">
        <f t="shared" si="29"/>
        <v>58042153</v>
      </c>
      <c r="FG7" s="53">
        <f t="shared" si="29"/>
        <v>58985932</v>
      </c>
      <c r="FH7" s="53">
        <f t="shared" si="29"/>
        <v>58800982</v>
      </c>
      <c r="FI7" s="53">
        <f t="shared" si="29"/>
        <v>59984927</v>
      </c>
      <c r="FJ7" s="53"/>
    </row>
    <row r="8" spans="1:166" s="54" customFormat="1" x14ac:dyDescent="0.15">
      <c r="A8" s="35"/>
      <c r="B8" s="55">
        <v>2023</v>
      </c>
      <c r="C8" s="55">
        <v>427520</v>
      </c>
      <c r="D8" s="55">
        <v>46</v>
      </c>
      <c r="E8" s="55">
        <v>6</v>
      </c>
      <c r="F8" s="55">
        <v>0</v>
      </c>
      <c r="G8" s="55">
        <v>1</v>
      </c>
      <c r="H8" s="55" t="s">
        <v>168</v>
      </c>
      <c r="I8" s="55" t="s">
        <v>169</v>
      </c>
      <c r="J8" s="55" t="s">
        <v>170</v>
      </c>
      <c r="K8" s="55" t="s">
        <v>171</v>
      </c>
      <c r="L8" s="55" t="s">
        <v>172</v>
      </c>
      <c r="M8" s="55" t="s">
        <v>173</v>
      </c>
      <c r="N8" s="55" t="s">
        <v>174</v>
      </c>
      <c r="O8" s="55" t="s">
        <v>175</v>
      </c>
      <c r="P8" s="55" t="s">
        <v>176</v>
      </c>
      <c r="Q8" s="56">
        <v>31</v>
      </c>
      <c r="R8" s="55" t="s">
        <v>177</v>
      </c>
      <c r="S8" s="55" t="s">
        <v>178</v>
      </c>
      <c r="T8" s="55" t="s">
        <v>179</v>
      </c>
      <c r="U8" s="56" t="s">
        <v>40</v>
      </c>
      <c r="V8" s="56">
        <v>36844</v>
      </c>
      <c r="W8" s="55" t="s">
        <v>180</v>
      </c>
      <c r="X8" s="55" t="s">
        <v>180</v>
      </c>
      <c r="Y8" s="57" t="s">
        <v>181</v>
      </c>
      <c r="Z8" s="56">
        <v>570</v>
      </c>
      <c r="AA8" s="56" t="s">
        <v>40</v>
      </c>
      <c r="AB8" s="56">
        <v>20</v>
      </c>
      <c r="AC8" s="56" t="s">
        <v>40</v>
      </c>
      <c r="AD8" s="56">
        <v>4</v>
      </c>
      <c r="AE8" s="56">
        <v>594</v>
      </c>
      <c r="AF8" s="56">
        <v>555</v>
      </c>
      <c r="AG8" s="56" t="s">
        <v>40</v>
      </c>
      <c r="AH8" s="56">
        <v>555</v>
      </c>
      <c r="AI8" s="58">
        <v>100.3</v>
      </c>
      <c r="AJ8" s="58">
        <v>110.9</v>
      </c>
      <c r="AK8" s="58">
        <v>111.8</v>
      </c>
      <c r="AL8" s="58">
        <v>104.6</v>
      </c>
      <c r="AM8" s="58">
        <v>99.5</v>
      </c>
      <c r="AN8" s="58">
        <v>99.2</v>
      </c>
      <c r="AO8" s="58">
        <v>102.9</v>
      </c>
      <c r="AP8" s="58">
        <v>106.1</v>
      </c>
      <c r="AQ8" s="58">
        <v>102.9</v>
      </c>
      <c r="AR8" s="58">
        <v>97.4</v>
      </c>
      <c r="AS8" s="58">
        <v>96.6</v>
      </c>
      <c r="AT8" s="58">
        <v>99.6</v>
      </c>
      <c r="AU8" s="58">
        <v>95</v>
      </c>
      <c r="AV8" s="58">
        <v>96.5</v>
      </c>
      <c r="AW8" s="58">
        <v>97.7</v>
      </c>
      <c r="AX8" s="58">
        <v>100.4</v>
      </c>
      <c r="AY8" s="58">
        <v>93.7</v>
      </c>
      <c r="AZ8" s="58">
        <v>88.7</v>
      </c>
      <c r="BA8" s="58">
        <v>90.6</v>
      </c>
      <c r="BB8" s="58">
        <v>90.6</v>
      </c>
      <c r="BC8" s="58">
        <v>91.5</v>
      </c>
      <c r="BD8" s="58">
        <v>86.6</v>
      </c>
      <c r="BE8" s="59">
        <v>97.8</v>
      </c>
      <c r="BF8" s="59">
        <v>93.3</v>
      </c>
      <c r="BG8" s="59">
        <v>94.5</v>
      </c>
      <c r="BH8" s="59">
        <v>96.1</v>
      </c>
      <c r="BI8" s="59">
        <v>98.9</v>
      </c>
      <c r="BJ8" s="59">
        <v>91.6</v>
      </c>
      <c r="BK8" s="59">
        <v>86.5</v>
      </c>
      <c r="BL8" s="59">
        <v>88.6</v>
      </c>
      <c r="BM8" s="59">
        <v>88.6</v>
      </c>
      <c r="BN8" s="59">
        <v>89.5</v>
      </c>
      <c r="BO8" s="59">
        <v>83.9</v>
      </c>
      <c r="BP8" s="58">
        <v>80.8</v>
      </c>
      <c r="BQ8" s="58">
        <v>68.599999999999994</v>
      </c>
      <c r="BR8" s="58">
        <v>68</v>
      </c>
      <c r="BS8" s="58">
        <v>75</v>
      </c>
      <c r="BT8" s="58">
        <v>76</v>
      </c>
      <c r="BU8" s="58">
        <v>79.8</v>
      </c>
      <c r="BV8" s="58">
        <v>70.599999999999994</v>
      </c>
      <c r="BW8" s="58">
        <v>71.400000000000006</v>
      </c>
      <c r="BX8" s="58">
        <v>72.2</v>
      </c>
      <c r="BY8" s="58">
        <v>74.400000000000006</v>
      </c>
      <c r="BZ8" s="58">
        <v>68.7</v>
      </c>
      <c r="CA8" s="59">
        <v>67166</v>
      </c>
      <c r="CB8" s="59">
        <v>70859</v>
      </c>
      <c r="CC8" s="59">
        <v>74960</v>
      </c>
      <c r="CD8" s="59">
        <v>76336</v>
      </c>
      <c r="CE8" s="59">
        <v>80995</v>
      </c>
      <c r="CF8" s="59">
        <v>70630</v>
      </c>
      <c r="CG8" s="59">
        <v>75766</v>
      </c>
      <c r="CH8" s="59">
        <v>79610</v>
      </c>
      <c r="CI8" s="59">
        <v>82275</v>
      </c>
      <c r="CJ8" s="59">
        <v>83606</v>
      </c>
      <c r="CK8" s="58">
        <v>62428</v>
      </c>
      <c r="CL8" s="59">
        <v>23758</v>
      </c>
      <c r="CM8" s="59">
        <v>25115</v>
      </c>
      <c r="CN8" s="59">
        <v>26285</v>
      </c>
      <c r="CO8" s="59">
        <v>27231</v>
      </c>
      <c r="CP8" s="59">
        <v>29256</v>
      </c>
      <c r="CQ8" s="59">
        <v>20687</v>
      </c>
      <c r="CR8" s="59">
        <v>22637</v>
      </c>
      <c r="CS8" s="59">
        <v>23244</v>
      </c>
      <c r="CT8" s="59">
        <v>23704</v>
      </c>
      <c r="CU8" s="59">
        <v>25007</v>
      </c>
      <c r="CV8" s="58">
        <v>18236</v>
      </c>
      <c r="CW8" s="59">
        <v>45.7</v>
      </c>
      <c r="CX8" s="59">
        <v>43.1</v>
      </c>
      <c r="CY8" s="59">
        <v>41.9</v>
      </c>
      <c r="CZ8" s="59">
        <v>44.3</v>
      </c>
      <c r="DA8" s="59">
        <v>44.8</v>
      </c>
      <c r="DB8" s="59">
        <v>47.7</v>
      </c>
      <c r="DC8" s="59">
        <v>51.8</v>
      </c>
      <c r="DD8" s="59">
        <v>49.6</v>
      </c>
      <c r="DE8" s="59">
        <v>48.8</v>
      </c>
      <c r="DF8" s="59">
        <v>48.6</v>
      </c>
      <c r="DG8" s="59">
        <v>56.1</v>
      </c>
      <c r="DH8" s="59">
        <v>32.4</v>
      </c>
      <c r="DI8" s="59">
        <v>27.1</v>
      </c>
      <c r="DJ8" s="59">
        <v>27.5</v>
      </c>
      <c r="DK8" s="59">
        <v>30.1</v>
      </c>
      <c r="DL8" s="59">
        <v>34.1</v>
      </c>
      <c r="DM8" s="59">
        <v>29.2</v>
      </c>
      <c r="DN8" s="59">
        <v>29</v>
      </c>
      <c r="DO8" s="59">
        <v>29.2</v>
      </c>
      <c r="DP8" s="59">
        <v>29.4</v>
      </c>
      <c r="DQ8" s="59">
        <v>30.9</v>
      </c>
      <c r="DR8" s="59">
        <v>26.4</v>
      </c>
      <c r="DS8" s="59">
        <v>0</v>
      </c>
      <c r="DT8" s="59">
        <v>0</v>
      </c>
      <c r="DU8" s="59">
        <v>0</v>
      </c>
      <c r="DV8" s="59">
        <v>0</v>
      </c>
      <c r="DW8" s="59">
        <v>0.5</v>
      </c>
      <c r="DX8" s="59">
        <v>27</v>
      </c>
      <c r="DY8" s="59">
        <v>34.200000000000003</v>
      </c>
      <c r="DZ8" s="59">
        <v>29.2</v>
      </c>
      <c r="EA8" s="59">
        <v>25.3</v>
      </c>
      <c r="EB8" s="59">
        <v>21</v>
      </c>
      <c r="EC8" s="59">
        <v>54.5</v>
      </c>
      <c r="ED8" s="58">
        <v>37.9</v>
      </c>
      <c r="EE8" s="58">
        <v>43.7</v>
      </c>
      <c r="EF8" s="58">
        <v>47.9</v>
      </c>
      <c r="EG8" s="58">
        <v>51.8</v>
      </c>
      <c r="EH8" s="58">
        <v>55.6</v>
      </c>
      <c r="EI8" s="58">
        <v>52.5</v>
      </c>
      <c r="EJ8" s="58">
        <v>54</v>
      </c>
      <c r="EK8" s="58">
        <v>55.4</v>
      </c>
      <c r="EL8" s="58">
        <v>55.5</v>
      </c>
      <c r="EM8" s="58">
        <v>56</v>
      </c>
      <c r="EN8" s="58">
        <v>57</v>
      </c>
      <c r="EO8" s="58">
        <v>64.599999999999994</v>
      </c>
      <c r="EP8" s="58">
        <v>70.099999999999994</v>
      </c>
      <c r="EQ8" s="58">
        <v>71</v>
      </c>
      <c r="ER8" s="58">
        <v>72.900000000000006</v>
      </c>
      <c r="ES8" s="58">
        <v>75.599999999999994</v>
      </c>
      <c r="ET8" s="58">
        <v>67.900000000000006</v>
      </c>
      <c r="EU8" s="58">
        <v>69.2</v>
      </c>
      <c r="EV8" s="58">
        <v>70.8</v>
      </c>
      <c r="EW8" s="58">
        <v>70.7</v>
      </c>
      <c r="EX8" s="58">
        <v>70.3</v>
      </c>
      <c r="EY8" s="58">
        <v>70.400000000000006</v>
      </c>
      <c r="EZ8" s="59">
        <v>22557300</v>
      </c>
      <c r="FA8" s="59">
        <v>23381229</v>
      </c>
      <c r="FB8" s="59">
        <v>24795968</v>
      </c>
      <c r="FC8" s="59">
        <v>26221633</v>
      </c>
      <c r="FD8" s="59">
        <v>27450024</v>
      </c>
      <c r="FE8" s="59">
        <v>57155394</v>
      </c>
      <c r="FF8" s="59">
        <v>58042153</v>
      </c>
      <c r="FG8" s="59">
        <v>58985932</v>
      </c>
      <c r="FH8" s="59">
        <v>58800982</v>
      </c>
      <c r="FI8" s="59">
        <v>59984927</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山口勇一郎</dc:creator>
  <cp:lastModifiedBy>山口勇一郎</cp:lastModifiedBy>
  <dcterms:created xsi:type="dcterms:W3CDTF">2025-01-24T04:00:55Z</dcterms:created>
  <dcterms:modified xsi:type="dcterms:W3CDTF">2025-02-28T05:57:56Z</dcterms:modified>
</cp:coreProperties>
</file>