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15C6FC01-751E-44C5-9DB6-B96CFCFC54A6}"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AM37" i="10"/>
  <c r="BW36" i="10"/>
  <c r="AM36" i="10"/>
  <c r="C35" i="10"/>
  <c r="C36" i="10" s="1"/>
  <c r="C34" i="10"/>
  <c r="C37" i="10" l="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BE34" i="10"/>
  <c r="BE35" i="10" s="1"/>
  <c r="BE36" i="10" s="1"/>
  <c r="AM34" i="10"/>
  <c r="AM35" i="10" s="1"/>
  <c r="BW34" i="10" l="1"/>
  <c r="BW35"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<sst xmlns="http://schemas.openxmlformats.org/spreadsheetml/2006/main" count="1119" uniqueCount="592">
  <si>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</si>
  <si>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</si>
  <si>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</si>
  <si>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</si>
  <si>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</si>
  <si>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</si>
  <si>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</si>
  <si>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</si>
  <si>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</si>
  <si>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</si>
  <si>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</si>
  <si>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</si>
  <si>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</si>
  <si>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</si>
  <si>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</si>
  <si>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</si>
  <si>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</si>
  <si>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</si>
  <si>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</si>
  <si>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</si>
  <si>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</si>
  <si>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</si>
  <si>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</si>
  <si>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</si>
  <si>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</si>
  <si>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</si>
  <si>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</si>
  <si>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</si>
  <si>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</si>
  <si>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</si>
  <si>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</si>
  <si>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</si>
  <si>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</si>
  <si>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</si>
  <si>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</si>
  <si>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</si>
  <si>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</si>
  <si>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</si>
  <si>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</si>
  <si>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</si>
  <si>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</si>
  <si>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</si>
  <si>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</si>
  <si>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</si>
  <si>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</si>
  <si>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</si>
  <si>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</si>
  <si>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</si>
  <si>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</si>
  <si>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</si>
  <si>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</si>
  <si>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</si>
  <si>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</si>
  <si>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</si>
  <si>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</si>
  <si>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</si>
  <si>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</si>
  <si>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</si>
  <si>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</si>
  <si>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</si>
  <si>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</si>
  <si>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</si>
  <si>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</si>
  <si>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</si>
  <si>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</si>
  <si>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</si>
  <si>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</si>
  <si>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</si>
  <si>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</si>
  <si>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</si>
  <si>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</si>
  <si>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</si>
  <si>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</si>
  <si>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</si>
  <si>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</si>
  <si>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</si>
  <si>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</si>
  <si>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</si>
  <si>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</si>
  <si>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</si>
  <si>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</si>
  <si>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</si>
  <si>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</si>
  <si>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</si>
  <si>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</si>
  <si>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</si>
  <si>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</si>
  <si>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</si>
  <si>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</si>
  <si>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</si>
  <si>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</si>
  <si>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</si>
  <si>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</si>
  <si>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</si>
  <si>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</si>
  <si>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</si>
  <si>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</si>
  <si>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</si>
  <si>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</si>
  <si>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</si>
  <si>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</si>
  <si>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</si>
  <si>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</si>
  <si>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</si>
  <si>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</si>
  <si>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</si>
  <si>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</si>
  <si>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</si>
  <si>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</si>
  <si>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</si>
  <si>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</si>
  <si>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</si>
  <si>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</si>
  <si>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</si>
  <si>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</si>
  <si>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</si>
  <si>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</si>
  <si>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</si>
  <si>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</si>
  <si>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</si>
  <si>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</si>
  <si>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</si>
  <si>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</si>
  <si>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</si>
  <si>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</si>
  <si>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</si>
  <si>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</si>
  <si>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</si>
  <si>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</si>
  <si>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</si>
  <si>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</si>
  <si>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</si>
  <si>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</si>
  <si>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</si>
  <si>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</si>
  <si>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</si>
  <si>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</si>
  <si>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</si>
  <si>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</si>
  <si>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</si>
  <si>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</si>
  <si>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</si>
  <si>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</si>
  <si>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</si>
  <si>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</si>
  <si>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</si>
  <si>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</si>
  <si>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</si>
  <si>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</si>
  <si>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</si>
  <si>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</si>
  <si>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</si>
  <si>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</si>
  <si>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</si>
  <si>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</si>
  <si>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</si>
  <si>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</si>
  <si>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</si>
  <si>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</si>
  <si>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</si>
  <si>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</si>
  <si>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</si>
  <si>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</si>
  <si>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</si>
  <si>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</si>
  <si>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</si>
  <si>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</si>
  <si>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</si>
  <si>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</si>
  <si>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</si>
  <si>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</si>
  <si>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</si>
  <si>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</si>
  <si>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</si>
  <si>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</si>
  <si>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</si>
  <si>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</si>
  <si>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</si>
  <si>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</si>
  <si>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</si>
  <si>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</si>
  <si>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</si>
  <si>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</si>
  <si>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</si>
  <si>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</si>
  <si>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</si>
  <si>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</si>
  <si>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</si>
  <si>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</si>
  <si>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</si>
  <si>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</si>
  <si>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</si>
  <si>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</si>
  <si>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</si>
  <si>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</si>
  <si>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</si>
  <si>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</si>
  <si>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</si>
  <si>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</si>
  <si>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</si>
  <si>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</si>
  <si>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</si>
  <si>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</si>
  <si>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長崎県長崎市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</si>
  <si>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</si>
  <si>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</si>
  <si>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</si>
  <si>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</si>
  <si>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</si>
  <si>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</si>
  <si>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</si>
  <si>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</si>
  <si>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</si>
  <si>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</si>
  <si>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</si>
  <si>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</si>
  <si>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</si>
  <si>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</si>
  <si>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</si>
  <si>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</si>
  <si>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</si>
  <si>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</si>
  <si>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</si>
  <si>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</si>
  <si>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</si>
  <si>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</si>
  <si>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</si>
  <si>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</si>
  <si>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</si>
  <si>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</si>
  <si>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</si>
  <si>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</si>
  <si>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</si>
  <si>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</si>
  <si>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</si>
  <si>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</si>
  <si>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</si>
  <si>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</si>
  <si>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</si>
  <si>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</si>
  <si>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</si>
  <si>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</si>
  <si>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</si>
  <si>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</si>
  <si>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</si>
  <si>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</si>
  <si>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</si>
  <si>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</si>
  <si>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</si>
  <si>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</si>
  <si>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</si>
  <si>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</si>
  <si>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</si>
  <si>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</si>
  <si>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</si>
  <si>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</si>
  <si>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</si>
  <si>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</si>
  <si>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</si>
  <si>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</si>
  <si>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</si>
  <si>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</si>
  <si>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</si>
  <si>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</si>
  <si>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</si>
  <si>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</si>
  <si>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</si>
  <si>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</si>
  <si>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</si>
  <si>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</si>
  <si>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</si>
  <si>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</si>
  <si>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</si>
  <si>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</si>
  <si>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</si>
  <si>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</si>
  <si>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</si>
  <si>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</si>
  <si>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</si>
  <si>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</si>
  <si>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</si>
  <si>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</si>
  <si>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</si>
  <si>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</si>
  <si>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</si>
  <si>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</si>
  <si>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</si>
  <si>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</si>
  <si>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</si>
  <si>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</si>
  <si>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</si>
  <si>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</si>
  <si>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</si>
  <si>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</si>
  <si>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</si>
  <si>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</si>
  <si>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</si>
  <si>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</si>
  <si>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</si>
  <si>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</si>
  <si>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</si>
  <si>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</si>
  <si>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</si>
  <si>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</si>
  <si>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</si>
  <si>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</si>
  <si>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</si>
  <si>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</si>
  <si>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</si>
  <si>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</si>
  <si>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</si>
  <si>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</si>
  <si>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</si>
  <si>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</si>
  <si>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</si>
  <si>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</si>
  <si>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</si>
  <si>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</si>
  <si>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</si>
  <si>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</si>
  <si>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</si>
  <si>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</si>
  <si>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</si>
  <si>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</si>
  <si>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</si>
  <si>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</si>
  <si>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</si>
  <si>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</si>
  <si>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</si>
  <si>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</si>
  <si>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</si>
  <si>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</si>
  <si>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</si>
  <si>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</si>
  <si>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</si>
  <si>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</si>
  <si>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</si>
  <si>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</si>
  <si>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</si>
  <si>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</si>
  <si>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</si>
  <si>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</si>
  <si>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</si>
  <si>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</si>
  <si>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</si>
  <si>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</si>
  <si>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</si>
  <si>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</si>
  <si>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</si>
  <si>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</si>
  <si>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</si>
  <si>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</si>
  <si>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</si>
  <si>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</si>
  <si>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長崎県長崎市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</si>
  <si>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</si>
  <si>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</si>
  <si>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</si>
  <si>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</si>
  <si>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</si>
  <si>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</si>
  <si>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</si>
  <si>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</si>
  <si>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</si>
  <si>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</si>
  <si>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</si>
  <si>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</si>
  <si>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</si>
  <si>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</si>
  <si>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</si>
  <si>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</si>
  <si>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</si>
  <si>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</si>
  <si>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</si>
  <si>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</si>
  <si>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</si>
  <si>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</si>
  <si>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</si>
  <si>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</si>
  <si>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</si>
  <si>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</si>
  <si>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</si>
  <si>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</si>
  <si>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</si>
  <si>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</si>
  <si>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</si>
  <si>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</si>
  <si>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</si>
  <si>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</si>
  <si>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</si>
  <si>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</si>
  <si>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</si>
  <si>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</si>
  <si>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</si>
  <si>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</si>
  <si>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</si>
  <si>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</si>
  <si>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</si>
  <si>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</si>
  <si>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</si>
  <si>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</si>
  <si>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</si>
  <si>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</si>
  <si>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</si>
  <si>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</si>
  <si>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</si>
  <si>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</si>
  <si>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</si>
  <si>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</si>
  <si>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</si>
  <si>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</si>
  <si>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</si>
  <si>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</si>
  <si>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</si>
  <si>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</si>
  <si>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</si>
  <si>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</si>
  <si>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</si>
  <si>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</si>
  <si>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</si>
  <si>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</si>
  <si>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</si>
  <si>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</si>
  <si>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</si>
  <si>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</si>
  <si>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</si>
  <si>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</si>
  <si>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</si>
  <si>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</si>
  <si>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</si>
  <si>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</si>
  <si>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</si>
  <si>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</si>
  <si>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</si>
  <si>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</si>
  <si>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</si>
  <si>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</si>
  <si>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</si>
  <si>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</si>
  <si>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</si>
  <si>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</si>
  <si>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</si>
  <si>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</si>
  <si>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</si>
  <si>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</si>
  <si>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</si>
  <si>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</si>
  <si>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</si>
  <si>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</si>
  <si>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</si>
  <si>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</si>
  <si>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</si>
  <si>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</si>
  <si>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</si>
  <si>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</si>
  <si>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</si>
  <si>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</si>
  <si>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</si>
  <si>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</si>
  <si>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</si>
  <si>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</si>
  <si>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</si>
  <si>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</si>
  <si>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</si>
  <si>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</si>
  <si>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</si>
  <si>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</si>
  <si>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</si>
  <si>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</si>
  <si>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</si>
  <si>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</si>
  <si>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</si>
  <si>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</si>
  <si>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</si>
  <si>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</si>
  <si>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</si>
  <si>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</si>
  <si>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</si>
  <si>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</si>
  <si>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</si>
  <si>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</si>
  <si>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</si>
  <si>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</si>
  <si>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</si>
  <si>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</si>
  <si>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</si>
  <si>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</si>
  <si>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</si>
  <si>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</si>
  <si>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</si>
  <si>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</si>
  <si>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</si>
  <si>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</si>
  <si>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</si>
  <si>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</si>
  <si>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</si>
  <si>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</si>
  <si>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</si>
  <si>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</si>
  <si>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</si>
  <si>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</si>
  <si>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</si>
  <si>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</si>
  <si>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</si>
  <si>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</si>
  <si>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</si>
  <si>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</si>
  <si>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</si>
  <si>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</si>
  <si>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</si>
  <si>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</si>
  <si>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</si>
  <si>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</si>
  <si>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</si>
  <si>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</si>
  <si>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</si>
  <si>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</si>
  <si>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</si>
  <si>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</si>
  <si>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</si>
  <si>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</si>
  <si>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</si>
  <si>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</si>
  <si>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</si>
  <si>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</si>
  <si>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</si>
  <si>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</si>
  <si>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</si>
  <si>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</si>
  <si>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</si>
  <si>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</si>
  <si>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</si>
  <si>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</si>
  <si>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</si>
  <si>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</si>
  <si>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</si>
  <si>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</si>
  <si>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</si>
  <si>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1.61</t>
  </si>
  <si>
    <t>水道事業会計</t>
  </si>
  <si>
    <t>下水道事業会計</t>
  </si>
  <si>
    <t>一般会計</t>
  </si>
  <si>
    <t>介護保険事業特別会計</t>
  </si>
  <si>
    <t>後期高齢者医療事業特別会計</t>
  </si>
  <si>
    <t>国民健康保険事業特別会計</t>
  </si>
  <si>
    <t>生活排水事業特別会計</t>
  </si>
  <si>
    <t>母子父子寡婦福祉資金貸付事業特別会計</t>
  </si>
  <si>
    <t>その他会計（赤字）</t>
  </si>
  <si>
    <t>▲ 0.00</t>
  </si>
  <si>
    <t>その他会計（黒字）</t>
  </si>
  <si>
    <t>R01</t>
    <phoneticPr fontId="5"/>
  </si>
  <si>
    <t>R02</t>
    <phoneticPr fontId="5"/>
  </si>
  <si>
    <t>R03</t>
    <phoneticPr fontId="5"/>
  </si>
  <si>
    <t>R04</t>
    <phoneticPr fontId="5"/>
  </si>
  <si>
    <t>R05</t>
    <phoneticPr fontId="5"/>
  </si>
  <si>
    <t>市庁舎建設整備基金</t>
    <rPh sb="0" eb="3">
      <t>シチョウシャ</t>
    </rPh>
    <rPh sb="3" eb="5">
      <t>ケンセツ</t>
    </rPh>
    <rPh sb="5" eb="9">
      <t>セイビキキン</t>
    </rPh>
    <phoneticPr fontId="5"/>
  </si>
  <si>
    <t>地域振興基金</t>
    <rPh sb="0" eb="6">
      <t>チイキシンコウキキン</t>
    </rPh>
    <phoneticPr fontId="2"/>
  </si>
  <si>
    <t>端島（軍艦島）整備基金</t>
    <rPh sb="0" eb="2">
      <t>ハシマ</t>
    </rPh>
    <rPh sb="3" eb="6">
      <t>グンカンジマ</t>
    </rPh>
    <rPh sb="7" eb="11">
      <t>セイビキキン</t>
    </rPh>
    <phoneticPr fontId="2"/>
  </si>
  <si>
    <t>長崎伝習所基金</t>
    <rPh sb="0" eb="5">
      <t>ナガサキデンシュウショ</t>
    </rPh>
    <rPh sb="5" eb="7">
      <t>キキン</t>
    </rPh>
    <phoneticPr fontId="2"/>
  </si>
  <si>
    <t>いきいき長寿社会基金</t>
    <rPh sb="4" eb="6">
      <t>チョウジュ</t>
    </rPh>
    <rPh sb="6" eb="8">
      <t>シャカイ</t>
    </rPh>
    <rPh sb="8" eb="10">
      <t>キキン</t>
    </rPh>
    <phoneticPr fontId="2"/>
  </si>
  <si>
    <t>（一財）クリーンながさき</t>
  </si>
  <si>
    <t>（株）ながさきサステナエナジー</t>
    <rPh sb="1" eb="2">
      <t>カブ</t>
    </rPh>
    <phoneticPr fontId="10"/>
  </si>
  <si>
    <t>（一財）長崎市野母崎振興公社</t>
    <rPh sb="4" eb="7">
      <t>ナガサキシ</t>
    </rPh>
    <rPh sb="7" eb="10">
      <t>ノモザキ</t>
    </rPh>
    <rPh sb="10" eb="12">
      <t>シンコウ</t>
    </rPh>
    <rPh sb="12" eb="14">
      <t>コウシャ</t>
    </rPh>
    <phoneticPr fontId="10"/>
  </si>
  <si>
    <t>（一財）長崎市勤労者サービスセンター</t>
    <rPh sb="1" eb="3">
      <t>イチザイ</t>
    </rPh>
    <rPh sb="4" eb="7">
      <t>ナガサキシ</t>
    </rPh>
    <rPh sb="7" eb="10">
      <t>キンロウシャ</t>
    </rPh>
    <phoneticPr fontId="10"/>
  </si>
  <si>
    <t>長崎つきまち（株）</t>
    <rPh sb="0" eb="2">
      <t>ナガサキ</t>
    </rPh>
    <phoneticPr fontId="10"/>
  </si>
  <si>
    <t>（一財）長崎市地産地消振興公社</t>
    <rPh sb="4" eb="7">
      <t>ナガサキシ</t>
    </rPh>
    <rPh sb="7" eb="11">
      <t>チサンチショウ</t>
    </rPh>
    <rPh sb="11" eb="13">
      <t>シンコウ</t>
    </rPh>
    <rPh sb="13" eb="15">
      <t>コウシャ</t>
    </rPh>
    <phoneticPr fontId="10"/>
  </si>
  <si>
    <t>（公財）長崎市スポーツ協会</t>
    <rPh sb="4" eb="7">
      <t>ナガサキシ</t>
    </rPh>
    <rPh sb="11" eb="13">
      <t>キョウカイ</t>
    </rPh>
    <phoneticPr fontId="10"/>
  </si>
  <si>
    <t>（一財）長崎ロープウェイ・水族館</t>
    <rPh sb="4" eb="6">
      <t>ナガサキ</t>
    </rPh>
    <rPh sb="13" eb="16">
      <t>スイゾクカン</t>
    </rPh>
    <phoneticPr fontId="10"/>
  </si>
  <si>
    <t>（福）長崎市社会福祉事業団</t>
    <rPh sb="1" eb="2">
      <t>フク</t>
    </rPh>
    <rPh sb="3" eb="5">
      <t>ナガサキ</t>
    </rPh>
    <rPh sb="5" eb="6">
      <t>シ</t>
    </rPh>
    <rPh sb="6" eb="8">
      <t>シャカイ</t>
    </rPh>
    <rPh sb="8" eb="10">
      <t>フクシ</t>
    </rPh>
    <rPh sb="10" eb="13">
      <t>ジギョウダン</t>
    </rPh>
    <phoneticPr fontId="10"/>
  </si>
  <si>
    <t>長崎中央市場サービス（株）</t>
    <rPh sb="0" eb="2">
      <t>ナガサキ</t>
    </rPh>
    <rPh sb="2" eb="4">
      <t>チュウオウ</t>
    </rPh>
    <rPh sb="4" eb="6">
      <t>シジョウ</t>
    </rPh>
    <rPh sb="11" eb="12">
      <t>カブ</t>
    </rPh>
    <phoneticPr fontId="10"/>
  </si>
  <si>
    <t>（公財）長崎平和推進協会</t>
    <rPh sb="1" eb="3">
      <t>コウザイ</t>
    </rPh>
    <rPh sb="2" eb="3">
      <t>ザイ</t>
    </rPh>
    <rPh sb="4" eb="6">
      <t>ナガサキ</t>
    </rPh>
    <rPh sb="6" eb="8">
      <t>ヘイワ</t>
    </rPh>
    <rPh sb="8" eb="10">
      <t>スイシン</t>
    </rPh>
    <rPh sb="10" eb="12">
      <t>キョウカイ</t>
    </rPh>
    <phoneticPr fontId="10"/>
  </si>
  <si>
    <t>（地独）長崎市立病院機構</t>
    <rPh sb="1" eb="2">
      <t>チ</t>
    </rPh>
    <rPh sb="2" eb="3">
      <t>ドク</t>
    </rPh>
    <rPh sb="4" eb="8">
      <t>ナガサキシリツ</t>
    </rPh>
    <rPh sb="8" eb="10">
      <t>ビョウイン</t>
    </rPh>
    <rPh sb="10" eb="12">
      <t>キコウ</t>
    </rPh>
    <phoneticPr fontId="10"/>
  </si>
  <si>
    <t>（公社）長崎県林業公社</t>
    <rPh sb="1" eb="3">
      <t>コウシャ</t>
    </rPh>
    <rPh sb="4" eb="7">
      <t>ナガサキケン</t>
    </rPh>
    <rPh sb="7" eb="9">
      <t>リンギョウ</t>
    </rPh>
    <rPh sb="9" eb="11">
      <t>コウシャ</t>
    </rPh>
    <phoneticPr fontId="10"/>
  </si>
  <si>
    <t>長崎県信用保証協会</t>
    <rPh sb="0" eb="3">
      <t>ナガサキケン</t>
    </rPh>
    <rPh sb="3" eb="5">
      <t>シンヨウ</t>
    </rPh>
    <rPh sb="5" eb="7">
      <t>ホショウ</t>
    </rPh>
    <rPh sb="7" eb="9">
      <t>キョウカイ</t>
    </rPh>
    <phoneticPr fontId="10"/>
  </si>
  <si>
    <t>○</t>
    <phoneticPr fontId="2"/>
  </si>
  <si>
    <t>長崎県後期高齢者医療広域連合（普通会計）</t>
  </si>
  <si>
    <t>長崎県後期高齢者医療広域連合（事業会計）</t>
  </si>
  <si>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</si>
  <si>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</si>
  <si>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</si>
  <si>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</si>
  <si>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</si>
  <si>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</si>
  <si>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</si>
  <si>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</si>
  <si>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</si>
  <si>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rPr>
        <sz val="11"/>
        <color theme="1"/>
        <rFont val="ＭＳ Ｐゴシック"/>
        <family val="3"/>
        <charset val="128"/>
      </rPr>
      <t>将来負担比率、実質公債費比率ともに類似団体と比較して高い状況が続いている。</t>
    </r>
    <r>
      <rPr>
        <sz val="11"/>
        <color rgb="FFFF0000"/>
        <rFont val="ＭＳ Ｐゴシック"/>
        <family val="3"/>
        <charset val="128"/>
      </rPr>
      <t xml:space="preserve">
</t>
    </r>
    <r>
      <rPr>
        <sz val="11"/>
        <rFont val="ＭＳ Ｐゴシック"/>
        <family val="3"/>
        <charset val="128"/>
      </rPr>
      <t>将来負担比率は地方債現在高が減少したことや基準財政需要額算入見込額が減少したこと、加えて標準財政規模が増したことなどにより、前年度に比べ7.9ポイント低下した。</t>
    </r>
    <r>
      <rPr>
        <sz val="11"/>
        <color rgb="FFFF0000"/>
        <rFont val="ＭＳ Ｐゴシック"/>
        <family val="3"/>
        <charset val="128"/>
      </rPr>
      <t xml:space="preserve">
</t>
    </r>
    <r>
      <rPr>
        <sz val="11"/>
        <rFont val="ＭＳ Ｐゴシック"/>
        <family val="3"/>
        <charset val="128"/>
      </rPr>
      <t>実質公債費比率は学校施設等整備事業債及び公共施設等適正管理推進事業債などの元利償還額が増加したことなどにより、前年度に比べ0.7ポイント上昇した。</t>
    </r>
    <r>
      <rPr>
        <sz val="11"/>
        <color rgb="FFFF0000"/>
        <rFont val="ＭＳ Ｐゴシック"/>
        <family val="3"/>
        <charset val="128"/>
      </rPr>
      <t xml:space="preserve">
</t>
    </r>
    <r>
      <rPr>
        <sz val="11"/>
        <rFont val="ＭＳ Ｐゴシック"/>
        <family val="3"/>
        <charset val="128"/>
      </rPr>
      <t>今後も公債費の増加または横ばいで推移すること及び充当可能財源が減少していくことから、</t>
    </r>
    <r>
      <rPr>
        <sz val="11"/>
        <color theme="1"/>
        <rFont val="ＭＳ Ｐゴシック"/>
        <family val="3"/>
        <charset val="128"/>
      </rPr>
      <t>将来負担比率、実質公債費比率共に高い水準で推移する見込みであるため、これまで以上に公債費の適正化及び継続的な収支改善に取り組んでいく必要がある。</t>
    </r>
    <rPh sb="79" eb="80">
      <t>クワ</t>
    </rPh>
    <rPh sb="82" eb="88">
      <t>ヒョウジュンザイセイキボ</t>
    </rPh>
    <rPh sb="89" eb="90">
      <t>ゾウ</t>
    </rPh>
    <rPh sb="113" eb="115">
      <t>テイカ</t>
    </rPh>
    <rPh sb="139" eb="144">
      <t>コウキョウシセツトウ</t>
    </rPh>
    <rPh sb="144" eb="148">
      <t>テキセイカンリ</t>
    </rPh>
    <rPh sb="148" eb="153">
      <t>スイシンジギョウサイ</t>
    </rPh>
    <rPh sb="205" eb="206">
      <t>ヨコ</t>
    </rPh>
    <rPh sb="209" eb="211">
      <t>スイイ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</si>
  <si>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</si>
  <si>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</si>
  <si>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</si>
  <si>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rPr>
        <sz val="11"/>
        <color theme="1"/>
        <rFont val="ＭＳ Ｐゴシック"/>
        <family val="3"/>
        <charset val="128"/>
      </rPr>
      <t>将来負担比率は令和元年度から増加し続けており、有形固定資産減価償却率についても前年度と比較して1.5％増加して68.6％となっている。また、将来負担比率、有形固定資産減価償却ともに類似団体と比較して高い状況が続いている。これは</t>
    </r>
    <r>
      <rPr>
        <sz val="11"/>
        <rFont val="ＭＳ Ｐゴシック"/>
        <family val="3"/>
        <charset val="128"/>
      </rPr>
      <t>、地方債残高が高い水準で推移しており、既存資産については、老朽化が進んでいるためと考えられる。</t>
    </r>
    <r>
      <rPr>
        <sz val="11"/>
        <color rgb="FFFF0000"/>
        <rFont val="ＭＳ Ｐゴシック"/>
        <family val="3"/>
        <charset val="128"/>
      </rPr>
      <t xml:space="preserve">
</t>
    </r>
    <r>
      <rPr>
        <sz val="11"/>
        <color theme="1"/>
        <rFont val="ＭＳ Ｐゴシック"/>
        <family val="3"/>
        <charset val="128"/>
      </rPr>
      <t>今後も将来負担比率が高い水準で推移する見込みであるため、これまで以上に公債費の適正化に取り組みつつ、長崎市公共施設等総合管理計画等に基づき既存施設の長寿命化や施設総量の適正化等にも取り組む必要がある。</t>
    </r>
    <rPh sb="120" eb="121">
      <t>タカ</t>
    </rPh>
    <rPh sb="122" eb="124">
      <t>スイジュン</t>
    </rPh>
    <rPh sb="125" eb="127">
      <t>スイイ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</si>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</sst>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5A3A11C-DEDD-4E2A-BBCE-2CC8FEFA00A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A419-4FAF-8F77-ABCDF6845E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76769</c:v>
                </c:pt>
                <c:pt idx="1">
                  <c:v>91732</c:v>
                </c:pt>
                <c:pt idx="2">
                  <c:v>95228</c:v>
                </c:pt>
                <c:pt idx="3">
                  <c:v>78049</c:v>
                </c:pt>
                <c:pt idx="4">
                  <c:v>63690</c:v>
                </c:pt>
              </c:numCache>
            </c:numRef>
          </c:val>
          <c:smooth val="0"/>
          <c:extLst>
            <c:ext xmlns:c16="http://schemas.microsoft.com/office/drawing/2014/chart" uri="{C3380CC4-5D6E-409C-BE32-E72D297353CC}">
              <c16:uniqueId val="{00000001-A419-4FAF-8F77-ABCDF6845E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c:v>
                </c:pt>
                <c:pt idx="1">
                  <c:v>2.74</c:v>
                </c:pt>
                <c:pt idx="2">
                  <c:v>2.82</c:v>
                </c:pt>
                <c:pt idx="3">
                  <c:v>6.85</c:v>
                </c:pt>
                <c:pt idx="4">
                  <c:v>5.01</c:v>
                </c:pt>
              </c:numCache>
            </c:numRef>
          </c:val>
          <c:extLst>
            <c:ext xmlns:c16="http://schemas.microsoft.com/office/drawing/2014/chart" uri="{C3380CC4-5D6E-409C-BE32-E72D297353CC}">
              <c16:uniqueId val="{00000000-066D-4C07-B574-C4E5556044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12.32</c:v>
                </c:pt>
                <c:pt idx="1">
                  <c:v>11.13</c:v>
                </c:pt>
                <c:pt idx="2">
                  <c:v>11.72</c:v>
                </c:pt>
                <c:pt idx="3">
                  <c:v>10.75</c:v>
                </c:pt>
                <c:pt idx="4">
                  <c:v>12.72</c:v>
                </c:pt>
              </c:numCache>
            </c:numRef>
          </c:val>
          <c:extLst>
            <c:ext xmlns:c16="http://schemas.microsoft.com/office/drawing/2014/chart" uri="{C3380CC4-5D6E-409C-BE32-E72D297353CC}">
              <c16:uniqueId val="{00000001-066D-4C07-B574-C4E5556044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-1.61</c:v>
                </c:pt>
                <c:pt idx="2">
                  <c:v>1.05</c:v>
                </c:pt>
                <c:pt idx="3">
                  <c:v>2.64</c:v>
                </c:pt>
                <c:pt idx="4">
                  <c:v>0.2</c:v>
                </c:pt>
              </c:numCache>
            </c:numRef>
          </c:val>
          <c:smooth val="0"/>
          <c:extLst>
            <c:ext xmlns:c16="http://schemas.microsoft.com/office/drawing/2014/chart" uri="{C3380CC4-5D6E-409C-BE32-E72D297353CC}">
              <c16:uniqueId val="{00000002-066D-4C07-B574-C4E5556044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0-0EA0-4C5B-BB04-6603D09861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0-4C5B-BB04-6603D098614B}"/>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0.18</c:v>
                </c:pt>
                <c:pt idx="4">
                  <c:v>#N/A</c:v>
                </c:pt>
                <c:pt idx="5">
                  <c:v>0.12</c:v>
                </c:pt>
                <c:pt idx="6">
                  <c:v>#N/A</c:v>
                </c:pt>
                <c:pt idx="7">
                  <c:v>0.06</c:v>
                </c:pt>
                <c:pt idx="8">
                  <c:v>#N/A</c:v>
                </c:pt>
                <c:pt idx="9">
                  <c:v>0.04</c:v>
                </c:pt>
              </c:numCache>
            </c:numRef>
          </c:val>
          <c:extLst>
            <c:ext xmlns:c16="http://schemas.microsoft.com/office/drawing/2014/chart" uri="{C3380CC4-5D6E-409C-BE32-E72D297353CC}">
              <c16:uniqueId val="{00000002-0EA0-4C5B-BB04-6603D098614B}"/>
            </c:ext>
          </c:extLst>
        </c:ser>
        <c:ser>
          <c:idx val="3"/>
          <c:order val="3"/>
          <c:tx>
            <c:strRef>
              <c:f>データシート!$A$30</c:f>
              <c:strCache>
                <c:ptCount val="1"/>
                <c:pt idx="0">
                  <c:v>生活排水事業特別会計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3-0EA0-4C5B-BB04-6603D098614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0.22</c:v>
                </c:pt>
                <c:pt idx="2">
                  <c:v>#N/A</c:v>
                </c:pt>
                <c:pt idx="3">
                  <c:v>0.12</c:v>
                </c:pt>
                <c:pt idx="4">
                  <c:v>#N/A</c:v>
                </c:pt>
                <c:pt idx="5">
                  <c:v>0.32</c:v>
                </c:pt>
                <c:pt idx="6">
                  <c:v>#N/A</c:v>
                </c:pt>
                <c:pt idx="7">
                  <c:v>0.31</c:v>
                </c:pt>
                <c:pt idx="8">
                  <c:v>#N/A</c:v>
                </c:pt>
                <c:pt idx="9">
                  <c:v>0.12</c:v>
                </c:pt>
              </c:numCache>
            </c:numRef>
          </c:val>
          <c:extLst>
            <c:ext xmlns:c16="http://schemas.microsoft.com/office/drawing/2014/chart" uri="{C3380CC4-5D6E-409C-BE32-E72D297353CC}">
              <c16:uniqueId val="{00000004-0EA0-4C5B-BB04-6603D098614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0.06</c:v>
                </c:pt>
                <c:pt idx="4">
                  <c:v>#N/A</c:v>
                </c:pt>
                <c:pt idx="5">
                  <c:v>0.02</c:v>
                </c:pt>
                <c:pt idx="6">
                  <c:v>#N/A</c:v>
                </c:pt>
                <c:pt idx="7">
                  <c:v>0.02</c:v>
                </c:pt>
                <c:pt idx="8">
                  <c:v>#N/A</c:v>
                </c:pt>
                <c:pt idx="9">
                  <c:v>0.16</c:v>
                </c:pt>
              </c:numCache>
            </c:numRef>
          </c:val>
          <c:extLst>
            <c:ext xmlns:c16="http://schemas.microsoft.com/office/drawing/2014/chart" uri="{C3380CC4-5D6E-409C-BE32-E72D297353CC}">
              <c16:uniqueId val="{00000005-0EA0-4C5B-BB04-6603D098614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1.1000000000000001</c:v>
                </c:pt>
                <c:pt idx="2">
                  <c:v>#N/A</c:v>
                </c:pt>
                <c:pt idx="3">
                  <c:v>1.25</c:v>
                </c:pt>
                <c:pt idx="4">
                  <c:v>#N/A</c:v>
                </c:pt>
                <c:pt idx="5">
                  <c:v>1.1399999999999999</c:v>
                </c:pt>
                <c:pt idx="6">
                  <c:v>#N/A</c:v>
                </c:pt>
                <c:pt idx="7">
                  <c:v>1.29</c:v>
                </c:pt>
                <c:pt idx="8">
                  <c:v>#N/A</c:v>
                </c:pt>
                <c:pt idx="9">
                  <c:v>1.02</c:v>
                </c:pt>
              </c:numCache>
            </c:numRef>
          </c:val>
          <c:extLst>
            <c:ext xmlns:c16="http://schemas.microsoft.com/office/drawing/2014/chart" uri="{C3380CC4-5D6E-409C-BE32-E72D297353CC}">
              <c16:uniqueId val="{00000006-0EA0-4C5B-BB04-6603D098614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3.24</c:v>
                </c:pt>
                <c:pt idx="2">
                  <c:v>#N/A</c:v>
                </c:pt>
                <c:pt idx="3">
                  <c:v>2.56</c:v>
                </c:pt>
                <c:pt idx="4">
                  <c:v>#N/A</c:v>
                </c:pt>
                <c:pt idx="5">
                  <c:v>2.69</c:v>
                </c:pt>
                <c:pt idx="6">
                  <c:v>#N/A</c:v>
                </c:pt>
                <c:pt idx="7">
                  <c:v>6.78</c:v>
                </c:pt>
                <c:pt idx="8">
                  <c:v>#N/A</c:v>
                </c:pt>
                <c:pt idx="9">
                  <c:v>4.97</c:v>
                </c:pt>
              </c:numCache>
            </c:numRef>
          </c:val>
          <c:extLst>
            <c:ext xmlns:c16="http://schemas.microsoft.com/office/drawing/2014/chart" uri="{C3380CC4-5D6E-409C-BE32-E72D297353CC}">
              <c16:uniqueId val="{00000007-0EA0-4C5B-BB04-6603D098614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9.57</c:v>
                </c:pt>
                <c:pt idx="2">
                  <c:v>#N/A</c:v>
                </c:pt>
                <c:pt idx="3">
                  <c:v>9.5</c:v>
                </c:pt>
                <c:pt idx="4">
                  <c:v>#N/A</c:v>
                </c:pt>
                <c:pt idx="5">
                  <c:v>10.130000000000001</c:v>
                </c:pt>
                <c:pt idx="6">
                  <c:v>#N/A</c:v>
                </c:pt>
                <c:pt idx="7">
                  <c:v>11.22</c:v>
                </c:pt>
                <c:pt idx="8">
                  <c:v>#N/A</c:v>
                </c:pt>
                <c:pt idx="9">
                  <c:v>12.42</c:v>
                </c:pt>
              </c:numCache>
            </c:numRef>
          </c:val>
          <c:extLst>
            <c:ext xmlns:c16="http://schemas.microsoft.com/office/drawing/2014/chart" uri="{C3380CC4-5D6E-409C-BE32-E72D297353CC}">
              <c16:uniqueId val="{00000008-0EA0-4C5B-BB04-6603D098614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14.51</c:v>
                </c:pt>
                <c:pt idx="2">
                  <c:v>#N/A</c:v>
                </c:pt>
                <c:pt idx="3">
                  <c:v>14.52</c:v>
                </c:pt>
                <c:pt idx="4">
                  <c:v>#N/A</c:v>
                </c:pt>
                <c:pt idx="5">
                  <c:v>14.12</c:v>
                </c:pt>
                <c:pt idx="6">
                  <c:v>#N/A</c:v>
                </c:pt>
                <c:pt idx="7">
                  <c:v>13.83</c:v>
                </c:pt>
                <c:pt idx="8">
                  <c:v>#N/A</c:v>
                </c:pt>
                <c:pt idx="9">
                  <c:v>13.74</c:v>
                </c:pt>
              </c:numCache>
            </c:numRef>
          </c:val>
          <c:extLst>
            <c:ext xmlns:c16="http://schemas.microsoft.com/office/drawing/2014/chart" uri="{C3380CC4-5D6E-409C-BE32-E72D297353CC}">
              <c16:uniqueId val="{00000009-0EA0-4C5B-BB04-6603D09861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20561</c:v>
                </c:pt>
                <c:pt idx="5">
                  <c:v>21051</c:v>
                </c:pt>
                <c:pt idx="8">
                  <c:v>20411</c:v>
                </c:pt>
                <c:pt idx="11">
                  <c:v>21274</c:v>
                </c:pt>
                <c:pt idx="14">
                  <c:v>21437</c:v>
                </c:pt>
              </c:numCache>
            </c:numRef>
          </c:val>
          <c:extLst>
            <c:ext xmlns:c16="http://schemas.microsoft.com/office/drawing/2014/chart" uri="{C3380CC4-5D6E-409C-BE32-E72D297353CC}">
              <c16:uniqueId val="{00000000-9138-4888-9AB0-A90C62156C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38-4888-9AB0-A90C62156C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60</c:v>
                </c:pt>
                <c:pt idx="3">
                  <c:v>59</c:v>
                </c:pt>
                <c:pt idx="6">
                  <c:v>59</c:v>
                </c:pt>
                <c:pt idx="9">
                  <c:v>94</c:v>
                </c:pt>
                <c:pt idx="12">
                  <c:v>22</c:v>
                </c:pt>
              </c:numCache>
            </c:numRef>
          </c:val>
          <c:extLst>
            <c:ext xmlns:c16="http://schemas.microsoft.com/office/drawing/2014/chart" uri="{C3380CC4-5D6E-409C-BE32-E72D297353CC}">
              <c16:uniqueId val="{00000002-9138-4888-9AB0-A90C62156C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38-4888-9AB0-A90C62156C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4967</c:v>
                </c:pt>
                <c:pt idx="3">
                  <c:v>4966</c:v>
                </c:pt>
                <c:pt idx="6">
                  <c:v>4738</c:v>
                </c:pt>
                <c:pt idx="9">
                  <c:v>4480</c:v>
                </c:pt>
                <c:pt idx="12">
                  <c:v>4273</c:v>
                </c:pt>
              </c:numCache>
            </c:numRef>
          </c:val>
          <c:extLst>
            <c:ext xmlns:c16="http://schemas.microsoft.com/office/drawing/2014/chart" uri="{C3380CC4-5D6E-409C-BE32-E72D297353CC}">
              <c16:uniqueId val="{00000004-9138-4888-9AB0-A90C62156C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38-4888-9AB0-A90C62156C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38-4888-9AB0-A90C62156C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22131</c:v>
                </c:pt>
                <c:pt idx="3">
                  <c:v>23232</c:v>
                </c:pt>
                <c:pt idx="6">
                  <c:v>24460</c:v>
                </c:pt>
                <c:pt idx="9">
                  <c:v>25642</c:v>
                </c:pt>
                <c:pt idx="12">
                  <c:v>26127</c:v>
                </c:pt>
              </c:numCache>
            </c:numRef>
          </c:val>
          <c:extLst>
            <c:ext xmlns:c16="http://schemas.microsoft.com/office/drawing/2014/chart" uri="{C3380CC4-5D6E-409C-BE32-E72D297353CC}">
              <c16:uniqueId val="{00000007-9138-4888-9AB0-A90C62156C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6597</c:v>
                </c:pt>
                <c:pt idx="2">
                  <c:v>#N/A</c:v>
                </c:pt>
                <c:pt idx="3">
                  <c:v>#N/A</c:v>
                </c:pt>
                <c:pt idx="4">
                  <c:v>7206</c:v>
                </c:pt>
                <c:pt idx="5">
                  <c:v>#N/A</c:v>
                </c:pt>
                <c:pt idx="6">
                  <c:v>#N/A</c:v>
                </c:pt>
                <c:pt idx="7">
                  <c:v>8846</c:v>
                </c:pt>
                <c:pt idx="8">
                  <c:v>#N/A</c:v>
                </c:pt>
                <c:pt idx="9">
                  <c:v>#N/A</c:v>
                </c:pt>
                <c:pt idx="10">
                  <c:v>8942</c:v>
                </c:pt>
                <c:pt idx="11">
                  <c:v>#N/A</c:v>
                </c:pt>
                <c:pt idx="12">
                  <c:v>#N/A</c:v>
                </c:pt>
                <c:pt idx="13">
                  <c:v>8985</c:v>
                </c:pt>
                <c:pt idx="14">
                  <c:v>#N/A</c:v>
                </c:pt>
              </c:numCache>
            </c:numRef>
          </c:val>
          <c:smooth val="0"/>
          <c:extLst>
            <c:ext xmlns:c16="http://schemas.microsoft.com/office/drawing/2014/chart" uri="{C3380CC4-5D6E-409C-BE32-E72D297353CC}">
              <c16:uniqueId val="{00000008-9138-4888-9AB0-A90C62156C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177141</c:v>
                </c:pt>
                <c:pt idx="5">
                  <c:v>178389</c:v>
                </c:pt>
                <c:pt idx="8">
                  <c:v>176323</c:v>
                </c:pt>
                <c:pt idx="11">
                  <c:v>170536</c:v>
                </c:pt>
                <c:pt idx="14">
                  <c:v>163452</c:v>
                </c:pt>
              </c:numCache>
            </c:numRef>
          </c:val>
          <c:extLst>
            <c:ext xmlns:c16="http://schemas.microsoft.com/office/drawing/2014/chart" uri="{C3380CC4-5D6E-409C-BE32-E72D297353CC}">
              <c16:uniqueId val="{00000000-1AEF-4952-AFA0-E7DA313AC7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35702</c:v>
                </c:pt>
                <c:pt idx="5">
                  <c:v>36960</c:v>
                </c:pt>
                <c:pt idx="8">
                  <c:v>36282</c:v>
                </c:pt>
                <c:pt idx="11">
                  <c:v>38075</c:v>
                </c:pt>
                <c:pt idx="14">
                  <c:v>39428</c:v>
                </c:pt>
              </c:numCache>
            </c:numRef>
          </c:val>
          <c:extLst>
            <c:ext xmlns:c16="http://schemas.microsoft.com/office/drawing/2014/chart" uri="{C3380CC4-5D6E-409C-BE32-E72D297353CC}">
              <c16:uniqueId val="{00000001-1AEF-4952-AFA0-E7DA313AC7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47954</c:v>
                </c:pt>
                <c:pt idx="5">
                  <c:v>45812</c:v>
                </c:pt>
                <c:pt idx="8">
                  <c:v>48057</c:v>
                </c:pt>
                <c:pt idx="11">
                  <c:v>45045</c:v>
                </c:pt>
                <c:pt idx="14">
                  <c:v>45231</c:v>
                </c:pt>
              </c:numCache>
            </c:numRef>
          </c:val>
          <c:extLst>
            <c:ext xmlns:c16="http://schemas.microsoft.com/office/drawing/2014/chart" uri="{C3380CC4-5D6E-409C-BE32-E72D297353CC}">
              <c16:uniqueId val="{00000002-1AEF-4952-AFA0-E7DA313AC7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EF-4952-AFA0-E7DA313AC7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EF-4952-AFA0-E7DA313AC7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2499</c:v>
                </c:pt>
                <c:pt idx="3">
                  <c:v>470</c:v>
                </c:pt>
                <c:pt idx="6">
                  <c:v>23</c:v>
                </c:pt>
                <c:pt idx="9">
                  <c:v>194</c:v>
                </c:pt>
                <c:pt idx="12">
                  <c:v>181</c:v>
                </c:pt>
              </c:numCache>
            </c:numRef>
          </c:val>
          <c:extLst>
            <c:ext xmlns:c16="http://schemas.microsoft.com/office/drawing/2014/chart" uri="{C3380CC4-5D6E-409C-BE32-E72D297353CC}">
              <c16:uniqueId val="{00000005-1AEF-4952-AFA0-E7DA313AC7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16399</c:v>
                </c:pt>
                <c:pt idx="3">
                  <c:v>20393</c:v>
                </c:pt>
                <c:pt idx="6">
                  <c:v>20252</c:v>
                </c:pt>
                <c:pt idx="9">
                  <c:v>20228</c:v>
                </c:pt>
                <c:pt idx="12">
                  <c:v>20955</c:v>
                </c:pt>
              </c:numCache>
            </c:numRef>
          </c:val>
          <c:extLst>
            <c:ext xmlns:c16="http://schemas.microsoft.com/office/drawing/2014/chart" uri="{C3380CC4-5D6E-409C-BE32-E72D297353CC}">
              <c16:uniqueId val="{00000006-1AEF-4952-AFA0-E7DA313AC7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AEF-4952-AFA0-E7DA313AC7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42718</c:v>
                </c:pt>
                <c:pt idx="3">
                  <c:v>40942</c:v>
                </c:pt>
                <c:pt idx="6">
                  <c:v>40577</c:v>
                </c:pt>
                <c:pt idx="9">
                  <c:v>37385</c:v>
                </c:pt>
                <c:pt idx="12">
                  <c:v>35253</c:v>
                </c:pt>
              </c:numCache>
            </c:numRef>
          </c:val>
          <c:extLst>
            <c:ext xmlns:c16="http://schemas.microsoft.com/office/drawing/2014/chart" uri="{C3380CC4-5D6E-409C-BE32-E72D297353CC}">
              <c16:uniqueId val="{00000008-1AEF-4952-AFA0-E7DA313AC7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144</c:v>
                </c:pt>
                <c:pt idx="3">
                  <c:v>86</c:v>
                </c:pt>
                <c:pt idx="6">
                  <c:v>347</c:v>
                </c:pt>
                <c:pt idx="9">
                  <c:v>892</c:v>
                </c:pt>
                <c:pt idx="12">
                  <c:v>275</c:v>
                </c:pt>
              </c:numCache>
            </c:numRef>
          </c:val>
          <c:extLst>
            <c:ext xmlns:c16="http://schemas.microsoft.com/office/drawing/2014/chart" uri="{C3380CC4-5D6E-409C-BE32-E72D297353CC}">
              <c16:uniqueId val="{00000009-1AEF-4952-AFA0-E7DA313AC7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267543</c:v>
                </c:pt>
                <c:pt idx="3">
                  <c:v>276182</c:v>
                </c:pt>
                <c:pt idx="6">
                  <c:v>285243</c:v>
                </c:pt>
                <c:pt idx="9">
                  <c:v>282908</c:v>
                </c:pt>
                <c:pt idx="12">
                  <c:v>273320</c:v>
                </c:pt>
              </c:numCache>
            </c:numRef>
          </c:val>
          <c:extLst>
            <c:ext xmlns:c16="http://schemas.microsoft.com/office/drawing/2014/chart" uri="{C3380CC4-5D6E-409C-BE32-E72D297353CC}">
              <c16:uniqueId val="{0000000A-1AEF-4952-AFA0-E7DA313AC7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68507</c:v>
                </c:pt>
                <c:pt idx="2">
                  <c:v>#N/A</c:v>
                </c:pt>
                <c:pt idx="3">
                  <c:v>#N/A</c:v>
                </c:pt>
                <c:pt idx="4">
                  <c:v>76913</c:v>
                </c:pt>
                <c:pt idx="5">
                  <c:v>#N/A</c:v>
                </c:pt>
                <c:pt idx="6">
                  <c:v>#N/A</c:v>
                </c:pt>
                <c:pt idx="7">
                  <c:v>85780</c:v>
                </c:pt>
                <c:pt idx="8">
                  <c:v>#N/A</c:v>
                </c:pt>
                <c:pt idx="9">
                  <c:v>#N/A</c:v>
                </c:pt>
                <c:pt idx="10">
                  <c:v>87952</c:v>
                </c:pt>
                <c:pt idx="11">
                  <c:v>#N/A</c:v>
                </c:pt>
                <c:pt idx="12">
                  <c:v>#N/A</c:v>
                </c:pt>
                <c:pt idx="13">
                  <c:v>81873</c:v>
                </c:pt>
                <c:pt idx="14">
                  <c:v>#N/A</c:v>
                </c:pt>
              </c:numCache>
            </c:numRef>
          </c:val>
          <c:smooth val="0"/>
          <c:extLst>
            <c:ext xmlns:c16="http://schemas.microsoft.com/office/drawing/2014/chart" uri="{C3380CC4-5D6E-409C-BE32-E72D297353CC}">
              <c16:uniqueId val="{0000000B-1AEF-4952-AFA0-E7DA313AC7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12078</c:v>
                </c:pt>
                <c:pt idx="1">
                  <c:v>10765</c:v>
                </c:pt>
                <c:pt idx="2">
                  <c:v>12783</c:v>
                </c:pt>
              </c:numCache>
            </c:numRef>
          </c:val>
          <c:extLst>
            <c:ext xmlns:c16="http://schemas.microsoft.com/office/drawing/2014/chart" uri="{C3380CC4-5D6E-409C-BE32-E72D297353CC}">
              <c16:uniqueId val="{00000000-54DF-4943-87F0-0698F98873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9307</c:v>
                </c:pt>
                <c:pt idx="1">
                  <c:v>9099</c:v>
                </c:pt>
                <c:pt idx="2">
                  <c:v>6376</c:v>
                </c:pt>
              </c:numCache>
            </c:numRef>
          </c:val>
          <c:extLst>
            <c:ext xmlns:c16="http://schemas.microsoft.com/office/drawing/2014/chart" uri="{C3380CC4-5D6E-409C-BE32-E72D297353CC}">
              <c16:uniqueId val="{00000001-54DF-4943-87F0-0698F98873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24097</c:v>
                </c:pt>
                <c:pt idx="1">
                  <c:v>22964</c:v>
                </c:pt>
                <c:pt idx="2">
                  <c:v>22791</c:v>
                </c:pt>
              </c:numCache>
            </c:numRef>
          </c:val>
          <c:extLst>
            <c:ext xmlns:c16="http://schemas.microsoft.com/office/drawing/2014/chart" uri="{C3380CC4-5D6E-409C-BE32-E72D297353CC}">
              <c16:uniqueId val="{00000002-54DF-4943-87F0-0698F98873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{2641A59F-BF33-4F8B-B7D1-F5D4D5DEDAD3}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24A-4776-AEF5-4BBA5712F6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{EC08190C-A275-4FF8-98BE-05513E4C741C}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4A-4776-AEF5-4BBA5712F6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{C36E4823-B06C-4744-87FA-FB3BECF5927F}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4A-4776-AEF5-4BBA5712F6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{D99F3767-5D13-4143-BF77-0A4EBC39D422}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4A-4776-AEF5-4BBA5712F6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{185F4821-78E8-4C2D-B453-D006F37A1410}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4A-4776-AEF5-4BBA5712F64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{09F87252-BC11-45B6-AD71-8DFD4511ED25}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24A-4776-AEF5-4BBA5712F64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{CE6D6E9E-3269-423A-874D-B51599A15DC5}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24A-4776-AEF5-4BBA5712F64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{53B60342-BD0A-415A-A1C6-9593E5D4B32E}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24A-4776-AEF5-4BBA5712F64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{455732A2-C6D5-4375-B75D-355BD54C7ABA}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24A-4776-AEF5-4BBA5712F6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68.099999999999994</c:v>
                </c:pt>
                <c:pt idx="16">
                  <c:v>66.8</c:v>
                </c:pt>
                <c:pt idx="24">
                  <c:v>67.099999999999994</c:v>
                </c:pt>
                <c:pt idx="32">
                  <c:v>68.599999999999994</c:v>
                </c:pt>
              </c:numCache>
            </c:numRef>
          </c:xVal>
          <c:yVal>
            <c:numRef>
              <c:f>公会計指標分析・財政指標組合せ分析表!$BP$51:$DC$51</c:f>
              <c:numCache>
                <c:formatCode>#,##0.0;"▲ "#,##0.0</c:formatCode>
                <c:ptCount val="40"/>
                <c:pt idx="0">
                  <c:v>82.7</c:v>
                </c:pt>
                <c:pt idx="8">
                  <c:v>91</c:v>
                </c:pt>
                <c:pt idx="16">
                  <c:v>98</c:v>
                </c:pt>
                <c:pt idx="24">
                  <c:v>103.9</c:v>
                </c:pt>
                <c:pt idx="32">
                  <c:v>96</c:v>
                </c:pt>
              </c:numCache>
            </c:numRef>
          </c:yVal>
          <c:smooth val="0"/>
          <c:extLst>
            <c:ext xmlns:c16="http://schemas.microsoft.com/office/drawing/2014/chart" uri="{C3380CC4-5D6E-409C-BE32-E72D297353CC}">
              <c16:uniqueId val="{00000009-E24A-4776-AEF5-4BBA5712F6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{6761DF4F-98F7-4109-B09B-A375DC183042}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24A-4776-AEF5-4BBA5712F6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{A75CBADF-3826-466F-8745-06A7854A0E96}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4A-4776-AEF5-4BBA5712F6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{0DAF5BFF-1679-4BCA-A0AD-8C3BE11AA10B}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4A-4776-AEF5-4BBA5712F6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{C061BACF-52AA-4D13-A156-2390BDA22AE1}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4A-4776-AEF5-4BBA5712F6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{29B06718-349D-468F-912B-09064A694998}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4A-4776-AEF5-4BBA5712F64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{BD157A04-50CB-4CF6-86A0-E396590931E7}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24A-4776-AEF5-4BBA5712F64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{C2FDC2AC-BDB7-42D4-AA6B-1B2D276020D4}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24A-4776-AEF5-4BBA5712F64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{9F001ABC-3751-4881-B6A0-8E982497FC2E}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24A-4776-AEF5-4BBA5712F64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{41637F0A-64C1-422E-80F3-5EE11C223986}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24A-4776-AEF5-4BBA5712F6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E24A-4776-AEF5-4BBA5712F645}"/>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{6FED30FF-2E99-4D24-991F-73D971C3C565}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9C3-495D-A7FC-6DAD22B0B3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{DD982675-EB40-4DD2-B3E3-08B6FFB9871C}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C3-495D-A7FC-6DAD22B0B3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{B0E61E6C-4480-4C8C-AF39-866E79378F10}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C3-495D-A7FC-6DAD22B0B3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{2107406C-ABD5-4B18-A6FD-7161A9CA6E83}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C3-495D-A7FC-6DAD22B0B3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{B61577B0-B872-4CF4-B6DE-AE3B0D5DADE9}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C3-495D-A7FC-6DAD22B0B3A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{964EE518-C75A-4AC8-8FED-1A59D37ABDFC}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9C3-495D-A7FC-6DAD22B0B3A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{C9981EBB-DBA1-4DCA-88DE-2A7D8E52DC87}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9C3-495D-A7FC-6DAD22B0B3A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{BFD9FFD7-4FDD-40D2-9547-62229E81AA2F}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9C3-495D-A7FC-6DAD22B0B3A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{D696421A-EEDE-4F4B-8595-98F0950157E1}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9C3-495D-A7FC-6DAD22B0B3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8.1999999999999993</c:v>
                </c:pt>
                <c:pt idx="16">
                  <c:v>8.8000000000000007</c:v>
                </c:pt>
                <c:pt idx="24">
                  <c:v>9.6999999999999993</c:v>
                </c:pt>
                <c:pt idx="32">
                  <c:v>10.4</c:v>
                </c:pt>
              </c:numCache>
            </c:numRef>
          </c:xVal>
          <c:yVal>
            <c:numRef>
              <c:f>公会計指標分析・財政指標組合せ分析表!$BP$73:$DC$73</c:f>
              <c:numCache>
                <c:formatCode>#,##0.0;"▲ "#,##0.0</c:formatCode>
                <c:ptCount val="40"/>
                <c:pt idx="0">
                  <c:v>82.7</c:v>
                </c:pt>
                <c:pt idx="8">
                  <c:v>91</c:v>
                </c:pt>
                <c:pt idx="16">
                  <c:v>98</c:v>
                </c:pt>
                <c:pt idx="24">
                  <c:v>103.9</c:v>
                </c:pt>
                <c:pt idx="32">
                  <c:v>96</c:v>
                </c:pt>
              </c:numCache>
            </c:numRef>
          </c:yVal>
          <c:smooth val="0"/>
          <c:extLst>
            <c:ext xmlns:c16="http://schemas.microsoft.com/office/drawing/2014/chart" uri="{C3380CC4-5D6E-409C-BE32-E72D297353CC}">
              <c16:uniqueId val="{00000009-89C3-495D-A7FC-6DAD22B0B3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{9ACCAC4D-80D1-4C48-B15B-49B2A85D6B81}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9C3-495D-A7FC-6DAD22B0B3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{607A6C63-6F04-4A4B-89D5-767E50EC3F19}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C3-495D-A7FC-6DAD22B0B3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{D281FE1C-AC6E-4F2A-BD92-F5F665C459F0}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C3-495D-A7FC-6DAD22B0B3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{274DE5E9-7B44-4DC5-A0CB-FBD841D8BED9}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C3-495D-A7FC-6DAD22B0B3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{236B2644-796B-481B-8A11-B53BB9F7F308}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C3-495D-A7FC-6DAD22B0B3A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{0331953F-797D-4012-814A-1CA23360DEC8}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9C3-495D-A7FC-6DAD22B0B3AE}"/>
                </c:ext>
              </c:extLst>
            </c:dLbl>
            <c:dLbl>
              <c:idx val="16"/>
              <c:layout>
                <c:manualLayout>
                  <c:x val="-4.4905057365901176E-2"/>
                  <c:y val="-5.042684225776027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{BF25BB47-D8B8-4F21-89F0-DA9F8980E3D1}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9C3-495D-A7FC-6DAD22B0B3AE}"/>
                </c:ext>
              </c:extLst>
            </c:dLbl>
            <c:dLbl>
              <c:idx val="24"/>
              <c:layout>
                <c:manualLayout>
                  <c:x val="-1.8235628084250128E-2"/>
                  <c:y val="-5.27870953423745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{0FA7F691-CFCF-4AA1-909B-7A53D2F4F9C1}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9C3-495D-A7FC-6DAD22B0B3AE}"/>
                </c:ext>
              </c:extLst>
            </c:dLbl>
            <c:dLbl>
              <c:idx val="32"/>
              <c:layout>
                <c:manualLayout>
                  <c:x val="-3.1570342725075584E-2"/>
                  <c:y val="-8.403566117567762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{1A5A268A-635A-4EEE-BC1E-48B058CAF652}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9C3-495D-A7FC-6DAD22B0B3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89C3-495D-A7FC-6DAD22B0B3AE}"/>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か年平均で算出した令和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これは、分子の主な構成要素である地方債の元利償還金充当一般財源が学校教育施設等整備事業債などに係る償還金の増により増加したことなどによるものである。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長崎市では満期一括償還地方債を導入していないことから、満期一括償還地方債の財源として減債基金に積み立てていない。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元金償還額が新規借入額を上回ったことなどに伴い地方道路等整備事業債等の地方債現在高が減となったこと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、また、都市計画税充当見込み額が増となったこと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などから、将来負担比率は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ポイント好転したもの。</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主な増減要素</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・地方債残高</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95.9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臨時財政対策債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旧合併特例事業債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地方道路等整備事業債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一般廃棄物処理事業債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下水道事業</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生活排水事業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・充当可能特定歳入（</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都市計画税充当見込額の増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70.8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公債費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下水道費　▲</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清掃費</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財政調整基金の積立額の増（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億円）はあったものの、市債の償還のための減債基金の減（▲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新市庁舎建設事業に係る経費に充当するため市庁舎建設整備基金の減（▲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特定目的の基金については、収支不足の圧縮及び重点施策に積極的に取り組むための財源として、より一層の活用を図る。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長期にわたり活用されていない基金については、運用方針の見直しを行うこととし、積極的な活用を図る。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また、積み立てた基金の運用については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債権の償還時期の平準化や購入限度額を設けるなど、効果的な運用に努める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・市庁舎建設整備基金・・・市庁舎の建設整備に要する経費の財源に充当する。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・地域振興基金・・・地域住民の連帯の強化又は地域振興等の事業に要する経費の財源に充当する。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・端島（軍艦島）整備基金・・・端島炭鉱の保存及び活用のための整備事業に要する経費の財源に充当する。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・いきいき長寿社会基金・・・高齢者の保健及び福祉を増進するための経費の財源に充当する。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・長崎伝習所基金・・・長崎伝習所その他の人材育成のための活動に要する経費の財源に充当する。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・市庁舎建設整備基金・・・新市庁舎建設事業費の財源として充当したことなどによる減（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・地域振興基金・・・地域コミュニティ推進交付金などの財源として充当したことなどによる減（▲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・端島（軍艦島）整備基金・・・ふるさと納税寄付（使途指定分）などを基金に積み立てたことによる増（＋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・いきいき長寿社会基金・・・高齢者交通費助成費の財源として充当したことなどによる減（▲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・長崎伝習所基金・・・長崎伝習所費などの財源として充当したことなどによる減（▲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・市庁舎建設整備基金・・・市庁舎建設に係る経費に充当する。また、市庁舎建設に係る公債費償還に充当する。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・地域振興基金・・・地域振興を図るため、地域コミュニティ連絡協議会に対する補助金や地域活性化事業等に充当する。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新東工場建設事業等の大型事業の実施などに伴い基金の取崩しを行ったものの、決算剰余金の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の積立額の増及び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の過大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国勢</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調査による人口の減の影響による普通交付税の減に加え、新東工場建設事業や学校給食センターの供用開始など、投資的経費が高い水準で推移する見込みであること、投資的経費に連動して公債費も高止まりする見込みであることにより、期間を通じて収支不足が見込まれることから、戦略的な収支改善を図り、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減債基金を合わせて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普通交付税追加交付分（臨時財政対策債償還分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）や土地売払収入分などを積み立てたものの、長崎駅周辺土地区画整理事業の元金償還などのための繰入額が積立額を上回ったことに伴い、基金残高が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国勢</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調査による人口の減の影響による普通交付税の減に加え、新東工場建設事業や学校給食センターの供用開始など、投資的経費が高い水準で推移する見込みであること、投資的経費に連動して公債費も高止まりする見込みであることにより、期間を通じて収支不足が見込まれることから、戦略的な収支改善を図り、財政調整基金と減債基金を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％を目途に基金の確保に努める。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6193B97-AF5D-4E4B-A82D-8BE6C60AAF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682A5E6-3BF4-4FAC-AB1E-BE66584BBE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51C14DD-8C91-4508-8EF7-807C61420B6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1C31DF3-D35F-4CF7-A8D8-C1D46B0DC7C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C160728-2BE3-4D5F-B5AE-094486C71BD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C63BEF2-41BE-45D8-806F-F6C6344E47B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1F2BEEA-E58E-432D-9353-D153717D220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E1DEDFC-AB46-4541-9149-E70C2C2A1DE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CCB4E97-3369-476A-A0DD-46385EC1C1E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1FBD899-A7A3-4DF0-A32F-B81D5B2F6C8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638FC73-2EF4-4068-A77E-3FFDBB679E9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0CB806F-0507-40FC-A2FF-90843120D56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8B19861-0748-4FB2-8843-4DE668659D6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14085F9-CD67-4DC7-A526-B16CD5784A9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5FD2A5D-E2E2-49D2-AB45-B2738C0B62E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70494C0-B5D0-4F97-A421-E5D032A09F0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EF34CFE-6178-4C31-A1BE-697A1CFE0FC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1246B1D-3F5F-4FFE-A332-446819DF80B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B1AB1EC-AA94-4CA6-A5E5-22FE86A1E34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0D92EB9-CA29-400D-B0F3-FBCED480A59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79FA18E-0D7D-4CA9-B2FE-D4ED206865A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489991C-0346-4DEC-8C3F-7D66B3C078C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D10AC59-CD3C-4988-803D-DCA7A96BBC1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8927E7-6AAA-404C-9ACC-F28F03FA74B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1351CE0-8ECC-4AE6-B3E8-F3F7FD7E3AC3}"/>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B722114-3CD8-4196-8E1F-63DC232085C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1D486E-8B46-469E-8CBE-A92A60B8AE2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DD2EB4C-3743-4919-86A7-EAFC7B62886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4B567FD-2ACF-472F-92DC-A695789F990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04EEDC0-0A7A-4257-9C77-F8300A99CD8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78A49D0-1460-4684-A0CA-C452B485F0A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A3EAF81-52E5-41F4-B7A6-D547EC28175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2BD2B03-021D-40C9-969E-D9673B63C29D}"/>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66D1DF2-CD9E-41FE-8E3F-678DAB196231}"/>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2BBEB6A-3238-45C5-B052-BAD1EF3150F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492CF68-AB96-4156-BB6D-82DE652D2E5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B22BFDC-E742-4838-B5E9-970B9F0C480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C7A8E28-0B30-4BAD-8A80-C3343B59790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7117064-2F14-49AE-9871-31EEE7BE09E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412DD3D-D453-4F01-934C-F87D4E84F29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343BEF7-C871-4956-B3B2-1857A62BC3A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066FD01-324A-4BAF-8714-1481159419E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66F4587-1F4A-4F07-8E1A-30618208287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C1276E9-A316-4372-B98C-67F8A14EB16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3FF693-F7E0-4C73-9CA6-DDF85B562EF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33F26B1-AD08-4B05-9293-9014A14B629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D6A4EF3-5008-426A-8A48-32BDAC5CB52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本市の有形固定資産減価償却率は、類似団体内平均値</a:t>
          </a:r>
          <a:r>
            <a:rPr kumimoji="1" lang="en-US" altLang="ja-JP" sz="1000">
              <a:solidFill>
                <a:schemeClr val="tx1"/>
              </a:solidFill>
              <a:effectLst/>
              <a:latin typeface="+mn-lt"/>
              <a:ea typeface="+mn-ea"/>
              <a:cs typeface="+mn-cs"/>
            </a:rPr>
            <a:t>65.8</a:t>
          </a:r>
          <a:r>
            <a:rPr kumimoji="1" lang="ja-JP" altLang="ja-JP" sz="1000">
              <a:solidFill>
                <a:schemeClr val="tx1"/>
              </a:solidFill>
              <a:effectLst/>
              <a:latin typeface="+mn-lt"/>
              <a:ea typeface="+mn-ea"/>
              <a:cs typeface="+mn-cs"/>
            </a:rPr>
            <a:t>％と比較して、</a:t>
          </a:r>
          <a:r>
            <a:rPr kumimoji="1" lang="en-US" altLang="ja-JP" sz="1000">
              <a:solidFill>
                <a:schemeClr val="tx1"/>
              </a:solidFill>
              <a:effectLst/>
              <a:latin typeface="+mn-lt"/>
              <a:ea typeface="+mn-ea"/>
              <a:cs typeface="+mn-cs"/>
            </a:rPr>
            <a:t>2.8</a:t>
          </a:r>
          <a:r>
            <a:rPr kumimoji="1" lang="ja-JP" altLang="ja-JP" sz="1000">
              <a:solidFill>
                <a:schemeClr val="tx1"/>
              </a:solidFill>
              <a:effectLst/>
              <a:latin typeface="+mn-lt"/>
              <a:ea typeface="+mn-ea"/>
              <a:cs typeface="+mn-cs"/>
            </a:rPr>
            <a:t>ポイント高い</a:t>
          </a:r>
          <a:r>
            <a:rPr kumimoji="1" lang="en-US" altLang="ja-JP" sz="1000">
              <a:solidFill>
                <a:schemeClr val="tx1"/>
              </a:solidFill>
              <a:effectLst/>
              <a:latin typeface="+mn-lt"/>
              <a:ea typeface="+mn-ea"/>
              <a:cs typeface="+mn-cs"/>
            </a:rPr>
            <a:t>68.6</a:t>
          </a:r>
          <a:r>
            <a:rPr kumimoji="1" lang="ja-JP" altLang="ja-JP" sz="1000">
              <a:solidFill>
                <a:schemeClr val="tx1"/>
              </a:solidFill>
              <a:effectLst/>
              <a:latin typeface="+mn-lt"/>
              <a:ea typeface="+mn-ea"/>
              <a:cs typeface="+mn-cs"/>
            </a:rPr>
            <a:t>％となっている。</a:t>
          </a:r>
          <a:endParaRPr lang="ja-JP" altLang="ja-JP" sz="1000">
            <a:solidFill>
              <a:schemeClr val="tx1"/>
            </a:solidFill>
            <a:effectLst/>
          </a:endParaRPr>
        </a:p>
        <a:p>
          <a:r>
            <a:rPr kumimoji="1" lang="ja-JP" altLang="ja-JP" sz="1000">
              <a:solidFill>
                <a:sysClr val="windowText" lastClr="000000"/>
              </a:solidFill>
              <a:effectLst/>
              <a:latin typeface="+mn-lt"/>
              <a:ea typeface="+mn-ea"/>
              <a:cs typeface="+mn-cs"/>
            </a:rPr>
            <a:t>一般的には</a:t>
          </a:r>
          <a:r>
            <a:rPr kumimoji="1" lang="en-US" altLang="ja-JP" sz="1000">
              <a:solidFill>
                <a:sysClr val="windowText" lastClr="000000"/>
              </a:solidFill>
              <a:effectLst/>
              <a:latin typeface="+mn-lt"/>
              <a:ea typeface="+mn-ea"/>
              <a:cs typeface="+mn-cs"/>
            </a:rPr>
            <a:t>50</a:t>
          </a:r>
          <a:r>
            <a:rPr kumimoji="1" lang="ja-JP" altLang="ja-JP" sz="1000">
              <a:solidFill>
                <a:sysClr val="windowText" lastClr="000000"/>
              </a:solidFill>
              <a:effectLst/>
              <a:latin typeface="+mn-lt"/>
              <a:ea typeface="+mn-ea"/>
              <a:cs typeface="+mn-cs"/>
            </a:rPr>
            <a:t>％を超えると資産の老朽化が進んでいるとみなされること、</a:t>
          </a:r>
          <a:r>
            <a:rPr kumimoji="1" lang="ja-JP" altLang="ja-JP" sz="1000">
              <a:solidFill>
                <a:schemeClr val="tx1"/>
              </a:solidFill>
              <a:effectLst/>
              <a:latin typeface="+mn-lt"/>
              <a:ea typeface="+mn-ea"/>
              <a:cs typeface="+mn-cs"/>
            </a:rPr>
            <a:t>類似団体と比較して高い水準にあることから、資産の取得からの期間が長くなっている状況にある。</a:t>
          </a:r>
          <a:endParaRPr lang="ja-JP" altLang="ja-JP" sz="1000">
            <a:solidFill>
              <a:schemeClr val="tx1"/>
            </a:solidFill>
            <a:effectLst/>
          </a:endParaRPr>
        </a:p>
        <a:p>
          <a:r>
            <a:rPr kumimoji="1" lang="ja-JP" altLang="ja-JP" sz="1000">
              <a:solidFill>
                <a:schemeClr val="tx1"/>
              </a:solidFill>
              <a:effectLst/>
              <a:latin typeface="+mn-lt"/>
              <a:ea typeface="+mn-ea"/>
              <a:cs typeface="+mn-cs"/>
            </a:rPr>
            <a:t>今後、長崎市公共施設等総合管理計画等に基づき施設の長寿命化や施設総量の適正化等に取り組む。</a:t>
          </a:r>
          <a:endParaRPr lang="ja-JP" altLang="ja-JP" sz="1000">
            <a:solidFill>
              <a:schemeClr val="tx1"/>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49428D0-5761-43C0-B75F-1BB370A47FB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9890668-723C-4F34-BB88-C35FE62235B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D335DE8-0EFD-435E-8EDC-E93CB2F76C3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89C0493-23D9-4065-A5AE-82B30B2CC871}"/>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C6C9AB1-3AD6-492F-8844-0158D513F1F9}"/>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27E5C16-26B7-4401-8F9E-ABBBADDEE87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171C754-52DA-498C-9E6E-7DD6311976A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80626A3-6DB4-4CA4-B3E6-7A15531723E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5619891-01CC-48CA-B87C-53EC41697E5A}"/>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D3A47A0-3AFF-499B-AA69-6EA79F4D1E4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319EA0C-2B45-4C15-BE14-403D4D04C1A8}"/>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D2BB32E-3960-4046-82F7-EDF07D4CE97F}"/>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0343CB2-9102-42D4-B4BC-EF05CD3CA81C}"/>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5192129-83F6-48B6-A268-C31D1096C31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D5D5DF9-960E-4745-9BB3-52FF39AF36B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5B3B91B-FFDD-40B9-AECD-282C436E4EE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99751CFD-E748-4BBE-971D-9D21ABD8E6DC}"/>
            </a:ext>
          </a:extLst>
        </xdr:cNvPr>
        <xdr:cNvCxnSpPr/>
      </xdr:nvCxnSpPr>
      <xdr:spPr>
        <a:xfrm flipV="1">
          <a:off x="4760595" y="4634865"/>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9B3332DF-9F9E-40DC-8856-072F5EAE7E0F}"/>
            </a:ext>
          </a:extLst>
        </xdr:cNvPr>
        <xdr:cNvSpPr txBox="1"/>
      </xdr:nvSpPr>
      <xdr:spPr>
        <a:xfrm>
          <a:off x="4813300"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87A9FBC1-271B-4B74-93A2-2CCA9BC44020}"/>
            </a:ext>
          </a:extLst>
        </xdr:cNvPr>
        <xdr:cNvCxnSpPr/>
      </xdr:nvCxnSpPr>
      <xdr:spPr>
        <a:xfrm>
          <a:off x="4673600" y="594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80E8A782-3184-4838-8269-BD1B3397B1EF}"/>
            </a:ext>
          </a:extLst>
        </xdr:cNvPr>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05B729E8-B1ED-4AB7-AA12-F7621458562B}"/>
            </a:ext>
          </a:extLst>
        </xdr:cNvPr>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0568C810-2297-42D4-8358-1C8C4FF3D6C6}"/>
            </a:ext>
          </a:extLst>
        </xdr:cNvPr>
        <xdr:cNvSpPr txBox="1"/>
      </xdr:nvSpPr>
      <xdr:spPr>
        <a:xfrm>
          <a:off x="4813300" y="5270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AE982874-51DD-4BBD-894C-C2BEBF1AF283}"/>
            </a:ext>
          </a:extLst>
        </xdr:cNvPr>
        <xdr:cNvSpPr/>
      </xdr:nvSpPr>
      <xdr:spPr>
        <a:xfrm>
          <a:off x="4711700" y="541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C2005992-4E34-41D1-831A-2B1C2B08E493}"/>
            </a:ext>
          </a:extLst>
        </xdr:cNvPr>
        <xdr:cNvSpPr/>
      </xdr:nvSpPr>
      <xdr:spPr>
        <a:xfrm>
          <a:off x="4000500" y="53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DE585C5B-521A-4BDD-9DE3-E974DB9D0A8E}"/>
            </a:ext>
          </a:extLst>
        </xdr:cNvPr>
        <xdr:cNvSpPr/>
      </xdr:nvSpPr>
      <xdr:spPr>
        <a:xfrm>
          <a:off x="32385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7F5CB705-FA7C-40A0-879A-D7F1808C06A2}"/>
            </a:ext>
          </a:extLst>
        </xdr:cNvPr>
        <xdr:cNvSpPr/>
      </xdr:nvSpPr>
      <xdr:spPr>
        <a:xfrm>
          <a:off x="2476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BECB2EBF-C4A5-41CF-99A7-3DFEC56E2FEC}"/>
            </a:ext>
          </a:extLst>
        </xdr:cNvPr>
        <xdr:cNvSpPr/>
      </xdr:nvSpPr>
      <xdr:spPr>
        <a:xfrm>
          <a:off x="1714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47CD99C-F0A0-43CB-93BE-3BEDC05A24E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6D1D9B5-6F65-463F-99F3-B25692A97C3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C669286-D414-4C35-A65D-7A285B1FCE0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9DD04D5-DA93-4119-B65E-2903C05B7E5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5DF525F-E350-4AB2-96C1-8836110D0C1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33232</xdr:rowOff>
    </xdr:from>
    <xdr:to>
      <xdr:col>23</xdr:col>
      <xdr:colOff>136525</xdr:colOff>
      <xdr:row>32</xdr:row>
      <xdr:rowOff>134832</xdr:rowOff>
    </xdr:to>
    <xdr:sp macro="" textlink="">
      <xdr:nvSpPr>
        <xdr:cNvPr id="81" name="楕円 80">
          <a:extLst>
            <a:ext uri="{FF2B5EF4-FFF2-40B4-BE49-F238E27FC236}">
              <a16:creationId xmlns:a16="http://schemas.microsoft.com/office/drawing/2014/main" id="{6C51CD22-37F9-4FCA-BFC7-117D672C1F9E}"/>
            </a:ext>
          </a:extLst>
        </xdr:cNvPr>
        <xdr:cNvSpPr/>
      </xdr:nvSpPr>
      <xdr:spPr>
        <a:xfrm>
          <a:off x="4711700" y="55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11659</xdr:rowOff>
    </xdr:from>
    <xdr:ext cx="405111" cy="259045"/>
    <xdr:sp macro="" textlink="">
      <xdr:nvSpPr>
        <xdr:cNvPr id="82" name="有形固定資産減価償却率該当値テキスト">
          <a:extLst>
            <a:ext uri="{FF2B5EF4-FFF2-40B4-BE49-F238E27FC236}">
              <a16:creationId xmlns:a16="http://schemas.microsoft.com/office/drawing/2014/main" id="{4A72F028-2D15-4C83-837A-AD465B3E80A2}"/>
            </a:ext>
          </a:extLst>
        </xdr:cNvPr>
        <xdr:cNvSpPr txBox="1"/>
      </xdr:nvSpPr>
      <xdr:spPr>
        <a:xfrm>
          <a:off x="4813300" y="54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150707</xdr:rowOff>
    </xdr:from>
    <xdr:to>
      <xdr:col>19</xdr:col>
      <xdr:colOff>187325</xdr:colOff>
      <xdr:row>32</xdr:row>
      <xdr:rowOff>80857</xdr:rowOff>
    </xdr:to>
    <xdr:sp macro="" textlink="">
      <xdr:nvSpPr>
        <xdr:cNvPr id="83" name="楕円 82">
          <a:extLst>
            <a:ext uri="{FF2B5EF4-FFF2-40B4-BE49-F238E27FC236}">
              <a16:creationId xmlns:a16="http://schemas.microsoft.com/office/drawing/2014/main" id="{5C52A56D-1F5E-4F96-B76C-0DCD1405E3B4}"/>
            </a:ext>
          </a:extLst>
        </xdr:cNvPr>
        <xdr:cNvSpPr/>
      </xdr:nvSpPr>
      <xdr:spPr>
        <a:xfrm>
          <a:off x="4000500" y="54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30057</xdr:rowOff>
    </xdr:from>
    <xdr:to>
      <xdr:col>23</xdr:col>
      <xdr:colOff>85725</xdr:colOff>
      <xdr:row>32</xdr:row>
      <xdr:rowOff>84032</xdr:rowOff>
    </xdr:to>
    <xdr:cxnSp macro="">
      <xdr:nvCxnSpPr>
        <xdr:cNvPr id="84" name="直線コネクタ 83">
          <a:extLst>
            <a:ext uri="{FF2B5EF4-FFF2-40B4-BE49-F238E27FC236}">
              <a16:creationId xmlns:a16="http://schemas.microsoft.com/office/drawing/2014/main" id="{D5E5BF33-BA29-4236-800B-1F1F2F23B6D4}"/>
            </a:ext>
          </a:extLst>
        </xdr:cNvPr>
        <xdr:cNvCxnSpPr/>
      </xdr:nvCxnSpPr>
      <xdr:spPr>
        <a:xfrm>
          <a:off x="4051300" y="551645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85" name="楕円 84">
          <a:extLst>
            <a:ext uri="{FF2B5EF4-FFF2-40B4-BE49-F238E27FC236}">
              <a16:creationId xmlns:a16="http://schemas.microsoft.com/office/drawing/2014/main" id="{F41BB63B-864C-42C9-8A83-3EE6788C6D19}"/>
            </a:ext>
          </a:extLst>
        </xdr:cNvPr>
        <xdr:cNvSpPr/>
      </xdr:nvSpPr>
      <xdr:spPr>
        <a:xfrm>
          <a:off x="3238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30057</xdr:rowOff>
    </xdr:to>
    <xdr:cxnSp macro="">
      <xdr:nvCxnSpPr>
        <xdr:cNvPr id="86" name="直線コネクタ 85">
          <a:extLst>
            <a:ext uri="{FF2B5EF4-FFF2-40B4-BE49-F238E27FC236}">
              <a16:creationId xmlns:a16="http://schemas.microsoft.com/office/drawing/2014/main" id="{0C6BE97F-D376-46C3-9955-82A79CC73A0D}"/>
            </a:ext>
          </a:extLst>
        </xdr:cNvPr>
        <xdr:cNvCxnSpPr/>
      </xdr:nvCxnSpPr>
      <xdr:spPr>
        <a:xfrm>
          <a:off x="3289300" y="550566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15240</xdr:rowOff>
    </xdr:from>
    <xdr:to>
      <xdr:col>11</xdr:col>
      <xdr:colOff>187325</xdr:colOff>
      <xdr:row>32</xdr:row>
      <xdr:rowOff>116840</xdr:rowOff>
    </xdr:to>
    <xdr:sp macro="" textlink="">
      <xdr:nvSpPr>
        <xdr:cNvPr id="87" name="楕円 86">
          <a:extLst>
            <a:ext uri="{FF2B5EF4-FFF2-40B4-BE49-F238E27FC236}">
              <a16:creationId xmlns:a16="http://schemas.microsoft.com/office/drawing/2014/main" id="{14E5B044-0ABD-45E1-9FD8-C7AA489B0EAB}"/>
            </a:ext>
          </a:extLst>
        </xdr:cNvPr>
        <xdr:cNvSpPr/>
      </xdr:nvSpPr>
      <xdr:spPr>
        <a:xfrm>
          <a:off x="24765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19262</xdr:rowOff>
    </xdr:from>
    <xdr:to>
      <xdr:col>15</xdr:col>
      <xdr:colOff>136525</xdr:colOff>
      <xdr:row>32</xdr:row>
      <xdr:rowOff>66040</xdr:rowOff>
    </xdr:to>
    <xdr:cxnSp macro="">
      <xdr:nvCxnSpPr>
        <xdr:cNvPr id="88" name="直線コネクタ 87">
          <a:extLst>
            <a:ext uri="{FF2B5EF4-FFF2-40B4-BE49-F238E27FC236}">
              <a16:creationId xmlns:a16="http://schemas.microsoft.com/office/drawing/2014/main" id="{07CB621A-1CDD-47F3-8FAD-DCF73492BA26}"/>
            </a:ext>
          </a:extLst>
        </xdr:cNvPr>
        <xdr:cNvCxnSpPr/>
      </xdr:nvCxnSpPr>
      <xdr:spPr>
        <a:xfrm flipV="1">
          <a:off x="2527300" y="550566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85937</xdr:rowOff>
    </xdr:from>
    <xdr:to>
      <xdr:col>7</xdr:col>
      <xdr:colOff>187325</xdr:colOff>
      <xdr:row>32</xdr:row>
      <xdr:rowOff>16087</xdr:rowOff>
    </xdr:to>
    <xdr:sp macro="" textlink="">
      <xdr:nvSpPr>
        <xdr:cNvPr id="89" name="楕円 88">
          <a:extLst>
            <a:ext uri="{FF2B5EF4-FFF2-40B4-BE49-F238E27FC236}">
              <a16:creationId xmlns:a16="http://schemas.microsoft.com/office/drawing/2014/main" id="{1F3C98EB-1FD2-4060-9A87-A7B21A4C2872}"/>
            </a:ext>
          </a:extLst>
        </xdr:cNvPr>
        <xdr:cNvSpPr/>
      </xdr:nvSpPr>
      <xdr:spPr>
        <a:xfrm>
          <a:off x="1714500" y="54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136737</xdr:rowOff>
    </xdr:from>
    <xdr:to>
      <xdr:col>11</xdr:col>
      <xdr:colOff>136525</xdr:colOff>
      <xdr:row>32</xdr:row>
      <xdr:rowOff>66040</xdr:rowOff>
    </xdr:to>
    <xdr:cxnSp macro="">
      <xdr:nvCxnSpPr>
        <xdr:cNvPr id="90" name="直線コネクタ 89">
          <a:extLst>
            <a:ext uri="{FF2B5EF4-FFF2-40B4-BE49-F238E27FC236}">
              <a16:creationId xmlns:a16="http://schemas.microsoft.com/office/drawing/2014/main" id="{90987A94-AE44-4DB9-88DF-666279A18DF7}"/>
            </a:ext>
          </a:extLst>
        </xdr:cNvPr>
        <xdr:cNvCxnSpPr/>
      </xdr:nvCxnSpPr>
      <xdr:spPr>
        <a:xfrm>
          <a:off x="1765300" y="5451687"/>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7A14D7DB-0996-403D-88F9-C14F5644EFA1}"/>
            </a:ext>
          </a:extLst>
        </xdr:cNvPr>
        <xdr:cNvSpPr txBox="1"/>
      </xdr:nvSpPr>
      <xdr:spPr>
        <a:xfrm>
          <a:off x="3836044" y="5161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B7D4EE94-BAE4-45A6-AA61-006A49D429F2}"/>
            </a:ext>
          </a:extLst>
        </xdr:cNvPr>
        <xdr:cNvSpPr txBox="1"/>
      </xdr:nvSpPr>
      <xdr:spPr>
        <a:xfrm>
          <a:off x="3086744" y="512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7ACA84D9-B253-45FC-913C-9EE94FCCD820}"/>
            </a:ext>
          </a:extLst>
        </xdr:cNvPr>
        <xdr:cNvSpPr txBox="1"/>
      </xdr:nvSpPr>
      <xdr:spPr>
        <a:xfrm>
          <a:off x="2324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6396994C-E232-4A31-9942-6CCD758F8CBE}"/>
            </a:ext>
          </a:extLst>
        </xdr:cNvPr>
        <xdr:cNvSpPr txBox="1"/>
      </xdr:nvSpPr>
      <xdr:spPr>
        <a:xfrm>
          <a:off x="1562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71984</xdr:rowOff>
    </xdr:from>
    <xdr:ext cx="405111" cy="259045"/>
    <xdr:sp macro="" textlink="">
      <xdr:nvSpPr>
        <xdr:cNvPr id="95" name="n_1mainValue有形固定資産減価償却率">
          <a:extLst>
            <a:ext uri="{FF2B5EF4-FFF2-40B4-BE49-F238E27FC236}">
              <a16:creationId xmlns:a16="http://schemas.microsoft.com/office/drawing/2014/main" id="{7EFE6BB1-BA97-4809-8958-7A5EC2232E32}"/>
            </a:ext>
          </a:extLst>
        </xdr:cNvPr>
        <xdr:cNvSpPr txBox="1"/>
      </xdr:nvSpPr>
      <xdr:spPr>
        <a:xfrm>
          <a:off x="3836044" y="55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96" name="n_2mainValue有形固定資産減価償却率">
          <a:extLst>
            <a:ext uri="{FF2B5EF4-FFF2-40B4-BE49-F238E27FC236}">
              <a16:creationId xmlns:a16="http://schemas.microsoft.com/office/drawing/2014/main" id="{D0AD4468-8A0C-4A50-BBD3-B6B79D4F105C}"/>
            </a:ext>
          </a:extLst>
        </xdr:cNvPr>
        <xdr:cNvSpPr txBox="1"/>
      </xdr:nvSpPr>
      <xdr:spPr>
        <a:xfrm>
          <a:off x="30867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107967</xdr:rowOff>
    </xdr:from>
    <xdr:ext cx="405111" cy="259045"/>
    <xdr:sp macro="" textlink="">
      <xdr:nvSpPr>
        <xdr:cNvPr id="97" name="n_3mainValue有形固定資産減価償却率">
          <a:extLst>
            <a:ext uri="{FF2B5EF4-FFF2-40B4-BE49-F238E27FC236}">
              <a16:creationId xmlns:a16="http://schemas.microsoft.com/office/drawing/2014/main" id="{FE922621-D145-4EF8-8885-D98C0961A0DC}"/>
            </a:ext>
          </a:extLst>
        </xdr:cNvPr>
        <xdr:cNvSpPr txBox="1"/>
      </xdr:nvSpPr>
      <xdr:spPr>
        <a:xfrm>
          <a:off x="2324744"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8" name="n_4mainValue有形固定資産減価償却率">
          <a:extLst>
            <a:ext uri="{FF2B5EF4-FFF2-40B4-BE49-F238E27FC236}">
              <a16:creationId xmlns:a16="http://schemas.microsoft.com/office/drawing/2014/main" id="{7DAB61B5-E5F0-4B88-9352-8E0C81EB558A}"/>
            </a:ext>
          </a:extLst>
        </xdr:cNvPr>
        <xdr:cNvSpPr txBox="1"/>
      </xdr:nvSpPr>
      <xdr:spPr>
        <a:xfrm>
          <a:off x="1562744" y="54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22B54F6-6A40-460F-99C9-9D54FDCDB67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07423EF-CBA0-4A3D-B845-413414340A1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1D321C5-75C8-43B4-B67D-C7D26F64BD2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22F999D-5333-481E-B4D2-70AB167F624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6E46ED3-FE37-4667-AF94-C4D34830ECF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EB873D7-51BB-4A6E-AC18-0F15274982B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50FE953-F89E-4D25-A1EF-430D7606CBF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2355B48-74A4-45C9-9A3A-1A7DDA486EF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5EBA445-87AD-498D-A023-1A1E4D734B9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CCB97C9-695E-46FD-B4AA-07A11A9B5BA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F780B49-11BC-4368-9B32-1E1EAB5B0FD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230EC94-C041-4FB4-AC58-0A47D71D820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AD23E25-E429-41BF-A42F-D8151BC5EF7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債務償還比率は、類似団体内平均値</a:t>
          </a:r>
          <a:r>
            <a:rPr kumimoji="1" lang="en-US" altLang="ja-JP" sz="1100">
              <a:solidFill>
                <a:schemeClr val="tx1"/>
              </a:solidFill>
              <a:effectLst/>
              <a:latin typeface="+mn-lt"/>
              <a:ea typeface="+mn-ea"/>
              <a:cs typeface="+mn-cs"/>
            </a:rPr>
            <a:t>574.0</a:t>
          </a:r>
          <a:r>
            <a:rPr kumimoji="1" lang="ja-JP" altLang="ja-JP" sz="1100">
              <a:solidFill>
                <a:schemeClr val="tx1"/>
              </a:solidFill>
              <a:effectLst/>
              <a:latin typeface="+mn-lt"/>
              <a:ea typeface="+mn-ea"/>
              <a:cs typeface="+mn-cs"/>
            </a:rPr>
            <a:t>％と比較して、</a:t>
          </a:r>
          <a:r>
            <a:rPr kumimoji="1" lang="en-US" altLang="ja-JP" sz="1100">
              <a:solidFill>
                <a:schemeClr val="tx1"/>
              </a:solidFill>
              <a:effectLst/>
              <a:latin typeface="+mn-lt"/>
              <a:ea typeface="+mn-ea"/>
              <a:cs typeface="+mn-cs"/>
            </a:rPr>
            <a:t>266.1</a:t>
          </a:r>
          <a:r>
            <a:rPr kumimoji="1" lang="ja-JP" altLang="ja-JP" sz="1100">
              <a:solidFill>
                <a:schemeClr val="tx1"/>
              </a:solidFill>
              <a:effectLst/>
              <a:latin typeface="+mn-lt"/>
              <a:ea typeface="+mn-ea"/>
              <a:cs typeface="+mn-cs"/>
            </a:rPr>
            <a:t>％高い</a:t>
          </a:r>
          <a:r>
            <a:rPr kumimoji="1" lang="en-US" altLang="ja-JP" sz="1100">
              <a:solidFill>
                <a:schemeClr val="tx1"/>
              </a:solidFill>
              <a:effectLst/>
              <a:latin typeface="+mn-lt"/>
              <a:ea typeface="+mn-ea"/>
              <a:cs typeface="+mn-cs"/>
            </a:rPr>
            <a:t>840.1</a:t>
          </a:r>
          <a:r>
            <a:rPr kumimoji="1" lang="ja-JP" altLang="ja-JP" sz="1100">
              <a:solidFill>
                <a:schemeClr val="tx1"/>
              </a:solidFill>
              <a:effectLst/>
              <a:latin typeface="+mn-lt"/>
              <a:ea typeface="+mn-ea"/>
              <a:cs typeface="+mn-cs"/>
            </a:rPr>
            <a:t>％となっている。</a:t>
          </a:r>
          <a:endParaRPr lang="ja-JP" altLang="ja-JP">
            <a:solidFill>
              <a:schemeClr val="tx1"/>
            </a:solidFill>
            <a:effectLst/>
          </a:endParaRPr>
        </a:p>
        <a:p>
          <a:r>
            <a:rPr kumimoji="1" lang="ja-JP" altLang="ja-JP" sz="1100">
              <a:solidFill>
                <a:schemeClr val="tx1"/>
              </a:solidFill>
              <a:effectLst/>
              <a:latin typeface="+mn-lt"/>
              <a:ea typeface="+mn-ea"/>
              <a:cs typeface="+mn-cs"/>
            </a:rPr>
            <a:t>これは、地方債残高が類似団体と比較して高いことによると考えられる。</a:t>
          </a:r>
          <a:endParaRPr lang="ja-JP" altLang="ja-JP">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D7C62CE-2E25-4A0A-923D-DDCE0582F40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CB945D1-A53F-4872-ADFF-FCF52DB0DFE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3ECF0F6-EFAC-4FA0-8AB7-7BCD3880BF7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3579668-A974-4D14-902B-BD699514B8D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02CA46E-2008-4FB3-B6C0-BDF9E9A9D20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7424B97-1745-4BB2-AA59-B217733A239E}"/>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724A2EB-8457-48CC-8C93-6EA39E52484B}"/>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9F3621B-C735-4A88-96D4-30B647A2CB1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9661A7C-D5C8-4B08-A7E4-AD9C0C3EEF3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3169A0C-C0B3-4B0E-8A27-50FD364349A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1DF549A-FF34-49A8-8FD3-31C94D5F289B}"/>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75CC220-7F47-4566-8C24-0C85AA2438F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A5E9779-E1E7-4A62-9691-0628A303C7F1}"/>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B89F9E1-30BD-4B8D-B2FF-D202F17AE59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8993017-0F12-4825-A8F6-C57FE4CE522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28060125-7601-498D-B3AF-826857AD65E3}"/>
            </a:ext>
          </a:extLst>
        </xdr:cNvPr>
        <xdr:cNvCxnSpPr/>
      </xdr:nvCxnSpPr>
      <xdr:spPr>
        <a:xfrm flipV="1">
          <a:off x="14793595" y="4541308"/>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36FDD3D2-63A2-447C-9169-AE1338D1E1E9}"/>
            </a:ext>
          </a:extLst>
        </xdr:cNvPr>
        <xdr:cNvSpPr txBox="1"/>
      </xdr:nvSpPr>
      <xdr:spPr>
        <a:xfrm>
          <a:off x="14846300" y="59857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61148CF5-9580-4FED-B255-B86328B48649}"/>
            </a:ext>
          </a:extLst>
        </xdr:cNvPr>
        <xdr:cNvCxnSpPr/>
      </xdr:nvCxnSpPr>
      <xdr:spPr>
        <a:xfrm>
          <a:off x="14706600" y="598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868A2EC-00AA-49DC-95E1-33600700CAD5}"/>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394A44E-9AEA-4352-8DB1-E71A8ADFC837}"/>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AB7BEC26-F48C-4F34-91E9-010BAB71564B}"/>
            </a:ext>
          </a:extLst>
        </xdr:cNvPr>
        <xdr:cNvSpPr txBox="1"/>
      </xdr:nvSpPr>
      <xdr:spPr>
        <a:xfrm>
          <a:off x="14846300" y="5030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9088B057-737D-4F3E-B757-A5C8CB9E16EE}"/>
            </a:ext>
          </a:extLst>
        </xdr:cNvPr>
        <xdr:cNvSpPr/>
      </xdr:nvSpPr>
      <xdr:spPr>
        <a:xfrm>
          <a:off x="14744700" y="517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3DA8A94B-07DB-46A1-9770-F4BF1D04C19C}"/>
            </a:ext>
          </a:extLst>
        </xdr:cNvPr>
        <xdr:cNvSpPr/>
      </xdr:nvSpPr>
      <xdr:spPr>
        <a:xfrm>
          <a:off x="14033500" y="51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D4BB1866-3F4B-4E19-A560-0AC7A7309DF6}"/>
            </a:ext>
          </a:extLst>
        </xdr:cNvPr>
        <xdr:cNvSpPr/>
      </xdr:nvSpPr>
      <xdr:spPr>
        <a:xfrm>
          <a:off x="13271500" y="50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F19CA874-8633-47AF-B054-9EEC939596E5}"/>
            </a:ext>
          </a:extLst>
        </xdr:cNvPr>
        <xdr:cNvSpPr/>
      </xdr:nvSpPr>
      <xdr:spPr>
        <a:xfrm>
          <a:off x="12509500" y="527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AD0ED542-3AB6-4347-A5AE-90B3B65854DA}"/>
            </a:ext>
          </a:extLst>
        </xdr:cNvPr>
        <xdr:cNvSpPr/>
      </xdr:nvSpPr>
      <xdr:spPr>
        <a:xfrm>
          <a:off x="11747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09B87F0-029A-4813-A94D-1AC45C6E1D6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D4A850C-24AB-4D86-924D-6E53CCCC9D9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31ACFFF-7C72-4BC6-961D-8EB0380804C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80822D6-9EC0-4FBF-BC55-AA9C5F8D82C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A4AE1B4-9593-4F92-B314-EB1F15EB5A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11762</xdr:rowOff>
    </xdr:from>
    <xdr:to>
      <xdr:col>76</xdr:col>
      <xdr:colOff>73025</xdr:colOff>
      <xdr:row>32</xdr:row>
      <xdr:rowOff>113362</xdr:rowOff>
    </xdr:to>
    <xdr:sp macro="" textlink="">
      <xdr:nvSpPr>
        <xdr:cNvPr id="143" name="楕円 142">
          <a:extLst>
            <a:ext uri="{FF2B5EF4-FFF2-40B4-BE49-F238E27FC236}">
              <a16:creationId xmlns:a16="http://schemas.microsoft.com/office/drawing/2014/main" id="{315EA929-5353-4FCD-87D7-6132C437A9E6}"/>
            </a:ext>
          </a:extLst>
        </xdr:cNvPr>
        <xdr:cNvSpPr/>
      </xdr:nvSpPr>
      <xdr:spPr>
        <a:xfrm>
          <a:off x="14744700" y="54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161639</xdr:rowOff>
    </xdr:from>
    <xdr:ext cx="469744" cy="259045"/>
    <xdr:sp macro="" textlink="">
      <xdr:nvSpPr>
        <xdr:cNvPr id="144" name="債務償還比率該当値テキスト">
          <a:extLst>
            <a:ext uri="{FF2B5EF4-FFF2-40B4-BE49-F238E27FC236}">
              <a16:creationId xmlns:a16="http://schemas.microsoft.com/office/drawing/2014/main" id="{07972C93-A19E-46C6-895D-123A77627145}"/>
            </a:ext>
          </a:extLst>
        </xdr:cNvPr>
        <xdr:cNvSpPr txBox="1"/>
      </xdr:nvSpPr>
      <xdr:spPr>
        <a:xfrm>
          <a:off x="14846300" y="547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33351</xdr:rowOff>
    </xdr:from>
    <xdr:to>
      <xdr:col>72</xdr:col>
      <xdr:colOff>123825</xdr:colOff>
      <xdr:row>32</xdr:row>
      <xdr:rowOff>134951</xdr:rowOff>
    </xdr:to>
    <xdr:sp macro="" textlink="">
      <xdr:nvSpPr>
        <xdr:cNvPr id="145" name="楕円 144">
          <a:extLst>
            <a:ext uri="{FF2B5EF4-FFF2-40B4-BE49-F238E27FC236}">
              <a16:creationId xmlns:a16="http://schemas.microsoft.com/office/drawing/2014/main" id="{3A6EBEED-68B1-4E14-8B8C-6C1DD5EBCCD6}"/>
            </a:ext>
          </a:extLst>
        </xdr:cNvPr>
        <xdr:cNvSpPr/>
      </xdr:nvSpPr>
      <xdr:spPr>
        <a:xfrm>
          <a:off x="14033500" y="551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62562</xdr:rowOff>
    </xdr:from>
    <xdr:to>
      <xdr:col>76</xdr:col>
      <xdr:colOff>22225</xdr:colOff>
      <xdr:row>32</xdr:row>
      <xdr:rowOff>84151</xdr:rowOff>
    </xdr:to>
    <xdr:cxnSp macro="">
      <xdr:nvCxnSpPr>
        <xdr:cNvPr id="146" name="直線コネクタ 145">
          <a:extLst>
            <a:ext uri="{FF2B5EF4-FFF2-40B4-BE49-F238E27FC236}">
              <a16:creationId xmlns:a16="http://schemas.microsoft.com/office/drawing/2014/main" id="{C92EB099-AE8C-49C0-9D2E-06FA16AC1152}"/>
            </a:ext>
          </a:extLst>
        </xdr:cNvPr>
        <xdr:cNvCxnSpPr/>
      </xdr:nvCxnSpPr>
      <xdr:spPr>
        <a:xfrm flipV="1">
          <a:off x="14084300" y="5548962"/>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67945</xdr:rowOff>
    </xdr:from>
    <xdr:to>
      <xdr:col>68</xdr:col>
      <xdr:colOff>123825</xdr:colOff>
      <xdr:row>31</xdr:row>
      <xdr:rowOff>169545</xdr:rowOff>
    </xdr:to>
    <xdr:sp macro="" textlink="">
      <xdr:nvSpPr>
        <xdr:cNvPr id="147" name="楕円 146">
          <a:extLst>
            <a:ext uri="{FF2B5EF4-FFF2-40B4-BE49-F238E27FC236}">
              <a16:creationId xmlns:a16="http://schemas.microsoft.com/office/drawing/2014/main" id="{FFE88FB8-3175-4508-8FBD-EC8E48AF45A5}"/>
            </a:ext>
          </a:extLst>
        </xdr:cNvPr>
        <xdr:cNvSpPr/>
      </xdr:nvSpPr>
      <xdr:spPr>
        <a:xfrm>
          <a:off x="13271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118745</xdr:rowOff>
    </xdr:from>
    <xdr:to>
      <xdr:col>72</xdr:col>
      <xdr:colOff>73025</xdr:colOff>
      <xdr:row>32</xdr:row>
      <xdr:rowOff>84151</xdr:rowOff>
    </xdr:to>
    <xdr:cxnSp macro="">
      <xdr:nvCxnSpPr>
        <xdr:cNvPr id="148" name="直線コネクタ 147">
          <a:extLst>
            <a:ext uri="{FF2B5EF4-FFF2-40B4-BE49-F238E27FC236}">
              <a16:creationId xmlns:a16="http://schemas.microsoft.com/office/drawing/2014/main" id="{60C120E3-9720-4B74-AB1D-4AFCDE2A8177}"/>
            </a:ext>
          </a:extLst>
        </xdr:cNvPr>
        <xdr:cNvCxnSpPr/>
      </xdr:nvCxnSpPr>
      <xdr:spPr>
        <a:xfrm>
          <a:off x="13322300" y="5433695"/>
          <a:ext cx="762000" cy="1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104958</xdr:rowOff>
    </xdr:from>
    <xdr:to>
      <xdr:col>64</xdr:col>
      <xdr:colOff>123825</xdr:colOff>
      <xdr:row>33</xdr:row>
      <xdr:rowOff>35108</xdr:rowOff>
    </xdr:to>
    <xdr:sp macro="" textlink="">
      <xdr:nvSpPr>
        <xdr:cNvPr id="149" name="楕円 148">
          <a:extLst>
            <a:ext uri="{FF2B5EF4-FFF2-40B4-BE49-F238E27FC236}">
              <a16:creationId xmlns:a16="http://schemas.microsoft.com/office/drawing/2014/main" id="{96B27D37-951D-4DAC-B247-1791A4EB387B}"/>
            </a:ext>
          </a:extLst>
        </xdr:cNvPr>
        <xdr:cNvSpPr/>
      </xdr:nvSpPr>
      <xdr:spPr>
        <a:xfrm>
          <a:off x="12509500" y="55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118745</xdr:rowOff>
    </xdr:from>
    <xdr:to>
      <xdr:col>68</xdr:col>
      <xdr:colOff>73025</xdr:colOff>
      <xdr:row>32</xdr:row>
      <xdr:rowOff>155758</xdr:rowOff>
    </xdr:to>
    <xdr:cxnSp macro="">
      <xdr:nvCxnSpPr>
        <xdr:cNvPr id="150" name="直線コネクタ 149">
          <a:extLst>
            <a:ext uri="{FF2B5EF4-FFF2-40B4-BE49-F238E27FC236}">
              <a16:creationId xmlns:a16="http://schemas.microsoft.com/office/drawing/2014/main" id="{B479CEB1-1339-4149-B923-5EBA1C58C9B5}"/>
            </a:ext>
          </a:extLst>
        </xdr:cNvPr>
        <xdr:cNvCxnSpPr/>
      </xdr:nvCxnSpPr>
      <xdr:spPr>
        <a:xfrm flipV="1">
          <a:off x="12560300" y="5433695"/>
          <a:ext cx="762000" cy="20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107357</xdr:rowOff>
    </xdr:from>
    <xdr:to>
      <xdr:col>60</xdr:col>
      <xdr:colOff>123825</xdr:colOff>
      <xdr:row>33</xdr:row>
      <xdr:rowOff>37507</xdr:rowOff>
    </xdr:to>
    <xdr:sp macro="" textlink="">
      <xdr:nvSpPr>
        <xdr:cNvPr id="151" name="楕円 150">
          <a:extLst>
            <a:ext uri="{FF2B5EF4-FFF2-40B4-BE49-F238E27FC236}">
              <a16:creationId xmlns:a16="http://schemas.microsoft.com/office/drawing/2014/main" id="{F920F4C5-09F7-4DF5-A71B-514DA5EE1050}"/>
            </a:ext>
          </a:extLst>
        </xdr:cNvPr>
        <xdr:cNvSpPr/>
      </xdr:nvSpPr>
      <xdr:spPr>
        <a:xfrm>
          <a:off x="11747500" y="55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155758</xdr:rowOff>
    </xdr:from>
    <xdr:to>
      <xdr:col>64</xdr:col>
      <xdr:colOff>73025</xdr:colOff>
      <xdr:row>32</xdr:row>
      <xdr:rowOff>158157</xdr:rowOff>
    </xdr:to>
    <xdr:cxnSp macro="">
      <xdr:nvCxnSpPr>
        <xdr:cNvPr id="152" name="直線コネクタ 151">
          <a:extLst>
            <a:ext uri="{FF2B5EF4-FFF2-40B4-BE49-F238E27FC236}">
              <a16:creationId xmlns:a16="http://schemas.microsoft.com/office/drawing/2014/main" id="{2C07115E-736E-40F3-8AED-4539A4F71C81}"/>
            </a:ext>
          </a:extLst>
        </xdr:cNvPr>
        <xdr:cNvCxnSpPr/>
      </xdr:nvCxnSpPr>
      <xdr:spPr>
        <a:xfrm flipV="1">
          <a:off x="11798300" y="5642158"/>
          <a:ext cx="762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401F5AED-EDBE-4FFA-81B0-BE1DFEA795A7}"/>
            </a:ext>
          </a:extLst>
        </xdr:cNvPr>
        <xdr:cNvSpPr txBox="1"/>
      </xdr:nvSpPr>
      <xdr:spPr>
        <a:xfrm>
          <a:off x="13836727" y="49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DF380471-4D00-4F4F-87A5-44FD83C33523}"/>
            </a:ext>
          </a:extLst>
        </xdr:cNvPr>
        <xdr:cNvSpPr txBox="1"/>
      </xdr:nvSpPr>
      <xdr:spPr>
        <a:xfrm>
          <a:off x="13087427" y="48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BD8B9FD4-A051-4F69-8D12-AF82CE2B4E6E}"/>
            </a:ext>
          </a:extLst>
        </xdr:cNvPr>
        <xdr:cNvSpPr txBox="1"/>
      </xdr:nvSpPr>
      <xdr:spPr>
        <a:xfrm>
          <a:off x="12325427" y="50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A6333BA8-3B36-455D-AD28-EF929F01F206}"/>
            </a:ext>
          </a:extLst>
        </xdr:cNvPr>
        <xdr:cNvSpPr txBox="1"/>
      </xdr:nvSpPr>
      <xdr:spPr>
        <a:xfrm>
          <a:off x="115634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126078</xdr:rowOff>
    </xdr:from>
    <xdr:ext cx="469744" cy="259045"/>
    <xdr:sp macro="" textlink="">
      <xdr:nvSpPr>
        <xdr:cNvPr id="157" name="n_1mainValue債務償還比率">
          <a:extLst>
            <a:ext uri="{FF2B5EF4-FFF2-40B4-BE49-F238E27FC236}">
              <a16:creationId xmlns:a16="http://schemas.microsoft.com/office/drawing/2014/main" id="{57158FFA-EA25-4ACE-B05D-42E652CB83DD}"/>
            </a:ext>
          </a:extLst>
        </xdr:cNvPr>
        <xdr:cNvSpPr txBox="1"/>
      </xdr:nvSpPr>
      <xdr:spPr>
        <a:xfrm>
          <a:off x="13836727" y="561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160672</xdr:rowOff>
    </xdr:from>
    <xdr:ext cx="469744" cy="259045"/>
    <xdr:sp macro="" textlink="">
      <xdr:nvSpPr>
        <xdr:cNvPr id="158" name="n_2mainValue債務償還比率">
          <a:extLst>
            <a:ext uri="{FF2B5EF4-FFF2-40B4-BE49-F238E27FC236}">
              <a16:creationId xmlns:a16="http://schemas.microsoft.com/office/drawing/2014/main" id="{E68E163B-3E20-4D76-B7F2-9CEA50AE693D}"/>
            </a:ext>
          </a:extLst>
        </xdr:cNvPr>
        <xdr:cNvSpPr txBox="1"/>
      </xdr:nvSpPr>
      <xdr:spPr>
        <a:xfrm>
          <a:off x="13087427" y="54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26235</xdr:rowOff>
    </xdr:from>
    <xdr:ext cx="469744" cy="259045"/>
    <xdr:sp macro="" textlink="">
      <xdr:nvSpPr>
        <xdr:cNvPr id="159" name="n_3mainValue債務償還比率">
          <a:extLst>
            <a:ext uri="{FF2B5EF4-FFF2-40B4-BE49-F238E27FC236}">
              <a16:creationId xmlns:a16="http://schemas.microsoft.com/office/drawing/2014/main" id="{F6152A56-CDDF-4464-8ED2-F05483F48BB2}"/>
            </a:ext>
          </a:extLst>
        </xdr:cNvPr>
        <xdr:cNvSpPr txBox="1"/>
      </xdr:nvSpPr>
      <xdr:spPr>
        <a:xfrm>
          <a:off x="12325427" y="568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28634</xdr:rowOff>
    </xdr:from>
    <xdr:ext cx="469744" cy="259045"/>
    <xdr:sp macro="" textlink="">
      <xdr:nvSpPr>
        <xdr:cNvPr id="160" name="n_4mainValue債務償還比率">
          <a:extLst>
            <a:ext uri="{FF2B5EF4-FFF2-40B4-BE49-F238E27FC236}">
              <a16:creationId xmlns:a16="http://schemas.microsoft.com/office/drawing/2014/main" id="{AB9CA01B-A6A9-488F-9006-55959F60C8B0}"/>
            </a:ext>
          </a:extLst>
        </xdr:cNvPr>
        <xdr:cNvSpPr txBox="1"/>
      </xdr:nvSpPr>
      <xdr:spPr>
        <a:xfrm>
          <a:off x="11563427" y="56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89AF9D3-3892-4C06-8472-AB5C5B9529F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3722015-29B1-4B45-9C63-99F9477E0B6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504057C-D38E-4208-B234-EA7160A1A7A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CE9B487-57B2-47B7-A777-907E638D011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3473D30-256F-4065-A42B-1D5614B7BC1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7126C99-43A6-4AD9-B119-B380768F102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689AB2-CBFA-4A2C-A294-38A00892F6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1CDE34-A871-4044-B053-57758EB507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D5B76B-6E5C-4F57-94A2-D89BDEEBFF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842533-99B7-412C-80E4-21E7C65264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A1620E-5F6C-47E5-B5AD-942BD135ABC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07D941-BD10-417A-AB85-236F5A0B97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AFD01B-1EA6-40E3-9D49-57ED3131FA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E5165E-4A16-4F0E-8502-E804E7406F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D1C32D-8FD5-45C9-89F8-D5583172AB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A615B7-973E-4E02-8FA9-21BD52BAE9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9DF71F-584D-40A5-A168-006CA46A36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3F27AA-087A-42A7-8486-D1CB470E00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89DC5C-AA36-4466-8E01-DD98E7FABD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39DAD2-1EFF-412A-88AE-E37CFC29E0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F39FAD-E26A-47AA-982F-251E3A70A9F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642B03-5BA8-4341-A766-57234D93C1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1FD659-6A2E-4A38-96BA-B270335832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08D960-6A71-4525-8ED9-3E93B4E030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BDC13F-AEAF-4CA2-A4A3-C7135A9E80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CAF67A-9A41-4F5A-9A39-D0C7DC72EA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ECD41AC-93FF-479F-898C-EFF80EDE47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018CF6-CD3E-45D5-8066-668D48D0BC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02DBAE-8A1F-4876-8962-6EAD8825B53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09DC32-6189-4838-9324-63F40DF32E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727E62-C2CE-4EB8-ADB9-CB4EE27B1B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17815F-8D99-49A8-B5B7-21C4989BA3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DD656E-2BC8-4B62-9004-9B3977299F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0E1C17-3303-471D-852F-AF79F96E1F8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4A125F-C99D-4CFA-BB60-058BD5FC23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03A2A5-6ED0-4C8C-B0C9-0ED3FE4E94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903A63-66E2-4FBA-87DF-A75927EECD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1AB2EE-6611-4C7B-A53B-861C9F6C1F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7F9400-763F-495E-AE14-F7E63375C2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6220BD-FF56-43D4-A9FE-F845497071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5914AB-AEB2-4C08-B18E-87A4216311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D7BF1B-A1A9-40A8-B05E-D8182718BB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0D5CB79-FA38-4E97-AE31-B60D938B89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121CF3-70EF-4330-8F15-09D8EFA1F24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2E160F-4715-46DF-8579-1A166C531C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29A5B3-52A2-44B4-9A44-47E0748548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A1F401-A062-444B-8082-D547E3375C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A6C3F45-441A-45BA-954E-9E42A52A243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A52522F-42D8-4E7F-9B7A-C1FDCFC154B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3D56AC-7650-425A-9C0F-03C4DCA6BD3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3F32E50-37B0-4F1B-891E-94AAD06162A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DEE9696-7A1A-49D6-B9FD-70E5D88E7F6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B051B90-E209-4969-A5B9-5C0329D92AE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79B6817-3018-4881-858B-758C0B0B59B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52D6A02-150A-4991-9CF7-3FB57E0C383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62FD133-36CA-488E-9A1A-3C441F8E368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51739F2-BBCB-402A-AFD5-DBC0E8FFE82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2687272-4633-4698-8CCD-32BBC8A4E74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83F2BAD-770C-43D9-9327-F72F999D95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ADBB7B84-AC6E-42F8-B32E-ED9FBBF3E4C7}"/>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3A99E8AA-A8A7-4C6E-A3C7-D5D186DF033D}"/>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E1047129-E582-4EAA-A950-1D26AA88141B}"/>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15998B6C-DA41-482C-A543-7DEDC62C3D95}"/>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F268FCA2-55D6-45BD-8ACA-792BB4347717}"/>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9B27300E-BC13-4228-BDFE-C052D30050E9}"/>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C4DAC958-1C29-4CE4-9229-093A3450AA72}"/>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065F3456-04EB-44CE-8A60-2DEC48CB2CE5}"/>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FBB404FF-9A1C-4EE3-BEF1-5254E56581E4}"/>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CC47BD87-489B-4366-AFF9-D9009803EA20}"/>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CA000328-03BE-4254-B019-D36DAFB0F897}"/>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A4E75F8-76DE-4700-A489-AAB8E51FC8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9ECD982-6DB1-4572-AF30-3B150924D5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2B0CB7-CCA6-4100-887A-9374CB1C1C1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DC3B24-7E31-466E-B667-4189A10439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126EF7-FA48-466D-8E4E-82AFC5308A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71" name="楕円 70">
          <a:extLst>
            <a:ext uri="{FF2B5EF4-FFF2-40B4-BE49-F238E27FC236}">
              <a16:creationId xmlns:a16="http://schemas.microsoft.com/office/drawing/2014/main" id="{29D4E5F8-6A83-44D2-A753-B990BC28FF85}"/>
            </a:ext>
          </a:extLst>
        </xdr:cNvPr>
        <xdr:cNvSpPr/>
      </xdr:nvSpPr>
      <xdr:spPr>
        <a:xfrm>
          <a:off x="45847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47261</xdr:rowOff>
    </xdr:from>
    <xdr:ext cx="405111" cy="259045"/>
    <xdr:sp macro="" textlink="">
      <xdr:nvSpPr>
        <xdr:cNvPr id="72" name="【道路】&#10;有形固定資産減価償却率該当値テキスト">
          <a:extLst>
            <a:ext uri="{FF2B5EF4-FFF2-40B4-BE49-F238E27FC236}">
              <a16:creationId xmlns:a16="http://schemas.microsoft.com/office/drawing/2014/main" id="{4638C298-B269-4815-8536-07596A87FFFE}"/>
            </a:ext>
          </a:extLst>
        </xdr:cNvPr>
        <xdr:cNvSpPr txBox="1"/>
      </xdr:nvSpPr>
      <xdr:spPr>
        <a:xfrm>
          <a:off x="4673600"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34544</xdr:rowOff>
    </xdr:from>
    <xdr:to>
      <xdr:col>20</xdr:col>
      <xdr:colOff>38100</xdr:colOff>
      <xdr:row>37</xdr:row>
      <xdr:rowOff>136144</xdr:rowOff>
    </xdr:to>
    <xdr:sp macro="" textlink="">
      <xdr:nvSpPr>
        <xdr:cNvPr id="73" name="楕円 72">
          <a:extLst>
            <a:ext uri="{FF2B5EF4-FFF2-40B4-BE49-F238E27FC236}">
              <a16:creationId xmlns:a16="http://schemas.microsoft.com/office/drawing/2014/main" id="{66A08E05-03F2-4806-95C5-A5862E166B10}"/>
            </a:ext>
          </a:extLst>
        </xdr:cNvPr>
        <xdr:cNvSpPr/>
      </xdr:nvSpPr>
      <xdr:spPr>
        <a:xfrm>
          <a:off x="3746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85344</xdr:rowOff>
    </xdr:from>
    <xdr:to>
      <xdr:col>24</xdr:col>
      <xdr:colOff>63500</xdr:colOff>
      <xdr:row>37</xdr:row>
      <xdr:rowOff>119634</xdr:rowOff>
    </xdr:to>
    <xdr:cxnSp macro="">
      <xdr:nvCxnSpPr>
        <xdr:cNvPr id="74" name="直線コネクタ 73">
          <a:extLst>
            <a:ext uri="{FF2B5EF4-FFF2-40B4-BE49-F238E27FC236}">
              <a16:creationId xmlns:a16="http://schemas.microsoft.com/office/drawing/2014/main" id="{4D000A51-F0A1-49B4-832B-8C585413373F}"/>
            </a:ext>
          </a:extLst>
        </xdr:cNvPr>
        <xdr:cNvCxnSpPr/>
      </xdr:nvCxnSpPr>
      <xdr:spPr>
        <a:xfrm>
          <a:off x="3797300" y="64289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27686</xdr:rowOff>
    </xdr:from>
    <xdr:to>
      <xdr:col>15</xdr:col>
      <xdr:colOff>101600</xdr:colOff>
      <xdr:row>37</xdr:row>
      <xdr:rowOff>129286</xdr:rowOff>
    </xdr:to>
    <xdr:sp macro="" textlink="">
      <xdr:nvSpPr>
        <xdr:cNvPr id="75" name="楕円 74">
          <a:extLst>
            <a:ext uri="{FF2B5EF4-FFF2-40B4-BE49-F238E27FC236}">
              <a16:creationId xmlns:a16="http://schemas.microsoft.com/office/drawing/2014/main" id="{D5C3B424-42C7-4178-9A99-647CAA24998F}"/>
            </a:ext>
          </a:extLst>
        </xdr:cNvPr>
        <xdr:cNvSpPr/>
      </xdr:nvSpPr>
      <xdr:spPr>
        <a:xfrm>
          <a:off x="2857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78486</xdr:rowOff>
    </xdr:from>
    <xdr:to>
      <xdr:col>19</xdr:col>
      <xdr:colOff>177800</xdr:colOff>
      <xdr:row>37</xdr:row>
      <xdr:rowOff>85344</xdr:rowOff>
    </xdr:to>
    <xdr:cxnSp macro="">
      <xdr:nvCxnSpPr>
        <xdr:cNvPr id="76" name="直線コネクタ 75">
          <a:extLst>
            <a:ext uri="{FF2B5EF4-FFF2-40B4-BE49-F238E27FC236}">
              <a16:creationId xmlns:a16="http://schemas.microsoft.com/office/drawing/2014/main" id="{443B8BC8-9BFA-420A-9971-2F129E5AC872}"/>
            </a:ext>
          </a:extLst>
        </xdr:cNvPr>
        <xdr:cNvCxnSpPr/>
      </xdr:nvCxnSpPr>
      <xdr:spPr>
        <a:xfrm>
          <a:off x="2908300" y="642213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57404</xdr:rowOff>
    </xdr:from>
    <xdr:to>
      <xdr:col>10</xdr:col>
      <xdr:colOff>165100</xdr:colOff>
      <xdr:row>37</xdr:row>
      <xdr:rowOff>159004</xdr:rowOff>
    </xdr:to>
    <xdr:sp macro="" textlink="">
      <xdr:nvSpPr>
        <xdr:cNvPr id="77" name="楕円 76">
          <a:extLst>
            <a:ext uri="{FF2B5EF4-FFF2-40B4-BE49-F238E27FC236}">
              <a16:creationId xmlns:a16="http://schemas.microsoft.com/office/drawing/2014/main" id="{52099808-5325-4F58-B537-DEBFA81BFF22}"/>
            </a:ext>
          </a:extLst>
        </xdr:cNvPr>
        <xdr:cNvSpPr/>
      </xdr:nvSpPr>
      <xdr:spPr>
        <a:xfrm>
          <a:off x="1968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78486</xdr:rowOff>
    </xdr:from>
    <xdr:to>
      <xdr:col>15</xdr:col>
      <xdr:colOff>50800</xdr:colOff>
      <xdr:row>37</xdr:row>
      <xdr:rowOff>108204</xdr:rowOff>
    </xdr:to>
    <xdr:cxnSp macro="">
      <xdr:nvCxnSpPr>
        <xdr:cNvPr id="78" name="直線コネクタ 77">
          <a:extLst>
            <a:ext uri="{FF2B5EF4-FFF2-40B4-BE49-F238E27FC236}">
              <a16:creationId xmlns:a16="http://schemas.microsoft.com/office/drawing/2014/main" id="{D284A436-63CA-4641-BCE5-805B82F4EC39}"/>
            </a:ext>
          </a:extLst>
        </xdr:cNvPr>
        <xdr:cNvCxnSpPr/>
      </xdr:nvCxnSpPr>
      <xdr:spPr>
        <a:xfrm flipV="1">
          <a:off x="2019300" y="64221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164846</xdr:rowOff>
    </xdr:from>
    <xdr:to>
      <xdr:col>6</xdr:col>
      <xdr:colOff>38100</xdr:colOff>
      <xdr:row>37</xdr:row>
      <xdr:rowOff>94996</xdr:rowOff>
    </xdr:to>
    <xdr:sp macro="" textlink="">
      <xdr:nvSpPr>
        <xdr:cNvPr id="79" name="楕円 78">
          <a:extLst>
            <a:ext uri="{FF2B5EF4-FFF2-40B4-BE49-F238E27FC236}">
              <a16:creationId xmlns:a16="http://schemas.microsoft.com/office/drawing/2014/main" id="{B32D42F5-F577-4A44-8ED4-2BF7A5B57F70}"/>
            </a:ext>
          </a:extLst>
        </xdr:cNvPr>
        <xdr:cNvSpPr/>
      </xdr:nvSpPr>
      <xdr:spPr>
        <a:xfrm>
          <a:off x="1079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44196</xdr:rowOff>
    </xdr:from>
    <xdr:to>
      <xdr:col>10</xdr:col>
      <xdr:colOff>114300</xdr:colOff>
      <xdr:row>37</xdr:row>
      <xdr:rowOff>108204</xdr:rowOff>
    </xdr:to>
    <xdr:cxnSp macro="">
      <xdr:nvCxnSpPr>
        <xdr:cNvPr id="80" name="直線コネクタ 79">
          <a:extLst>
            <a:ext uri="{FF2B5EF4-FFF2-40B4-BE49-F238E27FC236}">
              <a16:creationId xmlns:a16="http://schemas.microsoft.com/office/drawing/2014/main" id="{789F8163-DEA1-4E92-B8A4-CC57240241EB}"/>
            </a:ext>
          </a:extLst>
        </xdr:cNvPr>
        <xdr:cNvCxnSpPr/>
      </xdr:nvCxnSpPr>
      <xdr:spPr>
        <a:xfrm>
          <a:off x="1130300" y="638784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2E07CF79-DBEF-4999-8983-1E019FFB11F6}"/>
            </a:ext>
          </a:extLst>
        </xdr:cNvPr>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3CA57ABA-BAE2-4AB7-BB08-76E367889D1B}"/>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F3CE632D-5CF1-4345-9538-E7DAE159F7AE}"/>
            </a:ext>
          </a:extLst>
        </xdr:cNvPr>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79DF5F2D-24A0-4D5F-AB8E-31B5E9CD78F0}"/>
            </a:ext>
          </a:extLst>
        </xdr:cNvPr>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127271</xdr:rowOff>
    </xdr:from>
    <xdr:ext cx="405111" cy="259045"/>
    <xdr:sp macro="" textlink="">
      <xdr:nvSpPr>
        <xdr:cNvPr id="85" name="n_1mainValue【道路】&#10;有形固定資産減価償却率">
          <a:extLst>
            <a:ext uri="{FF2B5EF4-FFF2-40B4-BE49-F238E27FC236}">
              <a16:creationId xmlns:a16="http://schemas.microsoft.com/office/drawing/2014/main" id="{C3B560D0-4AFF-40F6-A1E6-C792C42CE4EA}"/>
            </a:ext>
          </a:extLst>
        </xdr:cNvPr>
        <xdr:cNvSpPr txBox="1"/>
      </xdr:nvSpPr>
      <xdr:spPr>
        <a:xfrm>
          <a:off x="35820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120413</xdr:rowOff>
    </xdr:from>
    <xdr:ext cx="405111" cy="259045"/>
    <xdr:sp macro="" textlink="">
      <xdr:nvSpPr>
        <xdr:cNvPr id="86" name="n_2mainValue【道路】&#10;有形固定資産減価償却率">
          <a:extLst>
            <a:ext uri="{FF2B5EF4-FFF2-40B4-BE49-F238E27FC236}">
              <a16:creationId xmlns:a16="http://schemas.microsoft.com/office/drawing/2014/main" id="{5E52EF8A-231E-46F0-9D7F-AD8B93C588E4}"/>
            </a:ext>
          </a:extLst>
        </xdr:cNvPr>
        <xdr:cNvSpPr txBox="1"/>
      </xdr:nvSpPr>
      <xdr:spPr>
        <a:xfrm>
          <a:off x="27057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150131</xdr:rowOff>
    </xdr:from>
    <xdr:ext cx="405111" cy="259045"/>
    <xdr:sp macro="" textlink="">
      <xdr:nvSpPr>
        <xdr:cNvPr id="87" name="n_3mainValue【道路】&#10;有形固定資産減価償却率">
          <a:extLst>
            <a:ext uri="{FF2B5EF4-FFF2-40B4-BE49-F238E27FC236}">
              <a16:creationId xmlns:a16="http://schemas.microsoft.com/office/drawing/2014/main" id="{8A76F66C-80A9-4DD6-9F8D-255339102A63}"/>
            </a:ext>
          </a:extLst>
        </xdr:cNvPr>
        <xdr:cNvSpPr txBox="1"/>
      </xdr:nvSpPr>
      <xdr:spPr>
        <a:xfrm>
          <a:off x="18167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86123</xdr:rowOff>
    </xdr:from>
    <xdr:ext cx="405111" cy="259045"/>
    <xdr:sp macro="" textlink="">
      <xdr:nvSpPr>
        <xdr:cNvPr id="88" name="n_4mainValue【道路】&#10;有形固定資産減価償却率">
          <a:extLst>
            <a:ext uri="{FF2B5EF4-FFF2-40B4-BE49-F238E27FC236}">
              <a16:creationId xmlns:a16="http://schemas.microsoft.com/office/drawing/2014/main" id="{96984B0B-D54A-4C23-AC05-D3D8C7D6107F}"/>
            </a:ext>
          </a:extLst>
        </xdr:cNvPr>
        <xdr:cNvSpPr txBox="1"/>
      </xdr:nvSpPr>
      <xdr:spPr>
        <a:xfrm>
          <a:off x="927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B9C1434-1112-402C-8322-517E48485E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12BCDF7-425C-4CE4-A93E-D3C6934A8E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FA59C94-AD13-4C0D-B2B0-2CC25A7179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BC72B6C-1870-426D-B6F8-E627C4CFDC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E3A6ECA-8AF6-4476-904A-2054760572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ADE7AD4-2070-4390-87D8-C125C8F08A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CCD9B4F-817B-4260-8C69-3E626C8795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465A7AE-A1C9-4691-B632-0DF5A27313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25E7EEE-5F26-4CDE-A3F9-8115ED50223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90570F6-DBE2-4EBA-A299-500F2FC663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6A4C3F72-83B7-4733-AB9F-AA2DCC96750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EFE74C4-6275-4481-B9EA-9FB78651A8B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2CB0458-FA42-454A-A166-B5EA5D5DF48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72966B9-0245-4FD7-B531-1D6BEDF2E9E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D37995C-93F6-43DA-91BB-E9307A19A3A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7E3CE01-6430-49D2-AA48-9EE000EDD5A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4ECC85C-8F9F-4612-B51B-FCE1E67979C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5D6484DB-5EC3-4B4E-9EAB-1162C2B97DAA}"/>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721AE02-EB73-4841-B934-1084259C7DA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2E31B30-43F1-4B1C-8548-902CCBB1556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B61FC697-1F8C-42B3-B64D-0DAD272F1C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9847EFF4-CABD-4795-9267-C696D9F6ED2A}"/>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E53B8945-8EEA-47BC-B4D6-95C8593B314E}"/>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963A579F-9CC3-401A-AE8F-C8E28DCBD106}"/>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0C9B85EC-022F-4104-891A-6123B6BE8D3C}"/>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E0D73599-D813-4A11-858F-DA01CA4F7102}"/>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6AFB5FB3-F5BD-48F4-B3F1-12FB955E613C}"/>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82B8965F-A778-445D-8CA8-E069EF809EB4}"/>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8F3DDB47-3C79-45F6-B0AD-462AE9D96966}"/>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825499E3-B85C-4C2A-A33A-C7812FE067EC}"/>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D88AA45E-499B-479B-8195-2C502C97A066}"/>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69DE9AB6-5403-4A75-8A3D-027683AA0874}"/>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8B9AB28-603A-42E9-8326-21AAD4B23C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7C3BA7D-2CFD-4ACF-9CF4-E976139927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E858039-8480-4472-8C0D-B29F908125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A802F67-4459-4F42-9548-022C7A3849F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07EE3A8-AA6F-4809-B296-22D74128F6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111720</xdr:rowOff>
    </xdr:from>
    <xdr:to>
      <xdr:col>55</xdr:col>
      <xdr:colOff>50800</xdr:colOff>
      <xdr:row>39</xdr:row>
      <xdr:rowOff>41870</xdr:rowOff>
    </xdr:to>
    <xdr:sp macro="" textlink="">
      <xdr:nvSpPr>
        <xdr:cNvPr id="126" name="楕円 125">
          <a:extLst>
            <a:ext uri="{FF2B5EF4-FFF2-40B4-BE49-F238E27FC236}">
              <a16:creationId xmlns:a16="http://schemas.microsoft.com/office/drawing/2014/main" id="{E34CAC98-38AE-401C-84A9-6BF81861B9F3}"/>
            </a:ext>
          </a:extLst>
        </xdr:cNvPr>
        <xdr:cNvSpPr/>
      </xdr:nvSpPr>
      <xdr:spPr>
        <a:xfrm>
          <a:off x="10426700" y="66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90147</xdr:rowOff>
    </xdr:from>
    <xdr:ext cx="469744" cy="259045"/>
    <xdr:sp macro="" textlink="">
      <xdr:nvSpPr>
        <xdr:cNvPr id="127" name="【道路】&#10;一人当たり延長該当値テキスト">
          <a:extLst>
            <a:ext uri="{FF2B5EF4-FFF2-40B4-BE49-F238E27FC236}">
              <a16:creationId xmlns:a16="http://schemas.microsoft.com/office/drawing/2014/main" id="{A5C0A1BC-F951-4C08-B4CE-A847D75ED080}"/>
            </a:ext>
          </a:extLst>
        </xdr:cNvPr>
        <xdr:cNvSpPr txBox="1"/>
      </xdr:nvSpPr>
      <xdr:spPr>
        <a:xfrm>
          <a:off x="10515600" y="66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118120</xdr:rowOff>
    </xdr:from>
    <xdr:to>
      <xdr:col>50</xdr:col>
      <xdr:colOff>165100</xdr:colOff>
      <xdr:row>39</xdr:row>
      <xdr:rowOff>48270</xdr:rowOff>
    </xdr:to>
    <xdr:sp macro="" textlink="">
      <xdr:nvSpPr>
        <xdr:cNvPr id="128" name="楕円 127">
          <a:extLst>
            <a:ext uri="{FF2B5EF4-FFF2-40B4-BE49-F238E27FC236}">
              <a16:creationId xmlns:a16="http://schemas.microsoft.com/office/drawing/2014/main" id="{87D97664-DB91-437A-B1F1-59BB3D7BF9A2}"/>
            </a:ext>
          </a:extLst>
        </xdr:cNvPr>
        <xdr:cNvSpPr/>
      </xdr:nvSpPr>
      <xdr:spPr>
        <a:xfrm>
          <a:off x="9588500" y="663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162520</xdr:rowOff>
    </xdr:from>
    <xdr:to>
      <xdr:col>55</xdr:col>
      <xdr:colOff>0</xdr:colOff>
      <xdr:row>38</xdr:row>
      <xdr:rowOff>168920</xdr:rowOff>
    </xdr:to>
    <xdr:cxnSp macro="">
      <xdr:nvCxnSpPr>
        <xdr:cNvPr id="129" name="直線コネクタ 128">
          <a:extLst>
            <a:ext uri="{FF2B5EF4-FFF2-40B4-BE49-F238E27FC236}">
              <a16:creationId xmlns:a16="http://schemas.microsoft.com/office/drawing/2014/main" id="{1F97D629-F72B-4F6F-A202-5F8AE9A3FE60}"/>
            </a:ext>
          </a:extLst>
        </xdr:cNvPr>
        <xdr:cNvCxnSpPr/>
      </xdr:nvCxnSpPr>
      <xdr:spPr>
        <a:xfrm flipV="1">
          <a:off x="9639300" y="6677620"/>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124247</xdr:rowOff>
    </xdr:from>
    <xdr:to>
      <xdr:col>46</xdr:col>
      <xdr:colOff>38100</xdr:colOff>
      <xdr:row>39</xdr:row>
      <xdr:rowOff>54397</xdr:rowOff>
    </xdr:to>
    <xdr:sp macro="" textlink="">
      <xdr:nvSpPr>
        <xdr:cNvPr id="130" name="楕円 129">
          <a:extLst>
            <a:ext uri="{FF2B5EF4-FFF2-40B4-BE49-F238E27FC236}">
              <a16:creationId xmlns:a16="http://schemas.microsoft.com/office/drawing/2014/main" id="{880662F3-5CA4-409B-B940-F10913143C89}"/>
            </a:ext>
          </a:extLst>
        </xdr:cNvPr>
        <xdr:cNvSpPr/>
      </xdr:nvSpPr>
      <xdr:spPr>
        <a:xfrm>
          <a:off x="8699500" y="66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168920</xdr:rowOff>
    </xdr:from>
    <xdr:to>
      <xdr:col>50</xdr:col>
      <xdr:colOff>114300</xdr:colOff>
      <xdr:row>39</xdr:row>
      <xdr:rowOff>3597</xdr:rowOff>
    </xdr:to>
    <xdr:cxnSp macro="">
      <xdr:nvCxnSpPr>
        <xdr:cNvPr id="131" name="直線コネクタ 130">
          <a:extLst>
            <a:ext uri="{FF2B5EF4-FFF2-40B4-BE49-F238E27FC236}">
              <a16:creationId xmlns:a16="http://schemas.microsoft.com/office/drawing/2014/main" id="{9C615B6A-EDA7-47CB-BE97-60BDC55A614C}"/>
            </a:ext>
          </a:extLst>
        </xdr:cNvPr>
        <xdr:cNvCxnSpPr/>
      </xdr:nvCxnSpPr>
      <xdr:spPr>
        <a:xfrm flipV="1">
          <a:off x="8750300" y="6684020"/>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130647</xdr:rowOff>
    </xdr:from>
    <xdr:to>
      <xdr:col>41</xdr:col>
      <xdr:colOff>101600</xdr:colOff>
      <xdr:row>39</xdr:row>
      <xdr:rowOff>60797</xdr:rowOff>
    </xdr:to>
    <xdr:sp macro="" textlink="">
      <xdr:nvSpPr>
        <xdr:cNvPr id="132" name="楕円 131">
          <a:extLst>
            <a:ext uri="{FF2B5EF4-FFF2-40B4-BE49-F238E27FC236}">
              <a16:creationId xmlns:a16="http://schemas.microsoft.com/office/drawing/2014/main" id="{EE5866D4-68A0-4EB5-9116-2CEC769A199B}"/>
            </a:ext>
          </a:extLst>
        </xdr:cNvPr>
        <xdr:cNvSpPr/>
      </xdr:nvSpPr>
      <xdr:spPr>
        <a:xfrm>
          <a:off x="7810500" y="66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3597</xdr:rowOff>
    </xdr:from>
    <xdr:to>
      <xdr:col>45</xdr:col>
      <xdr:colOff>177800</xdr:colOff>
      <xdr:row>39</xdr:row>
      <xdr:rowOff>9997</xdr:rowOff>
    </xdr:to>
    <xdr:cxnSp macro="">
      <xdr:nvCxnSpPr>
        <xdr:cNvPr id="133" name="直線コネクタ 132">
          <a:extLst>
            <a:ext uri="{FF2B5EF4-FFF2-40B4-BE49-F238E27FC236}">
              <a16:creationId xmlns:a16="http://schemas.microsoft.com/office/drawing/2014/main" id="{F2972525-FAC4-4F4A-9405-FB13FEAD7558}"/>
            </a:ext>
          </a:extLst>
        </xdr:cNvPr>
        <xdr:cNvCxnSpPr/>
      </xdr:nvCxnSpPr>
      <xdr:spPr>
        <a:xfrm flipV="1">
          <a:off x="7861300" y="669014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137414</xdr:rowOff>
    </xdr:from>
    <xdr:to>
      <xdr:col>36</xdr:col>
      <xdr:colOff>165100</xdr:colOff>
      <xdr:row>39</xdr:row>
      <xdr:rowOff>67564</xdr:rowOff>
    </xdr:to>
    <xdr:sp macro="" textlink="">
      <xdr:nvSpPr>
        <xdr:cNvPr id="134" name="楕円 133">
          <a:extLst>
            <a:ext uri="{FF2B5EF4-FFF2-40B4-BE49-F238E27FC236}">
              <a16:creationId xmlns:a16="http://schemas.microsoft.com/office/drawing/2014/main" id="{DB6B99D9-13B3-4316-A089-11778648A732}"/>
            </a:ext>
          </a:extLst>
        </xdr:cNvPr>
        <xdr:cNvSpPr/>
      </xdr:nvSpPr>
      <xdr:spPr>
        <a:xfrm>
          <a:off x="6921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9997</xdr:rowOff>
    </xdr:from>
    <xdr:to>
      <xdr:col>41</xdr:col>
      <xdr:colOff>50800</xdr:colOff>
      <xdr:row>39</xdr:row>
      <xdr:rowOff>16764</xdr:rowOff>
    </xdr:to>
    <xdr:cxnSp macro="">
      <xdr:nvCxnSpPr>
        <xdr:cNvPr id="135" name="直線コネクタ 134">
          <a:extLst>
            <a:ext uri="{FF2B5EF4-FFF2-40B4-BE49-F238E27FC236}">
              <a16:creationId xmlns:a16="http://schemas.microsoft.com/office/drawing/2014/main" id="{5116078E-C89A-4779-AE0B-F9DE902B91AA}"/>
            </a:ext>
          </a:extLst>
        </xdr:cNvPr>
        <xdr:cNvCxnSpPr/>
      </xdr:nvCxnSpPr>
      <xdr:spPr>
        <a:xfrm flipV="1">
          <a:off x="6972300" y="6696547"/>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C2A8A569-643F-470F-952F-16F92AC12D8C}"/>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9555F43F-4136-41FA-8507-4ECAE3FFE1CC}"/>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EE13E726-EB94-4475-BE6E-868050F0BD58}"/>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5A8952C4-E178-419B-AD0F-FF56BC6626B3}"/>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39397</xdr:rowOff>
    </xdr:from>
    <xdr:ext cx="469744" cy="259045"/>
    <xdr:sp macro="" textlink="">
      <xdr:nvSpPr>
        <xdr:cNvPr id="140" name="n_1mainValue【道路】&#10;一人当たり延長">
          <a:extLst>
            <a:ext uri="{FF2B5EF4-FFF2-40B4-BE49-F238E27FC236}">
              <a16:creationId xmlns:a16="http://schemas.microsoft.com/office/drawing/2014/main" id="{A20E0B29-382B-4F61-ACED-33BE73DEC17D}"/>
            </a:ext>
          </a:extLst>
        </xdr:cNvPr>
        <xdr:cNvSpPr txBox="1"/>
      </xdr:nvSpPr>
      <xdr:spPr>
        <a:xfrm>
          <a:off x="9391727" y="672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45524</xdr:rowOff>
    </xdr:from>
    <xdr:ext cx="469744" cy="259045"/>
    <xdr:sp macro="" textlink="">
      <xdr:nvSpPr>
        <xdr:cNvPr id="141" name="n_2mainValue【道路】&#10;一人当たり延長">
          <a:extLst>
            <a:ext uri="{FF2B5EF4-FFF2-40B4-BE49-F238E27FC236}">
              <a16:creationId xmlns:a16="http://schemas.microsoft.com/office/drawing/2014/main" id="{4BF81D81-F0A3-4A3D-95BB-8824795B472A}"/>
            </a:ext>
          </a:extLst>
        </xdr:cNvPr>
        <xdr:cNvSpPr txBox="1"/>
      </xdr:nvSpPr>
      <xdr:spPr>
        <a:xfrm>
          <a:off x="8515427" y="673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51924</xdr:rowOff>
    </xdr:from>
    <xdr:ext cx="469744" cy="259045"/>
    <xdr:sp macro="" textlink="">
      <xdr:nvSpPr>
        <xdr:cNvPr id="142" name="n_3mainValue【道路】&#10;一人当たり延長">
          <a:extLst>
            <a:ext uri="{FF2B5EF4-FFF2-40B4-BE49-F238E27FC236}">
              <a16:creationId xmlns:a16="http://schemas.microsoft.com/office/drawing/2014/main" id="{9A82B86F-C43D-45FC-86A1-B00832E57C69}"/>
            </a:ext>
          </a:extLst>
        </xdr:cNvPr>
        <xdr:cNvSpPr txBox="1"/>
      </xdr:nvSpPr>
      <xdr:spPr>
        <a:xfrm>
          <a:off x="7626427" y="673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58691</xdr:rowOff>
    </xdr:from>
    <xdr:ext cx="469744" cy="259045"/>
    <xdr:sp macro="" textlink="">
      <xdr:nvSpPr>
        <xdr:cNvPr id="143" name="n_4mainValue【道路】&#10;一人当たり延長">
          <a:extLst>
            <a:ext uri="{FF2B5EF4-FFF2-40B4-BE49-F238E27FC236}">
              <a16:creationId xmlns:a16="http://schemas.microsoft.com/office/drawing/2014/main" id="{98B5F0C2-1C7D-4980-9BCA-76EBA14CB711}"/>
            </a:ext>
          </a:extLst>
        </xdr:cNvPr>
        <xdr:cNvSpPr txBox="1"/>
      </xdr:nvSpPr>
      <xdr:spPr>
        <a:xfrm>
          <a:off x="6737427" y="67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B5E1B8C3-6749-450F-A6CE-7139A30A023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7246AB0E-7194-4620-B781-06394EDD68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53C523E3-A3AA-4B0E-BEE5-2785631C44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4852DF4D-79A4-4C6D-9CC9-B0CD0B170C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5AEDC123-A14A-4714-9EF4-160FFC0A24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B2415334-6787-4F54-91D8-E20B5E1AFD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D43B7132-C421-4757-B7DF-01D9B53AA7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20CA65E8-6FBD-4AA0-8470-A5462B5F69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5D83D8C-0DD7-4F5D-B73F-DAD3143885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2400D254-2268-4BAC-89F1-28F484629C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EF738C4B-D16E-4D20-A292-DC6C32E35A2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7EB16486-6FBF-46C7-A2D8-DF76994C8FF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34D0CA6E-4B48-48FE-9373-D67A048F7C8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11F35408-117E-41D3-BA19-1E991A11D7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3365B63D-4051-412A-8132-64F101E77D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33E3051C-2560-44DD-A876-D3F64F05EFA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94AB7A36-4F9E-4049-9059-33D777400CF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CB0D8D5D-3201-4D5E-BBE0-2E34DEDAB29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52C7F2AD-610D-4C6F-9C6B-F116DE912AF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30F253E2-CA72-4B55-9F6C-2FFC936A0C7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3B580E9F-A2B8-4D57-807C-D18F703F679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E531AF0-8C6D-46E7-9125-1DAFF0F147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FD30D92F-52E0-4D08-B0BA-8112AE99B6B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783DF60E-0001-4106-A775-672F32941DB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0168152E-C436-430B-B113-19EE02AEB1A7}"/>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A3F374D9-690B-4E7C-80B0-84DAEAE120E7}"/>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73A570FA-6F76-4DD5-AE66-49825A06E29D}"/>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203115CA-21E7-464C-8256-5D5BC00E10C0}"/>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EE45B8B3-2B1F-4476-AFA4-1533F902004B}"/>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F9373962-56B0-4E62-A1FF-64E3D715F93F}"/>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BBF26AC9-27F7-4C04-A29B-A2772CA57811}"/>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9277BD4B-7978-4550-A63B-C879A062FB1D}"/>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563BE91-5DBA-4D1E-91BC-AEAA986C6A07}"/>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61CEC33A-4432-4351-892C-F934449A6F6B}"/>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8023A57B-E801-4B11-B302-33DEB69398F3}"/>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5FE819A-81ED-4E9B-9826-2D90DEC72FA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98ECF0A-3F67-4308-81C2-6D0FBB0382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F1458EC-2440-4F29-9985-80CC21E211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4650A9F-BFA5-4C83-A17D-769455C69A5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818E916-A237-4ABE-9B3F-3D8E97B555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84" name="楕円 183">
          <a:extLst>
            <a:ext uri="{FF2B5EF4-FFF2-40B4-BE49-F238E27FC236}">
              <a16:creationId xmlns:a16="http://schemas.microsoft.com/office/drawing/2014/main" id="{99D9B660-5A43-4DAC-AEAA-7210BA51D817}"/>
            </a:ext>
          </a:extLst>
        </xdr:cNvPr>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496A3DEB-3DD7-4F0F-9419-EE94E3D1142E}"/>
            </a:ext>
          </a:extLst>
        </xdr:cNvPr>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170180</xdr:rowOff>
    </xdr:from>
    <xdr:to>
      <xdr:col>20</xdr:col>
      <xdr:colOff>38100</xdr:colOff>
      <xdr:row>58</xdr:row>
      <xdr:rowOff>100330</xdr:rowOff>
    </xdr:to>
    <xdr:sp macro="" textlink="">
      <xdr:nvSpPr>
        <xdr:cNvPr id="186" name="楕円 185">
          <a:extLst>
            <a:ext uri="{FF2B5EF4-FFF2-40B4-BE49-F238E27FC236}">
              <a16:creationId xmlns:a16="http://schemas.microsoft.com/office/drawing/2014/main" id="{3105888C-FFCD-4424-908D-C26D907D15C4}"/>
            </a:ext>
          </a:extLst>
        </xdr:cNvPr>
        <xdr:cNvSpPr/>
      </xdr:nvSpPr>
      <xdr:spPr>
        <a:xfrm>
          <a:off x="3746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49530</xdr:rowOff>
    </xdr:from>
    <xdr:to>
      <xdr:col>24</xdr:col>
      <xdr:colOff>63500</xdr:colOff>
      <xdr:row>58</xdr:row>
      <xdr:rowOff>68580</xdr:rowOff>
    </xdr:to>
    <xdr:cxnSp macro="">
      <xdr:nvCxnSpPr>
        <xdr:cNvPr id="187" name="直線コネクタ 186">
          <a:extLst>
            <a:ext uri="{FF2B5EF4-FFF2-40B4-BE49-F238E27FC236}">
              <a16:creationId xmlns:a16="http://schemas.microsoft.com/office/drawing/2014/main" id="{67182937-B870-4FA7-BEDA-3087205F50A6}"/>
            </a:ext>
          </a:extLst>
        </xdr:cNvPr>
        <xdr:cNvCxnSpPr/>
      </xdr:nvCxnSpPr>
      <xdr:spPr>
        <a:xfrm>
          <a:off x="3797300" y="99936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88" name="楕円 187">
          <a:extLst>
            <a:ext uri="{FF2B5EF4-FFF2-40B4-BE49-F238E27FC236}">
              <a16:creationId xmlns:a16="http://schemas.microsoft.com/office/drawing/2014/main" id="{CA9A8C8D-51AF-47E9-B2BC-B2565BBD2FF5}"/>
            </a:ext>
          </a:extLst>
        </xdr:cNvPr>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49530</xdr:rowOff>
    </xdr:to>
    <xdr:cxnSp macro="">
      <xdr:nvCxnSpPr>
        <xdr:cNvPr id="189" name="直線コネクタ 188">
          <a:extLst>
            <a:ext uri="{FF2B5EF4-FFF2-40B4-BE49-F238E27FC236}">
              <a16:creationId xmlns:a16="http://schemas.microsoft.com/office/drawing/2014/main" id="{7BD1A989-4B4E-4C13-969A-7FC3FBB9D7AF}"/>
            </a:ext>
          </a:extLst>
        </xdr:cNvPr>
        <xdr:cNvCxnSpPr/>
      </xdr:nvCxnSpPr>
      <xdr:spPr>
        <a:xfrm>
          <a:off x="2908300" y="9989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xdr:rowOff>
    </xdr:from>
    <xdr:to>
      <xdr:col>10</xdr:col>
      <xdr:colOff>165100</xdr:colOff>
      <xdr:row>58</xdr:row>
      <xdr:rowOff>111760</xdr:rowOff>
    </xdr:to>
    <xdr:sp macro="" textlink="">
      <xdr:nvSpPr>
        <xdr:cNvPr id="190" name="楕円 189">
          <a:extLst>
            <a:ext uri="{FF2B5EF4-FFF2-40B4-BE49-F238E27FC236}">
              <a16:creationId xmlns:a16="http://schemas.microsoft.com/office/drawing/2014/main" id="{3E2D55E6-F4F5-4F02-8B87-5B33DC2D6846}"/>
            </a:ext>
          </a:extLst>
        </xdr:cNvPr>
        <xdr:cNvSpPr/>
      </xdr:nvSpPr>
      <xdr:spPr>
        <a:xfrm>
          <a:off x="1968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60960</xdr:rowOff>
    </xdr:to>
    <xdr:cxnSp macro="">
      <xdr:nvCxnSpPr>
        <xdr:cNvPr id="191" name="直線コネクタ 190">
          <a:extLst>
            <a:ext uri="{FF2B5EF4-FFF2-40B4-BE49-F238E27FC236}">
              <a16:creationId xmlns:a16="http://schemas.microsoft.com/office/drawing/2014/main" id="{0DB80A86-410E-4198-B42A-A0BF47A1D163}"/>
            </a:ext>
          </a:extLst>
        </xdr:cNvPr>
        <xdr:cNvCxnSpPr/>
      </xdr:nvCxnSpPr>
      <xdr:spPr>
        <a:xfrm flipV="1">
          <a:off x="2019300" y="9989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147320</xdr:rowOff>
    </xdr:from>
    <xdr:to>
      <xdr:col>6</xdr:col>
      <xdr:colOff>38100</xdr:colOff>
      <xdr:row>58</xdr:row>
      <xdr:rowOff>77470</xdr:rowOff>
    </xdr:to>
    <xdr:sp macro="" textlink="">
      <xdr:nvSpPr>
        <xdr:cNvPr id="192" name="楕円 191">
          <a:extLst>
            <a:ext uri="{FF2B5EF4-FFF2-40B4-BE49-F238E27FC236}">
              <a16:creationId xmlns:a16="http://schemas.microsoft.com/office/drawing/2014/main" id="{9F9C14F7-0D6B-425F-9527-C15B22D6316E}"/>
            </a:ext>
          </a:extLst>
        </xdr:cNvPr>
        <xdr:cNvSpPr/>
      </xdr:nvSpPr>
      <xdr:spPr>
        <a:xfrm>
          <a:off x="1079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26670</xdr:rowOff>
    </xdr:from>
    <xdr:to>
      <xdr:col>10</xdr:col>
      <xdr:colOff>114300</xdr:colOff>
      <xdr:row>58</xdr:row>
      <xdr:rowOff>60960</xdr:rowOff>
    </xdr:to>
    <xdr:cxnSp macro="">
      <xdr:nvCxnSpPr>
        <xdr:cNvPr id="193" name="直線コネクタ 192">
          <a:extLst>
            <a:ext uri="{FF2B5EF4-FFF2-40B4-BE49-F238E27FC236}">
              <a16:creationId xmlns:a16="http://schemas.microsoft.com/office/drawing/2014/main" id="{906E2BF9-8222-4132-A606-D79EB3BF629F}"/>
            </a:ext>
          </a:extLst>
        </xdr:cNvPr>
        <xdr:cNvCxnSpPr/>
      </xdr:nvCxnSpPr>
      <xdr:spPr>
        <a:xfrm>
          <a:off x="1130300" y="9970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C8039793-55A1-4AFA-8FF4-672B15F45A15}"/>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8C5C9481-0C80-4766-A7DC-AF4A1E30D3CD}"/>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796A66E4-3152-4D69-9AE3-0E51C5C4EDD9}"/>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D2E1142F-5CBD-43DF-994A-907AEDFB71E3}"/>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116857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207EEBFA-A732-4FC6-A08D-DAFBD44D3724}"/>
            </a:ext>
          </a:extLst>
        </xdr:cNvPr>
        <xdr:cNvSpPr txBox="1"/>
      </xdr:nvSpPr>
      <xdr:spPr>
        <a:xfrm>
          <a:off x="358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7EE35441-12B0-4A44-A02A-8316019F89CE}"/>
            </a:ext>
          </a:extLst>
        </xdr:cNvPr>
        <xdr:cNvSpPr txBox="1"/>
      </xdr:nvSpPr>
      <xdr:spPr>
        <a:xfrm>
          <a:off x="2705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128287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E472801F-A62C-4186-B6C6-3227315CE333}"/>
            </a:ext>
          </a:extLst>
        </xdr:cNvPr>
        <xdr:cNvSpPr txBox="1"/>
      </xdr:nvSpPr>
      <xdr:spPr>
        <a:xfrm>
          <a:off x="1816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93997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24BFFAA2-7BE8-4315-9C04-9E4AA368600A}"/>
            </a:ext>
          </a:extLst>
        </xdr:cNvPr>
        <xdr:cNvSpPr txBox="1"/>
      </xdr:nvSpPr>
      <xdr:spPr>
        <a:xfrm>
          <a:off x="927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D7EE103-B7E3-4EFA-B46C-58F06176BF7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51E2AFF-FE9D-4189-B9D9-07475FC12F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C6AEFA09-9114-4FB2-8181-B35F7C1398A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8DA6F254-9B60-4E47-B9B8-2652284205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A0411E3D-4B06-4E41-8F4C-C76C45C6B7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1DDFF02D-25E8-4DC8-BECB-9295A8188C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88E6D931-56A5-45F6-87DC-60501181DD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24D27EC-573E-4069-8EB7-FB3F257778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97E917F-D481-49C4-803B-240E1F1EDF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AB90A268-FB48-4DCD-890C-A2684DA8B46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A53F8339-DCD9-45CA-A4E3-FD8CB056FC9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066092F8-D215-4233-93EB-C94C83B1203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86AE841C-CFD7-4EAF-AC6A-E735DB58BA0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3D1EAB0E-2631-4F4F-8003-4E445FE62B0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5F078A3-F318-4F0F-85CF-5302AA7F2E3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4E99586D-6B73-47A3-9B3B-D3710268BF7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72E046AA-EF76-46D8-9BC3-4832D1BB58C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9C8074EA-2A79-4257-879A-B49B6B9EC6D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15B90F15-4415-4D9D-BFA8-AA580CD6B74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1BD37125-F449-40FA-A845-08031F7A50A2}"/>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21DB16AB-1893-472A-8CAC-C38F18AE2F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D8E93E0-2434-4858-B8BC-7567CC4ACD5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4328C2F-6C56-4746-8CD1-5CFC0575D9A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62C34E9A-D3A2-43E1-AA98-2345653753EF}"/>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5FFF226F-AC30-4279-B266-499262F2B23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58464327-5DA5-4BC6-BC53-E78792076456}"/>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6321F74-7463-4905-A892-AC29669B191A}"/>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2D67E786-D1EB-4DA0-A319-54829A74A7AB}"/>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28ABBFEE-5412-496F-AA75-D6787071CA5A}"/>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9BB390B5-BDE9-46A7-8A5D-37936FC76181}"/>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B2F4FC9D-B6EE-49D3-86DE-E0CB441C0AA6}"/>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2245B879-FBDF-465C-AC34-F09482DCAB07}"/>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D018C9D6-DA61-4D5F-93F9-A92444AEEDBD}"/>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D62ADD1E-80A3-4775-BCE3-EB7F829BDB8F}"/>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59C2FD3-C15A-4421-A94B-816A728F77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CEAD3D9-FA29-4F60-81AF-E4B2487F1CA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0A81255-1A2A-4F76-93C8-43E3A6B3D4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EF1A36F-BD32-4629-8EB8-A22FB07C26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42ECF66-81AE-46A1-AD00-A61F129B80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33637</xdr:rowOff>
    </xdr:from>
    <xdr:to>
      <xdr:col>55</xdr:col>
      <xdr:colOff>50800</xdr:colOff>
      <xdr:row>63</xdr:row>
      <xdr:rowOff>135237</xdr:rowOff>
    </xdr:to>
    <xdr:sp macro="" textlink="">
      <xdr:nvSpPr>
        <xdr:cNvPr id="241" name="楕円 240">
          <a:extLst>
            <a:ext uri="{FF2B5EF4-FFF2-40B4-BE49-F238E27FC236}">
              <a16:creationId xmlns:a16="http://schemas.microsoft.com/office/drawing/2014/main" id="{81B48204-4341-4027-AABC-4E280D78E425}"/>
            </a:ext>
          </a:extLst>
        </xdr:cNvPr>
        <xdr:cNvSpPr/>
      </xdr:nvSpPr>
      <xdr:spPr>
        <a:xfrm>
          <a:off x="10426700" y="108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12064</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AF04606A-D97C-4E23-ADE8-7D6C9E5DCC2B}"/>
            </a:ext>
          </a:extLst>
        </xdr:cNvPr>
        <xdr:cNvSpPr txBox="1"/>
      </xdr:nvSpPr>
      <xdr:spPr>
        <a:xfrm>
          <a:off x="10515600" y="1081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36704</xdr:rowOff>
    </xdr:from>
    <xdr:to>
      <xdr:col>50</xdr:col>
      <xdr:colOff>165100</xdr:colOff>
      <xdr:row>63</xdr:row>
      <xdr:rowOff>138304</xdr:rowOff>
    </xdr:to>
    <xdr:sp macro="" textlink="">
      <xdr:nvSpPr>
        <xdr:cNvPr id="243" name="楕円 242">
          <a:extLst>
            <a:ext uri="{FF2B5EF4-FFF2-40B4-BE49-F238E27FC236}">
              <a16:creationId xmlns:a16="http://schemas.microsoft.com/office/drawing/2014/main" id="{C7110FAA-68CC-4BDC-9BF5-0D5E35CA1698}"/>
            </a:ext>
          </a:extLst>
        </xdr:cNvPr>
        <xdr:cNvSpPr/>
      </xdr:nvSpPr>
      <xdr:spPr>
        <a:xfrm>
          <a:off x="9588500" y="108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84437</xdr:rowOff>
    </xdr:from>
    <xdr:to>
      <xdr:col>55</xdr:col>
      <xdr:colOff>0</xdr:colOff>
      <xdr:row>63</xdr:row>
      <xdr:rowOff>87504</xdr:rowOff>
    </xdr:to>
    <xdr:cxnSp macro="">
      <xdr:nvCxnSpPr>
        <xdr:cNvPr id="244" name="直線コネクタ 243">
          <a:extLst>
            <a:ext uri="{FF2B5EF4-FFF2-40B4-BE49-F238E27FC236}">
              <a16:creationId xmlns:a16="http://schemas.microsoft.com/office/drawing/2014/main" id="{66E7D806-7851-4297-A216-01AD3DAB1E1A}"/>
            </a:ext>
          </a:extLst>
        </xdr:cNvPr>
        <xdr:cNvCxnSpPr/>
      </xdr:nvCxnSpPr>
      <xdr:spPr>
        <a:xfrm flipV="1">
          <a:off x="9639300" y="10885787"/>
          <a:ext cx="8382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42552</xdr:rowOff>
    </xdr:from>
    <xdr:to>
      <xdr:col>46</xdr:col>
      <xdr:colOff>38100</xdr:colOff>
      <xdr:row>63</xdr:row>
      <xdr:rowOff>144152</xdr:rowOff>
    </xdr:to>
    <xdr:sp macro="" textlink="">
      <xdr:nvSpPr>
        <xdr:cNvPr id="245" name="楕円 244">
          <a:extLst>
            <a:ext uri="{FF2B5EF4-FFF2-40B4-BE49-F238E27FC236}">
              <a16:creationId xmlns:a16="http://schemas.microsoft.com/office/drawing/2014/main" id="{9397CE0D-6A4A-488D-B94D-1341F6D3A9D6}"/>
            </a:ext>
          </a:extLst>
        </xdr:cNvPr>
        <xdr:cNvSpPr/>
      </xdr:nvSpPr>
      <xdr:spPr>
        <a:xfrm>
          <a:off x="8699500" y="108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87504</xdr:rowOff>
    </xdr:from>
    <xdr:to>
      <xdr:col>50</xdr:col>
      <xdr:colOff>114300</xdr:colOff>
      <xdr:row>63</xdr:row>
      <xdr:rowOff>93352</xdr:rowOff>
    </xdr:to>
    <xdr:cxnSp macro="">
      <xdr:nvCxnSpPr>
        <xdr:cNvPr id="246" name="直線コネクタ 245">
          <a:extLst>
            <a:ext uri="{FF2B5EF4-FFF2-40B4-BE49-F238E27FC236}">
              <a16:creationId xmlns:a16="http://schemas.microsoft.com/office/drawing/2014/main" id="{9DC171CC-CCCA-407E-ABE4-A3A6F73FBAC4}"/>
            </a:ext>
          </a:extLst>
        </xdr:cNvPr>
        <xdr:cNvCxnSpPr/>
      </xdr:nvCxnSpPr>
      <xdr:spPr>
        <a:xfrm flipV="1">
          <a:off x="8750300" y="10888854"/>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58425</xdr:rowOff>
    </xdr:from>
    <xdr:to>
      <xdr:col>41</xdr:col>
      <xdr:colOff>101600</xdr:colOff>
      <xdr:row>63</xdr:row>
      <xdr:rowOff>160025</xdr:rowOff>
    </xdr:to>
    <xdr:sp macro="" textlink="">
      <xdr:nvSpPr>
        <xdr:cNvPr id="247" name="楕円 246">
          <a:extLst>
            <a:ext uri="{FF2B5EF4-FFF2-40B4-BE49-F238E27FC236}">
              <a16:creationId xmlns:a16="http://schemas.microsoft.com/office/drawing/2014/main" id="{D1362FD0-5B83-4DA7-9264-5BB952832968}"/>
            </a:ext>
          </a:extLst>
        </xdr:cNvPr>
        <xdr:cNvSpPr/>
      </xdr:nvSpPr>
      <xdr:spPr>
        <a:xfrm>
          <a:off x="7810500" y="108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93352</xdr:rowOff>
    </xdr:from>
    <xdr:to>
      <xdr:col>45</xdr:col>
      <xdr:colOff>177800</xdr:colOff>
      <xdr:row>63</xdr:row>
      <xdr:rowOff>109225</xdr:rowOff>
    </xdr:to>
    <xdr:cxnSp macro="">
      <xdr:nvCxnSpPr>
        <xdr:cNvPr id="248" name="直線コネクタ 247">
          <a:extLst>
            <a:ext uri="{FF2B5EF4-FFF2-40B4-BE49-F238E27FC236}">
              <a16:creationId xmlns:a16="http://schemas.microsoft.com/office/drawing/2014/main" id="{62437E5F-01EF-4E72-94C4-B13F41083D93}"/>
            </a:ext>
          </a:extLst>
        </xdr:cNvPr>
        <xdr:cNvCxnSpPr/>
      </xdr:nvCxnSpPr>
      <xdr:spPr>
        <a:xfrm flipV="1">
          <a:off x="7861300" y="10894702"/>
          <a:ext cx="889000" cy="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58509</xdr:rowOff>
    </xdr:from>
    <xdr:to>
      <xdr:col>36</xdr:col>
      <xdr:colOff>165100</xdr:colOff>
      <xdr:row>63</xdr:row>
      <xdr:rowOff>160109</xdr:rowOff>
    </xdr:to>
    <xdr:sp macro="" textlink="">
      <xdr:nvSpPr>
        <xdr:cNvPr id="249" name="楕円 248">
          <a:extLst>
            <a:ext uri="{FF2B5EF4-FFF2-40B4-BE49-F238E27FC236}">
              <a16:creationId xmlns:a16="http://schemas.microsoft.com/office/drawing/2014/main" id="{B31FB84B-4097-4AC7-AE55-6EBFE6E808DE}"/>
            </a:ext>
          </a:extLst>
        </xdr:cNvPr>
        <xdr:cNvSpPr/>
      </xdr:nvSpPr>
      <xdr:spPr>
        <a:xfrm>
          <a:off x="6921500" y="108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109225</xdr:rowOff>
    </xdr:from>
    <xdr:to>
      <xdr:col>41</xdr:col>
      <xdr:colOff>50800</xdr:colOff>
      <xdr:row>63</xdr:row>
      <xdr:rowOff>109309</xdr:rowOff>
    </xdr:to>
    <xdr:cxnSp macro="">
      <xdr:nvCxnSpPr>
        <xdr:cNvPr id="250" name="直線コネクタ 249">
          <a:extLst>
            <a:ext uri="{FF2B5EF4-FFF2-40B4-BE49-F238E27FC236}">
              <a16:creationId xmlns:a16="http://schemas.microsoft.com/office/drawing/2014/main" id="{62AF490E-BB79-45C0-A5DD-5EC81840C4C5}"/>
            </a:ext>
          </a:extLst>
        </xdr:cNvPr>
        <xdr:cNvCxnSpPr/>
      </xdr:nvCxnSpPr>
      <xdr:spPr>
        <a:xfrm flipV="1">
          <a:off x="6972300" y="10910575"/>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FDA32E79-60FA-4AF3-944C-5F314BEC3090}"/>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86F805BD-AEEB-4346-BA17-73053C7B74DF}"/>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D2F72509-DE59-4423-9732-E417D36E88EC}"/>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55F092CA-18FB-4232-A2DA-9A2E611FAF69}"/>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129431</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D2AAA6A3-B22C-4A32-9538-5452B84D60A8}"/>
            </a:ext>
          </a:extLst>
        </xdr:cNvPr>
        <xdr:cNvSpPr txBox="1"/>
      </xdr:nvSpPr>
      <xdr:spPr>
        <a:xfrm>
          <a:off x="9359411" y="109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135279</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E0D434C2-635D-4D2D-AFAF-707E5E5AB3AA}"/>
            </a:ext>
          </a:extLst>
        </xdr:cNvPr>
        <xdr:cNvSpPr txBox="1"/>
      </xdr:nvSpPr>
      <xdr:spPr>
        <a:xfrm>
          <a:off x="8483111" y="10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151152</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73E804E7-C3EE-4BB6-B733-40EDBE8413EC}"/>
            </a:ext>
          </a:extLst>
        </xdr:cNvPr>
        <xdr:cNvSpPr txBox="1"/>
      </xdr:nvSpPr>
      <xdr:spPr>
        <a:xfrm>
          <a:off x="7594111" y="109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151236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86BF7EAF-94C7-462E-8549-0F92A3C5CA5C}"/>
            </a:ext>
          </a:extLst>
        </xdr:cNvPr>
        <xdr:cNvSpPr txBox="1"/>
      </xdr:nvSpPr>
      <xdr:spPr>
        <a:xfrm>
          <a:off x="6705111" y="1095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1DD1623-03DA-4F7F-9482-F2C7C7EF4D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60614C8-1CD4-4EE2-8E60-C4CC403CF8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57B2A44-BEC6-4F55-ACB2-E254B71FD5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10E99D2-BAA9-4770-9B17-5CB2E3B8410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6B8F291-0241-4070-9DF7-E1678B81551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C44BE6E-977A-4A97-A124-93113C058A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7D92FDB-5B14-46D0-ADFC-E06B4B4B41B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1C76369-92E1-4F91-ADBF-3E8081434E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092F474-E90E-4735-84A4-220D110972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0678BE9-11AB-4B0D-B3FF-24CBADCC9D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9ECE5E2-7EE4-4512-8BF4-D751123734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202FB266-E06A-4B40-BB97-DC8B7020050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7075340-CF48-46F5-81B7-A052A94621A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EFA769CF-8A5B-4BF9-ACF2-9FAF966E02B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ED86CDDA-5DCE-43E7-986E-C2DC5B304B5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FB7456DA-83BE-4892-85D9-D8A82CF7FF2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BFA74B2F-C21A-4FEE-A4A9-0B9B3E44489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ED3B7F2-29E0-4021-869E-702316E11B0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2E02A1B-F6E0-4B2F-8D95-A4458599A99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AC076A3A-4049-4633-90D9-5E6BDB4D461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93C82195-DEC3-4D06-AD5A-1F6FE25DDDF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7335CCCF-0579-4BD1-9A83-0E6449735AE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FA9B46FF-BE8C-41E3-BE60-FDB36C25D4F1}"/>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2B4BEC57-DD56-4766-B71F-06A80C3201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B995E23C-C957-4A23-9B5F-5EDD3B25CDE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239C372E-8591-4EA9-8CE5-5C88E6F6CF0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D9F89BE4-C2B0-468C-BDA1-F6A61045C9BB}"/>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4004995F-D3B5-429C-A5CD-87E203CB5B66}"/>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37050BF6-D941-4FAD-9660-2CDB5F657BE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411AE5D4-003F-453E-B03C-D13EBBD2E08C}"/>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801BFEAE-21BE-4647-8A70-AE78658F3912}"/>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AC3884AD-6761-40A0-8E59-0A44EEE258AC}"/>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D0705F16-4106-4782-96E3-D1DA95EF1C03}"/>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6F7CD0C7-7CCA-4304-A11A-9464C90CE0ED}"/>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C0A2795D-38A8-419D-926B-E5C8D7E3DD5A}"/>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550E57AE-200F-4390-9FDD-333EBC5D64FD}"/>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AAADEC37-9918-4DA0-9BAA-55FA8BCBDCAD}"/>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F94C7D3-6C6F-44F7-8ACB-D4C3144661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D8BBF91-D2B8-49B1-822D-18B9B9CD30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8418224-820A-4B7D-A30C-E119B140EE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B734AF-DF52-4268-AD44-A9667AFF4D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E3B0534-AF97-4B13-BE91-1D1108DC618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134257</xdr:rowOff>
    </xdr:from>
    <xdr:to>
      <xdr:col>24</xdr:col>
      <xdr:colOff>114300</xdr:colOff>
      <xdr:row>83</xdr:row>
      <xdr:rowOff>64407</xdr:rowOff>
    </xdr:to>
    <xdr:sp macro="" textlink="">
      <xdr:nvSpPr>
        <xdr:cNvPr id="301" name="楕円 300">
          <a:extLst>
            <a:ext uri="{FF2B5EF4-FFF2-40B4-BE49-F238E27FC236}">
              <a16:creationId xmlns:a16="http://schemas.microsoft.com/office/drawing/2014/main" id="{6A2C5956-5E4B-40BF-A0B6-D82FD65E1B79}"/>
            </a:ext>
          </a:extLst>
        </xdr:cNvPr>
        <xdr:cNvSpPr/>
      </xdr:nvSpPr>
      <xdr:spPr>
        <a:xfrm>
          <a:off x="4584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112684</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DAA80C6E-7340-4CF1-B652-DDBC1F8F1355}"/>
            </a:ext>
          </a:extLst>
        </xdr:cNvPr>
        <xdr:cNvSpPr txBox="1"/>
      </xdr:nvSpPr>
      <xdr:spPr>
        <a:xfrm>
          <a:off x="4673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85271</xdr:rowOff>
    </xdr:from>
    <xdr:to>
      <xdr:col>20</xdr:col>
      <xdr:colOff>38100</xdr:colOff>
      <xdr:row>83</xdr:row>
      <xdr:rowOff>15421</xdr:rowOff>
    </xdr:to>
    <xdr:sp macro="" textlink="">
      <xdr:nvSpPr>
        <xdr:cNvPr id="303" name="楕円 302">
          <a:extLst>
            <a:ext uri="{FF2B5EF4-FFF2-40B4-BE49-F238E27FC236}">
              <a16:creationId xmlns:a16="http://schemas.microsoft.com/office/drawing/2014/main" id="{A4803DA6-1366-4F45-8423-A6AA61F303B8}"/>
            </a:ext>
          </a:extLst>
        </xdr:cNvPr>
        <xdr:cNvSpPr/>
      </xdr:nvSpPr>
      <xdr:spPr>
        <a:xfrm>
          <a:off x="3746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136071</xdr:rowOff>
    </xdr:from>
    <xdr:to>
      <xdr:col>24</xdr:col>
      <xdr:colOff>63500</xdr:colOff>
      <xdr:row>83</xdr:row>
      <xdr:rowOff>13607</xdr:rowOff>
    </xdr:to>
    <xdr:cxnSp macro="">
      <xdr:nvCxnSpPr>
        <xdr:cNvPr id="304" name="直線コネクタ 303">
          <a:extLst>
            <a:ext uri="{FF2B5EF4-FFF2-40B4-BE49-F238E27FC236}">
              <a16:creationId xmlns:a16="http://schemas.microsoft.com/office/drawing/2014/main" id="{D1F8ACC8-8AFA-4AF3-BD07-52CA32078FC0}"/>
            </a:ext>
          </a:extLst>
        </xdr:cNvPr>
        <xdr:cNvCxnSpPr/>
      </xdr:nvCxnSpPr>
      <xdr:spPr>
        <a:xfrm>
          <a:off x="3797300" y="141949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75474</xdr:rowOff>
    </xdr:from>
    <xdr:to>
      <xdr:col>15</xdr:col>
      <xdr:colOff>101600</xdr:colOff>
      <xdr:row>83</xdr:row>
      <xdr:rowOff>5624</xdr:rowOff>
    </xdr:to>
    <xdr:sp macro="" textlink="">
      <xdr:nvSpPr>
        <xdr:cNvPr id="305" name="楕円 304">
          <a:extLst>
            <a:ext uri="{FF2B5EF4-FFF2-40B4-BE49-F238E27FC236}">
              <a16:creationId xmlns:a16="http://schemas.microsoft.com/office/drawing/2014/main" id="{EEDA807A-F784-4755-A980-74C81E852A61}"/>
            </a:ext>
          </a:extLst>
        </xdr:cNvPr>
        <xdr:cNvSpPr/>
      </xdr:nvSpPr>
      <xdr:spPr>
        <a:xfrm>
          <a:off x="2857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126274</xdr:rowOff>
    </xdr:from>
    <xdr:to>
      <xdr:col>19</xdr:col>
      <xdr:colOff>177800</xdr:colOff>
      <xdr:row>82</xdr:row>
      <xdr:rowOff>136071</xdr:rowOff>
    </xdr:to>
    <xdr:cxnSp macro="">
      <xdr:nvCxnSpPr>
        <xdr:cNvPr id="306" name="直線コネクタ 305">
          <a:extLst>
            <a:ext uri="{FF2B5EF4-FFF2-40B4-BE49-F238E27FC236}">
              <a16:creationId xmlns:a16="http://schemas.microsoft.com/office/drawing/2014/main" id="{1FF4AA92-3349-432F-883D-A8D8F2D92941}"/>
            </a:ext>
          </a:extLst>
        </xdr:cNvPr>
        <xdr:cNvCxnSpPr/>
      </xdr:nvCxnSpPr>
      <xdr:spPr>
        <a:xfrm>
          <a:off x="2908300" y="141851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117929</xdr:rowOff>
    </xdr:from>
    <xdr:to>
      <xdr:col>10</xdr:col>
      <xdr:colOff>165100</xdr:colOff>
      <xdr:row>83</xdr:row>
      <xdr:rowOff>48079</xdr:rowOff>
    </xdr:to>
    <xdr:sp macro="" textlink="">
      <xdr:nvSpPr>
        <xdr:cNvPr id="307" name="楕円 306">
          <a:extLst>
            <a:ext uri="{FF2B5EF4-FFF2-40B4-BE49-F238E27FC236}">
              <a16:creationId xmlns:a16="http://schemas.microsoft.com/office/drawing/2014/main" id="{7727562F-F187-41C3-B139-26194A9C8D66}"/>
            </a:ext>
          </a:extLst>
        </xdr:cNvPr>
        <xdr:cNvSpPr/>
      </xdr:nvSpPr>
      <xdr:spPr>
        <a:xfrm>
          <a:off x="196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126274</xdr:rowOff>
    </xdr:from>
    <xdr:to>
      <xdr:col>15</xdr:col>
      <xdr:colOff>50800</xdr:colOff>
      <xdr:row>82</xdr:row>
      <xdr:rowOff>168729</xdr:rowOff>
    </xdr:to>
    <xdr:cxnSp macro="">
      <xdr:nvCxnSpPr>
        <xdr:cNvPr id="308" name="直線コネクタ 307">
          <a:extLst>
            <a:ext uri="{FF2B5EF4-FFF2-40B4-BE49-F238E27FC236}">
              <a16:creationId xmlns:a16="http://schemas.microsoft.com/office/drawing/2014/main" id="{5CD79252-83B4-4F62-9EC9-87DC56D9EFCD}"/>
            </a:ext>
          </a:extLst>
        </xdr:cNvPr>
        <xdr:cNvCxnSpPr/>
      </xdr:nvCxnSpPr>
      <xdr:spPr>
        <a:xfrm flipV="1">
          <a:off x="2019300" y="141851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26488</xdr:rowOff>
    </xdr:from>
    <xdr:to>
      <xdr:col>6</xdr:col>
      <xdr:colOff>38100</xdr:colOff>
      <xdr:row>82</xdr:row>
      <xdr:rowOff>128088</xdr:rowOff>
    </xdr:to>
    <xdr:sp macro="" textlink="">
      <xdr:nvSpPr>
        <xdr:cNvPr id="309" name="楕円 308">
          <a:extLst>
            <a:ext uri="{FF2B5EF4-FFF2-40B4-BE49-F238E27FC236}">
              <a16:creationId xmlns:a16="http://schemas.microsoft.com/office/drawing/2014/main" id="{F234BA94-DC66-4BF5-A214-AD2D9DC3321F}"/>
            </a:ext>
          </a:extLst>
        </xdr:cNvPr>
        <xdr:cNvSpPr/>
      </xdr:nvSpPr>
      <xdr:spPr>
        <a:xfrm>
          <a:off x="1079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77288</xdr:rowOff>
    </xdr:from>
    <xdr:to>
      <xdr:col>10</xdr:col>
      <xdr:colOff>114300</xdr:colOff>
      <xdr:row>82</xdr:row>
      <xdr:rowOff>168729</xdr:rowOff>
    </xdr:to>
    <xdr:cxnSp macro="">
      <xdr:nvCxnSpPr>
        <xdr:cNvPr id="310" name="直線コネクタ 309">
          <a:extLst>
            <a:ext uri="{FF2B5EF4-FFF2-40B4-BE49-F238E27FC236}">
              <a16:creationId xmlns:a16="http://schemas.microsoft.com/office/drawing/2014/main" id="{C8D934FB-62F7-4128-8798-DBF6C64B6E17}"/>
            </a:ext>
          </a:extLst>
        </xdr:cNvPr>
        <xdr:cNvCxnSpPr/>
      </xdr:nvCxnSpPr>
      <xdr:spPr>
        <a:xfrm>
          <a:off x="1130300" y="1413618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9736FD62-D4FC-47EF-BFC7-E6EC9991B73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D8FA1D45-0DC8-41FD-8A84-C340E6FA84A1}"/>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C17E4BB3-14C4-40B6-843B-4EF67680FA92}"/>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0E767EA9-3441-4BBC-BB57-8B2B71A875FA}"/>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6548</xdr:rowOff>
    </xdr:from>
    <xdr:ext cx="405111" cy="259045"/>
    <xdr:sp macro="" textlink="">
      <xdr:nvSpPr>
        <xdr:cNvPr id="315" name="n_1mainValue【公営住宅】&#10;有形固定資産減価償却率">
          <a:extLst>
            <a:ext uri="{FF2B5EF4-FFF2-40B4-BE49-F238E27FC236}">
              <a16:creationId xmlns:a16="http://schemas.microsoft.com/office/drawing/2014/main" id="{CCEE6ED1-731D-4DD5-B7B5-C20923250B40}"/>
            </a:ext>
          </a:extLst>
        </xdr:cNvPr>
        <xdr:cNvSpPr txBox="1"/>
      </xdr:nvSpPr>
      <xdr:spPr>
        <a:xfrm>
          <a:off x="3582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316" name="n_2mainValue【公営住宅】&#10;有形固定資産減価償却率">
          <a:extLst>
            <a:ext uri="{FF2B5EF4-FFF2-40B4-BE49-F238E27FC236}">
              <a16:creationId xmlns:a16="http://schemas.microsoft.com/office/drawing/2014/main" id="{5DFBA9E8-5262-49FE-8812-3F7A991B87D4}"/>
            </a:ext>
          </a:extLst>
        </xdr:cNvPr>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317" name="n_3mainValue【公営住宅】&#10;有形固定資産減価償却率">
          <a:extLst>
            <a:ext uri="{FF2B5EF4-FFF2-40B4-BE49-F238E27FC236}">
              <a16:creationId xmlns:a16="http://schemas.microsoft.com/office/drawing/2014/main" id="{A0F3E26C-EA5F-4191-86CA-986A163CF77E}"/>
            </a:ext>
          </a:extLst>
        </xdr:cNvPr>
        <xdr:cNvSpPr txBox="1"/>
      </xdr:nvSpPr>
      <xdr:spPr>
        <a:xfrm>
          <a:off x="1816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119215</xdr:rowOff>
    </xdr:from>
    <xdr:ext cx="405111" cy="259045"/>
    <xdr:sp macro="" textlink="">
      <xdr:nvSpPr>
        <xdr:cNvPr id="318" name="n_4mainValue【公営住宅】&#10;有形固定資産減価償却率">
          <a:extLst>
            <a:ext uri="{FF2B5EF4-FFF2-40B4-BE49-F238E27FC236}">
              <a16:creationId xmlns:a16="http://schemas.microsoft.com/office/drawing/2014/main" id="{C16BA5CC-205D-41CD-AC83-6B6031DC50B1}"/>
            </a:ext>
          </a:extLst>
        </xdr:cNvPr>
        <xdr:cNvSpPr txBox="1"/>
      </xdr:nvSpPr>
      <xdr:spPr>
        <a:xfrm>
          <a:off x="927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CFD9C707-D0A4-4DC0-BA80-4AEC20ED71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AABDF8B6-3C29-4C8D-91C3-AB9131DFD4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8928A63-0AA9-4014-BC71-F30E9144F7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98A0A8C7-6BE7-4D90-96A1-C92CF6CD5F5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156361F-B56D-4895-A15E-285B188A3C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B0E7B686-9020-47D5-9F7C-925CD1421FC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642C825F-B796-43C5-88DF-84564ACD24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F83BA12-4FAA-4AFA-B7FE-88BC839631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AEF16EB4-F67D-41AA-8D8E-7BB5D9AFDF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681E107F-644B-4B96-8576-50CEF260125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9DCA1330-CFE8-4F91-A056-5E629E2001C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20C4194-A330-4D17-A317-2A918C6361B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9192B828-B585-4090-BB96-3232D753FC8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282A7E2-FE53-4A19-9479-E982AA7F423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D035CC1-FE2C-426B-A41D-6F9349B6897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D1DBDA1-F92E-4DF6-B6E4-55B242F28D7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AD7B42DB-F988-43A1-A21B-ED0EE0C73DC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50A8105B-4AA7-4DB0-BF92-FFF187AD0EB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4D86415D-506C-4256-895A-DCBC0397390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725EC102-89EB-4631-B892-71581A0925D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CF60C08-50D1-4141-B1EA-D7F368BD18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985E8600-43EE-4EED-8EDE-6EB7192CC60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1F00E68-4F0F-4054-8E79-7DC7AB72EE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9C28F5B2-8430-4C5A-B331-BE2000E5305E}"/>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28653287-BFE2-4D98-A068-C0DE7CC04787}"/>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198809A5-42B7-406F-A397-1F89330230A5}"/>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4627CFAD-8E37-4238-BFB0-AC1E2251EA34}"/>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DDADE4FA-B2E9-4D5E-876D-D4DF550664D1}"/>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F1A778A4-863F-46F1-86C9-C87CD5CA6C56}"/>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9E3D9FC1-7B86-4C4D-A9E2-2D902F91E7EA}"/>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F7F68D1D-BBB8-419A-B253-25DEF3D18B7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7410C263-8984-4A43-AA82-7D22377F7DA7}"/>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501A386A-7EDF-45AB-8D38-7024C6ADCB39}"/>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74CDB158-02DC-4D56-8440-2B72A172AF36}"/>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C5A3A1C-44D0-4B74-BA3C-94EC396783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D082E6E-C0C9-46CC-A48E-C8363005EFF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C410729-70C7-4319-9F7E-AC62F1353A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F694234-0047-4586-B3C9-5F3F7BDFA6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ADEED2B-A845-4F95-9CEB-C3AB645BB8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30735</xdr:rowOff>
    </xdr:from>
    <xdr:to>
      <xdr:col>55</xdr:col>
      <xdr:colOff>50800</xdr:colOff>
      <xdr:row>79</xdr:row>
      <xdr:rowOff>132335</xdr:rowOff>
    </xdr:to>
    <xdr:sp macro="" textlink="">
      <xdr:nvSpPr>
        <xdr:cNvPr id="358" name="楕円 357">
          <a:extLst>
            <a:ext uri="{FF2B5EF4-FFF2-40B4-BE49-F238E27FC236}">
              <a16:creationId xmlns:a16="http://schemas.microsoft.com/office/drawing/2014/main" id="{0F1DE347-B197-4953-8DC1-DED4B9DC1C16}"/>
            </a:ext>
          </a:extLst>
        </xdr:cNvPr>
        <xdr:cNvSpPr/>
      </xdr:nvSpPr>
      <xdr:spPr>
        <a:xfrm>
          <a:off x="104267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53612</xdr:rowOff>
    </xdr:from>
    <xdr:ext cx="469744" cy="259045"/>
    <xdr:sp macro="" textlink="">
      <xdr:nvSpPr>
        <xdr:cNvPr id="359" name="【公営住宅】&#10;一人当たり面積該当値テキスト">
          <a:extLst>
            <a:ext uri="{FF2B5EF4-FFF2-40B4-BE49-F238E27FC236}">
              <a16:creationId xmlns:a16="http://schemas.microsoft.com/office/drawing/2014/main" id="{8D99FD44-FF99-4FCE-A87B-AD1347952ADC}"/>
            </a:ext>
          </a:extLst>
        </xdr:cNvPr>
        <xdr:cNvSpPr txBox="1"/>
      </xdr:nvSpPr>
      <xdr:spPr>
        <a:xfrm>
          <a:off x="10515600" y="1342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49022</xdr:rowOff>
    </xdr:from>
    <xdr:to>
      <xdr:col>50</xdr:col>
      <xdr:colOff>165100</xdr:colOff>
      <xdr:row>79</xdr:row>
      <xdr:rowOff>150622</xdr:rowOff>
    </xdr:to>
    <xdr:sp macro="" textlink="">
      <xdr:nvSpPr>
        <xdr:cNvPr id="360" name="楕円 359">
          <a:extLst>
            <a:ext uri="{FF2B5EF4-FFF2-40B4-BE49-F238E27FC236}">
              <a16:creationId xmlns:a16="http://schemas.microsoft.com/office/drawing/2014/main" id="{7B9C1DD2-5372-41B9-B4A7-3CD7D24CAF6F}"/>
            </a:ext>
          </a:extLst>
        </xdr:cNvPr>
        <xdr:cNvSpPr/>
      </xdr:nvSpPr>
      <xdr:spPr>
        <a:xfrm>
          <a:off x="9588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81535</xdr:rowOff>
    </xdr:from>
    <xdr:to>
      <xdr:col>55</xdr:col>
      <xdr:colOff>0</xdr:colOff>
      <xdr:row>79</xdr:row>
      <xdr:rowOff>99822</xdr:rowOff>
    </xdr:to>
    <xdr:cxnSp macro="">
      <xdr:nvCxnSpPr>
        <xdr:cNvPr id="361" name="直線コネクタ 360">
          <a:extLst>
            <a:ext uri="{FF2B5EF4-FFF2-40B4-BE49-F238E27FC236}">
              <a16:creationId xmlns:a16="http://schemas.microsoft.com/office/drawing/2014/main" id="{65698329-F7A6-4CBF-8D0C-911B270CF220}"/>
            </a:ext>
          </a:extLst>
        </xdr:cNvPr>
        <xdr:cNvCxnSpPr/>
      </xdr:nvCxnSpPr>
      <xdr:spPr>
        <a:xfrm flipV="1">
          <a:off x="9639300" y="136260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64263</xdr:rowOff>
    </xdr:from>
    <xdr:to>
      <xdr:col>46</xdr:col>
      <xdr:colOff>38100</xdr:colOff>
      <xdr:row>79</xdr:row>
      <xdr:rowOff>165863</xdr:rowOff>
    </xdr:to>
    <xdr:sp macro="" textlink="">
      <xdr:nvSpPr>
        <xdr:cNvPr id="362" name="楕円 361">
          <a:extLst>
            <a:ext uri="{FF2B5EF4-FFF2-40B4-BE49-F238E27FC236}">
              <a16:creationId xmlns:a16="http://schemas.microsoft.com/office/drawing/2014/main" id="{5BEE0E7A-C708-4FA5-8C61-5AAD36B3AE47}"/>
            </a:ext>
          </a:extLst>
        </xdr:cNvPr>
        <xdr:cNvSpPr/>
      </xdr:nvSpPr>
      <xdr:spPr>
        <a:xfrm>
          <a:off x="8699500" y="136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99822</xdr:rowOff>
    </xdr:from>
    <xdr:to>
      <xdr:col>50</xdr:col>
      <xdr:colOff>114300</xdr:colOff>
      <xdr:row>79</xdr:row>
      <xdr:rowOff>115063</xdr:rowOff>
    </xdr:to>
    <xdr:cxnSp macro="">
      <xdr:nvCxnSpPr>
        <xdr:cNvPr id="363" name="直線コネクタ 362">
          <a:extLst>
            <a:ext uri="{FF2B5EF4-FFF2-40B4-BE49-F238E27FC236}">
              <a16:creationId xmlns:a16="http://schemas.microsoft.com/office/drawing/2014/main" id="{8A59B2EF-ABEA-42DA-8BA1-74A1538924B1}"/>
            </a:ext>
          </a:extLst>
        </xdr:cNvPr>
        <xdr:cNvCxnSpPr/>
      </xdr:nvCxnSpPr>
      <xdr:spPr>
        <a:xfrm flipV="1">
          <a:off x="8750300" y="1364437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77215</xdr:rowOff>
    </xdr:from>
    <xdr:to>
      <xdr:col>41</xdr:col>
      <xdr:colOff>101600</xdr:colOff>
      <xdr:row>80</xdr:row>
      <xdr:rowOff>7365</xdr:rowOff>
    </xdr:to>
    <xdr:sp macro="" textlink="">
      <xdr:nvSpPr>
        <xdr:cNvPr id="364" name="楕円 363">
          <a:extLst>
            <a:ext uri="{FF2B5EF4-FFF2-40B4-BE49-F238E27FC236}">
              <a16:creationId xmlns:a16="http://schemas.microsoft.com/office/drawing/2014/main" id="{8F6E5D2B-D062-451B-8567-713127758D6E}"/>
            </a:ext>
          </a:extLst>
        </xdr:cNvPr>
        <xdr:cNvSpPr/>
      </xdr:nvSpPr>
      <xdr:spPr>
        <a:xfrm>
          <a:off x="7810500" y="136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115063</xdr:rowOff>
    </xdr:from>
    <xdr:to>
      <xdr:col>45</xdr:col>
      <xdr:colOff>177800</xdr:colOff>
      <xdr:row>79</xdr:row>
      <xdr:rowOff>128015</xdr:rowOff>
    </xdr:to>
    <xdr:cxnSp macro="">
      <xdr:nvCxnSpPr>
        <xdr:cNvPr id="365" name="直線コネクタ 364">
          <a:extLst>
            <a:ext uri="{FF2B5EF4-FFF2-40B4-BE49-F238E27FC236}">
              <a16:creationId xmlns:a16="http://schemas.microsoft.com/office/drawing/2014/main" id="{D7749D4D-9722-41E5-9E91-F7AE75B8B47A}"/>
            </a:ext>
          </a:extLst>
        </xdr:cNvPr>
        <xdr:cNvCxnSpPr/>
      </xdr:nvCxnSpPr>
      <xdr:spPr>
        <a:xfrm flipV="1">
          <a:off x="7861300" y="13659613"/>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90932</xdr:rowOff>
    </xdr:from>
    <xdr:to>
      <xdr:col>36</xdr:col>
      <xdr:colOff>165100</xdr:colOff>
      <xdr:row>80</xdr:row>
      <xdr:rowOff>21082</xdr:rowOff>
    </xdr:to>
    <xdr:sp macro="" textlink="">
      <xdr:nvSpPr>
        <xdr:cNvPr id="366" name="楕円 365">
          <a:extLst>
            <a:ext uri="{FF2B5EF4-FFF2-40B4-BE49-F238E27FC236}">
              <a16:creationId xmlns:a16="http://schemas.microsoft.com/office/drawing/2014/main" id="{1C1B47D1-05AB-4760-96D9-C69927A22729}"/>
            </a:ext>
          </a:extLst>
        </xdr:cNvPr>
        <xdr:cNvSpPr/>
      </xdr:nvSpPr>
      <xdr:spPr>
        <a:xfrm>
          <a:off x="6921500" y="136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128015</xdr:rowOff>
    </xdr:from>
    <xdr:to>
      <xdr:col>41</xdr:col>
      <xdr:colOff>50800</xdr:colOff>
      <xdr:row>79</xdr:row>
      <xdr:rowOff>141732</xdr:rowOff>
    </xdr:to>
    <xdr:cxnSp macro="">
      <xdr:nvCxnSpPr>
        <xdr:cNvPr id="367" name="直線コネクタ 366">
          <a:extLst>
            <a:ext uri="{FF2B5EF4-FFF2-40B4-BE49-F238E27FC236}">
              <a16:creationId xmlns:a16="http://schemas.microsoft.com/office/drawing/2014/main" id="{14B013FD-2ADD-4150-A6B8-AA3ADAE70D97}"/>
            </a:ext>
          </a:extLst>
        </xdr:cNvPr>
        <xdr:cNvCxnSpPr/>
      </xdr:nvCxnSpPr>
      <xdr:spPr>
        <a:xfrm flipV="1">
          <a:off x="6972300" y="1367256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B2E547AB-8EEE-4892-8958-09E5450F27B5}"/>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7C17A755-FE63-4595-AA27-60452ADDC409}"/>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9E32810D-531C-47DA-9FEE-2E57AFEC997F}"/>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8F931CEB-71A8-44B1-B2CD-B5A8E9B7BEE6}"/>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167149</xdr:rowOff>
    </xdr:from>
    <xdr:ext cx="469744" cy="259045"/>
    <xdr:sp macro="" textlink="">
      <xdr:nvSpPr>
        <xdr:cNvPr id="372" name="n_1mainValue【公営住宅】&#10;一人当たり面積">
          <a:extLst>
            <a:ext uri="{FF2B5EF4-FFF2-40B4-BE49-F238E27FC236}">
              <a16:creationId xmlns:a16="http://schemas.microsoft.com/office/drawing/2014/main" id="{C6DA57AD-861E-46AB-8FE4-138FC482D87E}"/>
            </a:ext>
          </a:extLst>
        </xdr:cNvPr>
        <xdr:cNvSpPr txBox="1"/>
      </xdr:nvSpPr>
      <xdr:spPr>
        <a:xfrm>
          <a:off x="9391727" y="133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10940</xdr:rowOff>
    </xdr:from>
    <xdr:ext cx="469744" cy="259045"/>
    <xdr:sp macro="" textlink="">
      <xdr:nvSpPr>
        <xdr:cNvPr id="373" name="n_2mainValue【公営住宅】&#10;一人当たり面積">
          <a:extLst>
            <a:ext uri="{FF2B5EF4-FFF2-40B4-BE49-F238E27FC236}">
              <a16:creationId xmlns:a16="http://schemas.microsoft.com/office/drawing/2014/main" id="{28EA3124-4EB6-49D7-BB88-D407091D3498}"/>
            </a:ext>
          </a:extLst>
        </xdr:cNvPr>
        <xdr:cNvSpPr txBox="1"/>
      </xdr:nvSpPr>
      <xdr:spPr>
        <a:xfrm>
          <a:off x="8515427" y="133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23892</xdr:rowOff>
    </xdr:from>
    <xdr:ext cx="469744" cy="259045"/>
    <xdr:sp macro="" textlink="">
      <xdr:nvSpPr>
        <xdr:cNvPr id="374" name="n_3mainValue【公営住宅】&#10;一人当たり面積">
          <a:extLst>
            <a:ext uri="{FF2B5EF4-FFF2-40B4-BE49-F238E27FC236}">
              <a16:creationId xmlns:a16="http://schemas.microsoft.com/office/drawing/2014/main" id="{F08C22F1-94F1-4A60-9FF5-C531A55E04BC}"/>
            </a:ext>
          </a:extLst>
        </xdr:cNvPr>
        <xdr:cNvSpPr txBox="1"/>
      </xdr:nvSpPr>
      <xdr:spPr>
        <a:xfrm>
          <a:off x="7626427" y="1339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37609</xdr:rowOff>
    </xdr:from>
    <xdr:ext cx="469744" cy="259045"/>
    <xdr:sp macro="" textlink="">
      <xdr:nvSpPr>
        <xdr:cNvPr id="375" name="n_4mainValue【公営住宅】&#10;一人当たり面積">
          <a:extLst>
            <a:ext uri="{FF2B5EF4-FFF2-40B4-BE49-F238E27FC236}">
              <a16:creationId xmlns:a16="http://schemas.microsoft.com/office/drawing/2014/main" id="{196402DB-EAE8-4140-B3CF-267534D597D2}"/>
            </a:ext>
          </a:extLst>
        </xdr:cNvPr>
        <xdr:cNvSpPr txBox="1"/>
      </xdr:nvSpPr>
      <xdr:spPr>
        <a:xfrm>
          <a:off x="6737427" y="1341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73624A8-2645-4480-B506-4B8D7E2F38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BC28939-3C1F-44CF-BF34-9F0D94FA50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CB65C6C-0669-458E-A606-B897F3086A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1307BF8-786C-47F7-8DB7-353B667FB39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08F38D1-DA91-46BC-A7F4-D0BE1346F2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F4C90B74-90DF-4F5D-A9CC-37DBCA9E44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414C82C-7436-45E0-8D92-4303179133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3C2AC3E-A7D3-4BF5-882A-967B5FE98E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F1405D45-515F-4535-9D4B-B8FBE53840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2FB8F85-0E37-4CB3-A955-4F701EF0C4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C02CB35F-E666-41EC-AB9D-931E936011D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2CBB1C4B-7C9A-4041-82FA-44BE32A2287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71E3E947-9ACB-4EB5-ABC6-BFC59B015FD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11EB642E-24A6-48AF-B9BA-9CADCDD50CA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69BD6958-327F-4FE4-BBB9-8E2AA4333FE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98D5C630-1B32-4934-A007-68BCB41AF5D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1154F6FA-9454-40B9-9183-1D9B751CDC7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E8BC4D8C-27B9-4F0D-A1D8-BD9AC5C438D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AD143BB-33EA-4EED-AE78-C5FFA10ACD3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F803DE23-C1F4-4098-8240-B8C8A8C5A62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3744D847-AA1A-4A90-A69B-90B99B5B7C8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DE3D08DE-27A1-4A76-88F8-23A1F911CB9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CF9C99C2-BFEE-45BD-8360-6AD13D54B43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5B7B7E13-846C-4A88-9392-694C341E77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124BC04E-90C6-473E-841E-C1B8A0C2477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0AA3E73C-891C-4799-B472-4AEF77586E8B}"/>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BEC1D17F-F803-4A1A-951C-29E89127125C}"/>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F4A836B0-2DDF-48D9-91B8-3D00C4374EE8}"/>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A4D6617C-2891-48E3-94FF-CCA3565B16E4}"/>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B3AE3F33-8F38-423B-BBCC-614C0B4CA6BC}"/>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53176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57C30466-BA20-4150-9FC3-33270E7C27B7}"/>
            </a:ext>
          </a:extLst>
        </xdr:cNvPr>
        <xdr:cNvSpPr txBox="1"/>
      </xdr:nvSpPr>
      <xdr:spPr>
        <a:xfrm>
          <a:off x="4673600" y="18055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C89FA163-CB87-4E89-BBFB-3BE669630BA5}"/>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E7107D94-9A30-4F63-94B9-39ABA9E16236}"/>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6624D094-6C8B-4917-89AD-6A84AC5C1466}"/>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4B843445-DF7E-4F22-8D30-1F92ED52B36F}"/>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18B61CF7-B562-48A1-BAB9-9915337869F9}"/>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C769218-8418-494E-BA73-FE3ACB3CDE6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3E131E3-D402-4164-898C-B2706B2CB21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024CFE3-FBD1-46D6-9B7F-E0EC6516F39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54E3757-AD02-48EA-8721-E2E63A1448B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B92A70C-F4F7-4B6B-A7E6-0AE5128F247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149498</xdr:rowOff>
    </xdr:from>
    <xdr:to>
      <xdr:col>24</xdr:col>
      <xdr:colOff>114300</xdr:colOff>
      <xdr:row>109</xdr:row>
      <xdr:rowOff>79648</xdr:rowOff>
    </xdr:to>
    <xdr:sp macro="" textlink="">
      <xdr:nvSpPr>
        <xdr:cNvPr id="417" name="楕円 416">
          <a:extLst>
            <a:ext uri="{FF2B5EF4-FFF2-40B4-BE49-F238E27FC236}">
              <a16:creationId xmlns:a16="http://schemas.microsoft.com/office/drawing/2014/main" id="{DFB877F3-777A-42F8-ADD2-89A625BCC005}"/>
            </a:ext>
          </a:extLst>
        </xdr:cNvPr>
        <xdr:cNvSpPr/>
      </xdr:nvSpPr>
      <xdr:spPr>
        <a:xfrm>
          <a:off x="4584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64425</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5BFAF096-5980-4D74-A404-BCA6CD7F56E0}"/>
            </a:ext>
          </a:extLst>
        </xdr:cNvPr>
        <xdr:cNvSpPr txBox="1"/>
      </xdr:nvSpPr>
      <xdr:spPr>
        <a:xfrm>
          <a:off x="4673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113574</xdr:rowOff>
    </xdr:from>
    <xdr:to>
      <xdr:col>20</xdr:col>
      <xdr:colOff>38100</xdr:colOff>
      <xdr:row>109</xdr:row>
      <xdr:rowOff>43724</xdr:rowOff>
    </xdr:to>
    <xdr:sp macro="" textlink="">
      <xdr:nvSpPr>
        <xdr:cNvPr id="419" name="楕円 418">
          <a:extLst>
            <a:ext uri="{FF2B5EF4-FFF2-40B4-BE49-F238E27FC236}">
              <a16:creationId xmlns:a16="http://schemas.microsoft.com/office/drawing/2014/main" id="{4EBE7BAA-25F0-4A74-BA7D-489133D2EACD}"/>
            </a:ext>
          </a:extLst>
        </xdr:cNvPr>
        <xdr:cNvSpPr/>
      </xdr:nvSpPr>
      <xdr:spPr>
        <a:xfrm>
          <a:off x="3746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164374</xdr:rowOff>
    </xdr:from>
    <xdr:to>
      <xdr:col>24</xdr:col>
      <xdr:colOff>63500</xdr:colOff>
      <xdr:row>109</xdr:row>
      <xdr:rowOff>28848</xdr:rowOff>
    </xdr:to>
    <xdr:cxnSp macro="">
      <xdr:nvCxnSpPr>
        <xdr:cNvPr id="420" name="直線コネクタ 419">
          <a:extLst>
            <a:ext uri="{FF2B5EF4-FFF2-40B4-BE49-F238E27FC236}">
              <a16:creationId xmlns:a16="http://schemas.microsoft.com/office/drawing/2014/main" id="{D637A37D-AD88-4619-933E-529E083FF778}"/>
            </a:ext>
          </a:extLst>
        </xdr:cNvPr>
        <xdr:cNvCxnSpPr/>
      </xdr:nvCxnSpPr>
      <xdr:spPr>
        <a:xfrm>
          <a:off x="3797300" y="186809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107043</xdr:rowOff>
    </xdr:from>
    <xdr:to>
      <xdr:col>15</xdr:col>
      <xdr:colOff>101600</xdr:colOff>
      <xdr:row>109</xdr:row>
      <xdr:rowOff>37193</xdr:rowOff>
    </xdr:to>
    <xdr:sp macro="" textlink="">
      <xdr:nvSpPr>
        <xdr:cNvPr id="421" name="楕円 420">
          <a:extLst>
            <a:ext uri="{FF2B5EF4-FFF2-40B4-BE49-F238E27FC236}">
              <a16:creationId xmlns:a16="http://schemas.microsoft.com/office/drawing/2014/main" id="{86F2C4B3-A05B-4F1E-8B6E-554E197B7631}"/>
            </a:ext>
          </a:extLst>
        </xdr:cNvPr>
        <xdr:cNvSpPr/>
      </xdr:nvSpPr>
      <xdr:spPr>
        <a:xfrm>
          <a:off x="2857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157843</xdr:rowOff>
    </xdr:from>
    <xdr:to>
      <xdr:col>19</xdr:col>
      <xdr:colOff>177800</xdr:colOff>
      <xdr:row>108</xdr:row>
      <xdr:rowOff>164374</xdr:rowOff>
    </xdr:to>
    <xdr:cxnSp macro="">
      <xdr:nvCxnSpPr>
        <xdr:cNvPr id="422" name="直線コネクタ 421">
          <a:extLst>
            <a:ext uri="{FF2B5EF4-FFF2-40B4-BE49-F238E27FC236}">
              <a16:creationId xmlns:a16="http://schemas.microsoft.com/office/drawing/2014/main" id="{95B14302-9F0C-4211-B695-74A7816C0984}"/>
            </a:ext>
          </a:extLst>
        </xdr:cNvPr>
        <xdr:cNvCxnSpPr/>
      </xdr:nvCxnSpPr>
      <xdr:spPr>
        <a:xfrm>
          <a:off x="2908300" y="186744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136434</xdr:rowOff>
    </xdr:from>
    <xdr:to>
      <xdr:col>10</xdr:col>
      <xdr:colOff>165100</xdr:colOff>
      <xdr:row>109</xdr:row>
      <xdr:rowOff>66584</xdr:rowOff>
    </xdr:to>
    <xdr:sp macro="" textlink="">
      <xdr:nvSpPr>
        <xdr:cNvPr id="423" name="楕円 422">
          <a:extLst>
            <a:ext uri="{FF2B5EF4-FFF2-40B4-BE49-F238E27FC236}">
              <a16:creationId xmlns:a16="http://schemas.microsoft.com/office/drawing/2014/main" id="{3377F001-5DDE-45A2-AF80-9EAA483F43E1}"/>
            </a:ext>
          </a:extLst>
        </xdr:cNvPr>
        <xdr:cNvSpPr/>
      </xdr:nvSpPr>
      <xdr:spPr>
        <a:xfrm>
          <a:off x="1968500" y="186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157843</xdr:rowOff>
    </xdr:from>
    <xdr:to>
      <xdr:col>15</xdr:col>
      <xdr:colOff>50800</xdr:colOff>
      <xdr:row>109</xdr:row>
      <xdr:rowOff>15784</xdr:rowOff>
    </xdr:to>
    <xdr:cxnSp macro="">
      <xdr:nvCxnSpPr>
        <xdr:cNvPr id="424" name="直線コネクタ 423">
          <a:extLst>
            <a:ext uri="{FF2B5EF4-FFF2-40B4-BE49-F238E27FC236}">
              <a16:creationId xmlns:a16="http://schemas.microsoft.com/office/drawing/2014/main" id="{E1CB8409-AEF6-4AB5-B374-F067BA47F801}"/>
            </a:ext>
          </a:extLst>
        </xdr:cNvPr>
        <xdr:cNvCxnSpPr/>
      </xdr:nvCxnSpPr>
      <xdr:spPr>
        <a:xfrm flipV="1">
          <a:off x="2019300" y="186744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71120</xdr:rowOff>
    </xdr:from>
    <xdr:to>
      <xdr:col>6</xdr:col>
      <xdr:colOff>38100</xdr:colOff>
      <xdr:row>109</xdr:row>
      <xdr:rowOff>1270</xdr:rowOff>
    </xdr:to>
    <xdr:sp macro="" textlink="">
      <xdr:nvSpPr>
        <xdr:cNvPr id="425" name="楕円 424">
          <a:extLst>
            <a:ext uri="{FF2B5EF4-FFF2-40B4-BE49-F238E27FC236}">
              <a16:creationId xmlns:a16="http://schemas.microsoft.com/office/drawing/2014/main" id="{47F9B692-F249-4124-A0AF-2E67054EE47C}"/>
            </a:ext>
          </a:extLst>
        </xdr:cNvPr>
        <xdr:cNvSpPr/>
      </xdr:nvSpPr>
      <xdr:spPr>
        <a:xfrm>
          <a:off x="1079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121920</xdr:rowOff>
    </xdr:from>
    <xdr:to>
      <xdr:col>10</xdr:col>
      <xdr:colOff>114300</xdr:colOff>
      <xdr:row>109</xdr:row>
      <xdr:rowOff>15784</xdr:rowOff>
    </xdr:to>
    <xdr:cxnSp macro="">
      <xdr:nvCxnSpPr>
        <xdr:cNvPr id="426" name="直線コネクタ 425">
          <a:extLst>
            <a:ext uri="{FF2B5EF4-FFF2-40B4-BE49-F238E27FC236}">
              <a16:creationId xmlns:a16="http://schemas.microsoft.com/office/drawing/2014/main" id="{14C949F2-D807-4512-BFBB-6F0DBDD31E1E}"/>
            </a:ext>
          </a:extLst>
        </xdr:cNvPr>
        <xdr:cNvCxnSpPr/>
      </xdr:nvCxnSpPr>
      <xdr:spPr>
        <a:xfrm>
          <a:off x="1130300" y="186385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7" name="n_1aveValue【港湾・漁港】&#10;有形固定資産減価償却率">
          <a:extLst>
            <a:ext uri="{FF2B5EF4-FFF2-40B4-BE49-F238E27FC236}">
              <a16:creationId xmlns:a16="http://schemas.microsoft.com/office/drawing/2014/main" id="{6079D244-996E-41E3-BA78-87C6F605E753}"/>
            </a:ext>
          </a:extLst>
        </xdr:cNvPr>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136996</xdr:rowOff>
    </xdr:from>
    <xdr:ext cx="405111" cy="259045"/>
    <xdr:sp macro="" textlink="">
      <xdr:nvSpPr>
        <xdr:cNvPr id="428" name="n_2aveValue【港湾・漁港】&#10;有形固定資産減価償却率">
          <a:extLst>
            <a:ext uri="{FF2B5EF4-FFF2-40B4-BE49-F238E27FC236}">
              <a16:creationId xmlns:a16="http://schemas.microsoft.com/office/drawing/2014/main" id="{38EEF9D8-5082-473D-A336-99E3C2F678C8}"/>
            </a:ext>
          </a:extLst>
        </xdr:cNvPr>
        <xdr:cNvSpPr txBox="1"/>
      </xdr:nvSpPr>
      <xdr:spPr>
        <a:xfrm>
          <a:off x="2705744" y="1796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117401</xdr:rowOff>
    </xdr:from>
    <xdr:ext cx="405111" cy="259045"/>
    <xdr:sp macro="" textlink="">
      <xdr:nvSpPr>
        <xdr:cNvPr id="429" name="n_3aveValue【港湾・漁港】&#10;有形固定資産減価償却率">
          <a:extLst>
            <a:ext uri="{FF2B5EF4-FFF2-40B4-BE49-F238E27FC236}">
              <a16:creationId xmlns:a16="http://schemas.microsoft.com/office/drawing/2014/main" id="{8A417DA5-E7FE-4618-AB59-1CA2F3FD2CDA}"/>
            </a:ext>
          </a:extLst>
        </xdr:cNvPr>
        <xdr:cNvSpPr txBox="1"/>
      </xdr:nvSpPr>
      <xdr:spPr>
        <a:xfrm>
          <a:off x="1816744" y="1794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0" name="n_4aveValue【港湾・漁港】&#10;有形固定資産減価償却率">
          <a:extLst>
            <a:ext uri="{FF2B5EF4-FFF2-40B4-BE49-F238E27FC236}">
              <a16:creationId xmlns:a16="http://schemas.microsoft.com/office/drawing/2014/main" id="{33E1C25F-42C0-4042-B1DB-631F70DAC008}"/>
            </a:ext>
          </a:extLst>
        </xdr:cNvPr>
        <xdr:cNvSpPr txBox="1"/>
      </xdr:nvSpPr>
      <xdr:spPr>
        <a:xfrm>
          <a:off x="9277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34851</xdr:rowOff>
    </xdr:from>
    <xdr:ext cx="405111" cy="259045"/>
    <xdr:sp macro="" textlink="">
      <xdr:nvSpPr>
        <xdr:cNvPr id="431" name="n_1mainValue【港湾・漁港】&#10;有形固定資産減価償却率">
          <a:extLst>
            <a:ext uri="{FF2B5EF4-FFF2-40B4-BE49-F238E27FC236}">
              <a16:creationId xmlns:a16="http://schemas.microsoft.com/office/drawing/2014/main" id="{8BBB0DD7-B957-451F-AC24-B64B25A360C5}"/>
            </a:ext>
          </a:extLst>
        </xdr:cNvPr>
        <xdr:cNvSpPr txBox="1"/>
      </xdr:nvSpPr>
      <xdr:spPr>
        <a:xfrm>
          <a:off x="35820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28320</xdr:rowOff>
    </xdr:from>
    <xdr:ext cx="405111" cy="259045"/>
    <xdr:sp macro="" textlink="">
      <xdr:nvSpPr>
        <xdr:cNvPr id="432" name="n_2mainValue【港湾・漁港】&#10;有形固定資産減価償却率">
          <a:extLst>
            <a:ext uri="{FF2B5EF4-FFF2-40B4-BE49-F238E27FC236}">
              <a16:creationId xmlns:a16="http://schemas.microsoft.com/office/drawing/2014/main" id="{E7490747-DBD2-45DE-A288-EA5A1A437794}"/>
            </a:ext>
          </a:extLst>
        </xdr:cNvPr>
        <xdr:cNvSpPr txBox="1"/>
      </xdr:nvSpPr>
      <xdr:spPr>
        <a:xfrm>
          <a:off x="2705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57711</xdr:rowOff>
    </xdr:from>
    <xdr:ext cx="405111" cy="259045"/>
    <xdr:sp macro="" textlink="">
      <xdr:nvSpPr>
        <xdr:cNvPr id="433" name="n_3mainValue【港湾・漁港】&#10;有形固定資産減価償却率">
          <a:extLst>
            <a:ext uri="{FF2B5EF4-FFF2-40B4-BE49-F238E27FC236}">
              <a16:creationId xmlns:a16="http://schemas.microsoft.com/office/drawing/2014/main" id="{E9C47657-8E3E-4B8D-9AA0-8A0E8481AFE1}"/>
            </a:ext>
          </a:extLst>
        </xdr:cNvPr>
        <xdr:cNvSpPr txBox="1"/>
      </xdr:nvSpPr>
      <xdr:spPr>
        <a:xfrm>
          <a:off x="1816744" y="187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163847</xdr:rowOff>
    </xdr:from>
    <xdr:ext cx="405111" cy="259045"/>
    <xdr:sp macro="" textlink="">
      <xdr:nvSpPr>
        <xdr:cNvPr id="434" name="n_4mainValue【港湾・漁港】&#10;有形固定資産減価償却率">
          <a:extLst>
            <a:ext uri="{FF2B5EF4-FFF2-40B4-BE49-F238E27FC236}">
              <a16:creationId xmlns:a16="http://schemas.microsoft.com/office/drawing/2014/main" id="{035F70D0-F62E-414A-98FB-7D2492B6F9BF}"/>
            </a:ext>
          </a:extLst>
        </xdr:cNvPr>
        <xdr:cNvSpPr txBox="1"/>
      </xdr:nvSpPr>
      <xdr:spPr>
        <a:xfrm>
          <a:off x="9277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313DD4D8-B96D-44FF-8929-B37E7E4578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A5289531-6B2F-4B69-AD9A-EAEDE07EB8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69F6BDE-E5DE-4170-A864-AFE2F8FCD4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7E8C2DD-DC6E-4B52-935B-E008EA9169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79E55B6-34F7-4F85-B16E-F4A6ECD08E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F052F03-6B1F-44AC-B608-72CEA4A45B6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492C4598-1A8D-4642-AA5F-E7C73F4511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48FE7D81-4314-406A-845B-9688D333264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D1DD0A67-4E27-4033-861E-531EAD8ECDA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B8E91E18-5863-4E44-ABE1-F5C9460A9A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ABCC2384-FDCB-4FB5-9676-3B38CDB86B4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BC0656EF-2203-4BAB-8824-D86968684705}"/>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ACEB7FA6-72B6-4EF9-8087-B8775817BD0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D4E7C415-554E-4FB6-BE0E-AA6351D56132}"/>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FD3C17D0-AB21-4445-864D-60E8E1EA2C5A}"/>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5DAF44EB-8C6A-4264-9688-A416B149C644}"/>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20464190-F5F5-44EB-BF8E-31F62904D62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0ECB996E-4D44-42F7-9AB5-1DADA354AD14}"/>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4294CD73-2A86-4C5A-9CF9-733235A5F65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E9575988-1913-451E-911F-C44D50F0C3A5}"/>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A071918F-74EB-4D66-A783-1CFC312AEA1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89D6AD1D-0F5D-4561-B2E3-4937B733DCCF}"/>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3C8D6978-F392-42F1-9318-5862032CF0C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D7C5ED06-FF73-4564-93D7-796E904D66D5}"/>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5C014B2B-63E6-407C-90B2-1B07CABF376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F435D5D2-60C7-4BB1-B297-E8F57AEE0248}"/>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EDBEC51D-8EF4-4207-A84E-8670FE099D57}"/>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E8E4137D-2027-4645-9EF1-09071E2BBAEE}"/>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27A8A35E-9C73-494E-802F-FEA7B42DD5F1}"/>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DBA142CC-B847-428A-BC83-16C0B07C90C2}"/>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08F552CA-F9E7-48BF-8190-1295F907B379}"/>
            </a:ext>
          </a:extLst>
        </xdr:cNvPr>
        <xdr:cNvSpPr txBox="1"/>
      </xdr:nvSpPr>
      <xdr:spPr>
        <a:xfrm>
          <a:off x="10515600" y="18442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DE32A688-456E-449B-96B3-83E4517F3FE7}"/>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7C19B210-DF06-4877-9698-F7456527CC2B}"/>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4FCE5D98-331B-4F82-8FC8-8214074A0636}"/>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CE289B91-FE3B-4A82-8461-218AD4BE4ECB}"/>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49EDE20E-4A21-4A39-9459-8A6C9A285ECC}"/>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D6A575B-9D92-42A9-9B23-583751241B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460E53B-43C6-4614-A72B-662A222D86B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F3E5794-DF01-43DE-8F1B-F1525C01E2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252A921-6DB5-470C-AF54-87604EA1759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F1069CC-2BF1-4C88-8D58-D476CFAC20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15472</xdr:rowOff>
    </xdr:from>
    <xdr:to>
      <xdr:col>55</xdr:col>
      <xdr:colOff>50800</xdr:colOff>
      <xdr:row>107</xdr:row>
      <xdr:rowOff>117072</xdr:rowOff>
    </xdr:to>
    <xdr:sp macro="" textlink="">
      <xdr:nvSpPr>
        <xdr:cNvPr id="476" name="楕円 475">
          <a:extLst>
            <a:ext uri="{FF2B5EF4-FFF2-40B4-BE49-F238E27FC236}">
              <a16:creationId xmlns:a16="http://schemas.microsoft.com/office/drawing/2014/main" id="{C9FD276A-E1B6-4C95-8F63-74B2CB5878C8}"/>
            </a:ext>
          </a:extLst>
        </xdr:cNvPr>
        <xdr:cNvSpPr/>
      </xdr:nvSpPr>
      <xdr:spPr>
        <a:xfrm>
          <a:off x="10426700" y="183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38349</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61D1557A-8FD0-46AD-B022-ECEA587F5FA9}"/>
            </a:ext>
          </a:extLst>
        </xdr:cNvPr>
        <xdr:cNvSpPr txBox="1"/>
      </xdr:nvSpPr>
      <xdr:spPr>
        <a:xfrm>
          <a:off x="10515600" y="1821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21337</xdr:rowOff>
    </xdr:from>
    <xdr:to>
      <xdr:col>50</xdr:col>
      <xdr:colOff>165100</xdr:colOff>
      <xdr:row>107</xdr:row>
      <xdr:rowOff>122937</xdr:rowOff>
    </xdr:to>
    <xdr:sp macro="" textlink="">
      <xdr:nvSpPr>
        <xdr:cNvPr id="478" name="楕円 477">
          <a:extLst>
            <a:ext uri="{FF2B5EF4-FFF2-40B4-BE49-F238E27FC236}">
              <a16:creationId xmlns:a16="http://schemas.microsoft.com/office/drawing/2014/main" id="{B5BD2E73-3F87-47FB-816D-FA11611BED6E}"/>
            </a:ext>
          </a:extLst>
        </xdr:cNvPr>
        <xdr:cNvSpPr/>
      </xdr:nvSpPr>
      <xdr:spPr>
        <a:xfrm>
          <a:off x="9588500" y="183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66272</xdr:rowOff>
    </xdr:from>
    <xdr:to>
      <xdr:col>55</xdr:col>
      <xdr:colOff>0</xdr:colOff>
      <xdr:row>107</xdr:row>
      <xdr:rowOff>72137</xdr:rowOff>
    </xdr:to>
    <xdr:cxnSp macro="">
      <xdr:nvCxnSpPr>
        <xdr:cNvPr id="479" name="直線コネクタ 478">
          <a:extLst>
            <a:ext uri="{FF2B5EF4-FFF2-40B4-BE49-F238E27FC236}">
              <a16:creationId xmlns:a16="http://schemas.microsoft.com/office/drawing/2014/main" id="{37A125FC-F2E9-455D-8E08-AB693599128B}"/>
            </a:ext>
          </a:extLst>
        </xdr:cNvPr>
        <xdr:cNvCxnSpPr/>
      </xdr:nvCxnSpPr>
      <xdr:spPr>
        <a:xfrm flipV="1">
          <a:off x="9639300" y="18411422"/>
          <a:ext cx="8382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32516</xdr:rowOff>
    </xdr:from>
    <xdr:to>
      <xdr:col>46</xdr:col>
      <xdr:colOff>38100</xdr:colOff>
      <xdr:row>107</xdr:row>
      <xdr:rowOff>134116</xdr:rowOff>
    </xdr:to>
    <xdr:sp macro="" textlink="">
      <xdr:nvSpPr>
        <xdr:cNvPr id="480" name="楕円 479">
          <a:extLst>
            <a:ext uri="{FF2B5EF4-FFF2-40B4-BE49-F238E27FC236}">
              <a16:creationId xmlns:a16="http://schemas.microsoft.com/office/drawing/2014/main" id="{E0AD4153-99A2-4559-B8B0-BC6CF17A7E8D}"/>
            </a:ext>
          </a:extLst>
        </xdr:cNvPr>
        <xdr:cNvSpPr/>
      </xdr:nvSpPr>
      <xdr:spPr>
        <a:xfrm>
          <a:off x="8699500" y="183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72137</xdr:rowOff>
    </xdr:from>
    <xdr:to>
      <xdr:col>50</xdr:col>
      <xdr:colOff>114300</xdr:colOff>
      <xdr:row>107</xdr:row>
      <xdr:rowOff>83316</xdr:rowOff>
    </xdr:to>
    <xdr:cxnSp macro="">
      <xdr:nvCxnSpPr>
        <xdr:cNvPr id="481" name="直線コネクタ 480">
          <a:extLst>
            <a:ext uri="{FF2B5EF4-FFF2-40B4-BE49-F238E27FC236}">
              <a16:creationId xmlns:a16="http://schemas.microsoft.com/office/drawing/2014/main" id="{75FFC962-534C-4A0C-87EA-953CEF54E542}"/>
            </a:ext>
          </a:extLst>
        </xdr:cNvPr>
        <xdr:cNvCxnSpPr/>
      </xdr:nvCxnSpPr>
      <xdr:spPr>
        <a:xfrm flipV="1">
          <a:off x="8750300" y="18417287"/>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62861</xdr:rowOff>
    </xdr:from>
    <xdr:to>
      <xdr:col>41</xdr:col>
      <xdr:colOff>101600</xdr:colOff>
      <xdr:row>107</xdr:row>
      <xdr:rowOff>164461</xdr:rowOff>
    </xdr:to>
    <xdr:sp macro="" textlink="">
      <xdr:nvSpPr>
        <xdr:cNvPr id="482" name="楕円 481">
          <a:extLst>
            <a:ext uri="{FF2B5EF4-FFF2-40B4-BE49-F238E27FC236}">
              <a16:creationId xmlns:a16="http://schemas.microsoft.com/office/drawing/2014/main" id="{E5449456-3562-4B70-A4D0-2E78F93F93EB}"/>
            </a:ext>
          </a:extLst>
        </xdr:cNvPr>
        <xdr:cNvSpPr/>
      </xdr:nvSpPr>
      <xdr:spPr>
        <a:xfrm>
          <a:off x="7810500" y="1840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83316</xdr:rowOff>
    </xdr:from>
    <xdr:to>
      <xdr:col>45</xdr:col>
      <xdr:colOff>177800</xdr:colOff>
      <xdr:row>107</xdr:row>
      <xdr:rowOff>113661</xdr:rowOff>
    </xdr:to>
    <xdr:cxnSp macro="">
      <xdr:nvCxnSpPr>
        <xdr:cNvPr id="483" name="直線コネクタ 482">
          <a:extLst>
            <a:ext uri="{FF2B5EF4-FFF2-40B4-BE49-F238E27FC236}">
              <a16:creationId xmlns:a16="http://schemas.microsoft.com/office/drawing/2014/main" id="{C41A4901-BA84-4554-9305-AE9AD902789E}"/>
            </a:ext>
          </a:extLst>
        </xdr:cNvPr>
        <xdr:cNvCxnSpPr/>
      </xdr:nvCxnSpPr>
      <xdr:spPr>
        <a:xfrm flipV="1">
          <a:off x="7861300" y="18428466"/>
          <a:ext cx="889000" cy="3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63018</xdr:rowOff>
    </xdr:from>
    <xdr:to>
      <xdr:col>36</xdr:col>
      <xdr:colOff>165100</xdr:colOff>
      <xdr:row>107</xdr:row>
      <xdr:rowOff>164618</xdr:rowOff>
    </xdr:to>
    <xdr:sp macro="" textlink="">
      <xdr:nvSpPr>
        <xdr:cNvPr id="484" name="楕円 483">
          <a:extLst>
            <a:ext uri="{FF2B5EF4-FFF2-40B4-BE49-F238E27FC236}">
              <a16:creationId xmlns:a16="http://schemas.microsoft.com/office/drawing/2014/main" id="{434102BC-4BA4-41DF-9884-3A55689D0C5C}"/>
            </a:ext>
          </a:extLst>
        </xdr:cNvPr>
        <xdr:cNvSpPr/>
      </xdr:nvSpPr>
      <xdr:spPr>
        <a:xfrm>
          <a:off x="6921500" y="184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113661</xdr:rowOff>
    </xdr:from>
    <xdr:to>
      <xdr:col>41</xdr:col>
      <xdr:colOff>50800</xdr:colOff>
      <xdr:row>107</xdr:row>
      <xdr:rowOff>113818</xdr:rowOff>
    </xdr:to>
    <xdr:cxnSp macro="">
      <xdr:nvCxnSpPr>
        <xdr:cNvPr id="485" name="直線コネクタ 484">
          <a:extLst>
            <a:ext uri="{FF2B5EF4-FFF2-40B4-BE49-F238E27FC236}">
              <a16:creationId xmlns:a16="http://schemas.microsoft.com/office/drawing/2014/main" id="{49E73EA2-A41F-47EE-A4B3-E7468E7B7E91}"/>
            </a:ext>
          </a:extLst>
        </xdr:cNvPr>
        <xdr:cNvCxnSpPr/>
      </xdr:nvCxnSpPr>
      <xdr:spPr>
        <a:xfrm flipV="1">
          <a:off x="6972300" y="18458811"/>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178BE2EE-A7E4-4F11-9F18-D2BF3EF1527A}"/>
            </a:ext>
          </a:extLst>
        </xdr:cNvPr>
        <xdr:cNvSpPr txBox="1"/>
      </xdr:nvSpPr>
      <xdr:spPr>
        <a:xfrm>
          <a:off x="9359411" y="185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8B95850C-B688-4234-9D3C-00D45CACB7DF}"/>
            </a:ext>
          </a:extLst>
        </xdr:cNvPr>
        <xdr:cNvSpPr txBox="1"/>
      </xdr:nvSpPr>
      <xdr:spPr>
        <a:xfrm>
          <a:off x="8483111" y="1856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66D6ADC6-503B-4530-ACFF-EF854E8B55AE}"/>
            </a:ext>
          </a:extLst>
        </xdr:cNvPr>
        <xdr:cNvSpPr txBox="1"/>
      </xdr:nvSpPr>
      <xdr:spPr>
        <a:xfrm>
          <a:off x="7594111" y="185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8BDC82D9-665D-40BE-BEE1-8E03F60109B1}"/>
            </a:ext>
          </a:extLst>
        </xdr:cNvPr>
        <xdr:cNvSpPr txBox="1"/>
      </xdr:nvSpPr>
      <xdr:spPr>
        <a:xfrm>
          <a:off x="6705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139464</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A392E5A9-C340-421F-BC5C-CE166D8D174F}"/>
            </a:ext>
          </a:extLst>
        </xdr:cNvPr>
        <xdr:cNvSpPr txBox="1"/>
      </xdr:nvSpPr>
      <xdr:spPr>
        <a:xfrm>
          <a:off x="9359411" y="1814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150643</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41432899-0176-4561-9C51-913EDCAF3CD8}"/>
            </a:ext>
          </a:extLst>
        </xdr:cNvPr>
        <xdr:cNvSpPr txBox="1"/>
      </xdr:nvSpPr>
      <xdr:spPr>
        <a:xfrm>
          <a:off x="8483111" y="181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9538</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E2121398-A5CE-48DB-9C71-CB294E346A28}"/>
            </a:ext>
          </a:extLst>
        </xdr:cNvPr>
        <xdr:cNvSpPr txBox="1"/>
      </xdr:nvSpPr>
      <xdr:spPr>
        <a:xfrm>
          <a:off x="7594111" y="181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9695</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8E4D9C84-C1FB-445E-B249-6623D0BEF28A}"/>
            </a:ext>
          </a:extLst>
        </xdr:cNvPr>
        <xdr:cNvSpPr txBox="1"/>
      </xdr:nvSpPr>
      <xdr:spPr>
        <a:xfrm>
          <a:off x="6705111" y="181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3CD0E650-57CA-4870-8E56-F1FE6F6FCC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A294377-7D26-4AF1-9309-F163BBCB0E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0266828-C7FB-4AC1-A484-73E1A551E2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3CC2DC3-2BCA-4BE7-AE2F-85E65FEDB0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FE6BCA5-2AA4-4D2A-8F5C-9CABD458FD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AC081367-5A00-4AB3-8E8C-8C1BF90B01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858D8D90-EACE-4B8D-8C5E-6A163733CD3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F8D704AB-C7BF-461B-B6AD-1E723CAFCA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2E2F2A30-556C-4E9C-AAFB-803596108B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7AADD24-C55F-4C30-B60B-0A672C881D9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36E65902-902D-4AA3-9EC8-E6AB523694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0B48935C-8CD5-4600-A400-CBD555680A4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E90C1318-3F35-4452-B1F8-116D3E887077}"/>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09D7C2F1-360F-4F08-9C77-A717B4C7182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883E9D6D-F729-4699-9B8C-DB2B28F1B8EF}"/>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0E6E5B79-5D80-4485-B5CE-E57CEDDC13A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2F15F821-279A-4BB0-8585-C1EF19D627A5}"/>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1F855C91-A8BF-4612-A154-E6ADC331A57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533867F6-9374-4CB9-9D68-AF96EAD81D17}"/>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CEAA808B-B0B4-4E3C-8256-DA97EBD938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CBFA9013-18C2-4279-9412-FB1EA22DB6C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A78F13B7-C2DD-4725-B9B4-16A40D1C7E8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7F4BF780-406C-455B-9710-E703396AA328}"/>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FF2E4D29-1AE6-4BA9-A1CC-F8B77DDBC8A8}"/>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BC558927-021F-418C-A193-0C40787888DB}"/>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F772D6D0-59E8-405F-B96D-97215E2A6489}"/>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970F1C7D-015E-4141-AFCE-25B051FACB30}"/>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8397532A-1D1C-477E-9812-C8FB7170B80F}"/>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700BA884-5AF2-4B7C-8648-40090AEB26A4}"/>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403497EA-0FA1-4648-9C00-5F04B0C71190}"/>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886449FF-E64F-4A39-901E-6D7D744C37AA}"/>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E6B26338-C66B-45A4-8E6B-9FC5C15BAC92}"/>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148540CD-C4E7-4F08-A210-13CD28EC92E1}"/>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EEE7D79-5AA3-4711-98F1-C9ABC8E4A6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ACFEBB5-83E3-456C-857C-B812D75386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554796C-82C6-46D3-BD6B-7E3CA21FEE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A3ED178-EBFA-49E2-A029-EF510AFDB4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7FFB4C-A302-4D92-BFC0-BA122C6C691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xdr:rowOff>
    </xdr:from>
    <xdr:to>
      <xdr:col>85</xdr:col>
      <xdr:colOff>177800</xdr:colOff>
      <xdr:row>39</xdr:row>
      <xdr:rowOff>108712</xdr:rowOff>
    </xdr:to>
    <xdr:sp macro="" textlink="">
      <xdr:nvSpPr>
        <xdr:cNvPr id="532" name="楕円 531">
          <a:extLst>
            <a:ext uri="{FF2B5EF4-FFF2-40B4-BE49-F238E27FC236}">
              <a16:creationId xmlns:a16="http://schemas.microsoft.com/office/drawing/2014/main" id="{B78E753D-3F99-4977-99FC-3D61CE92FB3E}"/>
            </a:ext>
          </a:extLst>
        </xdr:cNvPr>
        <xdr:cNvSpPr/>
      </xdr:nvSpPr>
      <xdr:spPr>
        <a:xfrm>
          <a:off x="162687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156989</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350C1C9A-5105-4182-BAF3-27AAFAD9CFC9}"/>
            </a:ext>
          </a:extLst>
        </xdr:cNvPr>
        <xdr:cNvSpPr txBox="1"/>
      </xdr:nvSpPr>
      <xdr:spPr>
        <a:xfrm>
          <a:off x="16357600"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137414</xdr:rowOff>
    </xdr:from>
    <xdr:to>
      <xdr:col>81</xdr:col>
      <xdr:colOff>101600</xdr:colOff>
      <xdr:row>39</xdr:row>
      <xdr:rowOff>67564</xdr:rowOff>
    </xdr:to>
    <xdr:sp macro="" textlink="">
      <xdr:nvSpPr>
        <xdr:cNvPr id="534" name="楕円 533">
          <a:extLst>
            <a:ext uri="{FF2B5EF4-FFF2-40B4-BE49-F238E27FC236}">
              <a16:creationId xmlns:a16="http://schemas.microsoft.com/office/drawing/2014/main" id="{46D9CD9F-996F-4D4C-9FC9-04C515487204}"/>
            </a:ext>
          </a:extLst>
        </xdr:cNvPr>
        <xdr:cNvSpPr/>
      </xdr:nvSpPr>
      <xdr:spPr>
        <a:xfrm>
          <a:off x="15430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xdr:rowOff>
    </xdr:from>
    <xdr:to>
      <xdr:col>85</xdr:col>
      <xdr:colOff>127000</xdr:colOff>
      <xdr:row>39</xdr:row>
      <xdr:rowOff>57912</xdr:rowOff>
    </xdr:to>
    <xdr:cxnSp macro="">
      <xdr:nvCxnSpPr>
        <xdr:cNvPr id="535" name="直線コネクタ 534">
          <a:extLst>
            <a:ext uri="{FF2B5EF4-FFF2-40B4-BE49-F238E27FC236}">
              <a16:creationId xmlns:a16="http://schemas.microsoft.com/office/drawing/2014/main" id="{DC23FEA9-A651-4565-8A6A-2F11F8C070B3}"/>
            </a:ext>
          </a:extLst>
        </xdr:cNvPr>
        <xdr:cNvCxnSpPr/>
      </xdr:nvCxnSpPr>
      <xdr:spPr>
        <a:xfrm>
          <a:off x="15481300" y="670331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6" name="楕円 535">
          <a:extLst>
            <a:ext uri="{FF2B5EF4-FFF2-40B4-BE49-F238E27FC236}">
              <a16:creationId xmlns:a16="http://schemas.microsoft.com/office/drawing/2014/main" id="{ADEB26CD-4425-4C2B-8428-0872AACDC75E}"/>
            </a:ext>
          </a:extLst>
        </xdr:cNvPr>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39</xdr:row>
      <xdr:rowOff>16764</xdr:rowOff>
    </xdr:to>
    <xdr:cxnSp macro="">
      <xdr:nvCxnSpPr>
        <xdr:cNvPr id="537" name="直線コネクタ 536">
          <a:extLst>
            <a:ext uri="{FF2B5EF4-FFF2-40B4-BE49-F238E27FC236}">
              <a16:creationId xmlns:a16="http://schemas.microsoft.com/office/drawing/2014/main" id="{8B0E938F-7AB3-49F5-83C7-BD4A4E1EC9D0}"/>
            </a:ext>
          </a:extLst>
        </xdr:cNvPr>
        <xdr:cNvCxnSpPr/>
      </xdr:nvCxnSpPr>
      <xdr:spPr>
        <a:xfrm>
          <a:off x="14592300" y="66941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164846</xdr:rowOff>
    </xdr:from>
    <xdr:to>
      <xdr:col>72</xdr:col>
      <xdr:colOff>38100</xdr:colOff>
      <xdr:row>39</xdr:row>
      <xdr:rowOff>94996</xdr:rowOff>
    </xdr:to>
    <xdr:sp macro="" textlink="">
      <xdr:nvSpPr>
        <xdr:cNvPr id="538" name="楕円 537">
          <a:extLst>
            <a:ext uri="{FF2B5EF4-FFF2-40B4-BE49-F238E27FC236}">
              <a16:creationId xmlns:a16="http://schemas.microsoft.com/office/drawing/2014/main" id="{CDB33191-0852-4415-8106-349CE0A32244}"/>
            </a:ext>
          </a:extLst>
        </xdr:cNvPr>
        <xdr:cNvSpPr/>
      </xdr:nvSpPr>
      <xdr:spPr>
        <a:xfrm>
          <a:off x="1365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39</xdr:row>
      <xdr:rowOff>44196</xdr:rowOff>
    </xdr:to>
    <xdr:cxnSp macro="">
      <xdr:nvCxnSpPr>
        <xdr:cNvPr id="539" name="直線コネクタ 538">
          <a:extLst>
            <a:ext uri="{FF2B5EF4-FFF2-40B4-BE49-F238E27FC236}">
              <a16:creationId xmlns:a16="http://schemas.microsoft.com/office/drawing/2014/main" id="{9EE4ECA3-855B-4A5D-B2AF-30F430BF7300}"/>
            </a:ext>
          </a:extLst>
        </xdr:cNvPr>
        <xdr:cNvCxnSpPr/>
      </xdr:nvCxnSpPr>
      <xdr:spPr>
        <a:xfrm flipV="1">
          <a:off x="13703300" y="66941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87122</xdr:rowOff>
    </xdr:from>
    <xdr:to>
      <xdr:col>67</xdr:col>
      <xdr:colOff>101600</xdr:colOff>
      <xdr:row>39</xdr:row>
      <xdr:rowOff>17272</xdr:rowOff>
    </xdr:to>
    <xdr:sp macro="" textlink="">
      <xdr:nvSpPr>
        <xdr:cNvPr id="540" name="楕円 539">
          <a:extLst>
            <a:ext uri="{FF2B5EF4-FFF2-40B4-BE49-F238E27FC236}">
              <a16:creationId xmlns:a16="http://schemas.microsoft.com/office/drawing/2014/main" id="{DC659828-2DC5-4EDF-9A0D-572D9D161152}"/>
            </a:ext>
          </a:extLst>
        </xdr:cNvPr>
        <xdr:cNvSpPr/>
      </xdr:nvSpPr>
      <xdr:spPr>
        <a:xfrm>
          <a:off x="12763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137922</xdr:rowOff>
    </xdr:from>
    <xdr:to>
      <xdr:col>71</xdr:col>
      <xdr:colOff>177800</xdr:colOff>
      <xdr:row>39</xdr:row>
      <xdr:rowOff>44196</xdr:rowOff>
    </xdr:to>
    <xdr:cxnSp macro="">
      <xdr:nvCxnSpPr>
        <xdr:cNvPr id="541" name="直線コネクタ 540">
          <a:extLst>
            <a:ext uri="{FF2B5EF4-FFF2-40B4-BE49-F238E27FC236}">
              <a16:creationId xmlns:a16="http://schemas.microsoft.com/office/drawing/2014/main" id="{509BF621-4AED-4CC6-8838-3D8633DEF0F9}"/>
            </a:ext>
          </a:extLst>
        </xdr:cNvPr>
        <xdr:cNvCxnSpPr/>
      </xdr:nvCxnSpPr>
      <xdr:spPr>
        <a:xfrm>
          <a:off x="12814300" y="665302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7E44F745-54A7-40B7-B531-35587214DEB6}"/>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A48F5E7-D5AB-41B0-A874-71450509AF4E}"/>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3B9747A0-4584-481B-9561-3CD3BD294A3D}"/>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B72F0FEB-CE83-46BB-B7D8-0A57E0F9861F}"/>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58691</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28CAAE56-C273-45EC-AE93-C26153318FA5}"/>
            </a:ext>
          </a:extLst>
        </xdr:cNvPr>
        <xdr:cNvSpPr txBox="1"/>
      </xdr:nvSpPr>
      <xdr:spPr>
        <a:xfrm>
          <a:off x="15266044" y="674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7963B05E-790D-4BEE-98C1-4C9FA343A9F5}"/>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86123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CF7D2035-BC27-4F01-8977-8CA60FEBEDB8}"/>
            </a:ext>
          </a:extLst>
        </xdr:cNvPr>
        <xdr:cNvSpPr txBox="1"/>
      </xdr:nvSpPr>
      <xdr:spPr>
        <a:xfrm>
          <a:off x="13500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8399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E60EF825-FA28-45B0-9E24-A9C0BB0AF109}"/>
            </a:ext>
          </a:extLst>
        </xdr:cNvPr>
        <xdr:cNvSpPr txBox="1"/>
      </xdr:nvSpPr>
      <xdr:spPr>
        <a:xfrm>
          <a:off x="12611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549BC7C-CA7C-4BFA-B00C-B1A5212924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789BDFF-000E-4061-8713-F4DC6A98FE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36003D51-4D87-4AEC-902A-F5968ECB17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C18B60C7-E3AA-4EE4-A1F2-E6BDF623CF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5C155F9-AFF7-49B2-B789-0A07BE5A01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C463F788-34D6-4D41-BC11-9EDCE30575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F80BB7CB-DE36-4629-BF25-9783E80B25C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507A5F3-927C-4824-B427-75BCAFD08F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9D9BBF6D-A7D8-402C-97A2-8C1BAFA06E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737E00B-3969-46FE-B659-325EF45E25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A6FDDD51-6386-451E-9D11-FB20B43C2D1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D8F773EE-753C-480F-BD59-1C5D8FF67D0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8B739634-4A89-46D5-A2FE-28F0C04F2A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FF0027E6-AF2C-4677-A3AB-A7A8885CC6A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52F88D08-66D1-43D0-B721-8B23DA7D2CB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AEAD9F32-87F0-47B5-A639-4CBDA9A93D8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FC624C83-7FF2-4D35-B117-AA4D93D349A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FB6721DD-182C-4657-A182-2A7C7ACDC4F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3C1EA2D2-3F2C-4198-A17A-56AE3CB4995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F14252AB-AEA5-4029-9DCB-25340156873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2CBB10FA-9E48-401A-9010-4A39205EB2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C9839307-3880-41C5-838E-C5E5BB265B1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3185732-0E93-4B62-AD4D-69C5B61CA7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B4771550-D60A-4FE6-922F-0B22DD54F08E}"/>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5F892F84-FBAC-4DC9-A105-4B63D248432B}"/>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29A6BD39-0E8C-44B0-A081-81131A4822F3}"/>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C3A4C4D7-3D7F-4220-96E2-D30AD61580D6}"/>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353EB930-F770-4B5C-B86A-BE311228CA9D}"/>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7141B1CF-0DB7-405A-ACBD-6FC9CE9FA45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E6BA7D41-6C50-473D-8340-65FBA9BEC60B}"/>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3C90549E-D680-472E-985D-8973BACADD38}"/>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80702FD8-84A4-44DA-8242-1D0975DC169B}"/>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55E4DF17-90B7-480C-96CB-6BFF6303322B}"/>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3A2CA284-7CA5-46EF-AE6D-E2D361F6D493}"/>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8C41463-E231-43F9-A0F7-8DBDDE39A6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AABB5C1-359C-47F1-B5D1-AD1C140580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381CC79-C8D3-4610-8240-3F856B483D7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A4C7A61-5EC2-4A72-91EC-FFB12EDB97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87D49A0-5E08-4BA9-B491-53E76033B6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89" name="楕円 588">
          <a:extLst>
            <a:ext uri="{FF2B5EF4-FFF2-40B4-BE49-F238E27FC236}">
              <a16:creationId xmlns:a16="http://schemas.microsoft.com/office/drawing/2014/main" id="{88C0D331-22E7-4842-8E38-B612A32E8411}"/>
            </a:ext>
          </a:extLst>
        </xdr:cNvPr>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7C4BB620-1E35-474E-95A3-6162CA67DFCB}"/>
            </a:ext>
          </a:extLst>
        </xdr:cNvPr>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91" name="楕円 590">
          <a:extLst>
            <a:ext uri="{FF2B5EF4-FFF2-40B4-BE49-F238E27FC236}">
              <a16:creationId xmlns:a16="http://schemas.microsoft.com/office/drawing/2014/main" id="{F2AE9068-19FA-407B-9704-173F69148D44}"/>
            </a:ext>
          </a:extLst>
        </xdr:cNvPr>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592" name="直線コネクタ 591">
          <a:extLst>
            <a:ext uri="{FF2B5EF4-FFF2-40B4-BE49-F238E27FC236}">
              <a16:creationId xmlns:a16="http://schemas.microsoft.com/office/drawing/2014/main" id="{802EF432-22B6-46FA-BA37-B93417896234}"/>
            </a:ext>
          </a:extLst>
        </xdr:cNvPr>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593" name="楕円 592">
          <a:extLst>
            <a:ext uri="{FF2B5EF4-FFF2-40B4-BE49-F238E27FC236}">
              <a16:creationId xmlns:a16="http://schemas.microsoft.com/office/drawing/2014/main" id="{E2030B82-E5A7-483C-9FF9-6E2AAD4B80A1}"/>
            </a:ext>
          </a:extLst>
        </xdr:cNvPr>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594" name="直線コネクタ 593">
          <a:extLst>
            <a:ext uri="{FF2B5EF4-FFF2-40B4-BE49-F238E27FC236}">
              <a16:creationId xmlns:a16="http://schemas.microsoft.com/office/drawing/2014/main" id="{22730FDA-7E1B-4AB9-A6C9-D6E7C88A96DB}"/>
            </a:ext>
          </a:extLst>
        </xdr:cNvPr>
        <xdr:cNvCxnSpPr/>
      </xdr:nvCxnSpPr>
      <xdr:spPr>
        <a:xfrm>
          <a:off x="20434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95" name="楕円 594">
          <a:extLst>
            <a:ext uri="{FF2B5EF4-FFF2-40B4-BE49-F238E27FC236}">
              <a16:creationId xmlns:a16="http://schemas.microsoft.com/office/drawing/2014/main" id="{81BFAEE6-672D-48C7-A0B3-8F85F5669460}"/>
            </a:ext>
          </a:extLst>
        </xdr:cNvPr>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596" name="直線コネクタ 595">
          <a:extLst>
            <a:ext uri="{FF2B5EF4-FFF2-40B4-BE49-F238E27FC236}">
              <a16:creationId xmlns:a16="http://schemas.microsoft.com/office/drawing/2014/main" id="{3373231E-3E0D-4069-913D-06641DF73173}"/>
            </a:ext>
          </a:extLst>
        </xdr:cNvPr>
        <xdr:cNvCxnSpPr/>
      </xdr:nvCxnSpPr>
      <xdr:spPr>
        <a:xfrm>
          <a:off x="19545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74930</xdr:rowOff>
    </xdr:from>
    <xdr:to>
      <xdr:col>98</xdr:col>
      <xdr:colOff>38100</xdr:colOff>
      <xdr:row>42</xdr:row>
      <xdr:rowOff>5080</xdr:rowOff>
    </xdr:to>
    <xdr:sp macro="" textlink="">
      <xdr:nvSpPr>
        <xdr:cNvPr id="597" name="楕円 596">
          <a:extLst>
            <a:ext uri="{FF2B5EF4-FFF2-40B4-BE49-F238E27FC236}">
              <a16:creationId xmlns:a16="http://schemas.microsoft.com/office/drawing/2014/main" id="{3347D9D9-1A49-44E6-8292-FCAF56442A22}"/>
            </a:ext>
          </a:extLst>
        </xdr:cNvPr>
        <xdr:cNvSpPr/>
      </xdr:nvSpPr>
      <xdr:spPr>
        <a:xfrm>
          <a:off x="18605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125730</xdr:rowOff>
    </xdr:to>
    <xdr:cxnSp macro="">
      <xdr:nvCxnSpPr>
        <xdr:cNvPr id="598" name="直線コネクタ 597">
          <a:extLst>
            <a:ext uri="{FF2B5EF4-FFF2-40B4-BE49-F238E27FC236}">
              <a16:creationId xmlns:a16="http://schemas.microsoft.com/office/drawing/2014/main" id="{A53CA5BD-F721-4EFC-952A-630DE0E4C8C7}"/>
            </a:ext>
          </a:extLst>
        </xdr:cNvPr>
        <xdr:cNvCxnSpPr/>
      </xdr:nvCxnSpPr>
      <xdr:spPr>
        <a:xfrm flipV="1">
          <a:off x="18656300" y="7147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B634C95C-B0B5-40D1-9307-E37752B23285}"/>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64CA027E-C673-4873-BC8A-75CCA58C5BD6}"/>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1EA8EE1-FC3B-4679-9850-9DE7B3DD9CF1}"/>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D2B47901-DEB7-4637-AE2B-08DDE853FB97}"/>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FAE0D6C-FEEA-431A-B464-37FC01C233F6}"/>
            </a:ext>
          </a:extLst>
        </xdr:cNvPr>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725AA670-6D73-46A7-91B6-8972F5ECB208}"/>
            </a:ext>
          </a:extLst>
        </xdr:cNvPr>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7084C986-4AB2-453D-B6E1-CE32D6E0AE4B}"/>
            </a:ext>
          </a:extLst>
        </xdr:cNvPr>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167657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C93B63FE-E2FF-4BED-BD13-6FE512240CF9}"/>
            </a:ext>
          </a:extLst>
        </xdr:cNvPr>
        <xdr:cNvSpPr txBox="1"/>
      </xdr:nvSpPr>
      <xdr:spPr>
        <a:xfrm>
          <a:off x="18421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B14216F-79BA-4E1E-B53D-AC0DCF118C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4FC506EA-CBCF-4737-864B-3076A65FD9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A239C6AD-7269-4C2C-A090-B4D6DEC235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FB0E704E-50C7-4726-B1EB-DCED6E2201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2DC1634-6761-4656-B769-7D2C17BBE5D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411FD68-2A4E-4BD0-84A3-B027602ABC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25EA07B-D784-427A-84E7-E1A7A32495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0F51DF5-901A-404F-A694-B7F6A108EE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410AABAF-0D87-4DF9-BD72-5EE107E348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39947837-392F-4886-8469-A943621A1D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BBF5F511-8E84-4847-9111-CC8597D436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56B43916-75E4-4F5C-B891-9BA6B093926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B11F764A-C0DA-4BA9-A7A9-53EB2A6EC4F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24790B1B-3FDB-4F7B-946B-577D3230DE8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AF91589E-018A-45F7-A1CA-80A98920201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C513D65C-BA00-49D8-A664-A05CE9E8AB3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4F9B68B7-22B8-4010-B7A6-A4F8753CC96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CF77817E-4B1F-4CD6-88CD-18DD9CAE2CB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14CE46DD-B080-489F-A1D6-91E096ABD35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54440227-8135-4F67-8F4B-EA34E513BE2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1D07B740-0143-44A7-9F72-6E5A625F7A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871EEC0-356E-4540-8561-DAA1A0A8073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6796A608-C0E5-4C1B-8592-945879974B3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44BCDCE4-2583-41D7-9FBB-C58435F181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9007AF97-92AD-4A34-990F-C02CC947B0D9}"/>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7B36CBD3-FE2D-401C-BD24-D7AE9422F382}"/>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D56569EB-9115-4BCA-97DC-26051D076A66}"/>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D2DAF550-A2FC-4979-A79F-AAC5B6687764}"/>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0A43CF2E-45BC-4F50-BE68-04206BA5EA59}"/>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C91F4C28-20C5-4833-A08D-94AF1F6E733E}"/>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E62B0164-CFCD-4787-8A98-912C7C0BF1C8}"/>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4B6761AF-6337-4512-84C6-C079E0FB9F92}"/>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46B2B503-5251-4ACD-9E33-73ADB46350C8}"/>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F5BA2C47-BA52-4869-A49D-BBE4B2840B7A}"/>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57CDAE93-B9A0-4C0A-BC00-F852EA252772}"/>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ACF6796-34AF-4018-A983-A6E41752756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251B7A1-BC68-4C67-B76F-CF3446551E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7ABF4BC-0CB6-4B57-A08D-A28E46E2D1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5F6F87C-3DE6-4E63-8753-449AC8849B0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230BAE9-E6E1-4CF3-AA4D-DABF1DC51B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647" name="楕円 646">
          <a:extLst>
            <a:ext uri="{FF2B5EF4-FFF2-40B4-BE49-F238E27FC236}">
              <a16:creationId xmlns:a16="http://schemas.microsoft.com/office/drawing/2014/main" id="{2EBB6301-B69C-4439-8A2C-4997968A9296}"/>
            </a:ext>
          </a:extLst>
        </xdr:cNvPr>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D055BBE0-6595-44A3-BDA9-54E024E45CF3}"/>
            </a:ext>
          </a:extLst>
        </xdr:cNvPr>
        <xdr:cNvSpPr txBox="1"/>
      </xdr:nvSpPr>
      <xdr:spPr>
        <a:xfrm>
          <a:off x="16357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49" name="楕円 648">
          <a:extLst>
            <a:ext uri="{FF2B5EF4-FFF2-40B4-BE49-F238E27FC236}">
              <a16:creationId xmlns:a16="http://schemas.microsoft.com/office/drawing/2014/main" id="{3EB12F4F-F18A-4BEB-AAF1-ACBA9FF636FB}"/>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40005</xdr:rowOff>
    </xdr:to>
    <xdr:cxnSp macro="">
      <xdr:nvCxnSpPr>
        <xdr:cNvPr id="650" name="直線コネクタ 649">
          <a:extLst>
            <a:ext uri="{FF2B5EF4-FFF2-40B4-BE49-F238E27FC236}">
              <a16:creationId xmlns:a16="http://schemas.microsoft.com/office/drawing/2014/main" id="{5FF76142-8589-4FDE-8B97-ADECE0AE134F}"/>
            </a:ext>
          </a:extLst>
        </xdr:cNvPr>
        <xdr:cNvCxnSpPr/>
      </xdr:nvCxnSpPr>
      <xdr:spPr>
        <a:xfrm>
          <a:off x="15481300" y="104698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651" name="楕円 650">
          <a:extLst>
            <a:ext uri="{FF2B5EF4-FFF2-40B4-BE49-F238E27FC236}">
              <a16:creationId xmlns:a16="http://schemas.microsoft.com/office/drawing/2014/main" id="{CD1AD1B1-8F74-4F33-806A-3FD4DBE3FB36}"/>
            </a:ext>
          </a:extLst>
        </xdr:cNvPr>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11430</xdr:rowOff>
    </xdr:to>
    <xdr:cxnSp macro="">
      <xdr:nvCxnSpPr>
        <xdr:cNvPr id="652" name="直線コネクタ 651">
          <a:extLst>
            <a:ext uri="{FF2B5EF4-FFF2-40B4-BE49-F238E27FC236}">
              <a16:creationId xmlns:a16="http://schemas.microsoft.com/office/drawing/2014/main" id="{E0149C5A-8709-47F0-AB78-6CAF4642C5AE}"/>
            </a:ext>
          </a:extLst>
        </xdr:cNvPr>
        <xdr:cNvCxnSpPr/>
      </xdr:nvCxnSpPr>
      <xdr:spPr>
        <a:xfrm>
          <a:off x="14592300" y="104641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653" name="楕円 652">
          <a:extLst>
            <a:ext uri="{FF2B5EF4-FFF2-40B4-BE49-F238E27FC236}">
              <a16:creationId xmlns:a16="http://schemas.microsoft.com/office/drawing/2014/main" id="{9AE11ED1-F5A3-4ECF-8175-A04340EA0AD5}"/>
            </a:ext>
          </a:extLst>
        </xdr:cNvPr>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30480</xdr:rowOff>
    </xdr:to>
    <xdr:cxnSp macro="">
      <xdr:nvCxnSpPr>
        <xdr:cNvPr id="654" name="直線コネクタ 653">
          <a:extLst>
            <a:ext uri="{FF2B5EF4-FFF2-40B4-BE49-F238E27FC236}">
              <a16:creationId xmlns:a16="http://schemas.microsoft.com/office/drawing/2014/main" id="{3B7744E0-BA80-48D6-80C0-636C5582B8C2}"/>
            </a:ext>
          </a:extLst>
        </xdr:cNvPr>
        <xdr:cNvCxnSpPr/>
      </xdr:nvCxnSpPr>
      <xdr:spPr>
        <a:xfrm flipV="1">
          <a:off x="13703300" y="104641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95885</xdr:rowOff>
    </xdr:from>
    <xdr:to>
      <xdr:col>67</xdr:col>
      <xdr:colOff>101600</xdr:colOff>
      <xdr:row>61</xdr:row>
      <xdr:rowOff>26035</xdr:rowOff>
    </xdr:to>
    <xdr:sp macro="" textlink="">
      <xdr:nvSpPr>
        <xdr:cNvPr id="655" name="楕円 654">
          <a:extLst>
            <a:ext uri="{FF2B5EF4-FFF2-40B4-BE49-F238E27FC236}">
              <a16:creationId xmlns:a16="http://schemas.microsoft.com/office/drawing/2014/main" id="{66CE1F57-484F-45E9-B0F5-EC29EB69D8FC}"/>
            </a:ext>
          </a:extLst>
        </xdr:cNvPr>
        <xdr:cNvSpPr/>
      </xdr:nvSpPr>
      <xdr:spPr>
        <a:xfrm>
          <a:off x="12763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146685</xdr:rowOff>
    </xdr:from>
    <xdr:to>
      <xdr:col>71</xdr:col>
      <xdr:colOff>177800</xdr:colOff>
      <xdr:row>61</xdr:row>
      <xdr:rowOff>30480</xdr:rowOff>
    </xdr:to>
    <xdr:cxnSp macro="">
      <xdr:nvCxnSpPr>
        <xdr:cNvPr id="656" name="直線コネクタ 655">
          <a:extLst>
            <a:ext uri="{FF2B5EF4-FFF2-40B4-BE49-F238E27FC236}">
              <a16:creationId xmlns:a16="http://schemas.microsoft.com/office/drawing/2014/main" id="{D3CCB812-B40C-4B1C-A6D0-FE589CCD63C6}"/>
            </a:ext>
          </a:extLst>
        </xdr:cNvPr>
        <xdr:cNvCxnSpPr/>
      </xdr:nvCxnSpPr>
      <xdr:spPr>
        <a:xfrm>
          <a:off x="12814300" y="1043368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9757C532-84C3-4D65-BCDD-98CFB68D3A81}"/>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92050089-EA93-4046-8167-4EA0920C69E3}"/>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82319E3E-3889-421D-8798-2CEEC4C8D1D3}"/>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BD76C76B-37FB-4E40-A2C3-4C3FCDEE5CBA}"/>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61" name="n_1mainValue【学校施設】&#10;有形固定資産減価償却率">
          <a:extLst>
            <a:ext uri="{FF2B5EF4-FFF2-40B4-BE49-F238E27FC236}">
              <a16:creationId xmlns:a16="http://schemas.microsoft.com/office/drawing/2014/main" id="{200568D9-F874-4B6F-A7F9-4FB3BEC52BFF}"/>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662" name="n_2mainValue【学校施設】&#10;有形固定資産減価償却率">
          <a:extLst>
            <a:ext uri="{FF2B5EF4-FFF2-40B4-BE49-F238E27FC236}">
              <a16:creationId xmlns:a16="http://schemas.microsoft.com/office/drawing/2014/main" id="{C869DA98-0BE8-4DB2-B98E-74EC6BAC1C48}"/>
            </a:ext>
          </a:extLst>
        </xdr:cNvPr>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663" name="n_3mainValue【学校施設】&#10;有形固定資産減価償却率">
          <a:extLst>
            <a:ext uri="{FF2B5EF4-FFF2-40B4-BE49-F238E27FC236}">
              <a16:creationId xmlns:a16="http://schemas.microsoft.com/office/drawing/2014/main" id="{FFA69476-F65E-4AE3-BF39-896498FC4AF0}"/>
            </a:ext>
          </a:extLst>
        </xdr:cNvPr>
        <xdr:cNvSpPr txBox="1"/>
      </xdr:nvSpPr>
      <xdr:spPr>
        <a:xfrm>
          <a:off x="13500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17162</xdr:rowOff>
    </xdr:from>
    <xdr:ext cx="405111" cy="259045"/>
    <xdr:sp macro="" textlink="">
      <xdr:nvSpPr>
        <xdr:cNvPr id="664" name="n_4mainValue【学校施設】&#10;有形固定資産減価償却率">
          <a:extLst>
            <a:ext uri="{FF2B5EF4-FFF2-40B4-BE49-F238E27FC236}">
              <a16:creationId xmlns:a16="http://schemas.microsoft.com/office/drawing/2014/main" id="{00DAEDC4-B82D-4CEC-9AB9-2896F6EE3674}"/>
            </a:ext>
          </a:extLst>
        </xdr:cNvPr>
        <xdr:cNvSpPr txBox="1"/>
      </xdr:nvSpPr>
      <xdr:spPr>
        <a:xfrm>
          <a:off x="12611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7547184-21C9-479D-BDD3-BB961CDCAA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B21D41D-D950-463E-8EED-C3BF61115AB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5E6E029B-6AD8-40A7-BB06-30128295DB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B8F4F05C-B496-40B4-AA96-459CACF4BF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3A0D863-3C2F-4C13-83CA-A1A4EF06CD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72FDD2A-4522-4956-A236-C40581F6B9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F02352F4-338B-44F7-82DB-58D85D6791C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72A7C9CA-3DFF-43A2-9A3B-C695483E0F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C7278296-5AC6-45AA-A387-53CC534DBA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93CE716F-6872-4C27-9515-E9BC204031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9F308DE2-A8D4-49ED-8023-785720B05EC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9C48E1F7-D621-43F6-A810-B629D00BA059}"/>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6568C104-6C83-4F22-A9A7-830A7A0A821D}"/>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92458A33-614D-47A5-8703-7E36DE1A06BD}"/>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E2AF2AE1-CE1D-4B10-8DDD-F4AA7EA39A4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26CF1C6F-1206-4893-B97E-7919D0DC8A8E}"/>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5A4CB2E7-46A8-4CCD-A654-FF3F8FCD087D}"/>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C4C1B0-F940-4E49-A67B-5B6BF0F930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6BCF6459-3FEE-4533-B266-097F35BE085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33510C75-D10B-459E-9F56-9306CD264379}"/>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E83CD51F-94B2-4BB7-84AD-08CC5FDBF85C}"/>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2A9C92B8-120C-48A0-B765-D13767AE1309}"/>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169690ED-312B-493B-ABBF-11DFCF49595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8BDFDB20-95F5-4458-837A-35E57BF85416}"/>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0880739F-5E0C-4B87-8A4D-8CD293267D36}"/>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9E4A9F61-1B7D-416E-9B22-6E70B1FE9FA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99345FF6-1A9C-4CFE-9604-FCD8D233F8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68C5018C-D6D8-4A4A-A039-101E8314EE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783D34CE-D441-448F-8DBC-8C67815A2242}"/>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867DFF76-20CA-4551-A375-591DB94F8653}"/>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05F5DB00-668C-4013-9D9A-7E9386563C94}"/>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124859DC-DAD0-44C6-8811-B32AF65E3C6B}"/>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357EB603-0D03-4CFF-9B72-2C2DF2CEA723}"/>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a:extLst>
            <a:ext uri="{FF2B5EF4-FFF2-40B4-BE49-F238E27FC236}">
              <a16:creationId xmlns:a16="http://schemas.microsoft.com/office/drawing/2014/main" id="{4CF041B1-A6ED-4887-B26F-03D18D8AC1E4}"/>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023B7D91-C001-4943-B042-656C65BE9CAC}"/>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5D5A6D9F-1C2B-4E82-A727-45BE59C2FD41}"/>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98232CDE-D9DB-4839-817A-863DFA62044A}"/>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2F554F96-28D3-44DA-B32A-ECC407A3C172}"/>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2AD7B855-3E53-46D9-9925-7D4BE5CCD1D3}"/>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CDD4A3D-B3D6-47F7-8168-8637DD1B1A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18784A4-6104-4201-BB6A-A80ADC1DA41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0B6D099-1014-4697-810B-8B9BDB7218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1CFA3AE-7739-42D2-B305-9553C17CBC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AF7588B-54F0-402D-A164-7CFAD84325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22066</xdr:rowOff>
    </xdr:from>
    <xdr:to>
      <xdr:col>116</xdr:col>
      <xdr:colOff>114300</xdr:colOff>
      <xdr:row>59</xdr:row>
      <xdr:rowOff>123666</xdr:rowOff>
    </xdr:to>
    <xdr:sp macro="" textlink="">
      <xdr:nvSpPr>
        <xdr:cNvPr id="709" name="楕円 708">
          <a:extLst>
            <a:ext uri="{FF2B5EF4-FFF2-40B4-BE49-F238E27FC236}">
              <a16:creationId xmlns:a16="http://schemas.microsoft.com/office/drawing/2014/main" id="{CDF142C4-9666-4EEC-ABB2-60B24617B0F6}"/>
            </a:ext>
          </a:extLst>
        </xdr:cNvPr>
        <xdr:cNvSpPr/>
      </xdr:nvSpPr>
      <xdr:spPr>
        <a:xfrm>
          <a:off x="22110700" y="1013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44943</xdr:rowOff>
    </xdr:from>
    <xdr:ext cx="469744" cy="259045"/>
    <xdr:sp macro="" textlink="">
      <xdr:nvSpPr>
        <xdr:cNvPr id="710" name="【学校施設】&#10;一人当たり面積該当値テキスト">
          <a:extLst>
            <a:ext uri="{FF2B5EF4-FFF2-40B4-BE49-F238E27FC236}">
              <a16:creationId xmlns:a16="http://schemas.microsoft.com/office/drawing/2014/main" id="{51B281A8-AB40-4932-AD61-E6F27BC84B65}"/>
            </a:ext>
          </a:extLst>
        </xdr:cNvPr>
        <xdr:cNvSpPr txBox="1"/>
      </xdr:nvSpPr>
      <xdr:spPr>
        <a:xfrm>
          <a:off x="22199600" y="998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29210</xdr:rowOff>
    </xdr:from>
    <xdr:to>
      <xdr:col>112</xdr:col>
      <xdr:colOff>38100</xdr:colOff>
      <xdr:row>59</xdr:row>
      <xdr:rowOff>130810</xdr:rowOff>
    </xdr:to>
    <xdr:sp macro="" textlink="">
      <xdr:nvSpPr>
        <xdr:cNvPr id="711" name="楕円 710">
          <a:extLst>
            <a:ext uri="{FF2B5EF4-FFF2-40B4-BE49-F238E27FC236}">
              <a16:creationId xmlns:a16="http://schemas.microsoft.com/office/drawing/2014/main" id="{78865A69-56F3-4F93-A9F8-4A5585779C8A}"/>
            </a:ext>
          </a:extLst>
        </xdr:cNvPr>
        <xdr:cNvSpPr/>
      </xdr:nvSpPr>
      <xdr:spPr>
        <a:xfrm>
          <a:off x="2127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72866</xdr:rowOff>
    </xdr:from>
    <xdr:to>
      <xdr:col>116</xdr:col>
      <xdr:colOff>63500</xdr:colOff>
      <xdr:row>59</xdr:row>
      <xdr:rowOff>80010</xdr:rowOff>
    </xdr:to>
    <xdr:cxnSp macro="">
      <xdr:nvCxnSpPr>
        <xdr:cNvPr id="712" name="直線コネクタ 711">
          <a:extLst>
            <a:ext uri="{FF2B5EF4-FFF2-40B4-BE49-F238E27FC236}">
              <a16:creationId xmlns:a16="http://schemas.microsoft.com/office/drawing/2014/main" id="{F8CD9E2E-5DC5-4612-97B3-6AEDDD8636B5}"/>
            </a:ext>
          </a:extLst>
        </xdr:cNvPr>
        <xdr:cNvCxnSpPr/>
      </xdr:nvCxnSpPr>
      <xdr:spPr>
        <a:xfrm flipV="1">
          <a:off x="21323300" y="10188416"/>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53499</xdr:rowOff>
    </xdr:from>
    <xdr:to>
      <xdr:col>107</xdr:col>
      <xdr:colOff>101600</xdr:colOff>
      <xdr:row>59</xdr:row>
      <xdr:rowOff>155099</xdr:rowOff>
    </xdr:to>
    <xdr:sp macro="" textlink="">
      <xdr:nvSpPr>
        <xdr:cNvPr id="713" name="楕円 712">
          <a:extLst>
            <a:ext uri="{FF2B5EF4-FFF2-40B4-BE49-F238E27FC236}">
              <a16:creationId xmlns:a16="http://schemas.microsoft.com/office/drawing/2014/main" id="{61F5D491-901D-474E-9739-3AAE68857B4D}"/>
            </a:ext>
          </a:extLst>
        </xdr:cNvPr>
        <xdr:cNvSpPr/>
      </xdr:nvSpPr>
      <xdr:spPr>
        <a:xfrm>
          <a:off x="20383500" y="101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80010</xdr:rowOff>
    </xdr:from>
    <xdr:to>
      <xdr:col>111</xdr:col>
      <xdr:colOff>177800</xdr:colOff>
      <xdr:row>59</xdr:row>
      <xdr:rowOff>104299</xdr:rowOff>
    </xdr:to>
    <xdr:cxnSp macro="">
      <xdr:nvCxnSpPr>
        <xdr:cNvPr id="714" name="直線コネクタ 713">
          <a:extLst>
            <a:ext uri="{FF2B5EF4-FFF2-40B4-BE49-F238E27FC236}">
              <a16:creationId xmlns:a16="http://schemas.microsoft.com/office/drawing/2014/main" id="{05F1B9F3-3BF1-4631-9343-3FAB1A1338AA}"/>
            </a:ext>
          </a:extLst>
        </xdr:cNvPr>
        <xdr:cNvCxnSpPr/>
      </xdr:nvCxnSpPr>
      <xdr:spPr>
        <a:xfrm flipV="1">
          <a:off x="20434300" y="10195560"/>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84931</xdr:rowOff>
    </xdr:from>
    <xdr:to>
      <xdr:col>102</xdr:col>
      <xdr:colOff>165100</xdr:colOff>
      <xdr:row>60</xdr:row>
      <xdr:rowOff>15081</xdr:rowOff>
    </xdr:to>
    <xdr:sp macro="" textlink="">
      <xdr:nvSpPr>
        <xdr:cNvPr id="715" name="楕円 714">
          <a:extLst>
            <a:ext uri="{FF2B5EF4-FFF2-40B4-BE49-F238E27FC236}">
              <a16:creationId xmlns:a16="http://schemas.microsoft.com/office/drawing/2014/main" id="{0D6C0BF3-04FD-4260-AA08-22FE313E4F4D}"/>
            </a:ext>
          </a:extLst>
        </xdr:cNvPr>
        <xdr:cNvSpPr/>
      </xdr:nvSpPr>
      <xdr:spPr>
        <a:xfrm>
          <a:off x="19494500" y="102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104299</xdr:rowOff>
    </xdr:from>
    <xdr:to>
      <xdr:col>107</xdr:col>
      <xdr:colOff>50800</xdr:colOff>
      <xdr:row>59</xdr:row>
      <xdr:rowOff>135731</xdr:rowOff>
    </xdr:to>
    <xdr:cxnSp macro="">
      <xdr:nvCxnSpPr>
        <xdr:cNvPr id="716" name="直線コネクタ 715">
          <a:extLst>
            <a:ext uri="{FF2B5EF4-FFF2-40B4-BE49-F238E27FC236}">
              <a16:creationId xmlns:a16="http://schemas.microsoft.com/office/drawing/2014/main" id="{00FFEFF1-44FA-438D-AF65-68411D51B6F6}"/>
            </a:ext>
          </a:extLst>
        </xdr:cNvPr>
        <xdr:cNvCxnSpPr/>
      </xdr:nvCxnSpPr>
      <xdr:spPr>
        <a:xfrm flipV="1">
          <a:off x="19545300" y="10219849"/>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57785</xdr:rowOff>
    </xdr:from>
    <xdr:to>
      <xdr:col>98</xdr:col>
      <xdr:colOff>38100</xdr:colOff>
      <xdr:row>59</xdr:row>
      <xdr:rowOff>159385</xdr:rowOff>
    </xdr:to>
    <xdr:sp macro="" textlink="">
      <xdr:nvSpPr>
        <xdr:cNvPr id="717" name="楕円 716">
          <a:extLst>
            <a:ext uri="{FF2B5EF4-FFF2-40B4-BE49-F238E27FC236}">
              <a16:creationId xmlns:a16="http://schemas.microsoft.com/office/drawing/2014/main" id="{EA291924-818C-45C6-AF85-BCA129E5D1BB}"/>
            </a:ext>
          </a:extLst>
        </xdr:cNvPr>
        <xdr:cNvSpPr/>
      </xdr:nvSpPr>
      <xdr:spPr>
        <a:xfrm>
          <a:off x="18605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108585</xdr:rowOff>
    </xdr:from>
    <xdr:to>
      <xdr:col>102</xdr:col>
      <xdr:colOff>114300</xdr:colOff>
      <xdr:row>59</xdr:row>
      <xdr:rowOff>135731</xdr:rowOff>
    </xdr:to>
    <xdr:cxnSp macro="">
      <xdr:nvCxnSpPr>
        <xdr:cNvPr id="718" name="直線コネクタ 717">
          <a:extLst>
            <a:ext uri="{FF2B5EF4-FFF2-40B4-BE49-F238E27FC236}">
              <a16:creationId xmlns:a16="http://schemas.microsoft.com/office/drawing/2014/main" id="{4690AC0B-B0DD-4061-806D-98A8EF3C3624}"/>
            </a:ext>
          </a:extLst>
        </xdr:cNvPr>
        <xdr:cNvCxnSpPr/>
      </xdr:nvCxnSpPr>
      <xdr:spPr>
        <a:xfrm>
          <a:off x="18656300" y="10224135"/>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a:extLst>
            <a:ext uri="{FF2B5EF4-FFF2-40B4-BE49-F238E27FC236}">
              <a16:creationId xmlns:a16="http://schemas.microsoft.com/office/drawing/2014/main" id="{5F6A701D-1108-498C-856B-2AFC9E80E7B8}"/>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a:extLst>
            <a:ext uri="{FF2B5EF4-FFF2-40B4-BE49-F238E27FC236}">
              <a16:creationId xmlns:a16="http://schemas.microsoft.com/office/drawing/2014/main" id="{F07C767E-F0CE-433F-9515-62FAEDBC236A}"/>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a:extLst>
            <a:ext uri="{FF2B5EF4-FFF2-40B4-BE49-F238E27FC236}">
              <a16:creationId xmlns:a16="http://schemas.microsoft.com/office/drawing/2014/main" id="{746FD3CD-242E-4B64-95C4-DAD46532A654}"/>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a:extLst>
            <a:ext uri="{FF2B5EF4-FFF2-40B4-BE49-F238E27FC236}">
              <a16:creationId xmlns:a16="http://schemas.microsoft.com/office/drawing/2014/main" id="{3FDC9661-4670-4760-92AC-23E72D61188D}"/>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147337</xdr:rowOff>
    </xdr:from>
    <xdr:ext cx="469744" cy="259045"/>
    <xdr:sp macro="" textlink="">
      <xdr:nvSpPr>
        <xdr:cNvPr id="723" name="n_1mainValue【学校施設】&#10;一人当たり面積">
          <a:extLst>
            <a:ext uri="{FF2B5EF4-FFF2-40B4-BE49-F238E27FC236}">
              <a16:creationId xmlns:a16="http://schemas.microsoft.com/office/drawing/2014/main" id="{06BF3EF7-246D-45CF-9C9C-E60707A8E524}"/>
            </a:ext>
          </a:extLst>
        </xdr:cNvPr>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176</xdr:rowOff>
    </xdr:from>
    <xdr:ext cx="469744" cy="259045"/>
    <xdr:sp macro="" textlink="">
      <xdr:nvSpPr>
        <xdr:cNvPr id="724" name="n_2mainValue【学校施設】&#10;一人当たり面積">
          <a:extLst>
            <a:ext uri="{FF2B5EF4-FFF2-40B4-BE49-F238E27FC236}">
              <a16:creationId xmlns:a16="http://schemas.microsoft.com/office/drawing/2014/main" id="{B5451B2B-185D-4E4D-AEC0-FF50EBF8E04F}"/>
            </a:ext>
          </a:extLst>
        </xdr:cNvPr>
        <xdr:cNvSpPr txBox="1"/>
      </xdr:nvSpPr>
      <xdr:spPr>
        <a:xfrm>
          <a:off x="20199427" y="994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31608</xdr:rowOff>
    </xdr:from>
    <xdr:ext cx="469744" cy="259045"/>
    <xdr:sp macro="" textlink="">
      <xdr:nvSpPr>
        <xdr:cNvPr id="725" name="n_3mainValue【学校施設】&#10;一人当たり面積">
          <a:extLst>
            <a:ext uri="{FF2B5EF4-FFF2-40B4-BE49-F238E27FC236}">
              <a16:creationId xmlns:a16="http://schemas.microsoft.com/office/drawing/2014/main" id="{1981438D-372F-4465-B730-34C66772B38F}"/>
            </a:ext>
          </a:extLst>
        </xdr:cNvPr>
        <xdr:cNvSpPr txBox="1"/>
      </xdr:nvSpPr>
      <xdr:spPr>
        <a:xfrm>
          <a:off x="19310427" y="997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4462</xdr:rowOff>
    </xdr:from>
    <xdr:ext cx="469744" cy="259045"/>
    <xdr:sp macro="" textlink="">
      <xdr:nvSpPr>
        <xdr:cNvPr id="726" name="n_4mainValue【学校施設】&#10;一人当たり面積">
          <a:extLst>
            <a:ext uri="{FF2B5EF4-FFF2-40B4-BE49-F238E27FC236}">
              <a16:creationId xmlns:a16="http://schemas.microsoft.com/office/drawing/2014/main" id="{01DBDE72-158C-421F-BBA7-449A8C11A335}"/>
            </a:ext>
          </a:extLst>
        </xdr:cNvPr>
        <xdr:cNvSpPr txBox="1"/>
      </xdr:nvSpPr>
      <xdr:spPr>
        <a:xfrm>
          <a:off x="18421427"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931C6C0F-4CE7-409D-8EC8-16D0F55BEA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FF70842E-C345-4B41-9290-E068B26B23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D15E69EE-8C59-477D-8F2F-9DB1C980E6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CAF330F5-12A1-43DD-AD86-A4D336EB06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9E27B540-F5F2-4759-9525-1E8076B155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3E282505-FD0F-4C16-96B1-78AD031290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6E35A14E-379F-4051-9B0E-2171AE7151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5B141471-10C9-432C-96A4-5630C8EE6C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58C860A-5306-438D-87B1-F2DD83E82E5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B8D2F942-B9FB-4ED6-8EA2-A874AB20B8C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C2065AA8-6921-4F4C-8907-4BBB25A96EE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8ED82D98-19BE-4931-94B7-06EB6F34297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BAA5D901-8E95-4E03-9497-DDF92F8B786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E7A88ABB-4614-4062-9AEC-AE585675B78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0630D2AD-7561-4E53-90C0-E38195590F0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B6E2093C-29B0-4C13-A8D5-B331E8DAA8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457CBB3D-0171-4349-B9E2-930CAA9917E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8EB77754-748C-42AC-86BA-3AA40DD2F8E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A1C25126-5EAE-4FBF-9D31-F688D8B3893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03FCCF2E-712F-4F8F-9FD2-8C7705E9339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2D8C7968-9F01-44FA-B19F-CB3BAAF4201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73B55F52-F263-412B-BD57-A93C4E32DEC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CEBDF9DE-6BB6-48F5-B6FA-8662A35021C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FCBE3383-7805-4513-BFAC-362F6C445C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27CAAF7A-051B-4B12-AD11-0246E66871E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8B5E223D-B984-4D7B-A3FB-974819BB3223}"/>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B355727C-EE71-4918-80CB-A546BE69066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54E2543B-9D0E-4CA8-BBD8-70EDB6B3DF1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E2784F64-FB88-43CA-A833-F8F1EC8B21F1}"/>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158E5EEC-EE53-4D13-BA88-41B1A047142B}"/>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5795E496-DC32-48F5-88B9-B8D2B185A2B7}"/>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6A148C48-002A-4DC4-9883-355B59B0729C}"/>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BBE132DA-CC7C-49A8-B966-89F62B11BEA1}"/>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118D89D2-3484-46DA-99D1-6F5F9A609262}"/>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1A8153FB-BED4-4DF9-BF41-4C1F47720841}"/>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A58409F2-0228-496B-AD6A-725F25B81D50}"/>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8E0E88A-3C87-48A8-98C2-B03A2EF1D12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F47B49D-2CFB-4BCF-AAF4-A7CC59AD84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8B77E05-12EB-4AA2-B00E-21D1DA5A19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129824B-D8D5-470F-9F45-3C97A68866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EEBCFB4-9F1F-44CC-95A8-2853D6B0BA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119562</xdr:rowOff>
    </xdr:from>
    <xdr:to>
      <xdr:col>85</xdr:col>
      <xdr:colOff>177800</xdr:colOff>
      <xdr:row>84</xdr:row>
      <xdr:rowOff>49712</xdr:rowOff>
    </xdr:to>
    <xdr:sp macro="" textlink="">
      <xdr:nvSpPr>
        <xdr:cNvPr id="768" name="楕円 767">
          <a:extLst>
            <a:ext uri="{FF2B5EF4-FFF2-40B4-BE49-F238E27FC236}">
              <a16:creationId xmlns:a16="http://schemas.microsoft.com/office/drawing/2014/main" id="{B14683AE-BE41-4B7A-BC7A-8C2EEE36DF86}"/>
            </a:ext>
          </a:extLst>
        </xdr:cNvPr>
        <xdr:cNvSpPr/>
      </xdr:nvSpPr>
      <xdr:spPr>
        <a:xfrm>
          <a:off x="162687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97989</xdr:rowOff>
    </xdr:from>
    <xdr:ext cx="405111" cy="259045"/>
    <xdr:sp macro="" textlink="">
      <xdr:nvSpPr>
        <xdr:cNvPr id="769" name="【児童館】&#10;有形固定資産減価償却率該当値テキスト">
          <a:extLst>
            <a:ext uri="{FF2B5EF4-FFF2-40B4-BE49-F238E27FC236}">
              <a16:creationId xmlns:a16="http://schemas.microsoft.com/office/drawing/2014/main" id="{F4EBAC7B-A349-4068-8AAE-C29D94BE99A8}"/>
            </a:ext>
          </a:extLst>
        </xdr:cNvPr>
        <xdr:cNvSpPr txBox="1"/>
      </xdr:nvSpPr>
      <xdr:spPr>
        <a:xfrm>
          <a:off x="16357600"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95069</xdr:rowOff>
    </xdr:from>
    <xdr:to>
      <xdr:col>81</xdr:col>
      <xdr:colOff>101600</xdr:colOff>
      <xdr:row>84</xdr:row>
      <xdr:rowOff>25219</xdr:rowOff>
    </xdr:to>
    <xdr:sp macro="" textlink="">
      <xdr:nvSpPr>
        <xdr:cNvPr id="770" name="楕円 769">
          <a:extLst>
            <a:ext uri="{FF2B5EF4-FFF2-40B4-BE49-F238E27FC236}">
              <a16:creationId xmlns:a16="http://schemas.microsoft.com/office/drawing/2014/main" id="{8FC630BC-8FAB-4CBB-A549-559E8F101840}"/>
            </a:ext>
          </a:extLst>
        </xdr:cNvPr>
        <xdr:cNvSpPr/>
      </xdr:nvSpPr>
      <xdr:spPr>
        <a:xfrm>
          <a:off x="15430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145869</xdr:rowOff>
    </xdr:from>
    <xdr:to>
      <xdr:col>85</xdr:col>
      <xdr:colOff>127000</xdr:colOff>
      <xdr:row>83</xdr:row>
      <xdr:rowOff>170362</xdr:rowOff>
    </xdr:to>
    <xdr:cxnSp macro="">
      <xdr:nvCxnSpPr>
        <xdr:cNvPr id="771" name="直線コネクタ 770">
          <a:extLst>
            <a:ext uri="{FF2B5EF4-FFF2-40B4-BE49-F238E27FC236}">
              <a16:creationId xmlns:a16="http://schemas.microsoft.com/office/drawing/2014/main" id="{B6D51A1D-99FC-42FB-951A-A2325138A52F}"/>
            </a:ext>
          </a:extLst>
        </xdr:cNvPr>
        <xdr:cNvCxnSpPr/>
      </xdr:nvCxnSpPr>
      <xdr:spPr>
        <a:xfrm>
          <a:off x="15481300" y="1437621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90170</xdr:rowOff>
    </xdr:from>
    <xdr:to>
      <xdr:col>76</xdr:col>
      <xdr:colOff>165100</xdr:colOff>
      <xdr:row>84</xdr:row>
      <xdr:rowOff>20320</xdr:rowOff>
    </xdr:to>
    <xdr:sp macro="" textlink="">
      <xdr:nvSpPr>
        <xdr:cNvPr id="772" name="楕円 771">
          <a:extLst>
            <a:ext uri="{FF2B5EF4-FFF2-40B4-BE49-F238E27FC236}">
              <a16:creationId xmlns:a16="http://schemas.microsoft.com/office/drawing/2014/main" id="{035DBE5E-AED9-4713-8746-F151EBD57453}"/>
            </a:ext>
          </a:extLst>
        </xdr:cNvPr>
        <xdr:cNvSpPr/>
      </xdr:nvSpPr>
      <xdr:spPr>
        <a:xfrm>
          <a:off x="14541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140970</xdr:rowOff>
    </xdr:from>
    <xdr:to>
      <xdr:col>81</xdr:col>
      <xdr:colOff>50800</xdr:colOff>
      <xdr:row>83</xdr:row>
      <xdr:rowOff>145869</xdr:rowOff>
    </xdr:to>
    <xdr:cxnSp macro="">
      <xdr:nvCxnSpPr>
        <xdr:cNvPr id="773" name="直線コネクタ 772">
          <a:extLst>
            <a:ext uri="{FF2B5EF4-FFF2-40B4-BE49-F238E27FC236}">
              <a16:creationId xmlns:a16="http://schemas.microsoft.com/office/drawing/2014/main" id="{E205C338-EF55-4170-93AB-FAEFB02103A6}"/>
            </a:ext>
          </a:extLst>
        </xdr:cNvPr>
        <xdr:cNvCxnSpPr/>
      </xdr:nvCxnSpPr>
      <xdr:spPr>
        <a:xfrm>
          <a:off x="14592300" y="143713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111398</xdr:rowOff>
    </xdr:from>
    <xdr:to>
      <xdr:col>72</xdr:col>
      <xdr:colOff>38100</xdr:colOff>
      <xdr:row>84</xdr:row>
      <xdr:rowOff>41548</xdr:rowOff>
    </xdr:to>
    <xdr:sp macro="" textlink="">
      <xdr:nvSpPr>
        <xdr:cNvPr id="774" name="楕円 773">
          <a:extLst>
            <a:ext uri="{FF2B5EF4-FFF2-40B4-BE49-F238E27FC236}">
              <a16:creationId xmlns:a16="http://schemas.microsoft.com/office/drawing/2014/main" id="{39CF4C8A-3F38-4F99-9BAB-BC2B831F7EA2}"/>
            </a:ext>
          </a:extLst>
        </xdr:cNvPr>
        <xdr:cNvSpPr/>
      </xdr:nvSpPr>
      <xdr:spPr>
        <a:xfrm>
          <a:off x="13652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83</xdr:row>
      <xdr:rowOff>162198</xdr:rowOff>
    </xdr:to>
    <xdr:cxnSp macro="">
      <xdr:nvCxnSpPr>
        <xdr:cNvPr id="775" name="直線コネクタ 774">
          <a:extLst>
            <a:ext uri="{FF2B5EF4-FFF2-40B4-BE49-F238E27FC236}">
              <a16:creationId xmlns:a16="http://schemas.microsoft.com/office/drawing/2014/main" id="{4429DF32-DEF1-4735-B2FF-AECE3ACE8746}"/>
            </a:ext>
          </a:extLst>
        </xdr:cNvPr>
        <xdr:cNvCxnSpPr/>
      </xdr:nvCxnSpPr>
      <xdr:spPr>
        <a:xfrm flipV="1">
          <a:off x="13703300" y="1437132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776" name="楕円 775">
          <a:extLst>
            <a:ext uri="{FF2B5EF4-FFF2-40B4-BE49-F238E27FC236}">
              <a16:creationId xmlns:a16="http://schemas.microsoft.com/office/drawing/2014/main" id="{D3E337B2-9B05-4A4C-9992-DBA9092DF3D9}"/>
            </a:ext>
          </a:extLst>
        </xdr:cNvPr>
        <xdr:cNvSpPr/>
      </xdr:nvSpPr>
      <xdr:spPr>
        <a:xfrm>
          <a:off x="12763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83</xdr:row>
      <xdr:rowOff>162198</xdr:rowOff>
    </xdr:to>
    <xdr:cxnSp macro="">
      <xdr:nvCxnSpPr>
        <xdr:cNvPr id="777" name="直線コネクタ 776">
          <a:extLst>
            <a:ext uri="{FF2B5EF4-FFF2-40B4-BE49-F238E27FC236}">
              <a16:creationId xmlns:a16="http://schemas.microsoft.com/office/drawing/2014/main" id="{F23F5428-5D10-4F0F-BE72-83F6A1CA1DDA}"/>
            </a:ext>
          </a:extLst>
        </xdr:cNvPr>
        <xdr:cNvCxnSpPr/>
      </xdr:nvCxnSpPr>
      <xdr:spPr>
        <a:xfrm>
          <a:off x="12814300" y="143468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DAF7F818-26EF-4F1E-B7DB-A25E3B7E211C}"/>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a:extLst>
            <a:ext uri="{FF2B5EF4-FFF2-40B4-BE49-F238E27FC236}">
              <a16:creationId xmlns:a16="http://schemas.microsoft.com/office/drawing/2014/main" id="{460D055F-B5E0-4DC5-B870-326D92D0CB19}"/>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a:extLst>
            <a:ext uri="{FF2B5EF4-FFF2-40B4-BE49-F238E27FC236}">
              <a16:creationId xmlns:a16="http://schemas.microsoft.com/office/drawing/2014/main" id="{A9765650-2AD5-45DE-8495-2318E4C5F6F0}"/>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a:extLst>
            <a:ext uri="{FF2B5EF4-FFF2-40B4-BE49-F238E27FC236}">
              <a16:creationId xmlns:a16="http://schemas.microsoft.com/office/drawing/2014/main" id="{C29C9EF3-059F-4B45-AEC0-73ED700F9C11}"/>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16346</xdr:rowOff>
    </xdr:from>
    <xdr:ext cx="405111" cy="259045"/>
    <xdr:sp macro="" textlink="">
      <xdr:nvSpPr>
        <xdr:cNvPr id="782" name="n_1mainValue【児童館】&#10;有形固定資産減価償却率">
          <a:extLst>
            <a:ext uri="{FF2B5EF4-FFF2-40B4-BE49-F238E27FC236}">
              <a16:creationId xmlns:a16="http://schemas.microsoft.com/office/drawing/2014/main" id="{C3646A59-E909-46BC-AB25-D1AC05F2A3BF}"/>
            </a:ext>
          </a:extLst>
        </xdr:cNvPr>
        <xdr:cNvSpPr txBox="1"/>
      </xdr:nvSpPr>
      <xdr:spPr>
        <a:xfrm>
          <a:off x="15266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783" name="n_2mainValue【児童館】&#10;有形固定資産減価償却率">
          <a:extLst>
            <a:ext uri="{FF2B5EF4-FFF2-40B4-BE49-F238E27FC236}">
              <a16:creationId xmlns:a16="http://schemas.microsoft.com/office/drawing/2014/main" id="{908E8E57-EFFE-41AC-83A7-F69A8CDCD590}"/>
            </a:ext>
          </a:extLst>
        </xdr:cNvPr>
        <xdr:cNvSpPr txBox="1"/>
      </xdr:nvSpPr>
      <xdr:spPr>
        <a:xfrm>
          <a:off x="14389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32675</xdr:rowOff>
    </xdr:from>
    <xdr:ext cx="405111" cy="259045"/>
    <xdr:sp macro="" textlink="">
      <xdr:nvSpPr>
        <xdr:cNvPr id="784" name="n_3mainValue【児童館】&#10;有形固定資産減価償却率">
          <a:extLst>
            <a:ext uri="{FF2B5EF4-FFF2-40B4-BE49-F238E27FC236}">
              <a16:creationId xmlns:a16="http://schemas.microsoft.com/office/drawing/2014/main" id="{F27C68A5-1929-4D5A-BE12-CB4268271CA9}"/>
            </a:ext>
          </a:extLst>
        </xdr:cNvPr>
        <xdr:cNvSpPr txBox="1"/>
      </xdr:nvSpPr>
      <xdr:spPr>
        <a:xfrm>
          <a:off x="13500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785" name="n_4mainValue【児童館】&#10;有形固定資産減価償却率">
          <a:extLst>
            <a:ext uri="{FF2B5EF4-FFF2-40B4-BE49-F238E27FC236}">
              <a16:creationId xmlns:a16="http://schemas.microsoft.com/office/drawing/2014/main" id="{7C14A247-6C95-4EF1-BBA3-9B5F5B752DBE}"/>
            </a:ext>
          </a:extLst>
        </xdr:cNvPr>
        <xdr:cNvSpPr txBox="1"/>
      </xdr:nvSpPr>
      <xdr:spPr>
        <a:xfrm>
          <a:off x="12611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AEAB386A-48BB-4BA8-A080-43BBB36EC2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B189E494-30B2-4851-8210-66E620E7E2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AF804F14-930B-4CF7-BC6E-4AC10AA2E29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C2F17B07-5A78-4A3E-9EF8-03A981C8209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1E6F1758-2154-4E7A-B3F1-73393469B2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555F5CB6-A87D-43E1-A11A-2E5AA1A305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56ED60B-BEEE-4709-AF0B-502CEB064E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8D4EDCB4-53BF-4D0D-A522-55E6C810EBF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47EB6D33-7A86-46BB-8F0D-9E32D04BAC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C12B9353-5DE4-4B9A-8171-BBC7409CCB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E2FD16F5-304B-48ED-B0DF-2F4DE9A9B9A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A3CD0D12-E94D-4309-84DB-2A01726AF14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9D38214C-4B7F-4425-8571-97214037943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529279A3-609F-4791-8116-06A4C590824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B5E25653-CD0F-4F8F-AC25-42D327F89DC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09487AE2-20FB-450F-A9B2-9E3226002F4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56C725BE-0A26-4F61-B93A-E50983410D7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4D945857-9448-4EF0-8E24-EBAFFFAE9CA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D0EEA490-CF7D-4384-AE6A-C371BFBEBE0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D09D4577-E9BB-44B9-98FF-9AB133E371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48792748-0A1F-4F3A-8163-64ABB4B982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27714C72-6D0D-4438-8A62-700993306F26}"/>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B049D8AF-874F-4A76-9450-0E68B132F052}"/>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DD768097-5FB5-4C54-9BD9-523F1395A20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81C7AF90-6EBC-4CE5-831F-5BDA0C816CEF}"/>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755266B4-CCAC-42FA-A544-35D720D0C1BC}"/>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0D67AA62-626A-4A3D-84AA-CBE22E95385D}"/>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ABEC67A7-905C-49F7-AFBA-258E768D7FC5}"/>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07CC2273-7E64-4471-9D0B-2593DB61DBCD}"/>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A3CD99B5-E5BD-4F5C-B312-23F7FA37D92D}"/>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64DB5DAA-8707-44ED-B599-4BDA3E4009EF}"/>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0681B7DA-E752-4E7A-871A-E758B607E3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3BB728D-EB42-4D3B-A952-D95B5BE4D2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0285FC5-9950-4049-88C7-FFFF9B85337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7B1C3C2-A002-417A-850D-C14CB7DD0D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12448CB-C99A-4B28-A681-999BC7BCA75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706AB4A-BCEC-43BA-ADB8-9441FF3AF89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3" name="楕円 822">
          <a:extLst>
            <a:ext uri="{FF2B5EF4-FFF2-40B4-BE49-F238E27FC236}">
              <a16:creationId xmlns:a16="http://schemas.microsoft.com/office/drawing/2014/main" id="{D378E88A-DE58-435B-BAB5-CF803C387912}"/>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4" name="【児童館】&#10;一人当たり面積該当値テキスト">
          <a:extLst>
            <a:ext uri="{FF2B5EF4-FFF2-40B4-BE49-F238E27FC236}">
              <a16:creationId xmlns:a16="http://schemas.microsoft.com/office/drawing/2014/main" id="{A7AB5EFC-8DD2-478E-B8C1-918984317F5B}"/>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5" name="楕円 824">
          <a:extLst>
            <a:ext uri="{FF2B5EF4-FFF2-40B4-BE49-F238E27FC236}">
              <a16:creationId xmlns:a16="http://schemas.microsoft.com/office/drawing/2014/main" id="{EB8B4FB4-D2A5-40E8-917B-93A99EA8514C}"/>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6" name="直線コネクタ 825">
          <a:extLst>
            <a:ext uri="{FF2B5EF4-FFF2-40B4-BE49-F238E27FC236}">
              <a16:creationId xmlns:a16="http://schemas.microsoft.com/office/drawing/2014/main" id="{9B8E61B7-7243-4940-A3B6-33AF171DDC03}"/>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7" name="楕円 826">
          <a:extLst>
            <a:ext uri="{FF2B5EF4-FFF2-40B4-BE49-F238E27FC236}">
              <a16:creationId xmlns:a16="http://schemas.microsoft.com/office/drawing/2014/main" id="{CEDC8E07-7340-40A5-93F0-9BF2BF06D288}"/>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8" name="直線コネクタ 827">
          <a:extLst>
            <a:ext uri="{FF2B5EF4-FFF2-40B4-BE49-F238E27FC236}">
              <a16:creationId xmlns:a16="http://schemas.microsoft.com/office/drawing/2014/main" id="{7B071242-3F70-4F0B-A9A8-5AD95A4F9070}"/>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9" name="楕円 828">
          <a:extLst>
            <a:ext uri="{FF2B5EF4-FFF2-40B4-BE49-F238E27FC236}">
              <a16:creationId xmlns:a16="http://schemas.microsoft.com/office/drawing/2014/main" id="{CF30BEE7-26EE-48D0-92F6-545A67FFFB28}"/>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0" name="直線コネクタ 829">
          <a:extLst>
            <a:ext uri="{FF2B5EF4-FFF2-40B4-BE49-F238E27FC236}">
              <a16:creationId xmlns:a16="http://schemas.microsoft.com/office/drawing/2014/main" id="{B74F4A93-704D-417D-9EBE-40E631673BAF}"/>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1" name="楕円 830">
          <a:extLst>
            <a:ext uri="{FF2B5EF4-FFF2-40B4-BE49-F238E27FC236}">
              <a16:creationId xmlns:a16="http://schemas.microsoft.com/office/drawing/2014/main" id="{A4D0C428-2ED1-4C93-BA12-4E7AD4C01136}"/>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2" name="直線コネクタ 831">
          <a:extLst>
            <a:ext uri="{FF2B5EF4-FFF2-40B4-BE49-F238E27FC236}">
              <a16:creationId xmlns:a16="http://schemas.microsoft.com/office/drawing/2014/main" id="{2248634E-AC4C-4F24-9CFA-9E990C675BAB}"/>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5D1B7FB6-0140-4B84-AEA5-F7E7F4E51FB1}"/>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E63BE572-3A83-4601-B8EB-4F88AE11D466}"/>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a:extLst>
            <a:ext uri="{FF2B5EF4-FFF2-40B4-BE49-F238E27FC236}">
              <a16:creationId xmlns:a16="http://schemas.microsoft.com/office/drawing/2014/main" id="{2B872929-E0D1-4DFB-9316-C96155F50860}"/>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AB8E5C1B-97E1-4C5C-9F12-C48E87B59212}"/>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7" name="n_1mainValue【児童館】&#10;一人当たり面積">
          <a:extLst>
            <a:ext uri="{FF2B5EF4-FFF2-40B4-BE49-F238E27FC236}">
              <a16:creationId xmlns:a16="http://schemas.microsoft.com/office/drawing/2014/main" id="{32CEBEA1-E41A-47D8-B9EA-C9CB3E65C974}"/>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8" name="n_2mainValue【児童館】&#10;一人当たり面積">
          <a:extLst>
            <a:ext uri="{FF2B5EF4-FFF2-40B4-BE49-F238E27FC236}">
              <a16:creationId xmlns:a16="http://schemas.microsoft.com/office/drawing/2014/main" id="{E16C38FB-3339-43E5-98A7-C5018B27CF7B}"/>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9" name="n_3mainValue【児童館】&#10;一人当たり面積">
          <a:extLst>
            <a:ext uri="{FF2B5EF4-FFF2-40B4-BE49-F238E27FC236}">
              <a16:creationId xmlns:a16="http://schemas.microsoft.com/office/drawing/2014/main" id="{D5BED32F-BB30-411B-8721-03505644993F}"/>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0" name="n_4mainValue【児童館】&#10;一人当たり面積">
          <a:extLst>
            <a:ext uri="{FF2B5EF4-FFF2-40B4-BE49-F238E27FC236}">
              <a16:creationId xmlns:a16="http://schemas.microsoft.com/office/drawing/2014/main" id="{31099E95-E5DC-40EA-B7F0-7A07419F6E16}"/>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5DCD10BE-D64D-42FA-8B0D-CA63287355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ACDA505-9DCD-4D77-998D-B0D3535C47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565E03BE-8E8C-47DC-AC48-784390B40D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B758B86B-AB70-4688-8D36-F192AD4BC6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D7D3AC07-8AE4-4407-893E-C89BA1DF80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4EAE346A-1BC4-402D-A973-9BC9E7C075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1084981C-3539-49EB-9E87-B64F55AE3B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D0D2C328-7591-4F1B-A924-9F783F04B72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A101690B-8F44-40CB-897F-C35FFF8EFE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1E85DF22-3E34-4DDB-A8C2-BFB70E79D3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A4A2C7B4-C017-41E8-ADD7-8C5463CE0C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5CA5F5E1-2B03-4A45-8EA8-1D243A20901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6F2DC686-C6A4-40F8-965D-578A20BE460F}"/>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6F84128A-5B48-406E-BF7D-5D92103527E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A8D196F2-27B9-4E55-A5D2-A4BBFD11A20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E8080462-E73D-493D-946B-6B43AA08721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1E67221D-B3E3-4E15-A066-E8DAC4D06C2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990DE321-B585-42A7-AEB3-81D7C9210EC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8E4128FA-BD11-4933-BFAE-5442AF71E25D}"/>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1B273A85-9AF0-42CC-92F6-19F1FCE904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92FAB4D3-C330-46C1-AC27-7A4058E4A27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976B0122-B009-496A-B58D-8E26F1B1F04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3B108C88-1FE2-4BC0-9142-B46DC493ABD8}"/>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C0C86FB1-5F87-40A8-BA30-251DCB205A03}"/>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D3FA25D0-F049-4D44-A8C0-EFAF6EBC8F15}"/>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249C2219-F089-49A9-BED9-65C184517371}"/>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3A1C454B-A7EC-4F56-A372-207F41AE738B}"/>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a:extLst>
            <a:ext uri="{FF2B5EF4-FFF2-40B4-BE49-F238E27FC236}">
              <a16:creationId xmlns:a16="http://schemas.microsoft.com/office/drawing/2014/main" id="{7E31B6C7-7C3A-4009-8698-22DF7CA4B989}"/>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FCD0B569-8807-4A26-8086-D5C2BE718153}"/>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930E2F31-1B81-4680-9F04-2BE485D07998}"/>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6EEC650C-738F-4E57-B9EE-0A84AD4DBF65}"/>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02C9401E-3000-45AD-93E7-45888B895D65}"/>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E539BD7F-8CB6-4D58-8CD7-37CA8AF4219E}"/>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147595E-2C3C-4631-AB18-D665FA5D201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E06CB2B-7A47-4306-A3B3-80BF533773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8110668-9F02-40FF-A955-B3821A448F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07E51DB-A97B-4D82-9529-DF97332E6D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71C924A-6DD0-43F3-A7E1-AB66C1D56D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153415</xdr:rowOff>
    </xdr:from>
    <xdr:to>
      <xdr:col>85</xdr:col>
      <xdr:colOff>177800</xdr:colOff>
      <xdr:row>106</xdr:row>
      <xdr:rowOff>83565</xdr:rowOff>
    </xdr:to>
    <xdr:sp macro="" textlink="">
      <xdr:nvSpPr>
        <xdr:cNvPr id="879" name="楕円 878">
          <a:extLst>
            <a:ext uri="{FF2B5EF4-FFF2-40B4-BE49-F238E27FC236}">
              <a16:creationId xmlns:a16="http://schemas.microsoft.com/office/drawing/2014/main" id="{E5BA6A98-9079-404C-935F-764FD20CA23C}"/>
            </a:ext>
          </a:extLst>
        </xdr:cNvPr>
        <xdr:cNvSpPr/>
      </xdr:nvSpPr>
      <xdr:spPr>
        <a:xfrm>
          <a:off x="16268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131842</xdr:rowOff>
    </xdr:from>
    <xdr:ext cx="405111" cy="259045"/>
    <xdr:sp macro="" textlink="">
      <xdr:nvSpPr>
        <xdr:cNvPr id="880" name="【公民館】&#10;有形固定資産減価償却率該当値テキスト">
          <a:extLst>
            <a:ext uri="{FF2B5EF4-FFF2-40B4-BE49-F238E27FC236}">
              <a16:creationId xmlns:a16="http://schemas.microsoft.com/office/drawing/2014/main" id="{55292878-25A0-4220-BC40-3B004F5B31A7}"/>
            </a:ext>
          </a:extLst>
        </xdr:cNvPr>
        <xdr:cNvSpPr txBox="1"/>
      </xdr:nvSpPr>
      <xdr:spPr>
        <a:xfrm>
          <a:off x="16357600"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112268</xdr:rowOff>
    </xdr:from>
    <xdr:to>
      <xdr:col>81</xdr:col>
      <xdr:colOff>101600</xdr:colOff>
      <xdr:row>106</xdr:row>
      <xdr:rowOff>42418</xdr:rowOff>
    </xdr:to>
    <xdr:sp macro="" textlink="">
      <xdr:nvSpPr>
        <xdr:cNvPr id="881" name="楕円 880">
          <a:extLst>
            <a:ext uri="{FF2B5EF4-FFF2-40B4-BE49-F238E27FC236}">
              <a16:creationId xmlns:a16="http://schemas.microsoft.com/office/drawing/2014/main" id="{3BA898FB-3F85-4027-9AC9-77346F5A8FA6}"/>
            </a:ext>
          </a:extLst>
        </xdr:cNvPr>
        <xdr:cNvSpPr/>
      </xdr:nvSpPr>
      <xdr:spPr>
        <a:xfrm>
          <a:off x="154305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163068</xdr:rowOff>
    </xdr:from>
    <xdr:to>
      <xdr:col>85</xdr:col>
      <xdr:colOff>127000</xdr:colOff>
      <xdr:row>106</xdr:row>
      <xdr:rowOff>32765</xdr:rowOff>
    </xdr:to>
    <xdr:cxnSp macro="">
      <xdr:nvCxnSpPr>
        <xdr:cNvPr id="882" name="直線コネクタ 881">
          <a:extLst>
            <a:ext uri="{FF2B5EF4-FFF2-40B4-BE49-F238E27FC236}">
              <a16:creationId xmlns:a16="http://schemas.microsoft.com/office/drawing/2014/main" id="{A23B3D09-A04F-42D9-82D0-8B1F0B2AEBC4}"/>
            </a:ext>
          </a:extLst>
        </xdr:cNvPr>
        <xdr:cNvCxnSpPr/>
      </xdr:nvCxnSpPr>
      <xdr:spPr>
        <a:xfrm>
          <a:off x="15481300" y="1816531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883" name="楕円 882">
          <a:extLst>
            <a:ext uri="{FF2B5EF4-FFF2-40B4-BE49-F238E27FC236}">
              <a16:creationId xmlns:a16="http://schemas.microsoft.com/office/drawing/2014/main" id="{51D251C4-2452-46F1-B5BC-6C22390A2FDB}"/>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105</xdr:row>
      <xdr:rowOff>163068</xdr:rowOff>
    </xdr:to>
    <xdr:cxnSp macro="">
      <xdr:nvCxnSpPr>
        <xdr:cNvPr id="884" name="直線コネクタ 883">
          <a:extLst>
            <a:ext uri="{FF2B5EF4-FFF2-40B4-BE49-F238E27FC236}">
              <a16:creationId xmlns:a16="http://schemas.microsoft.com/office/drawing/2014/main" id="{12BC067C-6097-42BE-88E6-6B753F846A7A}"/>
            </a:ext>
          </a:extLst>
        </xdr:cNvPr>
        <xdr:cNvCxnSpPr/>
      </xdr:nvCxnSpPr>
      <xdr:spPr>
        <a:xfrm>
          <a:off x="14592300" y="181584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885" name="楕円 884">
          <a:extLst>
            <a:ext uri="{FF2B5EF4-FFF2-40B4-BE49-F238E27FC236}">
              <a16:creationId xmlns:a16="http://schemas.microsoft.com/office/drawing/2014/main" id="{6328E4C1-30B4-4D88-B70B-1A21DF15B736}"/>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19050</xdr:rowOff>
    </xdr:to>
    <xdr:cxnSp macro="">
      <xdr:nvCxnSpPr>
        <xdr:cNvPr id="886" name="直線コネクタ 885">
          <a:extLst>
            <a:ext uri="{FF2B5EF4-FFF2-40B4-BE49-F238E27FC236}">
              <a16:creationId xmlns:a16="http://schemas.microsoft.com/office/drawing/2014/main" id="{8FE7458D-8097-43DB-9A8E-CD1698F42263}"/>
            </a:ext>
          </a:extLst>
        </xdr:cNvPr>
        <xdr:cNvCxnSpPr/>
      </xdr:nvCxnSpPr>
      <xdr:spPr>
        <a:xfrm flipV="1">
          <a:off x="13703300" y="18158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61976</xdr:rowOff>
    </xdr:from>
    <xdr:to>
      <xdr:col>67</xdr:col>
      <xdr:colOff>101600</xdr:colOff>
      <xdr:row>105</xdr:row>
      <xdr:rowOff>163576</xdr:rowOff>
    </xdr:to>
    <xdr:sp macro="" textlink="">
      <xdr:nvSpPr>
        <xdr:cNvPr id="887" name="楕円 886">
          <a:extLst>
            <a:ext uri="{FF2B5EF4-FFF2-40B4-BE49-F238E27FC236}">
              <a16:creationId xmlns:a16="http://schemas.microsoft.com/office/drawing/2014/main" id="{AEC42020-BDE6-4C63-B970-692161955BA5}"/>
            </a:ext>
          </a:extLst>
        </xdr:cNvPr>
        <xdr:cNvSpPr/>
      </xdr:nvSpPr>
      <xdr:spPr>
        <a:xfrm>
          <a:off x="12763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112776</xdr:rowOff>
    </xdr:from>
    <xdr:to>
      <xdr:col>71</xdr:col>
      <xdr:colOff>177800</xdr:colOff>
      <xdr:row>106</xdr:row>
      <xdr:rowOff>19050</xdr:rowOff>
    </xdr:to>
    <xdr:cxnSp macro="">
      <xdr:nvCxnSpPr>
        <xdr:cNvPr id="888" name="直線コネクタ 887">
          <a:extLst>
            <a:ext uri="{FF2B5EF4-FFF2-40B4-BE49-F238E27FC236}">
              <a16:creationId xmlns:a16="http://schemas.microsoft.com/office/drawing/2014/main" id="{4C262AB1-DED1-49B3-8D3D-30ED5B58527E}"/>
            </a:ext>
          </a:extLst>
        </xdr:cNvPr>
        <xdr:cNvCxnSpPr/>
      </xdr:nvCxnSpPr>
      <xdr:spPr>
        <a:xfrm>
          <a:off x="12814300" y="1811502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36CF43FB-E75C-41D0-8B2F-A980A37E1359}"/>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89706568-AADA-4FCA-972D-7B853D5F9254}"/>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E3978401-C43F-494F-AB31-EB0F54792BF6}"/>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5093B929-6165-4E5F-8899-D2443EE3D6A4}"/>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33545</xdr:rowOff>
    </xdr:from>
    <xdr:ext cx="405111" cy="259045"/>
    <xdr:sp macro="" textlink="">
      <xdr:nvSpPr>
        <xdr:cNvPr id="893" name="n_1mainValue【公民館】&#10;有形固定資産減価償却率">
          <a:extLst>
            <a:ext uri="{FF2B5EF4-FFF2-40B4-BE49-F238E27FC236}">
              <a16:creationId xmlns:a16="http://schemas.microsoft.com/office/drawing/2014/main" id="{CC9A2F54-0BD4-41E0-B25C-3AF191693E48}"/>
            </a:ext>
          </a:extLst>
        </xdr:cNvPr>
        <xdr:cNvSpPr txBox="1"/>
      </xdr:nvSpPr>
      <xdr:spPr>
        <a:xfrm>
          <a:off x="15266044" y="1820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894" name="n_2mainValue【公民館】&#10;有形固定資産減価償却率">
          <a:extLst>
            <a:ext uri="{FF2B5EF4-FFF2-40B4-BE49-F238E27FC236}">
              <a16:creationId xmlns:a16="http://schemas.microsoft.com/office/drawing/2014/main" id="{1ECE2F34-9345-404F-9694-19D9B02419B3}"/>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895" name="n_3mainValue【公民館】&#10;有形固定資産減価償却率">
          <a:extLst>
            <a:ext uri="{FF2B5EF4-FFF2-40B4-BE49-F238E27FC236}">
              <a16:creationId xmlns:a16="http://schemas.microsoft.com/office/drawing/2014/main" id="{3C4F85D5-062C-4F25-929F-6BF45596FEE4}"/>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154703</xdr:rowOff>
    </xdr:from>
    <xdr:ext cx="405111" cy="259045"/>
    <xdr:sp macro="" textlink="">
      <xdr:nvSpPr>
        <xdr:cNvPr id="896" name="n_4mainValue【公民館】&#10;有形固定資産減価償却率">
          <a:extLst>
            <a:ext uri="{FF2B5EF4-FFF2-40B4-BE49-F238E27FC236}">
              <a16:creationId xmlns:a16="http://schemas.microsoft.com/office/drawing/2014/main" id="{5645AF93-F5C2-40D0-A136-75D12D033DC7}"/>
            </a:ext>
          </a:extLst>
        </xdr:cNvPr>
        <xdr:cNvSpPr txBox="1"/>
      </xdr:nvSpPr>
      <xdr:spPr>
        <a:xfrm>
          <a:off x="12611744" y="181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C64C486B-F15D-4A7B-B6D7-460F4A2B7A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D7B57D0-C476-4FAD-8BDA-8F202BFCF2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B0D9D457-4461-4D86-A0DC-FBF19B0CBB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3C102C07-ECE1-40FF-93B9-A869017310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DE6380B6-58BC-4EF8-83CC-A116973027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DF4C564D-7204-47D0-A734-164FCDDCCC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96F463F-B282-4B47-8103-4519496246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D451487B-1F9D-487F-BF3A-D57AD1C255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BC127550-0DE2-487E-9636-4CF61EE53C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EF4C1E04-5AD3-4591-AF07-84698ED0E1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72B48BE9-E986-4FB4-9476-32C234EF695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184F5920-634F-4E35-A9AC-2ABFFFB6094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8F40CCBE-8AD9-43DC-B465-162818934E1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3D5D422A-A909-414B-8034-59A0B73ED4D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6CB6C156-1DD3-4D1F-BC24-5D593BB489A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EEC84AB-AEB6-4261-A7A7-40523CDEF10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FBA61E91-9069-4B23-90CB-94F9C7B3965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2C8A8B85-2AFC-4CEE-9700-03396F82B57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2C6F24F7-DD1C-4E5A-8E8C-5B7D942B00C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678BBB40-532A-42DF-A1CD-74893E21B9C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652ED96B-96C4-4C79-98DD-04A93AEF73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32C76458-3312-4D6E-AC6C-765554FD9F0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C950D02D-3DDC-45A7-B412-4BADABAFB9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9D526ED6-EF77-484F-85FB-A61766F6D3EE}"/>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D4E4DA21-D8D1-4033-8258-204E521E9748}"/>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7588F101-ED04-42C6-A1A9-0AF1FEE66D2F}"/>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B4FAFDBA-87E6-4D82-AD9A-9EEDDA75005A}"/>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BE47F3D2-BA26-45C5-A2D9-3B7F39518B5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a:extLst>
            <a:ext uri="{FF2B5EF4-FFF2-40B4-BE49-F238E27FC236}">
              <a16:creationId xmlns:a16="http://schemas.microsoft.com/office/drawing/2014/main" id="{428D8B8F-99D0-4920-BBEC-3AD63F58DC23}"/>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9071EF8C-B7E1-4629-AA9F-A16C26030DC5}"/>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01F41492-20AE-4566-82C5-6801706723B9}"/>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F2176F08-4892-4A75-8AB6-5AEB46EFEC68}"/>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32044F4F-57F4-47F5-B00E-F52927585EDE}"/>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E49D5454-D10C-4D49-8E73-300F3A540966}"/>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5837587E-EF68-44C3-879C-D1602E6750A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079AA98-9047-4AB8-9166-487CEC89C9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AF254DC-F6E2-42DB-B754-993DA9F5B2A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D49D5B5-BCBA-49C5-9920-80AF6660BA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739ACFD-1030-4622-BA69-2525066452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36" name="楕円 935">
          <a:extLst>
            <a:ext uri="{FF2B5EF4-FFF2-40B4-BE49-F238E27FC236}">
              <a16:creationId xmlns:a16="http://schemas.microsoft.com/office/drawing/2014/main" id="{1E95CF1E-79AF-4AA3-A880-E8CC87072599}"/>
            </a:ext>
          </a:extLst>
        </xdr:cNvPr>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937" name="【公民館】&#10;一人当たり面積該当値テキスト">
          <a:extLst>
            <a:ext uri="{FF2B5EF4-FFF2-40B4-BE49-F238E27FC236}">
              <a16:creationId xmlns:a16="http://schemas.microsoft.com/office/drawing/2014/main" id="{9EBE026F-0D2C-4064-B68E-242F69B28E76}"/>
            </a:ext>
          </a:extLst>
        </xdr:cNvPr>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10161</xdr:rowOff>
    </xdr:from>
    <xdr:to>
      <xdr:col>112</xdr:col>
      <xdr:colOff>38100</xdr:colOff>
      <xdr:row>106</xdr:row>
      <xdr:rowOff>111761</xdr:rowOff>
    </xdr:to>
    <xdr:sp macro="" textlink="">
      <xdr:nvSpPr>
        <xdr:cNvPr id="938" name="楕円 937">
          <a:extLst>
            <a:ext uri="{FF2B5EF4-FFF2-40B4-BE49-F238E27FC236}">
              <a16:creationId xmlns:a16="http://schemas.microsoft.com/office/drawing/2014/main" id="{D5CB3C85-FD4D-4955-8042-E3F44AC9B2E9}"/>
            </a:ext>
          </a:extLst>
        </xdr:cNvPr>
        <xdr:cNvSpPr/>
      </xdr:nvSpPr>
      <xdr:spPr>
        <a:xfrm>
          <a:off x="21272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76200</xdr:rowOff>
    </xdr:to>
    <xdr:cxnSp macro="">
      <xdr:nvCxnSpPr>
        <xdr:cNvPr id="939" name="直線コネクタ 938">
          <a:extLst>
            <a:ext uri="{FF2B5EF4-FFF2-40B4-BE49-F238E27FC236}">
              <a16:creationId xmlns:a16="http://schemas.microsoft.com/office/drawing/2014/main" id="{FC2B7306-1222-428B-8DD0-FAC4E12084EE}"/>
            </a:ext>
          </a:extLst>
        </xdr:cNvPr>
        <xdr:cNvCxnSpPr/>
      </xdr:nvCxnSpPr>
      <xdr:spPr>
        <a:xfrm>
          <a:off x="21323300" y="182346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940" name="楕円 939">
          <a:extLst>
            <a:ext uri="{FF2B5EF4-FFF2-40B4-BE49-F238E27FC236}">
              <a16:creationId xmlns:a16="http://schemas.microsoft.com/office/drawing/2014/main" id="{83430480-A1C3-43C6-9488-55C6E18A5482}"/>
            </a:ext>
          </a:extLst>
        </xdr:cNvPr>
        <xdr:cNvSpPr/>
      </xdr:nvSpPr>
      <xdr:spPr>
        <a:xfrm>
          <a:off x="2038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60961</xdr:rowOff>
    </xdr:from>
    <xdr:to>
      <xdr:col>111</xdr:col>
      <xdr:colOff>177800</xdr:colOff>
      <xdr:row>106</xdr:row>
      <xdr:rowOff>68580</xdr:rowOff>
    </xdr:to>
    <xdr:cxnSp macro="">
      <xdr:nvCxnSpPr>
        <xdr:cNvPr id="941" name="直線コネクタ 940">
          <a:extLst>
            <a:ext uri="{FF2B5EF4-FFF2-40B4-BE49-F238E27FC236}">
              <a16:creationId xmlns:a16="http://schemas.microsoft.com/office/drawing/2014/main" id="{2ABA6B1F-E104-45E9-80FB-9B94B62E5FA5}"/>
            </a:ext>
          </a:extLst>
        </xdr:cNvPr>
        <xdr:cNvCxnSpPr/>
      </xdr:nvCxnSpPr>
      <xdr:spPr>
        <a:xfrm flipV="1">
          <a:off x="20434300" y="18234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143511</xdr:rowOff>
    </xdr:from>
    <xdr:to>
      <xdr:col>102</xdr:col>
      <xdr:colOff>165100</xdr:colOff>
      <xdr:row>106</xdr:row>
      <xdr:rowOff>73661</xdr:rowOff>
    </xdr:to>
    <xdr:sp macro="" textlink="">
      <xdr:nvSpPr>
        <xdr:cNvPr id="942" name="楕円 941">
          <a:extLst>
            <a:ext uri="{FF2B5EF4-FFF2-40B4-BE49-F238E27FC236}">
              <a16:creationId xmlns:a16="http://schemas.microsoft.com/office/drawing/2014/main" id="{2E66BA16-2417-4CD4-AE77-102FD337C625}"/>
            </a:ext>
          </a:extLst>
        </xdr:cNvPr>
        <xdr:cNvSpPr/>
      </xdr:nvSpPr>
      <xdr:spPr>
        <a:xfrm>
          <a:off x="19494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68580</xdr:rowOff>
    </xdr:to>
    <xdr:cxnSp macro="">
      <xdr:nvCxnSpPr>
        <xdr:cNvPr id="943" name="直線コネクタ 942">
          <a:extLst>
            <a:ext uri="{FF2B5EF4-FFF2-40B4-BE49-F238E27FC236}">
              <a16:creationId xmlns:a16="http://schemas.microsoft.com/office/drawing/2014/main" id="{0545ED5F-1155-4DB9-948D-E3B011430390}"/>
            </a:ext>
          </a:extLst>
        </xdr:cNvPr>
        <xdr:cNvCxnSpPr/>
      </xdr:nvCxnSpPr>
      <xdr:spPr>
        <a:xfrm>
          <a:off x="19545300" y="18196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143511</xdr:rowOff>
    </xdr:from>
    <xdr:to>
      <xdr:col>98</xdr:col>
      <xdr:colOff>38100</xdr:colOff>
      <xdr:row>106</xdr:row>
      <xdr:rowOff>73661</xdr:rowOff>
    </xdr:to>
    <xdr:sp macro="" textlink="">
      <xdr:nvSpPr>
        <xdr:cNvPr id="944" name="楕円 943">
          <a:extLst>
            <a:ext uri="{FF2B5EF4-FFF2-40B4-BE49-F238E27FC236}">
              <a16:creationId xmlns:a16="http://schemas.microsoft.com/office/drawing/2014/main" id="{84896065-19A5-4F23-B114-5967C2EFB948}"/>
            </a:ext>
          </a:extLst>
        </xdr:cNvPr>
        <xdr:cNvSpPr/>
      </xdr:nvSpPr>
      <xdr:spPr>
        <a:xfrm>
          <a:off x="18605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22861</xdr:rowOff>
    </xdr:from>
    <xdr:to>
      <xdr:col>102</xdr:col>
      <xdr:colOff>114300</xdr:colOff>
      <xdr:row>106</xdr:row>
      <xdr:rowOff>22861</xdr:rowOff>
    </xdr:to>
    <xdr:cxnSp macro="">
      <xdr:nvCxnSpPr>
        <xdr:cNvPr id="945" name="直線コネクタ 944">
          <a:extLst>
            <a:ext uri="{FF2B5EF4-FFF2-40B4-BE49-F238E27FC236}">
              <a16:creationId xmlns:a16="http://schemas.microsoft.com/office/drawing/2014/main" id="{60168735-2942-4185-9355-26ACBE080DA6}"/>
            </a:ext>
          </a:extLst>
        </xdr:cNvPr>
        <xdr:cNvCxnSpPr/>
      </xdr:nvCxnSpPr>
      <xdr:spPr>
        <a:xfrm>
          <a:off x="18656300" y="1819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a:extLst>
            <a:ext uri="{FF2B5EF4-FFF2-40B4-BE49-F238E27FC236}">
              <a16:creationId xmlns:a16="http://schemas.microsoft.com/office/drawing/2014/main" id="{147FC048-EFF4-47A7-A489-F20C05E1FD31}"/>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a:extLst>
            <a:ext uri="{FF2B5EF4-FFF2-40B4-BE49-F238E27FC236}">
              <a16:creationId xmlns:a16="http://schemas.microsoft.com/office/drawing/2014/main" id="{96B63240-B7A3-45D6-9438-6865E88A6F81}"/>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8" name="n_3aveValue【公民館】&#10;一人当たり面積">
          <a:extLst>
            <a:ext uri="{FF2B5EF4-FFF2-40B4-BE49-F238E27FC236}">
              <a16:creationId xmlns:a16="http://schemas.microsoft.com/office/drawing/2014/main" id="{C1701224-E0C7-4E3D-81B9-A19E7092C57C}"/>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9" name="n_4aveValue【公民館】&#10;一人当たり面積">
          <a:extLst>
            <a:ext uri="{FF2B5EF4-FFF2-40B4-BE49-F238E27FC236}">
              <a16:creationId xmlns:a16="http://schemas.microsoft.com/office/drawing/2014/main" id="{2DBBEE8E-BD1C-4740-BBB9-039F4795C77E}"/>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102888</xdr:rowOff>
    </xdr:from>
    <xdr:ext cx="469744" cy="259045"/>
    <xdr:sp macro="" textlink="">
      <xdr:nvSpPr>
        <xdr:cNvPr id="950" name="n_1mainValue【公民館】&#10;一人当たり面積">
          <a:extLst>
            <a:ext uri="{FF2B5EF4-FFF2-40B4-BE49-F238E27FC236}">
              <a16:creationId xmlns:a16="http://schemas.microsoft.com/office/drawing/2014/main" id="{C12932E4-B676-487A-AF4F-FF777DD99892}"/>
            </a:ext>
          </a:extLst>
        </xdr:cNvPr>
        <xdr:cNvSpPr txBox="1"/>
      </xdr:nvSpPr>
      <xdr:spPr>
        <a:xfrm>
          <a:off x="21075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110507</xdr:rowOff>
    </xdr:from>
    <xdr:ext cx="469744" cy="259045"/>
    <xdr:sp macro="" textlink="">
      <xdr:nvSpPr>
        <xdr:cNvPr id="951" name="n_2mainValue【公民館】&#10;一人当たり面積">
          <a:extLst>
            <a:ext uri="{FF2B5EF4-FFF2-40B4-BE49-F238E27FC236}">
              <a16:creationId xmlns:a16="http://schemas.microsoft.com/office/drawing/2014/main" id="{6EFC04A1-FC73-4AE1-96E9-D36681552340}"/>
            </a:ext>
          </a:extLst>
        </xdr:cNvPr>
        <xdr:cNvSpPr txBox="1"/>
      </xdr:nvSpPr>
      <xdr:spPr>
        <a:xfrm>
          <a:off x="20199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64788</xdr:rowOff>
    </xdr:from>
    <xdr:ext cx="469744" cy="259045"/>
    <xdr:sp macro="" textlink="">
      <xdr:nvSpPr>
        <xdr:cNvPr id="952" name="n_3mainValue【公民館】&#10;一人当たり面積">
          <a:extLst>
            <a:ext uri="{FF2B5EF4-FFF2-40B4-BE49-F238E27FC236}">
              <a16:creationId xmlns:a16="http://schemas.microsoft.com/office/drawing/2014/main" id="{31A0F97E-3019-4436-9181-1EBACDF39F9F}"/>
            </a:ext>
          </a:extLst>
        </xdr:cNvPr>
        <xdr:cNvSpPr txBox="1"/>
      </xdr:nvSpPr>
      <xdr:spPr>
        <a:xfrm>
          <a:off x="19310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64788</xdr:rowOff>
    </xdr:from>
    <xdr:ext cx="469744" cy="259045"/>
    <xdr:sp macro="" textlink="">
      <xdr:nvSpPr>
        <xdr:cNvPr id="953" name="n_4mainValue【公民館】&#10;一人当たり面積">
          <a:extLst>
            <a:ext uri="{FF2B5EF4-FFF2-40B4-BE49-F238E27FC236}">
              <a16:creationId xmlns:a16="http://schemas.microsoft.com/office/drawing/2014/main" id="{622914DE-3FFB-4BAD-9E7C-C232B908D45F}"/>
            </a:ext>
          </a:extLst>
        </xdr:cNvPr>
        <xdr:cNvSpPr txBox="1"/>
      </xdr:nvSpPr>
      <xdr:spPr>
        <a:xfrm>
          <a:off x="18421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286FB856-DD03-46C5-A53B-94F8141650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A1A90C40-59F2-4577-B73E-C6E8A7AC7D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5B7E1A3-B2DD-49CA-82D2-7A66F8A3C98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類似団体内平均値と比較して「港湾・漁港」、「認定こども園・幼稚園・保育所」、「公民館」が特に高い水準になっており、その他の施設についても多くが平均値より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施設においても本市で策定している「長崎市公共施設の適正配置基準」、「長崎市公共施設マネジメント地区計画」及び「長崎市公共施設保全計画」により、公共施設の廃止、集約化及び複合化並びに長寿命化を図ることで改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今後さらに分析を行うとともに、引き続き公共施設マネジメントの進捗を図りたい。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726330-5FB6-446F-83F7-DC18AD3E84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58E32D-1BE9-4AE0-AD63-8084FEE1F5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62622F-6FD8-47AD-AED5-375F7278ED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CBF840-39F4-40B6-82A0-821FB8AE48A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E63D3D-01FF-45B9-989F-138502CBE6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616AB9-CE88-436C-9F17-9055BDD889A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921110-3528-4BED-8E10-D34CD2F5CB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0465FC-5E73-4658-983D-3C7D48DA0B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D7E4F5-6234-4367-AD2A-C030B5E2C7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E673B1-E901-46DB-9D49-59AEEF1D8A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BEEEC0-4D0F-4A11-9570-F23AC35874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69ED2F-EA55-4993-BEDD-AC18F1F5FE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B07F45-63EF-48EC-BC45-034EF36B0D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96EFC8-B5D2-4034-AF89-D40DCA7013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DB7C8B-9D4F-44ED-AA65-4DCA15AF23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817FD99-CECE-4EF9-B88B-F8E06AAF86F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8C0AD1-01D8-4791-A902-04782775DD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E28285A-6BCB-45D6-8F37-0FCCA922CA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2A4574-ED62-4B0E-ABAE-3FCEE302031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AE2DDC-FDEC-46D4-853B-DF8A74ED30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C028EAA-9BFB-486E-8AA4-65AD8A7425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71B35F-C10C-423A-94A5-E25FDEE925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C8A9FC-D4EB-4E94-923E-D26693FAD8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1DBC35-6053-4270-8D18-F9501B573A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BA64E7-D2AD-4A60-8479-76B2F5F012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404CBC-5ACF-42BD-BCDA-853B2838AA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29EC8A-B627-4CBD-976E-9A09516179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C8EB1A-97EF-423F-A640-DC73C1BD954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7CD4CD-E32B-46C2-844E-7110BAAC75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5AF3977-62E1-450C-9515-86F76D9DE9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E10076-F7CA-40DD-8E55-2C7A7E0864D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ADCB64-3D45-428F-BE2D-92317447DC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533BC4-51FB-43D5-9EDE-139876A753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5AD970-6FCB-401A-8726-A9420BA6B3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EF16C6-FFB7-458E-BEB1-E54542C2D7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2E99EB-1CB5-44DA-96B5-0BB57A225E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1E5A6A-0724-4614-9160-09C2F4C110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B477EE-D49D-433E-A1C2-428FAF46F0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BEB633-582D-44B0-810D-9CBF211079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90D936-0469-4593-A594-7B65B40AAD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5B8958-CF94-4561-82E2-133B5B7CC4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C40C2C1-8A4B-43BA-80F5-7E90889FA73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56C6FC-7104-425F-9126-48FA2B36C21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A8C3E44-0ED9-4DE9-8EF8-8DA1ED191C4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5CFC25-A555-490F-BB80-49AE8192BE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5AF55C9-EDC9-498C-AAE5-40F6436137F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10AD012-6E97-4690-95A0-520209DC98B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C9274BC-7A9E-454C-A957-5C37A44B1B5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C4AEDC7-6FE2-45BC-A0F4-A3930A3098F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9BA07C8-9C28-4EA4-BA6D-503190720C4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2CBA91D-F775-423B-A077-FD8BDC87A71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A8BBC0-C5A9-4E7A-8866-D806B27C056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B97A114-99B2-4545-8986-3489CFE5F3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32B5E81-7E62-4D69-8357-F37B81E4E7A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0D14B63-DD28-4612-9500-4DAEA58ECC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813B3201-D981-4872-8A1F-20C7ED92C9D2}"/>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CCD99EB8-DCFF-46A4-A012-0034D31736D7}"/>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620CC270-1854-42F3-A130-12AD572DC9FE}"/>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4AE3BA42-6AE1-4F55-8AD1-273A9EDE2BF7}"/>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6A59C0A6-E98F-408C-B4D8-8DA8A8033EF9}"/>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B8D0B01C-EE27-4039-A962-8956221B97CF}"/>
            </a:ext>
          </a:extLst>
        </xdr:cNvPr>
        <xdr:cNvSpPr txBox="1"/>
      </xdr:nvSpPr>
      <xdr:spPr>
        <a:xfrm>
          <a:off x="46736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A2506C09-A17F-4162-AFEB-6DACE37F6158}"/>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858B1821-D7C8-4FC2-9D27-5079D1546FEB}"/>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A03B0BCE-0A5A-4C2A-8EEF-A5FC2AA7C16B}"/>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D7E63477-4280-4280-A835-56A2C0D1435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050F9C1-B0B1-4E16-B3BA-E7BB4EE3E81F}"/>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023A57-9FB5-4BA0-B684-9F02A66036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152357-27C9-4E06-AB55-20D7ACA713D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A2A0AA-C2E2-4557-9CE0-1463448B76E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2FD4EE-B954-44A1-8D95-C07B38533B8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90BA55-A435-48E1-9828-D70742CBB6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141605</xdr:rowOff>
    </xdr:from>
    <xdr:to>
      <xdr:col>24</xdr:col>
      <xdr:colOff>114300</xdr:colOff>
      <xdr:row>34</xdr:row>
      <xdr:rowOff>71755</xdr:rowOff>
    </xdr:to>
    <xdr:sp macro="" textlink="">
      <xdr:nvSpPr>
        <xdr:cNvPr id="73" name="楕円 72">
          <a:extLst>
            <a:ext uri="{FF2B5EF4-FFF2-40B4-BE49-F238E27FC236}">
              <a16:creationId xmlns:a16="http://schemas.microsoft.com/office/drawing/2014/main" id="{63136FE6-7E49-45E8-98F6-ADA4B966AE94}"/>
            </a:ext>
          </a:extLst>
        </xdr:cNvPr>
        <xdr:cNvSpPr/>
      </xdr:nvSpPr>
      <xdr:spPr>
        <a:xfrm>
          <a:off x="45847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164482</xdr:rowOff>
    </xdr:from>
    <xdr:ext cx="405111" cy="259045"/>
    <xdr:sp macro="" textlink="">
      <xdr:nvSpPr>
        <xdr:cNvPr id="74" name="【図書館】&#10;有形固定資産減価償却率該当値テキスト">
          <a:extLst>
            <a:ext uri="{FF2B5EF4-FFF2-40B4-BE49-F238E27FC236}">
              <a16:creationId xmlns:a16="http://schemas.microsoft.com/office/drawing/2014/main" id="{76C9AD32-230E-47C6-B82C-7CC81808FD7C}"/>
            </a:ext>
          </a:extLst>
        </xdr:cNvPr>
        <xdr:cNvSpPr txBox="1"/>
      </xdr:nvSpPr>
      <xdr:spPr>
        <a:xfrm>
          <a:off x="4673600"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130175</xdr:rowOff>
    </xdr:from>
    <xdr:to>
      <xdr:col>20</xdr:col>
      <xdr:colOff>38100</xdr:colOff>
      <xdr:row>34</xdr:row>
      <xdr:rowOff>60325</xdr:rowOff>
    </xdr:to>
    <xdr:sp macro="" textlink="">
      <xdr:nvSpPr>
        <xdr:cNvPr id="75" name="楕円 74">
          <a:extLst>
            <a:ext uri="{FF2B5EF4-FFF2-40B4-BE49-F238E27FC236}">
              <a16:creationId xmlns:a16="http://schemas.microsoft.com/office/drawing/2014/main" id="{9804FBD9-1493-4386-8457-92EF389E4837}"/>
            </a:ext>
          </a:extLst>
        </xdr:cNvPr>
        <xdr:cNvSpPr/>
      </xdr:nvSpPr>
      <xdr:spPr>
        <a:xfrm>
          <a:off x="3746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9525</xdr:rowOff>
    </xdr:from>
    <xdr:to>
      <xdr:col>24</xdr:col>
      <xdr:colOff>63500</xdr:colOff>
      <xdr:row>34</xdr:row>
      <xdr:rowOff>20955</xdr:rowOff>
    </xdr:to>
    <xdr:cxnSp macro="">
      <xdr:nvCxnSpPr>
        <xdr:cNvPr id="76" name="直線コネクタ 75">
          <a:extLst>
            <a:ext uri="{FF2B5EF4-FFF2-40B4-BE49-F238E27FC236}">
              <a16:creationId xmlns:a16="http://schemas.microsoft.com/office/drawing/2014/main" id="{9BEADB27-DC34-456F-A6CC-6B6304348C85}"/>
            </a:ext>
          </a:extLst>
        </xdr:cNvPr>
        <xdr:cNvCxnSpPr/>
      </xdr:nvCxnSpPr>
      <xdr:spPr>
        <a:xfrm>
          <a:off x="3797300" y="58388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7" name="楕円 76">
          <a:extLst>
            <a:ext uri="{FF2B5EF4-FFF2-40B4-BE49-F238E27FC236}">
              <a16:creationId xmlns:a16="http://schemas.microsoft.com/office/drawing/2014/main" id="{D0997EC7-9096-4A82-878D-81AB4787CEE7}"/>
            </a:ext>
          </a:extLst>
        </xdr:cNvPr>
        <xdr:cNvSpPr/>
      </xdr:nvSpPr>
      <xdr:spPr>
        <a:xfrm>
          <a:off x="2857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9525</xdr:rowOff>
    </xdr:to>
    <xdr:cxnSp macro="">
      <xdr:nvCxnSpPr>
        <xdr:cNvPr id="78" name="直線コネクタ 77">
          <a:extLst>
            <a:ext uri="{FF2B5EF4-FFF2-40B4-BE49-F238E27FC236}">
              <a16:creationId xmlns:a16="http://schemas.microsoft.com/office/drawing/2014/main" id="{A14D9CDF-65D0-434B-A856-E25CA31F8348}"/>
            </a:ext>
          </a:extLst>
        </xdr:cNvPr>
        <xdr:cNvCxnSpPr/>
      </xdr:nvCxnSpPr>
      <xdr:spPr>
        <a:xfrm>
          <a:off x="2908300" y="5836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137795</xdr:rowOff>
    </xdr:from>
    <xdr:to>
      <xdr:col>10</xdr:col>
      <xdr:colOff>165100</xdr:colOff>
      <xdr:row>34</xdr:row>
      <xdr:rowOff>67945</xdr:rowOff>
    </xdr:to>
    <xdr:sp macro="" textlink="">
      <xdr:nvSpPr>
        <xdr:cNvPr id="79" name="楕円 78">
          <a:extLst>
            <a:ext uri="{FF2B5EF4-FFF2-40B4-BE49-F238E27FC236}">
              <a16:creationId xmlns:a16="http://schemas.microsoft.com/office/drawing/2014/main" id="{97207F6C-3890-4E62-A1FC-CA2E49585BBB}"/>
            </a:ext>
          </a:extLst>
        </xdr:cNvPr>
        <xdr:cNvSpPr/>
      </xdr:nvSpPr>
      <xdr:spPr>
        <a:xfrm>
          <a:off x="1968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17145</xdr:rowOff>
    </xdr:to>
    <xdr:cxnSp macro="">
      <xdr:nvCxnSpPr>
        <xdr:cNvPr id="80" name="直線コネクタ 79">
          <a:extLst>
            <a:ext uri="{FF2B5EF4-FFF2-40B4-BE49-F238E27FC236}">
              <a16:creationId xmlns:a16="http://schemas.microsoft.com/office/drawing/2014/main" id="{63B553E7-A616-4F03-A9D1-3DC19C0217C4}"/>
            </a:ext>
          </a:extLst>
        </xdr:cNvPr>
        <xdr:cNvCxnSpPr/>
      </xdr:nvCxnSpPr>
      <xdr:spPr>
        <a:xfrm flipV="1">
          <a:off x="2019300" y="58369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116840</xdr:rowOff>
    </xdr:from>
    <xdr:to>
      <xdr:col>6</xdr:col>
      <xdr:colOff>38100</xdr:colOff>
      <xdr:row>34</xdr:row>
      <xdr:rowOff>46990</xdr:rowOff>
    </xdr:to>
    <xdr:sp macro="" textlink="">
      <xdr:nvSpPr>
        <xdr:cNvPr id="81" name="楕円 80">
          <a:extLst>
            <a:ext uri="{FF2B5EF4-FFF2-40B4-BE49-F238E27FC236}">
              <a16:creationId xmlns:a16="http://schemas.microsoft.com/office/drawing/2014/main" id="{9AB67B9F-D04D-4AA2-960D-8EE2D90E33AC}"/>
            </a:ext>
          </a:extLst>
        </xdr:cNvPr>
        <xdr:cNvSpPr/>
      </xdr:nvSpPr>
      <xdr:spPr>
        <a:xfrm>
          <a:off x="1079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167640</xdr:rowOff>
    </xdr:from>
    <xdr:to>
      <xdr:col>10</xdr:col>
      <xdr:colOff>114300</xdr:colOff>
      <xdr:row>34</xdr:row>
      <xdr:rowOff>17145</xdr:rowOff>
    </xdr:to>
    <xdr:cxnSp macro="">
      <xdr:nvCxnSpPr>
        <xdr:cNvPr id="82" name="直線コネクタ 81">
          <a:extLst>
            <a:ext uri="{FF2B5EF4-FFF2-40B4-BE49-F238E27FC236}">
              <a16:creationId xmlns:a16="http://schemas.microsoft.com/office/drawing/2014/main" id="{E11CAFA7-75DC-4CA0-96D0-9DDFA7973859}"/>
            </a:ext>
          </a:extLst>
        </xdr:cNvPr>
        <xdr:cNvCxnSpPr/>
      </xdr:nvCxnSpPr>
      <xdr:spPr>
        <a:xfrm>
          <a:off x="1130300" y="5825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0944B481-703E-4DF7-8A35-FDDAE969B687}"/>
            </a:ext>
          </a:extLst>
        </xdr:cNvPr>
        <xdr:cNvSpPr txBox="1"/>
      </xdr:nvSpPr>
      <xdr:spPr>
        <a:xfrm>
          <a:off x="3582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F0FD52C7-E7DF-4018-BB44-8CA9F055A8EC}"/>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2384180D-019F-4BCB-A372-C1E2F6C21A8B}"/>
            </a:ext>
          </a:extLst>
        </xdr:cNvPr>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F6C45574-93F3-4065-A6A8-FB9D41B747BE}"/>
            </a:ext>
          </a:extLst>
        </xdr:cNvPr>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76852</xdr:rowOff>
    </xdr:from>
    <xdr:ext cx="405111" cy="259045"/>
    <xdr:sp macro="" textlink="">
      <xdr:nvSpPr>
        <xdr:cNvPr id="87" name="n_1mainValue【図書館】&#10;有形固定資産減価償却率">
          <a:extLst>
            <a:ext uri="{FF2B5EF4-FFF2-40B4-BE49-F238E27FC236}">
              <a16:creationId xmlns:a16="http://schemas.microsoft.com/office/drawing/2014/main" id="{F63D0309-9FEA-4777-9A75-7E5C8825FFEC}"/>
            </a:ext>
          </a:extLst>
        </xdr:cNvPr>
        <xdr:cNvSpPr txBox="1"/>
      </xdr:nvSpPr>
      <xdr:spPr>
        <a:xfrm>
          <a:off x="35820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88" name="n_2mainValue【図書館】&#10;有形固定資産減価償却率">
          <a:extLst>
            <a:ext uri="{FF2B5EF4-FFF2-40B4-BE49-F238E27FC236}">
              <a16:creationId xmlns:a16="http://schemas.microsoft.com/office/drawing/2014/main" id="{C6A12818-A234-4D79-8FC7-D7D9CF8590F4}"/>
            </a:ext>
          </a:extLst>
        </xdr:cNvPr>
        <xdr:cNvSpPr txBox="1"/>
      </xdr:nvSpPr>
      <xdr:spPr>
        <a:xfrm>
          <a:off x="2705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84472</xdr:rowOff>
    </xdr:from>
    <xdr:ext cx="405111" cy="259045"/>
    <xdr:sp macro="" textlink="">
      <xdr:nvSpPr>
        <xdr:cNvPr id="89" name="n_3mainValue【図書館】&#10;有形固定資産減価償却率">
          <a:extLst>
            <a:ext uri="{FF2B5EF4-FFF2-40B4-BE49-F238E27FC236}">
              <a16:creationId xmlns:a16="http://schemas.microsoft.com/office/drawing/2014/main" id="{6816A900-E97A-47B8-BF2D-1D6DF07708FE}"/>
            </a:ext>
          </a:extLst>
        </xdr:cNvPr>
        <xdr:cNvSpPr txBox="1"/>
      </xdr:nvSpPr>
      <xdr:spPr>
        <a:xfrm>
          <a:off x="18167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63517</xdr:rowOff>
    </xdr:from>
    <xdr:ext cx="405111" cy="259045"/>
    <xdr:sp macro="" textlink="">
      <xdr:nvSpPr>
        <xdr:cNvPr id="90" name="n_4mainValue【図書館】&#10;有形固定資産減価償却率">
          <a:extLst>
            <a:ext uri="{FF2B5EF4-FFF2-40B4-BE49-F238E27FC236}">
              <a16:creationId xmlns:a16="http://schemas.microsoft.com/office/drawing/2014/main" id="{A593D2D8-0213-41E8-89F9-BDC358847F42}"/>
            </a:ext>
          </a:extLst>
        </xdr:cNvPr>
        <xdr:cNvSpPr txBox="1"/>
      </xdr:nvSpPr>
      <xdr:spPr>
        <a:xfrm>
          <a:off x="927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F81762-82BF-4645-AEBD-8060DCB645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C243771-650C-43ED-BE91-64B9DDA48F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508E337-9912-4CE0-BB6D-F44D23FC99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F0CB221-A5F1-486C-947F-782CD56D22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46F5E43-558D-4F92-868E-99595D7208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D9674A-1B4C-42B4-8C38-07860B5E15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811645C-A8A8-49C2-AB2D-6CFE72DDC8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1850B00-2D35-4611-AC52-B906E14456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0275D12-B094-48F9-AEBB-1FB6433038B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B7614F8-F885-4F00-8F9F-8CC4B7DE9C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F334521-A435-44F5-9AB9-272DA4A2AD4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9B9F8ED-A0B4-4EB2-BEAE-BD4997CC12F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3DA33A3-8CBA-406B-9570-CC528DFBCBB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2429C459-F942-461E-803F-D231D6DC654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A62C0FC-7E0F-4263-A6BB-E9DC3C9EC98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E53B7EE1-0525-4AD2-9219-B844AE6E91A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3DBBBAB-AE02-4435-9D84-D9DC6FA1C8F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791CEEB-709C-45E3-8414-CA6D52F6F00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1FB8B92-F988-40E0-8054-9AFF92413EB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621096A1-1B0A-4095-A510-6986BEA56DF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22F72DA-E860-4B6B-A5A3-1F290986D8D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92120A1F-FC4D-4A26-A2A3-9D3F3A9124F0}"/>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D126646C-6652-4D27-B34B-7B732CC1FF6D}"/>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6C775E9C-A093-42F9-B1B4-8C1DF8395763}"/>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40B9F3C7-56C9-4535-8C53-ABE8562707F6}"/>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26B4D295-DB4F-4691-A333-6ADC91A2CD5F}"/>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B820AFB1-3A4B-46D7-B982-7711E8561541}"/>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2C567431-4E71-4728-A4F6-B262A33BEF07}"/>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2F5F6F37-6A12-49ED-ACD5-8C8BBFBDBF5B}"/>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128A91D4-31A4-4860-8103-56B23CAC9E32}"/>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9CAAD430-F470-47A9-BBDB-CEA59BDFB60F}"/>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F49F95C2-9DAE-4709-B7EF-7D56CC2DBAB0}"/>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529264D-2692-43FA-A2B8-52B919103DB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B60DA40-448A-4BF5-A674-57085F04042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9E5C56-0374-4708-8E81-81D7D11B63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4D97D8-A9F3-46F6-A25F-8D50789A297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A0FBF08-5241-4542-BBCF-6087630E69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28" name="楕円 127">
          <a:extLst>
            <a:ext uri="{FF2B5EF4-FFF2-40B4-BE49-F238E27FC236}">
              <a16:creationId xmlns:a16="http://schemas.microsoft.com/office/drawing/2014/main" id="{4AA1A780-7381-4002-8975-02FB988FE2AA}"/>
            </a:ext>
          </a:extLst>
        </xdr:cNvPr>
        <xdr:cNvSpPr/>
      </xdr:nvSpPr>
      <xdr:spPr>
        <a:xfrm>
          <a:off x="10426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29" name="【図書館】&#10;一人当たり面積該当値テキスト">
          <a:extLst>
            <a:ext uri="{FF2B5EF4-FFF2-40B4-BE49-F238E27FC236}">
              <a16:creationId xmlns:a16="http://schemas.microsoft.com/office/drawing/2014/main" id="{7A394B25-24B5-4E1B-9D18-B2604BB095B0}"/>
            </a:ext>
          </a:extLst>
        </xdr:cNvPr>
        <xdr:cNvSpPr txBox="1"/>
      </xdr:nvSpPr>
      <xdr:spPr>
        <a:xfrm>
          <a:off x="10515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0" name="楕円 129">
          <a:extLst>
            <a:ext uri="{FF2B5EF4-FFF2-40B4-BE49-F238E27FC236}">
              <a16:creationId xmlns:a16="http://schemas.microsoft.com/office/drawing/2014/main" id="{F54FDA02-DDD2-4738-B9A5-5329177D16CF}"/>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38</xdr:row>
      <xdr:rowOff>7620</xdr:rowOff>
    </xdr:to>
    <xdr:cxnSp macro="">
      <xdr:nvCxnSpPr>
        <xdr:cNvPr id="131" name="直線コネクタ 130">
          <a:extLst>
            <a:ext uri="{FF2B5EF4-FFF2-40B4-BE49-F238E27FC236}">
              <a16:creationId xmlns:a16="http://schemas.microsoft.com/office/drawing/2014/main" id="{491684CC-818B-4C6F-AF81-8718864218B7}"/>
            </a:ext>
          </a:extLst>
        </xdr:cNvPr>
        <xdr:cNvCxnSpPr/>
      </xdr:nvCxnSpPr>
      <xdr:spPr>
        <a:xfrm flipV="1">
          <a:off x="9639300" y="6499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2" name="楕円 131">
          <a:extLst>
            <a:ext uri="{FF2B5EF4-FFF2-40B4-BE49-F238E27FC236}">
              <a16:creationId xmlns:a16="http://schemas.microsoft.com/office/drawing/2014/main" id="{CF2DBE0C-6DD6-4F5F-AB96-C8015153659E}"/>
            </a:ext>
          </a:extLst>
        </xdr:cNvPr>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3" name="直線コネクタ 132">
          <a:extLst>
            <a:ext uri="{FF2B5EF4-FFF2-40B4-BE49-F238E27FC236}">
              <a16:creationId xmlns:a16="http://schemas.microsoft.com/office/drawing/2014/main" id="{4EDC52C1-D381-4024-A105-E908CE58EE2E}"/>
            </a:ext>
          </a:extLst>
        </xdr:cNvPr>
        <xdr:cNvCxnSpPr/>
      </xdr:nvCxnSpPr>
      <xdr:spPr>
        <a:xfrm>
          <a:off x="8750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4" name="楕円 133">
          <a:extLst>
            <a:ext uri="{FF2B5EF4-FFF2-40B4-BE49-F238E27FC236}">
              <a16:creationId xmlns:a16="http://schemas.microsoft.com/office/drawing/2014/main" id="{3EB61885-4484-4380-8D75-2A6D07F80432}"/>
            </a:ext>
          </a:extLst>
        </xdr:cNvPr>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35" name="直線コネクタ 134">
          <a:extLst>
            <a:ext uri="{FF2B5EF4-FFF2-40B4-BE49-F238E27FC236}">
              <a16:creationId xmlns:a16="http://schemas.microsoft.com/office/drawing/2014/main" id="{32B3FDFA-4A2C-4E71-9C04-A5E252F2BB08}"/>
            </a:ext>
          </a:extLst>
        </xdr:cNvPr>
        <xdr:cNvCxnSpPr/>
      </xdr:nvCxnSpPr>
      <xdr:spPr>
        <a:xfrm>
          <a:off x="7861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36" name="楕円 135">
          <a:extLst>
            <a:ext uri="{FF2B5EF4-FFF2-40B4-BE49-F238E27FC236}">
              <a16:creationId xmlns:a16="http://schemas.microsoft.com/office/drawing/2014/main" id="{09CC9A9A-F430-4712-97D3-3C9BB29D3861}"/>
            </a:ext>
          </a:extLst>
        </xdr:cNvPr>
        <xdr:cNvSpPr/>
      </xdr:nvSpPr>
      <xdr:spPr>
        <a:xfrm>
          <a:off x="692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30480</xdr:rowOff>
    </xdr:to>
    <xdr:cxnSp macro="">
      <xdr:nvCxnSpPr>
        <xdr:cNvPr id="137" name="直線コネクタ 136">
          <a:extLst>
            <a:ext uri="{FF2B5EF4-FFF2-40B4-BE49-F238E27FC236}">
              <a16:creationId xmlns:a16="http://schemas.microsoft.com/office/drawing/2014/main" id="{306A50F5-E5BB-499F-AAC7-62E55543D943}"/>
            </a:ext>
          </a:extLst>
        </xdr:cNvPr>
        <xdr:cNvCxnSpPr/>
      </xdr:nvCxnSpPr>
      <xdr:spPr>
        <a:xfrm flipV="1">
          <a:off x="6972300" y="652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80CD7526-1D01-41B1-9752-12D51D9A29F7}"/>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7DEB3343-9DBA-4350-AEAC-F61D2098632D}"/>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9363F6C8-202C-466B-8E66-204AC7380F40}"/>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58CA8008-9373-4DD9-8C7B-BD53FF36C9E0}"/>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2" name="n_1mainValue【図書館】&#10;一人当たり面積">
          <a:extLst>
            <a:ext uri="{FF2B5EF4-FFF2-40B4-BE49-F238E27FC236}">
              <a16:creationId xmlns:a16="http://schemas.microsoft.com/office/drawing/2014/main" id="{DD526105-8618-4E8D-95CE-B4AC7A647CCE}"/>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3" name="n_2mainValue【図書館】&#10;一人当たり面積">
          <a:extLst>
            <a:ext uri="{FF2B5EF4-FFF2-40B4-BE49-F238E27FC236}">
              <a16:creationId xmlns:a16="http://schemas.microsoft.com/office/drawing/2014/main" id="{577BDB2E-1721-4D61-925C-78AB302ABC89}"/>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4" name="n_3mainValue【図書館】&#10;一人当たり面積">
          <a:extLst>
            <a:ext uri="{FF2B5EF4-FFF2-40B4-BE49-F238E27FC236}">
              <a16:creationId xmlns:a16="http://schemas.microsoft.com/office/drawing/2014/main" id="{DA3FDAF2-8950-4DDD-9B1B-E1170451BBD4}"/>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5" name="n_4mainValue【図書館】&#10;一人当たり面積">
          <a:extLst>
            <a:ext uri="{FF2B5EF4-FFF2-40B4-BE49-F238E27FC236}">
              <a16:creationId xmlns:a16="http://schemas.microsoft.com/office/drawing/2014/main" id="{7FA4B33C-0FB7-4D8A-B95B-7C1D1BE06C3B}"/>
            </a:ext>
          </a:extLst>
        </xdr:cNvPr>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D0644CF-9AE9-4883-A3F4-FB7975CA85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5DB0094-01BC-4F43-92B5-CBE632A2BF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7D620C7-9919-404F-A219-EC5FB08461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70B90B8-3BBE-4CB5-94A3-00F39713F85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63D1335-E199-4B07-B7AF-9F08FED803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8EFB9B2-F4B6-4222-AF78-C0CC0C5AD6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45B36E3-93AE-4B87-A085-022472F03A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FBA9864-2EE5-41D0-B495-49AE38B2A3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0E3BC73-61D2-488D-A129-0AC904141C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9EA7F68-450C-4382-A5AC-7AD1B51818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C307764-77FE-4C91-90F6-6294B7FD474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13F176A-FDD2-4B68-9603-0F0C4FD74B0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F848D882-7FAB-405A-AC78-7E0DB2FD085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A21D176-3CB0-4132-A1C9-A981DB5A253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21E848A-F56A-42FF-BC41-2B4F984555A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39F9A249-256B-4E5B-89C3-32D9DE605A3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9ADDC9E-5389-44A3-AB94-0472E286727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E136D8D2-F151-4A7F-A5CA-9E05FDC80C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B7A481A-A1BA-4B89-9889-95407B1F723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9651CE2-CD3C-4B74-9DC6-D14BE71FE83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DA41E74-3416-491D-A5F7-BE04F76EEBD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F90C0F0-5115-450C-8819-040C2BA405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440B7EB-7359-4B73-A527-1F93C780D05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A7F39BF4-1BC7-4867-AE1B-B1E3A743DC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F4E87C43-B44F-4380-970E-BD7B910B84AF}"/>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48E9746-AABD-4CE6-8517-C47F22F3954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67E01ADF-4A85-4119-8765-E550C069C86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C18AB30C-E66A-4C7E-B178-98601EF55D6E}"/>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4FBA5616-4674-4A8F-863B-73FB01BDC142}"/>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420701EE-31E1-4240-8BF5-8974ACE1777D}"/>
            </a:ext>
          </a:extLst>
        </xdr:cNvPr>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414AA510-9235-40B3-8CAA-BEB7F58E156C}"/>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A171877F-B187-4CF4-9718-D1416E7DCACC}"/>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011C20E1-D926-4FEF-9C2B-2A4D74F84162}"/>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F2558341-52CE-4A56-BF72-497CC8943FE2}"/>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FA2D8F1A-8A90-44CE-BC41-04081A9AE809}"/>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6D01299-EB34-4A41-9235-36583A78185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3FAC512-7DC8-4EA3-80A3-9D292D2C77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89E550E-A321-439F-B6E1-F720899C51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4A6ED6-4705-41D6-AC39-406F63DBDAE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8DCF610-35C0-401A-B6B9-7666F40A7B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6" name="楕円 185">
          <a:extLst>
            <a:ext uri="{FF2B5EF4-FFF2-40B4-BE49-F238E27FC236}">
              <a16:creationId xmlns:a16="http://schemas.microsoft.com/office/drawing/2014/main" id="{F75500E5-AF06-48C7-A322-86225F9A81FA}"/>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7622D97B-0F76-4892-9DD9-BC9A259E159C}"/>
            </a:ext>
          </a:extLst>
        </xdr:cNvPr>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xdr:rowOff>
    </xdr:from>
    <xdr:to>
      <xdr:col>20</xdr:col>
      <xdr:colOff>38100</xdr:colOff>
      <xdr:row>59</xdr:row>
      <xdr:rowOff>117475</xdr:rowOff>
    </xdr:to>
    <xdr:sp macro="" textlink="">
      <xdr:nvSpPr>
        <xdr:cNvPr id="188" name="楕円 187">
          <a:extLst>
            <a:ext uri="{FF2B5EF4-FFF2-40B4-BE49-F238E27FC236}">
              <a16:creationId xmlns:a16="http://schemas.microsoft.com/office/drawing/2014/main" id="{6820CAE0-FE56-489A-B5D6-D1DA670EFB0D}"/>
            </a:ext>
          </a:extLst>
        </xdr:cNvPr>
        <xdr:cNvSpPr/>
      </xdr:nvSpPr>
      <xdr:spPr>
        <a:xfrm>
          <a:off x="3746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66675</xdr:rowOff>
    </xdr:from>
    <xdr:to>
      <xdr:col>24</xdr:col>
      <xdr:colOff>63500</xdr:colOff>
      <xdr:row>59</xdr:row>
      <xdr:rowOff>91440</xdr:rowOff>
    </xdr:to>
    <xdr:cxnSp macro="">
      <xdr:nvCxnSpPr>
        <xdr:cNvPr id="189" name="直線コネクタ 188">
          <a:extLst>
            <a:ext uri="{FF2B5EF4-FFF2-40B4-BE49-F238E27FC236}">
              <a16:creationId xmlns:a16="http://schemas.microsoft.com/office/drawing/2014/main" id="{441D5F57-98D3-4485-A1B2-1DD66FC2FF58}"/>
            </a:ext>
          </a:extLst>
        </xdr:cNvPr>
        <xdr:cNvCxnSpPr/>
      </xdr:nvCxnSpPr>
      <xdr:spPr>
        <a:xfrm>
          <a:off x="3797300" y="101822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90" name="楕円 189">
          <a:extLst>
            <a:ext uri="{FF2B5EF4-FFF2-40B4-BE49-F238E27FC236}">
              <a16:creationId xmlns:a16="http://schemas.microsoft.com/office/drawing/2014/main" id="{EA4F02FB-0EE7-40D1-89C1-6771FA3D6520}"/>
            </a:ext>
          </a:extLst>
        </xdr:cNvPr>
        <xdr:cNvSpPr/>
      </xdr:nvSpPr>
      <xdr:spPr>
        <a:xfrm>
          <a:off x="2857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66675</xdr:rowOff>
    </xdr:to>
    <xdr:cxnSp macro="">
      <xdr:nvCxnSpPr>
        <xdr:cNvPr id="191" name="直線コネクタ 190">
          <a:extLst>
            <a:ext uri="{FF2B5EF4-FFF2-40B4-BE49-F238E27FC236}">
              <a16:creationId xmlns:a16="http://schemas.microsoft.com/office/drawing/2014/main" id="{A6C6A057-3321-4D80-9868-857FFDA88236}"/>
            </a:ext>
          </a:extLst>
        </xdr:cNvPr>
        <xdr:cNvCxnSpPr/>
      </xdr:nvCxnSpPr>
      <xdr:spPr>
        <a:xfrm>
          <a:off x="2908300" y="101784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2" name="楕円 191">
          <a:extLst>
            <a:ext uri="{FF2B5EF4-FFF2-40B4-BE49-F238E27FC236}">
              <a16:creationId xmlns:a16="http://schemas.microsoft.com/office/drawing/2014/main" id="{5EFB07E6-D2FA-43DD-838B-098A2201EED8}"/>
            </a:ext>
          </a:extLst>
        </xdr:cNvPr>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83820</xdr:rowOff>
    </xdr:to>
    <xdr:cxnSp macro="">
      <xdr:nvCxnSpPr>
        <xdr:cNvPr id="193" name="直線コネクタ 192">
          <a:extLst>
            <a:ext uri="{FF2B5EF4-FFF2-40B4-BE49-F238E27FC236}">
              <a16:creationId xmlns:a16="http://schemas.microsoft.com/office/drawing/2014/main" id="{5FB6A50D-6265-442E-A46B-EFEDC5D3581F}"/>
            </a:ext>
          </a:extLst>
        </xdr:cNvPr>
        <xdr:cNvCxnSpPr/>
      </xdr:nvCxnSpPr>
      <xdr:spPr>
        <a:xfrm flipV="1">
          <a:off x="2019300" y="101784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160655</xdr:rowOff>
    </xdr:from>
    <xdr:to>
      <xdr:col>6</xdr:col>
      <xdr:colOff>38100</xdr:colOff>
      <xdr:row>59</xdr:row>
      <xdr:rowOff>90805</xdr:rowOff>
    </xdr:to>
    <xdr:sp macro="" textlink="">
      <xdr:nvSpPr>
        <xdr:cNvPr id="194" name="楕円 193">
          <a:extLst>
            <a:ext uri="{FF2B5EF4-FFF2-40B4-BE49-F238E27FC236}">
              <a16:creationId xmlns:a16="http://schemas.microsoft.com/office/drawing/2014/main" id="{58B2CDA9-1530-4E70-BDA0-F05A28DB673B}"/>
            </a:ext>
          </a:extLst>
        </xdr:cNvPr>
        <xdr:cNvSpPr/>
      </xdr:nvSpPr>
      <xdr:spPr>
        <a:xfrm>
          <a:off x="107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40005</xdr:rowOff>
    </xdr:from>
    <xdr:to>
      <xdr:col>10</xdr:col>
      <xdr:colOff>114300</xdr:colOff>
      <xdr:row>59</xdr:row>
      <xdr:rowOff>83820</xdr:rowOff>
    </xdr:to>
    <xdr:cxnSp macro="">
      <xdr:nvCxnSpPr>
        <xdr:cNvPr id="195" name="直線コネクタ 194">
          <a:extLst>
            <a:ext uri="{FF2B5EF4-FFF2-40B4-BE49-F238E27FC236}">
              <a16:creationId xmlns:a16="http://schemas.microsoft.com/office/drawing/2014/main" id="{42407A9C-9039-42FB-984C-7E3A714D70E3}"/>
            </a:ext>
          </a:extLst>
        </xdr:cNvPr>
        <xdr:cNvCxnSpPr/>
      </xdr:nvCxnSpPr>
      <xdr:spPr>
        <a:xfrm>
          <a:off x="1130300" y="1015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E3E824D8-2DF1-494A-8002-7FD2DD2BE405}"/>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A87DF2DD-C2F4-4D75-814B-75A8D832E207}"/>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463A3D8B-C1CC-414E-8E93-1BBCC632B416}"/>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66331026-7249-4302-BA45-610A41957C08}"/>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134002</xdr:rowOff>
    </xdr:from>
    <xdr:ext cx="405111" cy="259045"/>
    <xdr:sp macro="" textlink="">
      <xdr:nvSpPr>
        <xdr:cNvPr id="200" name="n_1mainValue【体育館・プール】&#10;有形固定資産減価償却率">
          <a:extLst>
            <a:ext uri="{FF2B5EF4-FFF2-40B4-BE49-F238E27FC236}">
              <a16:creationId xmlns:a16="http://schemas.microsoft.com/office/drawing/2014/main" id="{184BC0BD-D1EF-4BAD-904F-70D8B2050A71}"/>
            </a:ext>
          </a:extLst>
        </xdr:cNvPr>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104792</xdr:rowOff>
    </xdr:from>
    <xdr:ext cx="405111" cy="259045"/>
    <xdr:sp macro="" textlink="">
      <xdr:nvSpPr>
        <xdr:cNvPr id="201" name="n_2mainValue【体育館・プール】&#10;有形固定資産減価償却率">
          <a:extLst>
            <a:ext uri="{FF2B5EF4-FFF2-40B4-BE49-F238E27FC236}">
              <a16:creationId xmlns:a16="http://schemas.microsoft.com/office/drawing/2014/main" id="{A2911759-BBAD-41F9-AB27-7A91D12BA118}"/>
            </a:ext>
          </a:extLst>
        </xdr:cNvPr>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125747</xdr:rowOff>
    </xdr:from>
    <xdr:ext cx="405111" cy="259045"/>
    <xdr:sp macro="" textlink="">
      <xdr:nvSpPr>
        <xdr:cNvPr id="202" name="n_3mainValue【体育館・プール】&#10;有形固定資産減価償却率">
          <a:extLst>
            <a:ext uri="{FF2B5EF4-FFF2-40B4-BE49-F238E27FC236}">
              <a16:creationId xmlns:a16="http://schemas.microsoft.com/office/drawing/2014/main" id="{59F92F1D-A997-4A1E-BAEF-13C1A469AD90}"/>
            </a:ext>
          </a:extLst>
        </xdr:cNvPr>
        <xdr:cNvSpPr txBox="1"/>
      </xdr:nvSpPr>
      <xdr:spPr>
        <a:xfrm>
          <a:off x="18167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81932</xdr:rowOff>
    </xdr:from>
    <xdr:ext cx="405111" cy="259045"/>
    <xdr:sp macro="" textlink="">
      <xdr:nvSpPr>
        <xdr:cNvPr id="203" name="n_4mainValue【体育館・プール】&#10;有形固定資産減価償却率">
          <a:extLst>
            <a:ext uri="{FF2B5EF4-FFF2-40B4-BE49-F238E27FC236}">
              <a16:creationId xmlns:a16="http://schemas.microsoft.com/office/drawing/2014/main" id="{AF96D489-8C3A-449C-8173-5F19817D6087}"/>
            </a:ext>
          </a:extLst>
        </xdr:cNvPr>
        <xdr:cNvSpPr txBox="1"/>
      </xdr:nvSpPr>
      <xdr:spPr>
        <a:xfrm>
          <a:off x="927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24AB326-CC32-491A-AB2F-7EB77BFA89A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674A10D-335D-4DBE-9287-F72DF31991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429DEEE-D4E0-48B5-B812-2D0B87260B9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65A1BB7-3484-4F17-879C-620F26F025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1128318-83E6-4FBD-B94D-6E98721540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BDE59CF-8BCF-4C6F-A96A-27CFF7169B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DDB3F5A-E2F8-4757-B2B4-EF820ACDCDF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8D1B36E-44BC-4930-9B14-E7074DB0FA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1551735-D233-497E-BE89-59A818182B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C0C3A1D-8F2A-46F9-A328-D1E2B8F615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DEC61CF9-8CB3-4118-957D-B106BE83106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1EC71F32-C0EA-457B-9F2F-473E07EBB39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4B34F2B8-0A83-405B-9BE8-25C313480FB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37882426-BE1C-45FF-9863-18016DE291D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151F1E4-3483-45B6-84DD-788CE423590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93833E02-679C-4150-B1F0-D10B79715DA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66CA1823-9DA6-4C4F-BF38-41347E38688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5FEB9CCF-B098-45F5-B734-AA1802183A3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38FC729-517D-4579-829C-B45855A474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EA3A351-0C29-4B80-95ED-2079C29686A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110AC2B6-131C-46F7-AD11-62D6A1F0105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41C1669A-A401-448E-9B90-BA755AEAEFD5}"/>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3D9A7305-E0AB-4DF9-BE07-A8A9DDE24B3F}"/>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6690DD0-35F5-48E5-AFB2-370CF8892815}"/>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88615F74-A738-4CDA-83DE-E80C596F2469}"/>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665FD287-81D7-44D8-B54A-3360206E8FBA}"/>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265E8FEB-06B3-4EA5-9A4F-6F90E475F52E}"/>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2623F55A-3F60-4544-87C7-6458F5C0BD82}"/>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5428F1D1-83EA-4C05-B727-26CA255BECD2}"/>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7E9F5D33-EA18-4A72-B2BB-DA0D4E34068F}"/>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FB707B2A-22C1-40E5-9B95-62448A29BFB1}"/>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11C967B7-E172-4BEB-84E5-9BD967D99554}"/>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19667FB-9134-476A-88C0-DAD34014B3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0D201E2-F5E1-46B7-9508-54C394E389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860AA51-5ACE-48A3-8980-17731AE221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6002B2A-C754-47EE-BBF4-A0EF239952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15743D-9190-4948-8203-5FA3951C42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136652</xdr:rowOff>
    </xdr:from>
    <xdr:to>
      <xdr:col>55</xdr:col>
      <xdr:colOff>50800</xdr:colOff>
      <xdr:row>63</xdr:row>
      <xdr:rowOff>66802</xdr:rowOff>
    </xdr:to>
    <xdr:sp macro="" textlink="">
      <xdr:nvSpPr>
        <xdr:cNvPr id="241" name="楕円 240">
          <a:extLst>
            <a:ext uri="{FF2B5EF4-FFF2-40B4-BE49-F238E27FC236}">
              <a16:creationId xmlns:a16="http://schemas.microsoft.com/office/drawing/2014/main" id="{99EB46E6-7D0C-446F-BF84-F5235FD4B6A4}"/>
            </a:ext>
          </a:extLst>
        </xdr:cNvPr>
        <xdr:cNvSpPr/>
      </xdr:nvSpPr>
      <xdr:spPr>
        <a:xfrm>
          <a:off x="10426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115079</xdr:rowOff>
    </xdr:from>
    <xdr:ext cx="469744" cy="259045"/>
    <xdr:sp macro="" textlink="">
      <xdr:nvSpPr>
        <xdr:cNvPr id="242" name="【体育館・プール】&#10;一人当たり面積該当値テキスト">
          <a:extLst>
            <a:ext uri="{FF2B5EF4-FFF2-40B4-BE49-F238E27FC236}">
              <a16:creationId xmlns:a16="http://schemas.microsoft.com/office/drawing/2014/main" id="{E49AAE95-CCB1-46C0-AC92-1E58E54FCB36}"/>
            </a:ext>
          </a:extLst>
        </xdr:cNvPr>
        <xdr:cNvSpPr txBox="1"/>
      </xdr:nvSpPr>
      <xdr:spPr>
        <a:xfrm>
          <a:off x="10515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138938</xdr:rowOff>
    </xdr:from>
    <xdr:to>
      <xdr:col>50</xdr:col>
      <xdr:colOff>165100</xdr:colOff>
      <xdr:row>63</xdr:row>
      <xdr:rowOff>69088</xdr:rowOff>
    </xdr:to>
    <xdr:sp macro="" textlink="">
      <xdr:nvSpPr>
        <xdr:cNvPr id="243" name="楕円 242">
          <a:extLst>
            <a:ext uri="{FF2B5EF4-FFF2-40B4-BE49-F238E27FC236}">
              <a16:creationId xmlns:a16="http://schemas.microsoft.com/office/drawing/2014/main" id="{B40E7733-2B21-4B72-B407-7B3F0BFADBB5}"/>
            </a:ext>
          </a:extLst>
        </xdr:cNvPr>
        <xdr:cNvSpPr/>
      </xdr:nvSpPr>
      <xdr:spPr>
        <a:xfrm>
          <a:off x="9588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xdr:rowOff>
    </xdr:from>
    <xdr:to>
      <xdr:col>55</xdr:col>
      <xdr:colOff>0</xdr:colOff>
      <xdr:row>63</xdr:row>
      <xdr:rowOff>18288</xdr:rowOff>
    </xdr:to>
    <xdr:cxnSp macro="">
      <xdr:nvCxnSpPr>
        <xdr:cNvPr id="244" name="直線コネクタ 243">
          <a:extLst>
            <a:ext uri="{FF2B5EF4-FFF2-40B4-BE49-F238E27FC236}">
              <a16:creationId xmlns:a16="http://schemas.microsoft.com/office/drawing/2014/main" id="{CEEEE849-6149-415A-854B-5BE15782BFF0}"/>
            </a:ext>
          </a:extLst>
        </xdr:cNvPr>
        <xdr:cNvCxnSpPr/>
      </xdr:nvCxnSpPr>
      <xdr:spPr>
        <a:xfrm flipV="1">
          <a:off x="9639300" y="108173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141224</xdr:rowOff>
    </xdr:from>
    <xdr:to>
      <xdr:col>46</xdr:col>
      <xdr:colOff>38100</xdr:colOff>
      <xdr:row>63</xdr:row>
      <xdr:rowOff>71374</xdr:rowOff>
    </xdr:to>
    <xdr:sp macro="" textlink="">
      <xdr:nvSpPr>
        <xdr:cNvPr id="245" name="楕円 244">
          <a:extLst>
            <a:ext uri="{FF2B5EF4-FFF2-40B4-BE49-F238E27FC236}">
              <a16:creationId xmlns:a16="http://schemas.microsoft.com/office/drawing/2014/main" id="{026E51F7-5EDD-4DDB-AFB0-E54C8CD34A9E}"/>
            </a:ext>
          </a:extLst>
        </xdr:cNvPr>
        <xdr:cNvSpPr/>
      </xdr:nvSpPr>
      <xdr:spPr>
        <a:xfrm>
          <a:off x="8699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18288</xdr:rowOff>
    </xdr:from>
    <xdr:to>
      <xdr:col>50</xdr:col>
      <xdr:colOff>114300</xdr:colOff>
      <xdr:row>63</xdr:row>
      <xdr:rowOff>20574</xdr:rowOff>
    </xdr:to>
    <xdr:cxnSp macro="">
      <xdr:nvCxnSpPr>
        <xdr:cNvPr id="246" name="直線コネクタ 245">
          <a:extLst>
            <a:ext uri="{FF2B5EF4-FFF2-40B4-BE49-F238E27FC236}">
              <a16:creationId xmlns:a16="http://schemas.microsoft.com/office/drawing/2014/main" id="{3E3FB674-FC0F-4672-8113-3A3E7A673EA1}"/>
            </a:ext>
          </a:extLst>
        </xdr:cNvPr>
        <xdr:cNvCxnSpPr/>
      </xdr:nvCxnSpPr>
      <xdr:spPr>
        <a:xfrm flipV="1">
          <a:off x="8750300" y="108196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47" name="楕円 246">
          <a:extLst>
            <a:ext uri="{FF2B5EF4-FFF2-40B4-BE49-F238E27FC236}">
              <a16:creationId xmlns:a16="http://schemas.microsoft.com/office/drawing/2014/main" id="{0F77C890-6AD1-4805-958A-D41F75AF6700}"/>
            </a:ext>
          </a:extLst>
        </xdr:cNvPr>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20574</xdr:rowOff>
    </xdr:from>
    <xdr:to>
      <xdr:col>45</xdr:col>
      <xdr:colOff>177800</xdr:colOff>
      <xdr:row>63</xdr:row>
      <xdr:rowOff>22860</xdr:rowOff>
    </xdr:to>
    <xdr:cxnSp macro="">
      <xdr:nvCxnSpPr>
        <xdr:cNvPr id="248" name="直線コネクタ 247">
          <a:extLst>
            <a:ext uri="{FF2B5EF4-FFF2-40B4-BE49-F238E27FC236}">
              <a16:creationId xmlns:a16="http://schemas.microsoft.com/office/drawing/2014/main" id="{C55A1CE5-E231-4259-9FCF-2809B543E19C}"/>
            </a:ext>
          </a:extLst>
        </xdr:cNvPr>
        <xdr:cNvCxnSpPr/>
      </xdr:nvCxnSpPr>
      <xdr:spPr>
        <a:xfrm flipV="1">
          <a:off x="7861300" y="108219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145796</xdr:rowOff>
    </xdr:from>
    <xdr:to>
      <xdr:col>36</xdr:col>
      <xdr:colOff>165100</xdr:colOff>
      <xdr:row>63</xdr:row>
      <xdr:rowOff>75946</xdr:rowOff>
    </xdr:to>
    <xdr:sp macro="" textlink="">
      <xdr:nvSpPr>
        <xdr:cNvPr id="249" name="楕円 248">
          <a:extLst>
            <a:ext uri="{FF2B5EF4-FFF2-40B4-BE49-F238E27FC236}">
              <a16:creationId xmlns:a16="http://schemas.microsoft.com/office/drawing/2014/main" id="{535A9215-C9E2-4FAF-BC50-0B778C93F519}"/>
            </a:ext>
          </a:extLst>
        </xdr:cNvPr>
        <xdr:cNvSpPr/>
      </xdr:nvSpPr>
      <xdr:spPr>
        <a:xfrm>
          <a:off x="6921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25146</xdr:rowOff>
    </xdr:to>
    <xdr:cxnSp macro="">
      <xdr:nvCxnSpPr>
        <xdr:cNvPr id="250" name="直線コネクタ 249">
          <a:extLst>
            <a:ext uri="{FF2B5EF4-FFF2-40B4-BE49-F238E27FC236}">
              <a16:creationId xmlns:a16="http://schemas.microsoft.com/office/drawing/2014/main" id="{1B223F9C-4538-4EFE-BD11-8B84682B737A}"/>
            </a:ext>
          </a:extLst>
        </xdr:cNvPr>
        <xdr:cNvCxnSpPr/>
      </xdr:nvCxnSpPr>
      <xdr:spPr>
        <a:xfrm flipV="1">
          <a:off x="6972300" y="108242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4B8E39C5-205A-4DC8-AF54-4063D82AF24B}"/>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37E8A7E1-4E53-462F-9229-5952D2D39056}"/>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C7DF41FC-D673-4341-B4D5-3D451A8F7A5A}"/>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1212C7AF-F863-4671-A0BA-68B7CF07FD54}"/>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60215</xdr:rowOff>
    </xdr:from>
    <xdr:ext cx="469744" cy="259045"/>
    <xdr:sp macro="" textlink="">
      <xdr:nvSpPr>
        <xdr:cNvPr id="255" name="n_1mainValue【体育館・プール】&#10;一人当たり面積">
          <a:extLst>
            <a:ext uri="{FF2B5EF4-FFF2-40B4-BE49-F238E27FC236}">
              <a16:creationId xmlns:a16="http://schemas.microsoft.com/office/drawing/2014/main" id="{B8C3D244-EA08-4A9A-9243-BD586B50E343}"/>
            </a:ext>
          </a:extLst>
        </xdr:cNvPr>
        <xdr:cNvSpPr txBox="1"/>
      </xdr:nvSpPr>
      <xdr:spPr>
        <a:xfrm>
          <a:off x="93917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62501</xdr:rowOff>
    </xdr:from>
    <xdr:ext cx="469744" cy="259045"/>
    <xdr:sp macro="" textlink="">
      <xdr:nvSpPr>
        <xdr:cNvPr id="256" name="n_2mainValue【体育館・プール】&#10;一人当たり面積">
          <a:extLst>
            <a:ext uri="{FF2B5EF4-FFF2-40B4-BE49-F238E27FC236}">
              <a16:creationId xmlns:a16="http://schemas.microsoft.com/office/drawing/2014/main" id="{20A7C5F7-D09F-4717-9713-31D0C19BB305}"/>
            </a:ext>
          </a:extLst>
        </xdr:cNvPr>
        <xdr:cNvSpPr txBox="1"/>
      </xdr:nvSpPr>
      <xdr:spPr>
        <a:xfrm>
          <a:off x="8515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57" name="n_3mainValue【体育館・プール】&#10;一人当たり面積">
          <a:extLst>
            <a:ext uri="{FF2B5EF4-FFF2-40B4-BE49-F238E27FC236}">
              <a16:creationId xmlns:a16="http://schemas.microsoft.com/office/drawing/2014/main" id="{5E9CA76C-24F9-436B-A638-B91A229B201A}"/>
            </a:ext>
          </a:extLst>
        </xdr:cNvPr>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67073</xdr:rowOff>
    </xdr:from>
    <xdr:ext cx="469744" cy="259045"/>
    <xdr:sp macro="" textlink="">
      <xdr:nvSpPr>
        <xdr:cNvPr id="258" name="n_4mainValue【体育館・プール】&#10;一人当たり面積">
          <a:extLst>
            <a:ext uri="{FF2B5EF4-FFF2-40B4-BE49-F238E27FC236}">
              <a16:creationId xmlns:a16="http://schemas.microsoft.com/office/drawing/2014/main" id="{434CDCB0-AF3C-478A-88AB-B8F314C2A62A}"/>
            </a:ext>
          </a:extLst>
        </xdr:cNvPr>
        <xdr:cNvSpPr txBox="1"/>
      </xdr:nvSpPr>
      <xdr:spPr>
        <a:xfrm>
          <a:off x="6737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D2D9E24-F682-4366-A9C3-50112FED56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CB81223-807A-48CE-A687-42033CBBC11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EA1CE5E-3771-479C-83DE-5879B3BA60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3ACDA3D-A251-48A9-9AF6-627C96CDD28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D07D99C-79E1-4D71-9CCC-626E9765C1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885B085-5CAB-4246-AC21-0E14C4109DD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51C1306-DC14-4D1E-927C-B1054C798A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34B935D-DA07-4525-802C-17F6C85694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0752BF5-806B-4333-A952-E32B3B8881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FDFBBCA-40A6-4478-8965-FBB3343EBB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F0FBA85-2D58-4B44-8051-2BBEBC9B3E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B8C83E9-BEEF-44DF-88E1-1AF96D58933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E14A7A26-AB8B-46D0-8684-15E12930E56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A2815A6A-A4DF-432A-97FD-51D440F2FF3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71332729-9CBD-4F7B-AAEC-9C4C5ECA07D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1744354-4160-481E-9447-173D6AD85C7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5AD86BEA-224D-4CC8-A349-21041687834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3D93AA62-1CFC-4491-AE60-C3C79FBFCA8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6CC47FA-E213-4872-B8C8-8ED630CCAF4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81DD91D-A4D3-48CD-A0E2-DBF69B3730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12EB00F-A056-457D-88D9-0B32B2852B3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830F86D8-1665-41CB-B963-6B18FC86A4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42D5F5EC-F41E-4851-9E00-81F845EC755D}"/>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C92B5241-B64E-47ED-A1D6-0B9601F9CC17}"/>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C207B60-B388-4291-96FC-18DD4A2A91ED}"/>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9D4D3711-7EE5-47FE-94E8-20A902728FC7}"/>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A5867580-CE98-4DDB-A6FA-EFE88207F4CB}"/>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52A28DF5-EEB2-43AB-88C8-BAFF3895FC6D}"/>
            </a:ext>
          </a:extLst>
        </xdr:cNvPr>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BC13E2FA-F750-42FA-97C8-8EE530E81596}"/>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90CC64D4-4CA8-43EE-B72D-1161E984D9AE}"/>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F4426D43-9479-4A4F-AC35-0284F5CB92B2}"/>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B526B35F-E580-436C-B4F4-B6F331870248}"/>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3590A15D-0B57-4397-8CB4-EDA4F1677415}"/>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AB28C32-83E0-4889-A39E-DD11004636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8DE63CD-268E-416B-95D4-0963732638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E4B377F-62F3-4D8E-BD54-C46324285E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EDC01C9-DF95-495E-B355-46F5F466F5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796F5C0-0EFC-4A44-9377-694754E3B4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85598</xdr:rowOff>
    </xdr:from>
    <xdr:to>
      <xdr:col>15</xdr:col>
      <xdr:colOff>101600</xdr:colOff>
      <xdr:row>82</xdr:row>
      <xdr:rowOff>15748</xdr:rowOff>
    </xdr:to>
    <xdr:sp macro="" textlink="">
      <xdr:nvSpPr>
        <xdr:cNvPr id="297" name="楕円 296">
          <a:extLst>
            <a:ext uri="{FF2B5EF4-FFF2-40B4-BE49-F238E27FC236}">
              <a16:creationId xmlns:a16="http://schemas.microsoft.com/office/drawing/2014/main" id="{7C17E8B8-E9B8-43D6-B0D4-8D49081E27AB}"/>
            </a:ext>
          </a:extLst>
        </xdr:cNvPr>
        <xdr:cNvSpPr/>
      </xdr:nvSpPr>
      <xdr:spPr>
        <a:xfrm>
          <a:off x="2857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115315</xdr:rowOff>
    </xdr:from>
    <xdr:to>
      <xdr:col>10</xdr:col>
      <xdr:colOff>165100</xdr:colOff>
      <xdr:row>82</xdr:row>
      <xdr:rowOff>45465</xdr:rowOff>
    </xdr:to>
    <xdr:sp macro="" textlink="">
      <xdr:nvSpPr>
        <xdr:cNvPr id="298" name="楕円 297">
          <a:extLst>
            <a:ext uri="{FF2B5EF4-FFF2-40B4-BE49-F238E27FC236}">
              <a16:creationId xmlns:a16="http://schemas.microsoft.com/office/drawing/2014/main" id="{6DD5399D-0C4D-407A-9AB3-65D916CB0094}"/>
            </a:ext>
          </a:extLst>
        </xdr:cNvPr>
        <xdr:cNvSpPr/>
      </xdr:nvSpPr>
      <xdr:spPr>
        <a:xfrm>
          <a:off x="1968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136398</xdr:rowOff>
    </xdr:from>
    <xdr:to>
      <xdr:col>15</xdr:col>
      <xdr:colOff>50800</xdr:colOff>
      <xdr:row>81</xdr:row>
      <xdr:rowOff>166115</xdr:rowOff>
    </xdr:to>
    <xdr:cxnSp macro="">
      <xdr:nvCxnSpPr>
        <xdr:cNvPr id="299" name="直線コネクタ 298">
          <a:extLst>
            <a:ext uri="{FF2B5EF4-FFF2-40B4-BE49-F238E27FC236}">
              <a16:creationId xmlns:a16="http://schemas.microsoft.com/office/drawing/2014/main" id="{9C8469DF-7899-4388-9931-17F6F703127C}"/>
            </a:ext>
          </a:extLst>
        </xdr:cNvPr>
        <xdr:cNvCxnSpPr/>
      </xdr:nvCxnSpPr>
      <xdr:spPr>
        <a:xfrm flipV="1">
          <a:off x="2019300" y="14023848"/>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51308</xdr:rowOff>
    </xdr:from>
    <xdr:to>
      <xdr:col>6</xdr:col>
      <xdr:colOff>38100</xdr:colOff>
      <xdr:row>81</xdr:row>
      <xdr:rowOff>152908</xdr:rowOff>
    </xdr:to>
    <xdr:sp macro="" textlink="">
      <xdr:nvSpPr>
        <xdr:cNvPr id="300" name="楕円 299">
          <a:extLst>
            <a:ext uri="{FF2B5EF4-FFF2-40B4-BE49-F238E27FC236}">
              <a16:creationId xmlns:a16="http://schemas.microsoft.com/office/drawing/2014/main" id="{ED07A52C-6772-4968-AF29-0C9974E79AEF}"/>
            </a:ext>
          </a:extLst>
        </xdr:cNvPr>
        <xdr:cNvSpPr/>
      </xdr:nvSpPr>
      <xdr:spPr>
        <a:xfrm>
          <a:off x="1079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102108</xdr:rowOff>
    </xdr:from>
    <xdr:to>
      <xdr:col>10</xdr:col>
      <xdr:colOff>114300</xdr:colOff>
      <xdr:row>81</xdr:row>
      <xdr:rowOff>166115</xdr:rowOff>
    </xdr:to>
    <xdr:cxnSp macro="">
      <xdr:nvCxnSpPr>
        <xdr:cNvPr id="301" name="直線コネクタ 300">
          <a:extLst>
            <a:ext uri="{FF2B5EF4-FFF2-40B4-BE49-F238E27FC236}">
              <a16:creationId xmlns:a16="http://schemas.microsoft.com/office/drawing/2014/main" id="{50A7A630-5EEB-4499-86C8-326AEFE6E54C}"/>
            </a:ext>
          </a:extLst>
        </xdr:cNvPr>
        <xdr:cNvCxnSpPr/>
      </xdr:nvCxnSpPr>
      <xdr:spPr>
        <a:xfrm>
          <a:off x="1130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2" name="n_1aveValue【福祉施設】&#10;有形固定資産減価償却率">
          <a:extLst>
            <a:ext uri="{FF2B5EF4-FFF2-40B4-BE49-F238E27FC236}">
              <a16:creationId xmlns:a16="http://schemas.microsoft.com/office/drawing/2014/main" id="{329FBEAC-5982-48C0-B69C-01CF4FB6F103}"/>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3" name="n_2aveValue【福祉施設】&#10;有形固定資産減価償却率">
          <a:extLst>
            <a:ext uri="{FF2B5EF4-FFF2-40B4-BE49-F238E27FC236}">
              <a16:creationId xmlns:a16="http://schemas.microsoft.com/office/drawing/2014/main" id="{6F73DDEA-4305-4D20-B158-08D12122A84C}"/>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4" name="n_3aveValue【福祉施設】&#10;有形固定資産減価償却率">
          <a:extLst>
            <a:ext uri="{FF2B5EF4-FFF2-40B4-BE49-F238E27FC236}">
              <a16:creationId xmlns:a16="http://schemas.microsoft.com/office/drawing/2014/main" id="{0D33C25F-69ED-4194-A184-4A4C63D80E9C}"/>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05" name="n_4aveValue【福祉施設】&#10;有形固定資産減価償却率">
          <a:extLst>
            <a:ext uri="{FF2B5EF4-FFF2-40B4-BE49-F238E27FC236}">
              <a16:creationId xmlns:a16="http://schemas.microsoft.com/office/drawing/2014/main" id="{BA59F501-602C-4680-B70C-D0240EA07E36}"/>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6" name="n_2mainValue【福祉施設】&#10;有形固定資産減価償却率">
          <a:extLst>
            <a:ext uri="{FF2B5EF4-FFF2-40B4-BE49-F238E27FC236}">
              <a16:creationId xmlns:a16="http://schemas.microsoft.com/office/drawing/2014/main" id="{35DE5C54-C4F4-412D-8CC6-65EDE932A8E3}"/>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07" name="n_3mainValue【福祉施設】&#10;有形固定資産減価償却率">
          <a:extLst>
            <a:ext uri="{FF2B5EF4-FFF2-40B4-BE49-F238E27FC236}">
              <a16:creationId xmlns:a16="http://schemas.microsoft.com/office/drawing/2014/main" id="{538A6227-D77B-4932-9DC8-86CA28E0E102}"/>
            </a:ext>
          </a:extLst>
        </xdr:cNvPr>
        <xdr:cNvSpPr txBox="1"/>
      </xdr:nvSpPr>
      <xdr:spPr>
        <a:xfrm>
          <a:off x="1816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144035</xdr:rowOff>
    </xdr:from>
    <xdr:ext cx="405111" cy="259045"/>
    <xdr:sp macro="" textlink="">
      <xdr:nvSpPr>
        <xdr:cNvPr id="308" name="n_4mainValue【福祉施設】&#10;有形固定資産減価償却率">
          <a:extLst>
            <a:ext uri="{FF2B5EF4-FFF2-40B4-BE49-F238E27FC236}">
              <a16:creationId xmlns:a16="http://schemas.microsoft.com/office/drawing/2014/main" id="{68FFA0EA-4C12-4871-A51C-987BDE34755F}"/>
            </a:ext>
          </a:extLst>
        </xdr:cNvPr>
        <xdr:cNvSpPr txBox="1"/>
      </xdr:nvSpPr>
      <xdr:spPr>
        <a:xfrm>
          <a:off x="927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243CC3A0-B4E6-42C3-97F6-890DD7A298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A3E65E52-D563-4FDE-B58E-E211691CDA0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03AFDF8E-813A-481F-970D-6E1C795971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982EAB82-7B70-4659-B37B-2212BED456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A3E8B387-99A7-4294-953D-050CEA1480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C0AE755E-EDB3-44CC-9D71-14C3BD97C6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C01114DB-44D5-40AA-B8EC-1941579332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D480AC5F-848C-423B-B053-7FD1EB34B9E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02FDDF36-4BF7-417F-8D80-6C1CCCA7FE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B76CD5F9-AFB2-4B8C-BABE-3C890103676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A7FA105C-548E-4B32-AD35-2A85FDAD66D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CA3F6CF0-4AF7-4047-842B-D260DBF78CC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4957123F-13AE-45ED-8CE0-144E5B28D67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5CA89253-4EB5-4AD5-ABC7-DCAA0A1DBC0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2FFDE561-A6FE-4FC1-A020-511F01419F8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A457FA71-C42A-4273-AEDF-83B1C4F4206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7BCDFBC0-17C4-4885-B360-12B2D4D425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03688196-13E9-4C8E-8AA7-DF50849BDE2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3F706A1C-6D34-4318-8473-68B68440C2D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a:extLst>
            <a:ext uri="{FF2B5EF4-FFF2-40B4-BE49-F238E27FC236}">
              <a16:creationId xmlns:a16="http://schemas.microsoft.com/office/drawing/2014/main" id="{BB84AA70-2D0A-47A1-9613-03706D1280F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03E57A32-EF17-43E7-AF65-C3B618BC5EF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a:extLst>
            <a:ext uri="{FF2B5EF4-FFF2-40B4-BE49-F238E27FC236}">
              <a16:creationId xmlns:a16="http://schemas.microsoft.com/office/drawing/2014/main" id="{85D88136-4025-4245-BD2C-8EE6F50B240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6C323504-4FDD-48EB-937A-A4DD226F3F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3C1D3FEC-5A00-4370-BE78-587A84C4EAB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8A4A657F-ACA6-4ADE-8085-563F49B005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34" name="直線コネクタ 333">
          <a:extLst>
            <a:ext uri="{FF2B5EF4-FFF2-40B4-BE49-F238E27FC236}">
              <a16:creationId xmlns:a16="http://schemas.microsoft.com/office/drawing/2014/main" id="{0D59FFE0-F775-4211-B77E-C2CF23CFC815}"/>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35" name="【福祉施設】&#10;一人当たり面積最小値テキスト">
          <a:extLst>
            <a:ext uri="{FF2B5EF4-FFF2-40B4-BE49-F238E27FC236}">
              <a16:creationId xmlns:a16="http://schemas.microsoft.com/office/drawing/2014/main" id="{37D72AAC-2525-4585-B4FC-0162443837E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36" name="直線コネクタ 335">
          <a:extLst>
            <a:ext uri="{FF2B5EF4-FFF2-40B4-BE49-F238E27FC236}">
              <a16:creationId xmlns:a16="http://schemas.microsoft.com/office/drawing/2014/main" id="{2727315F-3706-4D96-B18C-368B81F453E4}"/>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37" name="【福祉施設】&#10;一人当たり面積最大値テキスト">
          <a:extLst>
            <a:ext uri="{FF2B5EF4-FFF2-40B4-BE49-F238E27FC236}">
              <a16:creationId xmlns:a16="http://schemas.microsoft.com/office/drawing/2014/main" id="{9ECA776C-9E7C-4901-BA89-795126EFBD2D}"/>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38" name="直線コネクタ 337">
          <a:extLst>
            <a:ext uri="{FF2B5EF4-FFF2-40B4-BE49-F238E27FC236}">
              <a16:creationId xmlns:a16="http://schemas.microsoft.com/office/drawing/2014/main" id="{510E3B9F-2DF5-437C-921B-3AF721E0DD12}"/>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39" name="【福祉施設】&#10;一人当たり面積平均値テキスト">
          <a:extLst>
            <a:ext uri="{FF2B5EF4-FFF2-40B4-BE49-F238E27FC236}">
              <a16:creationId xmlns:a16="http://schemas.microsoft.com/office/drawing/2014/main" id="{FF9DCDDE-830C-45FC-BE4D-7AF007D7E20B}"/>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0" name="フローチャート: 判断 339">
          <a:extLst>
            <a:ext uri="{FF2B5EF4-FFF2-40B4-BE49-F238E27FC236}">
              <a16:creationId xmlns:a16="http://schemas.microsoft.com/office/drawing/2014/main" id="{1C32EFD7-5DE7-4708-A2F8-02E0A19FCD2A}"/>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1" name="フローチャート: 判断 340">
          <a:extLst>
            <a:ext uri="{FF2B5EF4-FFF2-40B4-BE49-F238E27FC236}">
              <a16:creationId xmlns:a16="http://schemas.microsoft.com/office/drawing/2014/main" id="{8C31EF0A-5D89-40CA-A76F-FEA826CD10D7}"/>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2" name="フローチャート: 判断 341">
          <a:extLst>
            <a:ext uri="{FF2B5EF4-FFF2-40B4-BE49-F238E27FC236}">
              <a16:creationId xmlns:a16="http://schemas.microsoft.com/office/drawing/2014/main" id="{2FE51154-94BD-484A-A2CD-6B12CC5B94CD}"/>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3" name="フローチャート: 判断 342">
          <a:extLst>
            <a:ext uri="{FF2B5EF4-FFF2-40B4-BE49-F238E27FC236}">
              <a16:creationId xmlns:a16="http://schemas.microsoft.com/office/drawing/2014/main" id="{3D95F57D-3EFF-4B94-A1F3-416017B03F11}"/>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44" name="フローチャート: 判断 343">
          <a:extLst>
            <a:ext uri="{FF2B5EF4-FFF2-40B4-BE49-F238E27FC236}">
              <a16:creationId xmlns:a16="http://schemas.microsoft.com/office/drawing/2014/main" id="{4C43F5C5-DC20-4DBC-AF6D-6FBAC92E4877}"/>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47C5AFD-2FCE-42B1-9AA6-6D7488EE65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1FE7253C-2623-4FA0-9600-3E5367550A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305B7D8-0C27-4C41-82B1-6B228FB3E08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3E858873-CBC4-45D5-923A-67A7E097A9E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11346B5-1F40-4F4E-BE81-5B50863CB5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74386</xdr:rowOff>
    </xdr:from>
    <xdr:to>
      <xdr:col>46</xdr:col>
      <xdr:colOff>38100</xdr:colOff>
      <xdr:row>87</xdr:row>
      <xdr:rowOff>4536</xdr:rowOff>
    </xdr:to>
    <xdr:sp macro="" textlink="">
      <xdr:nvSpPr>
        <xdr:cNvPr id="350" name="楕円 349">
          <a:extLst>
            <a:ext uri="{FF2B5EF4-FFF2-40B4-BE49-F238E27FC236}">
              <a16:creationId xmlns:a16="http://schemas.microsoft.com/office/drawing/2014/main" id="{FF29E430-69A9-4B12-A51B-F4452886A092}"/>
            </a:ext>
          </a:extLst>
        </xdr:cNvPr>
        <xdr:cNvSpPr/>
      </xdr:nvSpPr>
      <xdr:spPr>
        <a:xfrm>
          <a:off x="8699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74386</xdr:rowOff>
    </xdr:from>
    <xdr:to>
      <xdr:col>41</xdr:col>
      <xdr:colOff>101600</xdr:colOff>
      <xdr:row>87</xdr:row>
      <xdr:rowOff>4536</xdr:rowOff>
    </xdr:to>
    <xdr:sp macro="" textlink="">
      <xdr:nvSpPr>
        <xdr:cNvPr id="351" name="楕円 350">
          <a:extLst>
            <a:ext uri="{FF2B5EF4-FFF2-40B4-BE49-F238E27FC236}">
              <a16:creationId xmlns:a16="http://schemas.microsoft.com/office/drawing/2014/main" id="{ECE10DFD-C7D5-4C85-ADF0-029916B7E44D}"/>
            </a:ext>
          </a:extLst>
        </xdr:cNvPr>
        <xdr:cNvSpPr/>
      </xdr:nvSpPr>
      <xdr:spPr>
        <a:xfrm>
          <a:off x="7810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125186</xdr:rowOff>
    </xdr:from>
    <xdr:to>
      <xdr:col>45</xdr:col>
      <xdr:colOff>177800</xdr:colOff>
      <xdr:row>86</xdr:row>
      <xdr:rowOff>125186</xdr:rowOff>
    </xdr:to>
    <xdr:cxnSp macro="">
      <xdr:nvCxnSpPr>
        <xdr:cNvPr id="352" name="直線コネクタ 351">
          <a:extLst>
            <a:ext uri="{FF2B5EF4-FFF2-40B4-BE49-F238E27FC236}">
              <a16:creationId xmlns:a16="http://schemas.microsoft.com/office/drawing/2014/main" id="{0FAADDC8-C478-49AD-AD06-29055741CCDE}"/>
            </a:ext>
          </a:extLst>
        </xdr:cNvPr>
        <xdr:cNvCxnSpPr/>
      </xdr:nvCxnSpPr>
      <xdr:spPr>
        <a:xfrm>
          <a:off x="7861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74386</xdr:rowOff>
    </xdr:from>
    <xdr:to>
      <xdr:col>36</xdr:col>
      <xdr:colOff>165100</xdr:colOff>
      <xdr:row>87</xdr:row>
      <xdr:rowOff>4536</xdr:rowOff>
    </xdr:to>
    <xdr:sp macro="" textlink="">
      <xdr:nvSpPr>
        <xdr:cNvPr id="353" name="楕円 352">
          <a:extLst>
            <a:ext uri="{FF2B5EF4-FFF2-40B4-BE49-F238E27FC236}">
              <a16:creationId xmlns:a16="http://schemas.microsoft.com/office/drawing/2014/main" id="{EFB69A5D-8A89-4FF0-92B2-D0C8A40C8A71}"/>
            </a:ext>
          </a:extLst>
        </xdr:cNvPr>
        <xdr:cNvSpPr/>
      </xdr:nvSpPr>
      <xdr:spPr>
        <a:xfrm>
          <a:off x="6921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125186</xdr:rowOff>
    </xdr:from>
    <xdr:to>
      <xdr:col>41</xdr:col>
      <xdr:colOff>50800</xdr:colOff>
      <xdr:row>86</xdr:row>
      <xdr:rowOff>125186</xdr:rowOff>
    </xdr:to>
    <xdr:cxnSp macro="">
      <xdr:nvCxnSpPr>
        <xdr:cNvPr id="354" name="直線コネクタ 353">
          <a:extLst>
            <a:ext uri="{FF2B5EF4-FFF2-40B4-BE49-F238E27FC236}">
              <a16:creationId xmlns:a16="http://schemas.microsoft.com/office/drawing/2014/main" id="{263856F1-A5CF-47FE-9AB6-D50B6D970E90}"/>
            </a:ext>
          </a:extLst>
        </xdr:cNvPr>
        <xdr:cNvCxnSpPr/>
      </xdr:nvCxnSpPr>
      <xdr:spPr>
        <a:xfrm>
          <a:off x="6972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55" name="n_1aveValue【福祉施設】&#10;一人当たり面積">
          <a:extLst>
            <a:ext uri="{FF2B5EF4-FFF2-40B4-BE49-F238E27FC236}">
              <a16:creationId xmlns:a16="http://schemas.microsoft.com/office/drawing/2014/main" id="{0D055DE0-E8DD-4BE1-92C0-2BC562CC4CAA}"/>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56" name="n_2aveValue【福祉施設】&#10;一人当たり面積">
          <a:extLst>
            <a:ext uri="{FF2B5EF4-FFF2-40B4-BE49-F238E27FC236}">
              <a16:creationId xmlns:a16="http://schemas.microsoft.com/office/drawing/2014/main" id="{288B20E2-CD7B-47DB-88A2-58153CD6DAE8}"/>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57" name="n_3aveValue【福祉施設】&#10;一人当たり面積">
          <a:extLst>
            <a:ext uri="{FF2B5EF4-FFF2-40B4-BE49-F238E27FC236}">
              <a16:creationId xmlns:a16="http://schemas.microsoft.com/office/drawing/2014/main" id="{B53026FC-02FF-4371-8981-4A244C5A8D05}"/>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58" name="n_4aveValue【福祉施設】&#10;一人当たり面積">
          <a:extLst>
            <a:ext uri="{FF2B5EF4-FFF2-40B4-BE49-F238E27FC236}">
              <a16:creationId xmlns:a16="http://schemas.microsoft.com/office/drawing/2014/main" id="{3F40B032-B32D-402A-A0AA-2AE7941E43B6}"/>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167113</xdr:rowOff>
    </xdr:from>
    <xdr:ext cx="469744" cy="259045"/>
    <xdr:sp macro="" textlink="">
      <xdr:nvSpPr>
        <xdr:cNvPr id="359" name="n_2mainValue【福祉施設】&#10;一人当たり面積">
          <a:extLst>
            <a:ext uri="{FF2B5EF4-FFF2-40B4-BE49-F238E27FC236}">
              <a16:creationId xmlns:a16="http://schemas.microsoft.com/office/drawing/2014/main" id="{93D9460E-2582-4418-BEAE-71D51BFD19AE}"/>
            </a:ext>
          </a:extLst>
        </xdr:cNvPr>
        <xdr:cNvSpPr txBox="1"/>
      </xdr:nvSpPr>
      <xdr:spPr>
        <a:xfrm>
          <a:off x="8515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167113</xdr:rowOff>
    </xdr:from>
    <xdr:ext cx="469744" cy="259045"/>
    <xdr:sp macro="" textlink="">
      <xdr:nvSpPr>
        <xdr:cNvPr id="360" name="n_3mainValue【福祉施設】&#10;一人当たり面積">
          <a:extLst>
            <a:ext uri="{FF2B5EF4-FFF2-40B4-BE49-F238E27FC236}">
              <a16:creationId xmlns:a16="http://schemas.microsoft.com/office/drawing/2014/main" id="{5ABCC39A-8737-43F2-9DCE-9D084F8718E5}"/>
            </a:ext>
          </a:extLst>
        </xdr:cNvPr>
        <xdr:cNvSpPr txBox="1"/>
      </xdr:nvSpPr>
      <xdr:spPr>
        <a:xfrm>
          <a:off x="7626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167113</xdr:rowOff>
    </xdr:from>
    <xdr:ext cx="469744" cy="259045"/>
    <xdr:sp macro="" textlink="">
      <xdr:nvSpPr>
        <xdr:cNvPr id="361" name="n_4mainValue【福祉施設】&#10;一人当たり面積">
          <a:extLst>
            <a:ext uri="{FF2B5EF4-FFF2-40B4-BE49-F238E27FC236}">
              <a16:creationId xmlns:a16="http://schemas.microsoft.com/office/drawing/2014/main" id="{42B42FFB-1C55-4BCE-B6DC-BE93ACCFC9BA}"/>
            </a:ext>
          </a:extLst>
        </xdr:cNvPr>
        <xdr:cNvSpPr txBox="1"/>
      </xdr:nvSpPr>
      <xdr:spPr>
        <a:xfrm>
          <a:off x="6737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DAE3E21A-3AAE-4B54-9844-795462349A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52D49575-4F66-4713-B9CF-8719B6D1CB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E8EBF7C7-39F2-4CF6-AF30-A258865798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72CFEB07-E016-4FC4-8007-49F886F6C9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50541E1B-A6C6-4826-A4AA-D9CC4247D1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C1986BDE-992E-4CAC-9FA5-8607A867F6B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7577AA3C-6093-466F-B39B-C1F9477A48D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D23EC4EF-C4F7-4E44-8A95-7458D5A5055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B0AE7B0-B0EB-4920-B725-E474F220EA2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E11A13A8-6566-4B37-9070-82E6CC7868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C4C12763-17CB-4C23-90F2-BDA437CDB3E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a:extLst>
            <a:ext uri="{FF2B5EF4-FFF2-40B4-BE49-F238E27FC236}">
              <a16:creationId xmlns:a16="http://schemas.microsoft.com/office/drawing/2014/main" id="{5167332D-20BE-45B7-8DC3-C30B821BDCA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a:extLst>
            <a:ext uri="{FF2B5EF4-FFF2-40B4-BE49-F238E27FC236}">
              <a16:creationId xmlns:a16="http://schemas.microsoft.com/office/drawing/2014/main" id="{1F1D9454-7DA1-4B47-8DFE-CDF46EFF7ED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a:extLst>
            <a:ext uri="{FF2B5EF4-FFF2-40B4-BE49-F238E27FC236}">
              <a16:creationId xmlns:a16="http://schemas.microsoft.com/office/drawing/2014/main" id="{35F949F2-47CA-4ED0-ACC6-E23C5E71408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a:extLst>
            <a:ext uri="{FF2B5EF4-FFF2-40B4-BE49-F238E27FC236}">
              <a16:creationId xmlns:a16="http://schemas.microsoft.com/office/drawing/2014/main" id="{90A8464B-FF27-4CA9-B83C-ADB6582C479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a:extLst>
            <a:ext uri="{FF2B5EF4-FFF2-40B4-BE49-F238E27FC236}">
              <a16:creationId xmlns:a16="http://schemas.microsoft.com/office/drawing/2014/main" id="{371F0F1F-3781-4776-B57A-441D46098FF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a:extLst>
            <a:ext uri="{FF2B5EF4-FFF2-40B4-BE49-F238E27FC236}">
              <a16:creationId xmlns:a16="http://schemas.microsoft.com/office/drawing/2014/main" id="{C500A301-72BA-4CA3-99F7-25DA7580BC4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a:extLst>
            <a:ext uri="{FF2B5EF4-FFF2-40B4-BE49-F238E27FC236}">
              <a16:creationId xmlns:a16="http://schemas.microsoft.com/office/drawing/2014/main" id="{5E834A6D-17FE-4636-A616-29A4EC2D2F3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a:extLst>
            <a:ext uri="{FF2B5EF4-FFF2-40B4-BE49-F238E27FC236}">
              <a16:creationId xmlns:a16="http://schemas.microsoft.com/office/drawing/2014/main" id="{936190A9-0FBB-497B-8DFE-D8972A68AF5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a:extLst>
            <a:ext uri="{FF2B5EF4-FFF2-40B4-BE49-F238E27FC236}">
              <a16:creationId xmlns:a16="http://schemas.microsoft.com/office/drawing/2014/main" id="{13727F02-42D7-4CE6-BFC7-40C7E9DC24A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2" name="テキスト ボックス 381">
          <a:extLst>
            <a:ext uri="{FF2B5EF4-FFF2-40B4-BE49-F238E27FC236}">
              <a16:creationId xmlns:a16="http://schemas.microsoft.com/office/drawing/2014/main" id="{53AAE54C-D47F-4BFE-9054-D86CCB887E1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68D02A9D-78F7-4E46-8C96-EFA3B99E799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4" name="テキスト ボックス 383">
          <a:extLst>
            <a:ext uri="{FF2B5EF4-FFF2-40B4-BE49-F238E27FC236}">
              <a16:creationId xmlns:a16="http://schemas.microsoft.com/office/drawing/2014/main" id="{C2C6045F-A40E-442E-BF35-E9BF55210ED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045A710E-0416-4FD5-A749-3F7E700815F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86" name="直線コネクタ 385">
          <a:extLst>
            <a:ext uri="{FF2B5EF4-FFF2-40B4-BE49-F238E27FC236}">
              <a16:creationId xmlns:a16="http://schemas.microsoft.com/office/drawing/2014/main" id="{A36CED09-7E9B-4070-B6B7-4625EBE6DABE}"/>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7" name="【市民会館】&#10;有形固定資産減価償却率最小値テキスト">
          <a:extLst>
            <a:ext uri="{FF2B5EF4-FFF2-40B4-BE49-F238E27FC236}">
              <a16:creationId xmlns:a16="http://schemas.microsoft.com/office/drawing/2014/main" id="{51DEF9AC-C6D3-415B-AC06-7AF0982925F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8" name="直線コネクタ 387">
          <a:extLst>
            <a:ext uri="{FF2B5EF4-FFF2-40B4-BE49-F238E27FC236}">
              <a16:creationId xmlns:a16="http://schemas.microsoft.com/office/drawing/2014/main" id="{B52FF1E6-9F1C-441C-B5D7-2D8496DA885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389" name="【市民会館】&#10;有形固定資産減価償却率最大値テキスト">
          <a:extLst>
            <a:ext uri="{FF2B5EF4-FFF2-40B4-BE49-F238E27FC236}">
              <a16:creationId xmlns:a16="http://schemas.microsoft.com/office/drawing/2014/main" id="{2FBE3FC4-36D9-4EF8-83CD-3D7E2A5F0D06}"/>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390" name="直線コネクタ 389">
          <a:extLst>
            <a:ext uri="{FF2B5EF4-FFF2-40B4-BE49-F238E27FC236}">
              <a16:creationId xmlns:a16="http://schemas.microsoft.com/office/drawing/2014/main" id="{4E0F5019-5B0A-4D73-A83C-98EC9E774CDF}"/>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E88B518E-A2CD-4F07-8589-4447F1F301A6}"/>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392" name="フローチャート: 判断 391">
          <a:extLst>
            <a:ext uri="{FF2B5EF4-FFF2-40B4-BE49-F238E27FC236}">
              <a16:creationId xmlns:a16="http://schemas.microsoft.com/office/drawing/2014/main" id="{12C12460-D3BC-4173-B67D-D7507FB196D6}"/>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393" name="フローチャート: 判断 392">
          <a:extLst>
            <a:ext uri="{FF2B5EF4-FFF2-40B4-BE49-F238E27FC236}">
              <a16:creationId xmlns:a16="http://schemas.microsoft.com/office/drawing/2014/main" id="{C3E494FA-C9E9-430B-8735-E77612BFD745}"/>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394" name="フローチャート: 判断 393">
          <a:extLst>
            <a:ext uri="{FF2B5EF4-FFF2-40B4-BE49-F238E27FC236}">
              <a16:creationId xmlns:a16="http://schemas.microsoft.com/office/drawing/2014/main" id="{E1973E9F-9E17-4824-A108-142CB529AACB}"/>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395" name="フローチャート: 判断 394">
          <a:extLst>
            <a:ext uri="{FF2B5EF4-FFF2-40B4-BE49-F238E27FC236}">
              <a16:creationId xmlns:a16="http://schemas.microsoft.com/office/drawing/2014/main" id="{6A63F8F3-A8C5-4443-B1CB-C98FF3500848}"/>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396" name="フローチャート: 判断 395">
          <a:extLst>
            <a:ext uri="{FF2B5EF4-FFF2-40B4-BE49-F238E27FC236}">
              <a16:creationId xmlns:a16="http://schemas.microsoft.com/office/drawing/2014/main" id="{F5D1E33D-7F13-4E63-9200-929740466C3E}"/>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97448102-AD16-4D02-A545-B7E5364D5D7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70B14ED0-0FCD-45DC-AD89-9D8BF0F61BC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33E62CEE-C88E-4C28-96ED-782C74344F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BB3FC94A-F64A-49B4-975E-452A38592D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AF77040F-EE31-4225-BA44-D9BAA216A2A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111125</xdr:rowOff>
    </xdr:from>
    <xdr:to>
      <xdr:col>24</xdr:col>
      <xdr:colOff>114300</xdr:colOff>
      <xdr:row>105</xdr:row>
      <xdr:rowOff>41275</xdr:rowOff>
    </xdr:to>
    <xdr:sp macro="" textlink="">
      <xdr:nvSpPr>
        <xdr:cNvPr id="402" name="楕円 401">
          <a:extLst>
            <a:ext uri="{FF2B5EF4-FFF2-40B4-BE49-F238E27FC236}">
              <a16:creationId xmlns:a16="http://schemas.microsoft.com/office/drawing/2014/main" id="{14192D20-F6FD-4420-89E9-E578CFECE458}"/>
            </a:ext>
          </a:extLst>
        </xdr:cNvPr>
        <xdr:cNvSpPr/>
      </xdr:nvSpPr>
      <xdr:spPr>
        <a:xfrm>
          <a:off x="4584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89552</xdr:rowOff>
    </xdr:from>
    <xdr:ext cx="405111" cy="259045"/>
    <xdr:sp macro="" textlink="">
      <xdr:nvSpPr>
        <xdr:cNvPr id="403" name="【市民会館】&#10;有形固定資産減価償却率該当値テキスト">
          <a:extLst>
            <a:ext uri="{FF2B5EF4-FFF2-40B4-BE49-F238E27FC236}">
              <a16:creationId xmlns:a16="http://schemas.microsoft.com/office/drawing/2014/main" id="{7D54F2BB-5370-4CD6-9FB7-EEB020F84418}"/>
            </a:ext>
          </a:extLst>
        </xdr:cNvPr>
        <xdr:cNvSpPr txBox="1"/>
      </xdr:nvSpPr>
      <xdr:spPr>
        <a:xfrm>
          <a:off x="4673600"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04" name="楕円 403">
          <a:extLst>
            <a:ext uri="{FF2B5EF4-FFF2-40B4-BE49-F238E27FC236}">
              <a16:creationId xmlns:a16="http://schemas.microsoft.com/office/drawing/2014/main" id="{5E1CA8AC-338B-4443-B706-7B002D1CF876}"/>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104</xdr:row>
      <xdr:rowOff>161925</xdr:rowOff>
    </xdr:to>
    <xdr:cxnSp macro="">
      <xdr:nvCxnSpPr>
        <xdr:cNvPr id="405" name="直線コネクタ 404">
          <a:extLst>
            <a:ext uri="{FF2B5EF4-FFF2-40B4-BE49-F238E27FC236}">
              <a16:creationId xmlns:a16="http://schemas.microsoft.com/office/drawing/2014/main" id="{C496CA3A-7F2B-4BED-8ED8-C7FC5CC13259}"/>
            </a:ext>
          </a:extLst>
        </xdr:cNvPr>
        <xdr:cNvCxnSpPr/>
      </xdr:nvCxnSpPr>
      <xdr:spPr>
        <a:xfrm>
          <a:off x="3797300" y="17964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78739</xdr:rowOff>
    </xdr:from>
    <xdr:to>
      <xdr:col>15</xdr:col>
      <xdr:colOff>101600</xdr:colOff>
      <xdr:row>105</xdr:row>
      <xdr:rowOff>8889</xdr:rowOff>
    </xdr:to>
    <xdr:sp macro="" textlink="">
      <xdr:nvSpPr>
        <xdr:cNvPr id="406" name="楕円 405">
          <a:extLst>
            <a:ext uri="{FF2B5EF4-FFF2-40B4-BE49-F238E27FC236}">
              <a16:creationId xmlns:a16="http://schemas.microsoft.com/office/drawing/2014/main" id="{4091CFFA-E043-40A8-8003-87FF588AF47F}"/>
            </a:ext>
          </a:extLst>
        </xdr:cNvPr>
        <xdr:cNvSpPr/>
      </xdr:nvSpPr>
      <xdr:spPr>
        <a:xfrm>
          <a:off x="2857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129539</xdr:rowOff>
    </xdr:from>
    <xdr:to>
      <xdr:col>19</xdr:col>
      <xdr:colOff>177800</xdr:colOff>
      <xdr:row>104</xdr:row>
      <xdr:rowOff>133350</xdr:rowOff>
    </xdr:to>
    <xdr:cxnSp macro="">
      <xdr:nvCxnSpPr>
        <xdr:cNvPr id="407" name="直線コネクタ 406">
          <a:extLst>
            <a:ext uri="{FF2B5EF4-FFF2-40B4-BE49-F238E27FC236}">
              <a16:creationId xmlns:a16="http://schemas.microsoft.com/office/drawing/2014/main" id="{5ADC53FC-5F93-42A1-B0EA-A04F1A4DCB04}"/>
            </a:ext>
          </a:extLst>
        </xdr:cNvPr>
        <xdr:cNvCxnSpPr/>
      </xdr:nvCxnSpPr>
      <xdr:spPr>
        <a:xfrm>
          <a:off x="2908300" y="179603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101600</xdr:rowOff>
    </xdr:from>
    <xdr:to>
      <xdr:col>10</xdr:col>
      <xdr:colOff>165100</xdr:colOff>
      <xdr:row>105</xdr:row>
      <xdr:rowOff>31750</xdr:rowOff>
    </xdr:to>
    <xdr:sp macro="" textlink="">
      <xdr:nvSpPr>
        <xdr:cNvPr id="408" name="楕円 407">
          <a:extLst>
            <a:ext uri="{FF2B5EF4-FFF2-40B4-BE49-F238E27FC236}">
              <a16:creationId xmlns:a16="http://schemas.microsoft.com/office/drawing/2014/main" id="{93E48847-DD49-4C2E-B6C9-DA2DAF14976C}"/>
            </a:ext>
          </a:extLst>
        </xdr:cNvPr>
        <xdr:cNvSpPr/>
      </xdr:nvSpPr>
      <xdr:spPr>
        <a:xfrm>
          <a:off x="1968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129539</xdr:rowOff>
    </xdr:from>
    <xdr:to>
      <xdr:col>15</xdr:col>
      <xdr:colOff>50800</xdr:colOff>
      <xdr:row>104</xdr:row>
      <xdr:rowOff>152400</xdr:rowOff>
    </xdr:to>
    <xdr:cxnSp macro="">
      <xdr:nvCxnSpPr>
        <xdr:cNvPr id="409" name="直線コネクタ 408">
          <a:extLst>
            <a:ext uri="{FF2B5EF4-FFF2-40B4-BE49-F238E27FC236}">
              <a16:creationId xmlns:a16="http://schemas.microsoft.com/office/drawing/2014/main" id="{7B768EE0-4F63-4F97-9666-4CB83EAB3309}"/>
            </a:ext>
          </a:extLst>
        </xdr:cNvPr>
        <xdr:cNvCxnSpPr/>
      </xdr:nvCxnSpPr>
      <xdr:spPr>
        <a:xfrm flipV="1">
          <a:off x="2019300" y="17960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50164</xdr:rowOff>
    </xdr:from>
    <xdr:to>
      <xdr:col>6</xdr:col>
      <xdr:colOff>38100</xdr:colOff>
      <xdr:row>104</xdr:row>
      <xdr:rowOff>151764</xdr:rowOff>
    </xdr:to>
    <xdr:sp macro="" textlink="">
      <xdr:nvSpPr>
        <xdr:cNvPr id="410" name="楕円 409">
          <a:extLst>
            <a:ext uri="{FF2B5EF4-FFF2-40B4-BE49-F238E27FC236}">
              <a16:creationId xmlns:a16="http://schemas.microsoft.com/office/drawing/2014/main" id="{4B999EA3-35AF-46D1-821E-982E00987689}"/>
            </a:ext>
          </a:extLst>
        </xdr:cNvPr>
        <xdr:cNvSpPr/>
      </xdr:nvSpPr>
      <xdr:spPr>
        <a:xfrm>
          <a:off x="1079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100964</xdr:rowOff>
    </xdr:from>
    <xdr:to>
      <xdr:col>10</xdr:col>
      <xdr:colOff>114300</xdr:colOff>
      <xdr:row>104</xdr:row>
      <xdr:rowOff>152400</xdr:rowOff>
    </xdr:to>
    <xdr:cxnSp macro="">
      <xdr:nvCxnSpPr>
        <xdr:cNvPr id="411" name="直線コネクタ 410">
          <a:extLst>
            <a:ext uri="{FF2B5EF4-FFF2-40B4-BE49-F238E27FC236}">
              <a16:creationId xmlns:a16="http://schemas.microsoft.com/office/drawing/2014/main" id="{022950A1-D43E-4064-B490-214B4BF6EFC7}"/>
            </a:ext>
          </a:extLst>
        </xdr:cNvPr>
        <xdr:cNvCxnSpPr/>
      </xdr:nvCxnSpPr>
      <xdr:spPr>
        <a:xfrm>
          <a:off x="1130300" y="179317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12" name="n_1aveValue【市民会館】&#10;有形固定資産減価償却率">
          <a:extLst>
            <a:ext uri="{FF2B5EF4-FFF2-40B4-BE49-F238E27FC236}">
              <a16:creationId xmlns:a16="http://schemas.microsoft.com/office/drawing/2014/main" id="{DCFB45EB-1413-4DEA-ADE7-C0BD6A0097B8}"/>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13" name="n_2aveValue【市民会館】&#10;有形固定資産減価償却率">
          <a:extLst>
            <a:ext uri="{FF2B5EF4-FFF2-40B4-BE49-F238E27FC236}">
              <a16:creationId xmlns:a16="http://schemas.microsoft.com/office/drawing/2014/main" id="{AA27B00B-ADA4-49E5-A74C-1046A0329EAC}"/>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14" name="n_3aveValue【市民会館】&#10;有形固定資産減価償却率">
          <a:extLst>
            <a:ext uri="{FF2B5EF4-FFF2-40B4-BE49-F238E27FC236}">
              <a16:creationId xmlns:a16="http://schemas.microsoft.com/office/drawing/2014/main" id="{F2A13005-1D91-4131-84F3-DA20B0B37944}"/>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15" name="n_4aveValue【市民会館】&#10;有形固定資産減価償却率">
          <a:extLst>
            <a:ext uri="{FF2B5EF4-FFF2-40B4-BE49-F238E27FC236}">
              <a16:creationId xmlns:a16="http://schemas.microsoft.com/office/drawing/2014/main" id="{EBEA0792-60E0-4D10-8196-D3AF9D06957A}"/>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3827</xdr:rowOff>
    </xdr:from>
    <xdr:ext cx="405111" cy="259045"/>
    <xdr:sp macro="" textlink="">
      <xdr:nvSpPr>
        <xdr:cNvPr id="416" name="n_1mainValue【市民会館】&#10;有形固定資産減価償却率">
          <a:extLst>
            <a:ext uri="{FF2B5EF4-FFF2-40B4-BE49-F238E27FC236}">
              <a16:creationId xmlns:a16="http://schemas.microsoft.com/office/drawing/2014/main" id="{F7444C96-3EC9-4B81-9746-E0E6426974B3}"/>
            </a:ext>
          </a:extLst>
        </xdr:cNvPr>
        <xdr:cNvSpPr txBox="1"/>
      </xdr:nvSpPr>
      <xdr:spPr>
        <a:xfrm>
          <a:off x="3582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xdr:rowOff>
    </xdr:from>
    <xdr:ext cx="405111" cy="259045"/>
    <xdr:sp macro="" textlink="">
      <xdr:nvSpPr>
        <xdr:cNvPr id="417" name="n_2mainValue【市民会館】&#10;有形固定資産減価償却率">
          <a:extLst>
            <a:ext uri="{FF2B5EF4-FFF2-40B4-BE49-F238E27FC236}">
              <a16:creationId xmlns:a16="http://schemas.microsoft.com/office/drawing/2014/main" id="{E32DC7FB-A899-4AFF-904F-4A80C4CD77E0}"/>
            </a:ext>
          </a:extLst>
        </xdr:cNvPr>
        <xdr:cNvSpPr txBox="1"/>
      </xdr:nvSpPr>
      <xdr:spPr>
        <a:xfrm>
          <a:off x="2705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22877</xdr:rowOff>
    </xdr:from>
    <xdr:ext cx="405111" cy="259045"/>
    <xdr:sp macro="" textlink="">
      <xdr:nvSpPr>
        <xdr:cNvPr id="418" name="n_3mainValue【市民会館】&#10;有形固定資産減価償却率">
          <a:extLst>
            <a:ext uri="{FF2B5EF4-FFF2-40B4-BE49-F238E27FC236}">
              <a16:creationId xmlns:a16="http://schemas.microsoft.com/office/drawing/2014/main" id="{B08543BD-6775-474A-A1D5-183C6ADB625F}"/>
            </a:ext>
          </a:extLst>
        </xdr:cNvPr>
        <xdr:cNvSpPr txBox="1"/>
      </xdr:nvSpPr>
      <xdr:spPr>
        <a:xfrm>
          <a:off x="1816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142891</xdr:rowOff>
    </xdr:from>
    <xdr:ext cx="405111" cy="259045"/>
    <xdr:sp macro="" textlink="">
      <xdr:nvSpPr>
        <xdr:cNvPr id="419" name="n_4mainValue【市民会館】&#10;有形固定資産減価償却率">
          <a:extLst>
            <a:ext uri="{FF2B5EF4-FFF2-40B4-BE49-F238E27FC236}">
              <a16:creationId xmlns:a16="http://schemas.microsoft.com/office/drawing/2014/main" id="{A934CDA1-E72F-4AD3-848A-34255510F0B3}"/>
            </a:ext>
          </a:extLst>
        </xdr:cNvPr>
        <xdr:cNvSpPr txBox="1"/>
      </xdr:nvSpPr>
      <xdr:spPr>
        <a:xfrm>
          <a:off x="927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F64043AA-DD15-4172-AF8D-E4706EA87B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60488453-9A86-4168-9BFF-87741B112E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5C7B13F2-F7AA-43E0-9729-5120F351F78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E594DFB5-B010-4F3F-8F49-06E795ADE4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B1434633-FBAD-4F19-9371-7F950E27FA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58397D18-18FE-4697-9277-6CE74CF7DD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E0FD1AA1-9FD1-4CCC-ABC8-4776BE35A1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77FD48E5-4DA2-4C24-9BF0-4112F357EE6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BB2E3FBE-4856-4A32-AD39-FCFBEEA1329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6954D3CC-4764-4B16-A3F7-8FE67B0A28A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30" name="直線コネクタ 429">
          <a:extLst>
            <a:ext uri="{FF2B5EF4-FFF2-40B4-BE49-F238E27FC236}">
              <a16:creationId xmlns:a16="http://schemas.microsoft.com/office/drawing/2014/main" id="{53148888-3A3B-472A-A407-DBE7B46BB909}"/>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31" name="テキスト ボックス 430">
          <a:extLst>
            <a:ext uri="{FF2B5EF4-FFF2-40B4-BE49-F238E27FC236}">
              <a16:creationId xmlns:a16="http://schemas.microsoft.com/office/drawing/2014/main" id="{8F48DBED-041A-4B99-897E-756F55297C25}"/>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298E71F0-D06F-4E19-BF2D-5A813F294DF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DC9CBA70-BE1B-4A52-B57B-F05D172DE7F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4" name="直線コネクタ 433">
          <a:extLst>
            <a:ext uri="{FF2B5EF4-FFF2-40B4-BE49-F238E27FC236}">
              <a16:creationId xmlns:a16="http://schemas.microsoft.com/office/drawing/2014/main" id="{C182EBA6-9185-4DAC-AEA3-F75EC4AD1FF8}"/>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5" name="テキスト ボックス 434">
          <a:extLst>
            <a:ext uri="{FF2B5EF4-FFF2-40B4-BE49-F238E27FC236}">
              <a16:creationId xmlns:a16="http://schemas.microsoft.com/office/drawing/2014/main" id="{6B5068ED-D5CA-47F7-B839-4500B70549F2}"/>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DD96F5B2-3729-4650-AEA7-843F0E6523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9ED1F187-8959-43F4-AC46-A300099AF7F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id="{4C36B5D6-ADC1-4627-BF19-E1CB691C9E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39" name="直線コネクタ 438">
          <a:extLst>
            <a:ext uri="{FF2B5EF4-FFF2-40B4-BE49-F238E27FC236}">
              <a16:creationId xmlns:a16="http://schemas.microsoft.com/office/drawing/2014/main" id="{0178C173-8191-423D-9AAD-C12773C4CED3}"/>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40" name="【市民会館】&#10;一人当たり面積最小値テキスト">
          <a:extLst>
            <a:ext uri="{FF2B5EF4-FFF2-40B4-BE49-F238E27FC236}">
              <a16:creationId xmlns:a16="http://schemas.microsoft.com/office/drawing/2014/main" id="{4FD789E1-5A80-4D05-A812-5F09C9BBE494}"/>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41" name="直線コネクタ 440">
          <a:extLst>
            <a:ext uri="{FF2B5EF4-FFF2-40B4-BE49-F238E27FC236}">
              <a16:creationId xmlns:a16="http://schemas.microsoft.com/office/drawing/2014/main" id="{CDA72DC5-7461-43F9-A64E-91C87E43A8AB}"/>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42" name="【市民会館】&#10;一人当たり面積最大値テキスト">
          <a:extLst>
            <a:ext uri="{FF2B5EF4-FFF2-40B4-BE49-F238E27FC236}">
              <a16:creationId xmlns:a16="http://schemas.microsoft.com/office/drawing/2014/main" id="{034C5CE2-5C84-40ED-834A-34F90EEDC5AB}"/>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43" name="直線コネクタ 442">
          <a:extLst>
            <a:ext uri="{FF2B5EF4-FFF2-40B4-BE49-F238E27FC236}">
              <a16:creationId xmlns:a16="http://schemas.microsoft.com/office/drawing/2014/main" id="{03573D3F-02D3-4D2A-8AFD-2EA36C4D2E46}"/>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44" name="【市民会館】&#10;一人当たり面積平均値テキスト">
          <a:extLst>
            <a:ext uri="{FF2B5EF4-FFF2-40B4-BE49-F238E27FC236}">
              <a16:creationId xmlns:a16="http://schemas.microsoft.com/office/drawing/2014/main" id="{E8292B57-C810-4929-B9F9-6EF7D4EACFA8}"/>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45" name="フローチャート: 判断 444">
          <a:extLst>
            <a:ext uri="{FF2B5EF4-FFF2-40B4-BE49-F238E27FC236}">
              <a16:creationId xmlns:a16="http://schemas.microsoft.com/office/drawing/2014/main" id="{BF16FB8A-BD65-4A6D-AC3F-245D31E49165}"/>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46" name="フローチャート: 判断 445">
          <a:extLst>
            <a:ext uri="{FF2B5EF4-FFF2-40B4-BE49-F238E27FC236}">
              <a16:creationId xmlns:a16="http://schemas.microsoft.com/office/drawing/2014/main" id="{223AB54A-2601-4CC3-88A8-5E5AE1F22554}"/>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47" name="フローチャート: 判断 446">
          <a:extLst>
            <a:ext uri="{FF2B5EF4-FFF2-40B4-BE49-F238E27FC236}">
              <a16:creationId xmlns:a16="http://schemas.microsoft.com/office/drawing/2014/main" id="{CD3B5472-D59A-450A-AAC8-392406FA663A}"/>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48" name="フローチャート: 判断 447">
          <a:extLst>
            <a:ext uri="{FF2B5EF4-FFF2-40B4-BE49-F238E27FC236}">
              <a16:creationId xmlns:a16="http://schemas.microsoft.com/office/drawing/2014/main" id="{5939F57D-EA31-4490-8984-3AED715D77FE}"/>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49" name="フローチャート: 判断 448">
          <a:extLst>
            <a:ext uri="{FF2B5EF4-FFF2-40B4-BE49-F238E27FC236}">
              <a16:creationId xmlns:a16="http://schemas.microsoft.com/office/drawing/2014/main" id="{183BBC08-8913-48F6-B034-4E507F9FC72F}"/>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AA908F01-EFE8-4C40-9710-92A9F56C805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5F9FC175-EDB2-4E96-B411-6C47C03668B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10AA8626-FE22-4F54-A27B-30E3D7E5012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E831750B-4B91-43CD-8306-70F1C807D8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F73AFDDC-2A63-4D47-940F-BFB6DFC93EE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99695</xdr:rowOff>
    </xdr:from>
    <xdr:to>
      <xdr:col>55</xdr:col>
      <xdr:colOff>50800</xdr:colOff>
      <xdr:row>104</xdr:row>
      <xdr:rowOff>29845</xdr:rowOff>
    </xdr:to>
    <xdr:sp macro="" textlink="">
      <xdr:nvSpPr>
        <xdr:cNvPr id="455" name="楕円 454">
          <a:extLst>
            <a:ext uri="{FF2B5EF4-FFF2-40B4-BE49-F238E27FC236}">
              <a16:creationId xmlns:a16="http://schemas.microsoft.com/office/drawing/2014/main" id="{0E65771E-E581-4213-A64A-20DD94C084D1}"/>
            </a:ext>
          </a:extLst>
        </xdr:cNvPr>
        <xdr:cNvSpPr/>
      </xdr:nvSpPr>
      <xdr:spPr>
        <a:xfrm>
          <a:off x="104267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122572</xdr:rowOff>
    </xdr:from>
    <xdr:ext cx="469744" cy="259045"/>
    <xdr:sp macro="" textlink="">
      <xdr:nvSpPr>
        <xdr:cNvPr id="456" name="【市民会館】&#10;一人当たり面積該当値テキスト">
          <a:extLst>
            <a:ext uri="{FF2B5EF4-FFF2-40B4-BE49-F238E27FC236}">
              <a16:creationId xmlns:a16="http://schemas.microsoft.com/office/drawing/2014/main" id="{854B57FA-08F2-4024-BCB6-EBC1497EF915}"/>
            </a:ext>
          </a:extLst>
        </xdr:cNvPr>
        <xdr:cNvSpPr txBox="1"/>
      </xdr:nvSpPr>
      <xdr:spPr>
        <a:xfrm>
          <a:off x="10515600"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57" name="楕円 456">
          <a:extLst>
            <a:ext uri="{FF2B5EF4-FFF2-40B4-BE49-F238E27FC236}">
              <a16:creationId xmlns:a16="http://schemas.microsoft.com/office/drawing/2014/main" id="{DD0A72FB-9773-4F92-9B54-0DEF39E62734}"/>
            </a:ext>
          </a:extLst>
        </xdr:cNvPr>
        <xdr:cNvSpPr/>
      </xdr:nvSpPr>
      <xdr:spPr>
        <a:xfrm>
          <a:off x="958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150495</xdr:rowOff>
    </xdr:from>
    <xdr:to>
      <xdr:col>55</xdr:col>
      <xdr:colOff>0</xdr:colOff>
      <xdr:row>103</xdr:row>
      <xdr:rowOff>156211</xdr:rowOff>
    </xdr:to>
    <xdr:cxnSp macro="">
      <xdr:nvCxnSpPr>
        <xdr:cNvPr id="458" name="直線コネクタ 457">
          <a:extLst>
            <a:ext uri="{FF2B5EF4-FFF2-40B4-BE49-F238E27FC236}">
              <a16:creationId xmlns:a16="http://schemas.microsoft.com/office/drawing/2014/main" id="{E9C7EC5A-172E-4A5F-8065-7451CF73054E}"/>
            </a:ext>
          </a:extLst>
        </xdr:cNvPr>
        <xdr:cNvCxnSpPr/>
      </xdr:nvCxnSpPr>
      <xdr:spPr>
        <a:xfrm flipV="1">
          <a:off x="9639300" y="178098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93980</xdr:rowOff>
    </xdr:from>
    <xdr:to>
      <xdr:col>46</xdr:col>
      <xdr:colOff>38100</xdr:colOff>
      <xdr:row>104</xdr:row>
      <xdr:rowOff>24130</xdr:rowOff>
    </xdr:to>
    <xdr:sp macro="" textlink="">
      <xdr:nvSpPr>
        <xdr:cNvPr id="459" name="楕円 458">
          <a:extLst>
            <a:ext uri="{FF2B5EF4-FFF2-40B4-BE49-F238E27FC236}">
              <a16:creationId xmlns:a16="http://schemas.microsoft.com/office/drawing/2014/main" id="{8D5E9874-7EFC-40D7-BFD9-CAC341D9D143}"/>
            </a:ext>
          </a:extLst>
        </xdr:cNvPr>
        <xdr:cNvSpPr/>
      </xdr:nvSpPr>
      <xdr:spPr>
        <a:xfrm>
          <a:off x="8699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144780</xdr:rowOff>
    </xdr:from>
    <xdr:to>
      <xdr:col>50</xdr:col>
      <xdr:colOff>114300</xdr:colOff>
      <xdr:row>103</xdr:row>
      <xdr:rowOff>156211</xdr:rowOff>
    </xdr:to>
    <xdr:cxnSp macro="">
      <xdr:nvCxnSpPr>
        <xdr:cNvPr id="460" name="直線コネクタ 459">
          <a:extLst>
            <a:ext uri="{FF2B5EF4-FFF2-40B4-BE49-F238E27FC236}">
              <a16:creationId xmlns:a16="http://schemas.microsoft.com/office/drawing/2014/main" id="{EE1E8413-CC08-498A-8064-5CCD1D4C6106}"/>
            </a:ext>
          </a:extLst>
        </xdr:cNvPr>
        <xdr:cNvCxnSpPr/>
      </xdr:nvCxnSpPr>
      <xdr:spPr>
        <a:xfrm>
          <a:off x="8750300" y="17804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99695</xdr:rowOff>
    </xdr:from>
    <xdr:to>
      <xdr:col>41</xdr:col>
      <xdr:colOff>101600</xdr:colOff>
      <xdr:row>104</xdr:row>
      <xdr:rowOff>29845</xdr:rowOff>
    </xdr:to>
    <xdr:sp macro="" textlink="">
      <xdr:nvSpPr>
        <xdr:cNvPr id="461" name="楕円 460">
          <a:extLst>
            <a:ext uri="{FF2B5EF4-FFF2-40B4-BE49-F238E27FC236}">
              <a16:creationId xmlns:a16="http://schemas.microsoft.com/office/drawing/2014/main" id="{2CC8A1E3-C9B9-4664-BB1A-777D5CC1BE0E}"/>
            </a:ext>
          </a:extLst>
        </xdr:cNvPr>
        <xdr:cNvSpPr/>
      </xdr:nvSpPr>
      <xdr:spPr>
        <a:xfrm>
          <a:off x="7810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144780</xdr:rowOff>
    </xdr:from>
    <xdr:to>
      <xdr:col>45</xdr:col>
      <xdr:colOff>177800</xdr:colOff>
      <xdr:row>103</xdr:row>
      <xdr:rowOff>150495</xdr:rowOff>
    </xdr:to>
    <xdr:cxnSp macro="">
      <xdr:nvCxnSpPr>
        <xdr:cNvPr id="462" name="直線コネクタ 461">
          <a:extLst>
            <a:ext uri="{FF2B5EF4-FFF2-40B4-BE49-F238E27FC236}">
              <a16:creationId xmlns:a16="http://schemas.microsoft.com/office/drawing/2014/main" id="{5638DAD6-2C0D-422A-878C-E6F2E565767E}"/>
            </a:ext>
          </a:extLst>
        </xdr:cNvPr>
        <xdr:cNvCxnSpPr/>
      </xdr:nvCxnSpPr>
      <xdr:spPr>
        <a:xfrm flipV="1">
          <a:off x="7861300" y="178041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105411</xdr:rowOff>
    </xdr:from>
    <xdr:to>
      <xdr:col>36</xdr:col>
      <xdr:colOff>165100</xdr:colOff>
      <xdr:row>104</xdr:row>
      <xdr:rowOff>35561</xdr:rowOff>
    </xdr:to>
    <xdr:sp macro="" textlink="">
      <xdr:nvSpPr>
        <xdr:cNvPr id="463" name="楕円 462">
          <a:extLst>
            <a:ext uri="{FF2B5EF4-FFF2-40B4-BE49-F238E27FC236}">
              <a16:creationId xmlns:a16="http://schemas.microsoft.com/office/drawing/2014/main" id="{036E6481-01B9-47D3-860D-D7BB12385E2C}"/>
            </a:ext>
          </a:extLst>
        </xdr:cNvPr>
        <xdr:cNvSpPr/>
      </xdr:nvSpPr>
      <xdr:spPr>
        <a:xfrm>
          <a:off x="692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150495</xdr:rowOff>
    </xdr:from>
    <xdr:to>
      <xdr:col>41</xdr:col>
      <xdr:colOff>50800</xdr:colOff>
      <xdr:row>103</xdr:row>
      <xdr:rowOff>156211</xdr:rowOff>
    </xdr:to>
    <xdr:cxnSp macro="">
      <xdr:nvCxnSpPr>
        <xdr:cNvPr id="464" name="直線コネクタ 463">
          <a:extLst>
            <a:ext uri="{FF2B5EF4-FFF2-40B4-BE49-F238E27FC236}">
              <a16:creationId xmlns:a16="http://schemas.microsoft.com/office/drawing/2014/main" id="{4341BB7A-360F-4E79-AF4C-2656785EE0C0}"/>
            </a:ext>
          </a:extLst>
        </xdr:cNvPr>
        <xdr:cNvCxnSpPr/>
      </xdr:nvCxnSpPr>
      <xdr:spPr>
        <a:xfrm flipV="1">
          <a:off x="6972300" y="178098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65" name="n_1aveValue【市民会館】&#10;一人当たり面積">
          <a:extLst>
            <a:ext uri="{FF2B5EF4-FFF2-40B4-BE49-F238E27FC236}">
              <a16:creationId xmlns:a16="http://schemas.microsoft.com/office/drawing/2014/main" id="{786BB35C-6FE9-4479-884D-6F43C6CE1F65}"/>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66" name="n_2aveValue【市民会館】&#10;一人当たり面積">
          <a:extLst>
            <a:ext uri="{FF2B5EF4-FFF2-40B4-BE49-F238E27FC236}">
              <a16:creationId xmlns:a16="http://schemas.microsoft.com/office/drawing/2014/main" id="{D3E849CD-D6FB-4F3D-902A-C4B07E44BDFE}"/>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67" name="n_3aveValue【市民会館】&#10;一人当たり面積">
          <a:extLst>
            <a:ext uri="{FF2B5EF4-FFF2-40B4-BE49-F238E27FC236}">
              <a16:creationId xmlns:a16="http://schemas.microsoft.com/office/drawing/2014/main" id="{1F36E620-B340-4F83-9C19-C1946B4CFBF8}"/>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68" name="n_4aveValue【市民会館】&#10;一人当たり面積">
          <a:extLst>
            <a:ext uri="{FF2B5EF4-FFF2-40B4-BE49-F238E27FC236}">
              <a16:creationId xmlns:a16="http://schemas.microsoft.com/office/drawing/2014/main" id="{82117A86-3338-4088-9654-38D83708062D}"/>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69" name="n_1mainValue【市民会館】&#10;一人当たり面積">
          <a:extLst>
            <a:ext uri="{FF2B5EF4-FFF2-40B4-BE49-F238E27FC236}">
              <a16:creationId xmlns:a16="http://schemas.microsoft.com/office/drawing/2014/main" id="{180489AC-1ED5-4F6D-A59B-5DF94C6C7599}"/>
            </a:ext>
          </a:extLst>
        </xdr:cNvPr>
        <xdr:cNvSpPr txBox="1"/>
      </xdr:nvSpPr>
      <xdr:spPr>
        <a:xfrm>
          <a:off x="9391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40657</xdr:rowOff>
    </xdr:from>
    <xdr:ext cx="469744" cy="259045"/>
    <xdr:sp macro="" textlink="">
      <xdr:nvSpPr>
        <xdr:cNvPr id="470" name="n_2mainValue【市民会館】&#10;一人当たり面積">
          <a:extLst>
            <a:ext uri="{FF2B5EF4-FFF2-40B4-BE49-F238E27FC236}">
              <a16:creationId xmlns:a16="http://schemas.microsoft.com/office/drawing/2014/main" id="{A85E8927-B44D-4345-A315-8F068CA05809}"/>
            </a:ext>
          </a:extLst>
        </xdr:cNvPr>
        <xdr:cNvSpPr txBox="1"/>
      </xdr:nvSpPr>
      <xdr:spPr>
        <a:xfrm>
          <a:off x="8515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46372</xdr:rowOff>
    </xdr:from>
    <xdr:ext cx="469744" cy="259045"/>
    <xdr:sp macro="" textlink="">
      <xdr:nvSpPr>
        <xdr:cNvPr id="471" name="n_3mainValue【市民会館】&#10;一人当たり面積">
          <a:extLst>
            <a:ext uri="{FF2B5EF4-FFF2-40B4-BE49-F238E27FC236}">
              <a16:creationId xmlns:a16="http://schemas.microsoft.com/office/drawing/2014/main" id="{D9D50098-A451-4BC3-BBD1-9DED4CC98E08}"/>
            </a:ext>
          </a:extLst>
        </xdr:cNvPr>
        <xdr:cNvSpPr txBox="1"/>
      </xdr:nvSpPr>
      <xdr:spPr>
        <a:xfrm>
          <a:off x="76264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52088</xdr:rowOff>
    </xdr:from>
    <xdr:ext cx="469744" cy="259045"/>
    <xdr:sp macro="" textlink="">
      <xdr:nvSpPr>
        <xdr:cNvPr id="472" name="n_4mainValue【市民会館】&#10;一人当たり面積">
          <a:extLst>
            <a:ext uri="{FF2B5EF4-FFF2-40B4-BE49-F238E27FC236}">
              <a16:creationId xmlns:a16="http://schemas.microsoft.com/office/drawing/2014/main" id="{67936B83-94F8-4115-9C4B-50A590419B6E}"/>
            </a:ext>
          </a:extLst>
        </xdr:cNvPr>
        <xdr:cNvSpPr txBox="1"/>
      </xdr:nvSpPr>
      <xdr:spPr>
        <a:xfrm>
          <a:off x="6737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51B62862-F3DB-4D75-9E93-25293F1BB7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a:extLst>
            <a:ext uri="{FF2B5EF4-FFF2-40B4-BE49-F238E27FC236}">
              <a16:creationId xmlns:a16="http://schemas.microsoft.com/office/drawing/2014/main" id="{6B02C69E-E6A3-433C-99D2-05084AB758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a:extLst>
            <a:ext uri="{FF2B5EF4-FFF2-40B4-BE49-F238E27FC236}">
              <a16:creationId xmlns:a16="http://schemas.microsoft.com/office/drawing/2014/main" id="{A2825F2E-9619-4914-90D3-13BFAE4C6B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a:extLst>
            <a:ext uri="{FF2B5EF4-FFF2-40B4-BE49-F238E27FC236}">
              <a16:creationId xmlns:a16="http://schemas.microsoft.com/office/drawing/2014/main" id="{D9B86A19-BA1C-4C3A-AD28-D4FE1DEDAB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a:extLst>
            <a:ext uri="{FF2B5EF4-FFF2-40B4-BE49-F238E27FC236}">
              <a16:creationId xmlns:a16="http://schemas.microsoft.com/office/drawing/2014/main" id="{5D575F40-43DE-468C-B680-09551D3524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a:extLst>
            <a:ext uri="{FF2B5EF4-FFF2-40B4-BE49-F238E27FC236}">
              <a16:creationId xmlns:a16="http://schemas.microsoft.com/office/drawing/2014/main" id="{2BC629C3-7E1D-423A-BABB-EA4B3E5C14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a:extLst>
            <a:ext uri="{FF2B5EF4-FFF2-40B4-BE49-F238E27FC236}">
              <a16:creationId xmlns:a16="http://schemas.microsoft.com/office/drawing/2014/main" id="{0D375348-DF95-42D2-94CB-D5CB6119C6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72961075-E264-47AA-951C-0980B2691D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16EDC5DA-E661-4993-8FE2-D48FBD3111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3A5ED00D-D3FF-4997-944F-A9EBD968B8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a:extLst>
            <a:ext uri="{FF2B5EF4-FFF2-40B4-BE49-F238E27FC236}">
              <a16:creationId xmlns:a16="http://schemas.microsoft.com/office/drawing/2014/main" id="{D87FCE38-5489-4F06-A99E-231DDEA141C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a:extLst>
            <a:ext uri="{FF2B5EF4-FFF2-40B4-BE49-F238E27FC236}">
              <a16:creationId xmlns:a16="http://schemas.microsoft.com/office/drawing/2014/main" id="{0A9A572C-81C0-4925-9014-8D0533F9B10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5" name="テキスト ボックス 484">
          <a:extLst>
            <a:ext uri="{FF2B5EF4-FFF2-40B4-BE49-F238E27FC236}">
              <a16:creationId xmlns:a16="http://schemas.microsoft.com/office/drawing/2014/main" id="{6A4AE5F7-58F1-4D4F-9D2B-716B5088D89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a:extLst>
            <a:ext uri="{FF2B5EF4-FFF2-40B4-BE49-F238E27FC236}">
              <a16:creationId xmlns:a16="http://schemas.microsoft.com/office/drawing/2014/main" id="{6359B14D-4CFF-46F1-A8E4-7BB868BC7B7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a:extLst>
            <a:ext uri="{FF2B5EF4-FFF2-40B4-BE49-F238E27FC236}">
              <a16:creationId xmlns:a16="http://schemas.microsoft.com/office/drawing/2014/main" id="{DAA486A5-4E40-444F-8856-2920087B7E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a:extLst>
            <a:ext uri="{FF2B5EF4-FFF2-40B4-BE49-F238E27FC236}">
              <a16:creationId xmlns:a16="http://schemas.microsoft.com/office/drawing/2014/main" id="{364FFBEB-A7E1-4564-AC6E-BBED7446C05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a:extLst>
            <a:ext uri="{FF2B5EF4-FFF2-40B4-BE49-F238E27FC236}">
              <a16:creationId xmlns:a16="http://schemas.microsoft.com/office/drawing/2014/main" id="{DC74796B-B16B-4D42-B419-25A179BB80F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a:extLst>
            <a:ext uri="{FF2B5EF4-FFF2-40B4-BE49-F238E27FC236}">
              <a16:creationId xmlns:a16="http://schemas.microsoft.com/office/drawing/2014/main" id="{FF0F1DE8-70AA-4E72-939C-BF8FD74E9C8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a:extLst>
            <a:ext uri="{FF2B5EF4-FFF2-40B4-BE49-F238E27FC236}">
              <a16:creationId xmlns:a16="http://schemas.microsoft.com/office/drawing/2014/main" id="{EF9EEFF7-FFC5-4BCA-871E-F27AC9C5F07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a:extLst>
            <a:ext uri="{FF2B5EF4-FFF2-40B4-BE49-F238E27FC236}">
              <a16:creationId xmlns:a16="http://schemas.microsoft.com/office/drawing/2014/main" id="{3DCBCE34-8493-4406-B596-EA911A37DE2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a:extLst>
            <a:ext uri="{FF2B5EF4-FFF2-40B4-BE49-F238E27FC236}">
              <a16:creationId xmlns:a16="http://schemas.microsoft.com/office/drawing/2014/main" id="{D9401A3C-43E3-4450-9567-6F51795B58F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AE089672-E3A6-4802-96D5-4F140D4E03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5" name="テキスト ボックス 494">
          <a:extLst>
            <a:ext uri="{FF2B5EF4-FFF2-40B4-BE49-F238E27FC236}">
              <a16:creationId xmlns:a16="http://schemas.microsoft.com/office/drawing/2014/main" id="{EA1D3319-8B84-4FC8-8417-0D9DE9608C4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a:extLst>
            <a:ext uri="{FF2B5EF4-FFF2-40B4-BE49-F238E27FC236}">
              <a16:creationId xmlns:a16="http://schemas.microsoft.com/office/drawing/2014/main" id="{47ADA45B-165C-4384-ABD9-A8058D1F0F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497" name="直線コネクタ 496">
          <a:extLst>
            <a:ext uri="{FF2B5EF4-FFF2-40B4-BE49-F238E27FC236}">
              <a16:creationId xmlns:a16="http://schemas.microsoft.com/office/drawing/2014/main" id="{A1400DF5-A047-4145-A526-B12598807B07}"/>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498" name="【一般廃棄物処理施設】&#10;有形固定資産減価償却率最小値テキスト">
          <a:extLst>
            <a:ext uri="{FF2B5EF4-FFF2-40B4-BE49-F238E27FC236}">
              <a16:creationId xmlns:a16="http://schemas.microsoft.com/office/drawing/2014/main" id="{12CB9942-8CAA-4107-931D-2C4FD1FF5837}"/>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499" name="直線コネクタ 498">
          <a:extLst>
            <a:ext uri="{FF2B5EF4-FFF2-40B4-BE49-F238E27FC236}">
              <a16:creationId xmlns:a16="http://schemas.microsoft.com/office/drawing/2014/main" id="{2F682C0C-2596-4471-8245-90C940E43FF8}"/>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00" name="【一般廃棄物処理施設】&#10;有形固定資産減価償却率最大値テキスト">
          <a:extLst>
            <a:ext uri="{FF2B5EF4-FFF2-40B4-BE49-F238E27FC236}">
              <a16:creationId xmlns:a16="http://schemas.microsoft.com/office/drawing/2014/main" id="{A9DEA1E1-96CB-4FFB-B810-02AC999AD58A}"/>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1" name="直線コネクタ 500">
          <a:extLst>
            <a:ext uri="{FF2B5EF4-FFF2-40B4-BE49-F238E27FC236}">
              <a16:creationId xmlns:a16="http://schemas.microsoft.com/office/drawing/2014/main" id="{70049D65-6FCA-4D0D-A447-FCC11B8A1EF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02" name="【一般廃棄物処理施設】&#10;有形固定資産減価償却率平均値テキスト">
          <a:extLst>
            <a:ext uri="{FF2B5EF4-FFF2-40B4-BE49-F238E27FC236}">
              <a16:creationId xmlns:a16="http://schemas.microsoft.com/office/drawing/2014/main" id="{8CB328E4-9AE4-4338-81BE-0A24AB98FD62}"/>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03" name="フローチャート: 判断 502">
          <a:extLst>
            <a:ext uri="{FF2B5EF4-FFF2-40B4-BE49-F238E27FC236}">
              <a16:creationId xmlns:a16="http://schemas.microsoft.com/office/drawing/2014/main" id="{150C11D7-CD03-439B-B448-C28C3431B45A}"/>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04" name="フローチャート: 判断 503">
          <a:extLst>
            <a:ext uri="{FF2B5EF4-FFF2-40B4-BE49-F238E27FC236}">
              <a16:creationId xmlns:a16="http://schemas.microsoft.com/office/drawing/2014/main" id="{5AB98C75-D42F-4F45-AF32-E1AC6294CCB1}"/>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05" name="フローチャート: 判断 504">
          <a:extLst>
            <a:ext uri="{FF2B5EF4-FFF2-40B4-BE49-F238E27FC236}">
              <a16:creationId xmlns:a16="http://schemas.microsoft.com/office/drawing/2014/main" id="{9C27C390-5443-4821-8E6C-C43DF90C6ED0}"/>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06" name="フローチャート: 判断 505">
          <a:extLst>
            <a:ext uri="{FF2B5EF4-FFF2-40B4-BE49-F238E27FC236}">
              <a16:creationId xmlns:a16="http://schemas.microsoft.com/office/drawing/2014/main" id="{7DD1FA68-5BEE-47AE-B3B4-B7E7EEF9B29F}"/>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07" name="フローチャート: 判断 506">
          <a:extLst>
            <a:ext uri="{FF2B5EF4-FFF2-40B4-BE49-F238E27FC236}">
              <a16:creationId xmlns:a16="http://schemas.microsoft.com/office/drawing/2014/main" id="{3E14B4CF-B443-4D8F-98F2-F4241CB26F8F}"/>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84FAC2B-98C6-49AD-9F4C-B3C8B41C87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23AD63DF-6A34-4218-833A-178F28985BE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89B78088-55B4-469C-9C26-DC3468029E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790EE15-47CF-4515-BA86-999227E617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135CB060-E852-4E08-8CD8-3C30526DAE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13" name="楕円 512">
          <a:extLst>
            <a:ext uri="{FF2B5EF4-FFF2-40B4-BE49-F238E27FC236}">
              <a16:creationId xmlns:a16="http://schemas.microsoft.com/office/drawing/2014/main" id="{9AB35211-E458-4A9C-B008-58EE46D311F4}"/>
            </a:ext>
          </a:extLst>
        </xdr:cNvPr>
        <xdr:cNvSpPr/>
      </xdr:nvSpPr>
      <xdr:spPr>
        <a:xfrm>
          <a:off x="16268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6367</xdr:rowOff>
    </xdr:from>
    <xdr:ext cx="405111" cy="259045"/>
    <xdr:sp macro="" textlink="">
      <xdr:nvSpPr>
        <xdr:cNvPr id="514" name="【一般廃棄物処理施設】&#10;有形固定資産減価償却率該当値テキスト">
          <a:extLst>
            <a:ext uri="{FF2B5EF4-FFF2-40B4-BE49-F238E27FC236}">
              <a16:creationId xmlns:a16="http://schemas.microsoft.com/office/drawing/2014/main" id="{94F289DE-0F1A-4588-A1DF-58539EC568D8}"/>
            </a:ext>
          </a:extLst>
        </xdr:cNvPr>
        <xdr:cNvSpPr txBox="1"/>
      </xdr:nvSpPr>
      <xdr:spPr>
        <a:xfrm>
          <a:off x="163576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15" name="楕円 514">
          <a:extLst>
            <a:ext uri="{FF2B5EF4-FFF2-40B4-BE49-F238E27FC236}">
              <a16:creationId xmlns:a16="http://schemas.microsoft.com/office/drawing/2014/main" id="{FDF4E3FA-1BFD-49C9-B78B-4E9D7CB9A111}"/>
            </a:ext>
          </a:extLst>
        </xdr:cNvPr>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34290</xdr:rowOff>
    </xdr:to>
    <xdr:cxnSp macro="">
      <xdr:nvCxnSpPr>
        <xdr:cNvPr id="516" name="直線コネクタ 515">
          <a:extLst>
            <a:ext uri="{FF2B5EF4-FFF2-40B4-BE49-F238E27FC236}">
              <a16:creationId xmlns:a16="http://schemas.microsoft.com/office/drawing/2014/main" id="{C6097495-7FFC-44E9-916F-AEA11A9B43EB}"/>
            </a:ext>
          </a:extLst>
        </xdr:cNvPr>
        <xdr:cNvCxnSpPr/>
      </xdr:nvCxnSpPr>
      <xdr:spPr>
        <a:xfrm>
          <a:off x="15481300" y="63531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126365</xdr:rowOff>
    </xdr:from>
    <xdr:to>
      <xdr:col>76</xdr:col>
      <xdr:colOff>165100</xdr:colOff>
      <xdr:row>37</xdr:row>
      <xdr:rowOff>56515</xdr:rowOff>
    </xdr:to>
    <xdr:sp macro="" textlink="">
      <xdr:nvSpPr>
        <xdr:cNvPr id="517" name="楕円 516">
          <a:extLst>
            <a:ext uri="{FF2B5EF4-FFF2-40B4-BE49-F238E27FC236}">
              <a16:creationId xmlns:a16="http://schemas.microsoft.com/office/drawing/2014/main" id="{1B9505A3-5B37-4552-A0A4-85ABD5144BC6}"/>
            </a:ext>
          </a:extLst>
        </xdr:cNvPr>
        <xdr:cNvSpPr/>
      </xdr:nvSpPr>
      <xdr:spPr>
        <a:xfrm>
          <a:off x="14541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37</xdr:row>
      <xdr:rowOff>9525</xdr:rowOff>
    </xdr:to>
    <xdr:cxnSp macro="">
      <xdr:nvCxnSpPr>
        <xdr:cNvPr id="518" name="直線コネクタ 517">
          <a:extLst>
            <a:ext uri="{FF2B5EF4-FFF2-40B4-BE49-F238E27FC236}">
              <a16:creationId xmlns:a16="http://schemas.microsoft.com/office/drawing/2014/main" id="{32B0DC14-A4C6-4F36-BA2E-2BDE8676964B}"/>
            </a:ext>
          </a:extLst>
        </xdr:cNvPr>
        <xdr:cNvCxnSpPr/>
      </xdr:nvCxnSpPr>
      <xdr:spPr>
        <a:xfrm>
          <a:off x="14592300" y="63493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19" name="楕円 518">
          <a:extLst>
            <a:ext uri="{FF2B5EF4-FFF2-40B4-BE49-F238E27FC236}">
              <a16:creationId xmlns:a16="http://schemas.microsoft.com/office/drawing/2014/main" id="{78571AA8-FFAC-476B-B4F1-24BCE0377420}"/>
            </a:ext>
          </a:extLst>
        </xdr:cNvPr>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xdr:rowOff>
    </xdr:from>
    <xdr:to>
      <xdr:col>76</xdr:col>
      <xdr:colOff>114300</xdr:colOff>
      <xdr:row>37</xdr:row>
      <xdr:rowOff>24765</xdr:rowOff>
    </xdr:to>
    <xdr:cxnSp macro="">
      <xdr:nvCxnSpPr>
        <xdr:cNvPr id="520" name="直線コネクタ 519">
          <a:extLst>
            <a:ext uri="{FF2B5EF4-FFF2-40B4-BE49-F238E27FC236}">
              <a16:creationId xmlns:a16="http://schemas.microsoft.com/office/drawing/2014/main" id="{D46B8BE6-3FEB-4FB2-8127-D55B45C975F0}"/>
            </a:ext>
          </a:extLst>
        </xdr:cNvPr>
        <xdr:cNvCxnSpPr/>
      </xdr:nvCxnSpPr>
      <xdr:spPr>
        <a:xfrm flipV="1">
          <a:off x="13703300" y="63493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103505</xdr:rowOff>
    </xdr:from>
    <xdr:to>
      <xdr:col>67</xdr:col>
      <xdr:colOff>101600</xdr:colOff>
      <xdr:row>37</xdr:row>
      <xdr:rowOff>33655</xdr:rowOff>
    </xdr:to>
    <xdr:sp macro="" textlink="">
      <xdr:nvSpPr>
        <xdr:cNvPr id="521" name="楕円 520">
          <a:extLst>
            <a:ext uri="{FF2B5EF4-FFF2-40B4-BE49-F238E27FC236}">
              <a16:creationId xmlns:a16="http://schemas.microsoft.com/office/drawing/2014/main" id="{E3828562-F25C-4334-9B2F-696F82E8C2CA}"/>
            </a:ext>
          </a:extLst>
        </xdr:cNvPr>
        <xdr:cNvSpPr/>
      </xdr:nvSpPr>
      <xdr:spPr>
        <a:xfrm>
          <a:off x="12763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154305</xdr:rowOff>
    </xdr:from>
    <xdr:to>
      <xdr:col>71</xdr:col>
      <xdr:colOff>177800</xdr:colOff>
      <xdr:row>37</xdr:row>
      <xdr:rowOff>24765</xdr:rowOff>
    </xdr:to>
    <xdr:cxnSp macro="">
      <xdr:nvCxnSpPr>
        <xdr:cNvPr id="522" name="直線コネクタ 521">
          <a:extLst>
            <a:ext uri="{FF2B5EF4-FFF2-40B4-BE49-F238E27FC236}">
              <a16:creationId xmlns:a16="http://schemas.microsoft.com/office/drawing/2014/main" id="{0C720303-5EA3-4B6C-9AAB-BE90188C62B1}"/>
            </a:ext>
          </a:extLst>
        </xdr:cNvPr>
        <xdr:cNvCxnSpPr/>
      </xdr:nvCxnSpPr>
      <xdr:spPr>
        <a:xfrm>
          <a:off x="12814300" y="63265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EA8453AD-FDB0-41A4-B633-823831B188D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24" name="n_2aveValue【一般廃棄物処理施設】&#10;有形固定資産減価償却率">
          <a:extLst>
            <a:ext uri="{FF2B5EF4-FFF2-40B4-BE49-F238E27FC236}">
              <a16:creationId xmlns:a16="http://schemas.microsoft.com/office/drawing/2014/main" id="{56A5931D-79A5-4CF1-B74E-95702FF0636E}"/>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25" name="n_3aveValue【一般廃棄物処理施設】&#10;有形固定資産減価償却率">
          <a:extLst>
            <a:ext uri="{FF2B5EF4-FFF2-40B4-BE49-F238E27FC236}">
              <a16:creationId xmlns:a16="http://schemas.microsoft.com/office/drawing/2014/main" id="{E0691F03-2662-471B-9789-CED46DA12015}"/>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26" name="n_4aveValue【一般廃棄物処理施設】&#10;有形固定資産減価償却率">
          <a:extLst>
            <a:ext uri="{FF2B5EF4-FFF2-40B4-BE49-F238E27FC236}">
              <a16:creationId xmlns:a16="http://schemas.microsoft.com/office/drawing/2014/main" id="{74F79483-510D-464C-B5F3-AF5D695D10D0}"/>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76852</xdr:rowOff>
    </xdr:from>
    <xdr:ext cx="405111" cy="259045"/>
    <xdr:sp macro="" textlink="">
      <xdr:nvSpPr>
        <xdr:cNvPr id="527" name="n_1mainValue【一般廃棄物処理施設】&#10;有形固定資産減価償却率">
          <a:extLst>
            <a:ext uri="{FF2B5EF4-FFF2-40B4-BE49-F238E27FC236}">
              <a16:creationId xmlns:a16="http://schemas.microsoft.com/office/drawing/2014/main" id="{79EE51A8-7442-4177-A9BD-944B1DC6A540}"/>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73042</xdr:rowOff>
    </xdr:from>
    <xdr:ext cx="405111" cy="259045"/>
    <xdr:sp macro="" textlink="">
      <xdr:nvSpPr>
        <xdr:cNvPr id="528" name="n_2mainValue【一般廃棄物処理施設】&#10;有形固定資産減価償却率">
          <a:extLst>
            <a:ext uri="{FF2B5EF4-FFF2-40B4-BE49-F238E27FC236}">
              <a16:creationId xmlns:a16="http://schemas.microsoft.com/office/drawing/2014/main" id="{7D98D5EC-8871-429A-BDBB-9BB91A3FF99A}"/>
            </a:ext>
          </a:extLst>
        </xdr:cNvPr>
        <xdr:cNvSpPr txBox="1"/>
      </xdr:nvSpPr>
      <xdr:spPr>
        <a:xfrm>
          <a:off x="14389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29" name="n_3mainValue【一般廃棄物処理施設】&#10;有形固定資産減価償却率">
          <a:extLst>
            <a:ext uri="{FF2B5EF4-FFF2-40B4-BE49-F238E27FC236}">
              <a16:creationId xmlns:a16="http://schemas.microsoft.com/office/drawing/2014/main" id="{AD6837C1-6348-491B-B187-776C82ECF7A2}"/>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0" name="n_4mainValue【一般廃棄物処理施設】&#10;有形固定資産減価償却率">
          <a:extLst>
            <a:ext uri="{FF2B5EF4-FFF2-40B4-BE49-F238E27FC236}">
              <a16:creationId xmlns:a16="http://schemas.microsoft.com/office/drawing/2014/main" id="{03007CF2-88F9-49DD-B35C-9DBC1BCABDEA}"/>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055203EF-7D04-4880-AA63-C91D49B9ABD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a:extLst>
            <a:ext uri="{FF2B5EF4-FFF2-40B4-BE49-F238E27FC236}">
              <a16:creationId xmlns:a16="http://schemas.microsoft.com/office/drawing/2014/main" id="{ADF5251E-8619-427C-BAC3-FA8F176A6C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a:extLst>
            <a:ext uri="{FF2B5EF4-FFF2-40B4-BE49-F238E27FC236}">
              <a16:creationId xmlns:a16="http://schemas.microsoft.com/office/drawing/2014/main" id="{80771955-9A37-4947-AF5E-9C4BBE5A80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a:extLst>
            <a:ext uri="{FF2B5EF4-FFF2-40B4-BE49-F238E27FC236}">
              <a16:creationId xmlns:a16="http://schemas.microsoft.com/office/drawing/2014/main" id="{9714BD43-5A98-4A2B-8D29-062D1DF9E6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a:extLst>
            <a:ext uri="{FF2B5EF4-FFF2-40B4-BE49-F238E27FC236}">
              <a16:creationId xmlns:a16="http://schemas.microsoft.com/office/drawing/2014/main" id="{F58AAF82-57D4-46FC-BB61-2D5E2CC2D6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a:extLst>
            <a:ext uri="{FF2B5EF4-FFF2-40B4-BE49-F238E27FC236}">
              <a16:creationId xmlns:a16="http://schemas.microsoft.com/office/drawing/2014/main" id="{C8B44C69-4AA5-4D36-B467-B2C226F819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a:extLst>
            <a:ext uri="{FF2B5EF4-FFF2-40B4-BE49-F238E27FC236}">
              <a16:creationId xmlns:a16="http://schemas.microsoft.com/office/drawing/2014/main" id="{4B17EE70-1046-45B1-9F1C-602D673CE1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a:extLst>
            <a:ext uri="{FF2B5EF4-FFF2-40B4-BE49-F238E27FC236}">
              <a16:creationId xmlns:a16="http://schemas.microsoft.com/office/drawing/2014/main" id="{6BD6EA5C-BEA7-4E9F-84F5-E23FC5946CE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a:extLst>
            <a:ext uri="{FF2B5EF4-FFF2-40B4-BE49-F238E27FC236}">
              <a16:creationId xmlns:a16="http://schemas.microsoft.com/office/drawing/2014/main" id="{C654789A-5624-4A8D-A4CF-B3724DDAE70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a:extLst>
            <a:ext uri="{FF2B5EF4-FFF2-40B4-BE49-F238E27FC236}">
              <a16:creationId xmlns:a16="http://schemas.microsoft.com/office/drawing/2014/main" id="{A352A200-9932-48AB-BBBF-88BF884CA7B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1" name="直線コネクタ 540">
          <a:extLst>
            <a:ext uri="{FF2B5EF4-FFF2-40B4-BE49-F238E27FC236}">
              <a16:creationId xmlns:a16="http://schemas.microsoft.com/office/drawing/2014/main" id="{427DDBB9-9ED7-457F-B205-03C4AF0C796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2" name="テキスト ボックス 541">
          <a:extLst>
            <a:ext uri="{FF2B5EF4-FFF2-40B4-BE49-F238E27FC236}">
              <a16:creationId xmlns:a16="http://schemas.microsoft.com/office/drawing/2014/main" id="{B2EF709B-D29E-4548-BD3F-1FDF43AFA34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3" name="直線コネクタ 542">
          <a:extLst>
            <a:ext uri="{FF2B5EF4-FFF2-40B4-BE49-F238E27FC236}">
              <a16:creationId xmlns:a16="http://schemas.microsoft.com/office/drawing/2014/main" id="{66BB1176-44BB-43E0-BDBA-AE9AB6676A2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44" name="テキスト ボックス 543">
          <a:extLst>
            <a:ext uri="{FF2B5EF4-FFF2-40B4-BE49-F238E27FC236}">
              <a16:creationId xmlns:a16="http://schemas.microsoft.com/office/drawing/2014/main" id="{C01F418D-284A-4894-862C-2E45F0887E2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5" name="直線コネクタ 544">
          <a:extLst>
            <a:ext uri="{FF2B5EF4-FFF2-40B4-BE49-F238E27FC236}">
              <a16:creationId xmlns:a16="http://schemas.microsoft.com/office/drawing/2014/main" id="{F6D903A0-52FE-48B4-B598-19F0F858C32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6" name="テキスト ボックス 545">
          <a:extLst>
            <a:ext uri="{FF2B5EF4-FFF2-40B4-BE49-F238E27FC236}">
              <a16:creationId xmlns:a16="http://schemas.microsoft.com/office/drawing/2014/main" id="{7E6D231E-66AA-4471-AA9C-580C917E4EB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7" name="直線コネクタ 546">
          <a:extLst>
            <a:ext uri="{FF2B5EF4-FFF2-40B4-BE49-F238E27FC236}">
              <a16:creationId xmlns:a16="http://schemas.microsoft.com/office/drawing/2014/main" id="{079F7199-216B-463B-88D6-36547555B9E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8" name="テキスト ボックス 547">
          <a:extLst>
            <a:ext uri="{FF2B5EF4-FFF2-40B4-BE49-F238E27FC236}">
              <a16:creationId xmlns:a16="http://schemas.microsoft.com/office/drawing/2014/main" id="{BCB9CB22-CCCC-4B48-B972-1A0B5E92FF7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9" name="直線コネクタ 548">
          <a:extLst>
            <a:ext uri="{FF2B5EF4-FFF2-40B4-BE49-F238E27FC236}">
              <a16:creationId xmlns:a16="http://schemas.microsoft.com/office/drawing/2014/main" id="{C4BA1600-35CC-4802-8763-45B98EEE9AA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0" name="テキスト ボックス 549">
          <a:extLst>
            <a:ext uri="{FF2B5EF4-FFF2-40B4-BE49-F238E27FC236}">
              <a16:creationId xmlns:a16="http://schemas.microsoft.com/office/drawing/2014/main" id="{EC8B5B94-8F75-49BA-833C-C225A676A61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1" name="直線コネクタ 550">
          <a:extLst>
            <a:ext uri="{FF2B5EF4-FFF2-40B4-BE49-F238E27FC236}">
              <a16:creationId xmlns:a16="http://schemas.microsoft.com/office/drawing/2014/main" id="{BCC50DE7-1D4F-4E78-AF72-128064E053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2" name="テキスト ボックス 551">
          <a:extLst>
            <a:ext uri="{FF2B5EF4-FFF2-40B4-BE49-F238E27FC236}">
              <a16:creationId xmlns:a16="http://schemas.microsoft.com/office/drawing/2014/main" id="{EA847DD2-9B01-4804-9F73-8BBE6EB63AB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3" name="【一般廃棄物処理施設】&#10;一人当たり有形固定資産（償却資産）額グラフ枠">
          <a:extLst>
            <a:ext uri="{FF2B5EF4-FFF2-40B4-BE49-F238E27FC236}">
              <a16:creationId xmlns:a16="http://schemas.microsoft.com/office/drawing/2014/main" id="{FC1C4CD0-AD4B-461A-BD38-BB513BD99E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54" name="直線コネクタ 553">
          <a:extLst>
            <a:ext uri="{FF2B5EF4-FFF2-40B4-BE49-F238E27FC236}">
              <a16:creationId xmlns:a16="http://schemas.microsoft.com/office/drawing/2014/main" id="{244D5A7A-FE2D-42D6-A2B7-9EABB4863E91}"/>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55" name="【一般廃棄物処理施設】&#10;一人当たり有形固定資産（償却資産）額最小値テキスト">
          <a:extLst>
            <a:ext uri="{FF2B5EF4-FFF2-40B4-BE49-F238E27FC236}">
              <a16:creationId xmlns:a16="http://schemas.microsoft.com/office/drawing/2014/main" id="{C1183831-201B-43E3-A9CD-3F147BF5005D}"/>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56" name="直線コネクタ 555">
          <a:extLst>
            <a:ext uri="{FF2B5EF4-FFF2-40B4-BE49-F238E27FC236}">
              <a16:creationId xmlns:a16="http://schemas.microsoft.com/office/drawing/2014/main" id="{89F35DB3-A8B4-48A8-913F-10C7D933F68E}"/>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57" name="【一般廃棄物処理施設】&#10;一人当たり有形固定資産（償却資産）額最大値テキスト">
          <a:extLst>
            <a:ext uri="{FF2B5EF4-FFF2-40B4-BE49-F238E27FC236}">
              <a16:creationId xmlns:a16="http://schemas.microsoft.com/office/drawing/2014/main" id="{27B5947A-20A3-446E-A054-875625B06846}"/>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58" name="直線コネクタ 557">
          <a:extLst>
            <a:ext uri="{FF2B5EF4-FFF2-40B4-BE49-F238E27FC236}">
              <a16:creationId xmlns:a16="http://schemas.microsoft.com/office/drawing/2014/main" id="{B5929D50-0464-40E1-8C4E-AFFC293DF2BE}"/>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59" name="【一般廃棄物処理施設】&#10;一人当たり有形固定資産（償却資産）額平均値テキスト">
          <a:extLst>
            <a:ext uri="{FF2B5EF4-FFF2-40B4-BE49-F238E27FC236}">
              <a16:creationId xmlns:a16="http://schemas.microsoft.com/office/drawing/2014/main" id="{774BADB9-BC27-434C-91DF-D77DAF6BE937}"/>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60" name="フローチャート: 判断 559">
          <a:extLst>
            <a:ext uri="{FF2B5EF4-FFF2-40B4-BE49-F238E27FC236}">
              <a16:creationId xmlns:a16="http://schemas.microsoft.com/office/drawing/2014/main" id="{4509F795-F382-4E6A-9479-E2ABD0F2C2AA}"/>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61" name="フローチャート: 判断 560">
          <a:extLst>
            <a:ext uri="{FF2B5EF4-FFF2-40B4-BE49-F238E27FC236}">
              <a16:creationId xmlns:a16="http://schemas.microsoft.com/office/drawing/2014/main" id="{69E0407A-DC30-4CD1-AB3F-9075F4832403}"/>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62" name="フローチャート: 判断 561">
          <a:extLst>
            <a:ext uri="{FF2B5EF4-FFF2-40B4-BE49-F238E27FC236}">
              <a16:creationId xmlns:a16="http://schemas.microsoft.com/office/drawing/2014/main" id="{700F7652-EBC2-4FCB-A97B-6FD3F2B85D50}"/>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63" name="フローチャート: 判断 562">
          <a:extLst>
            <a:ext uri="{FF2B5EF4-FFF2-40B4-BE49-F238E27FC236}">
              <a16:creationId xmlns:a16="http://schemas.microsoft.com/office/drawing/2014/main" id="{57661EEA-35DC-40EB-B6E8-1437406B237A}"/>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64" name="フローチャート: 判断 563">
          <a:extLst>
            <a:ext uri="{FF2B5EF4-FFF2-40B4-BE49-F238E27FC236}">
              <a16:creationId xmlns:a16="http://schemas.microsoft.com/office/drawing/2014/main" id="{5D1AA009-0F34-495E-B353-6D3C7FD1CF67}"/>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5F6A6F27-122B-4BB6-8F68-B8A6EEA430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880C3152-7BD1-406A-9E00-A5EEACEB21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40CC525D-F5EF-4DD6-AA5B-0D0692C1C35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5F18E4F9-961C-4608-A786-FADA8E6877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D38D16F3-E4B1-41FB-B593-609AECC4E3E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22748</xdr:rowOff>
    </xdr:from>
    <xdr:to>
      <xdr:col>116</xdr:col>
      <xdr:colOff>114300</xdr:colOff>
      <xdr:row>39</xdr:row>
      <xdr:rowOff>124348</xdr:rowOff>
    </xdr:to>
    <xdr:sp macro="" textlink="">
      <xdr:nvSpPr>
        <xdr:cNvPr id="570" name="楕円 569">
          <a:extLst>
            <a:ext uri="{FF2B5EF4-FFF2-40B4-BE49-F238E27FC236}">
              <a16:creationId xmlns:a16="http://schemas.microsoft.com/office/drawing/2014/main" id="{59319089-E291-46F3-98D5-62DCC99B1861}"/>
            </a:ext>
          </a:extLst>
        </xdr:cNvPr>
        <xdr:cNvSpPr/>
      </xdr:nvSpPr>
      <xdr:spPr>
        <a:xfrm>
          <a:off x="22110700" y="67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1175</xdr:rowOff>
    </xdr:from>
    <xdr:ext cx="534377" cy="259045"/>
    <xdr:sp macro="" textlink="">
      <xdr:nvSpPr>
        <xdr:cNvPr id="571" name="【一般廃棄物処理施設】&#10;一人当たり有形固定資産（償却資産）額該当値テキスト">
          <a:extLst>
            <a:ext uri="{FF2B5EF4-FFF2-40B4-BE49-F238E27FC236}">
              <a16:creationId xmlns:a16="http://schemas.microsoft.com/office/drawing/2014/main" id="{72A32475-874C-4165-8450-AB938E5F0DC9}"/>
            </a:ext>
          </a:extLst>
        </xdr:cNvPr>
        <xdr:cNvSpPr txBox="1"/>
      </xdr:nvSpPr>
      <xdr:spPr>
        <a:xfrm>
          <a:off x="22199600" y="668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31748</xdr:rowOff>
    </xdr:from>
    <xdr:to>
      <xdr:col>112</xdr:col>
      <xdr:colOff>38100</xdr:colOff>
      <xdr:row>39</xdr:row>
      <xdr:rowOff>133348</xdr:rowOff>
    </xdr:to>
    <xdr:sp macro="" textlink="">
      <xdr:nvSpPr>
        <xdr:cNvPr id="572" name="楕円 571">
          <a:extLst>
            <a:ext uri="{FF2B5EF4-FFF2-40B4-BE49-F238E27FC236}">
              <a16:creationId xmlns:a16="http://schemas.microsoft.com/office/drawing/2014/main" id="{E5BE73D8-E2DB-4A76-AF5C-77F1B50D3D67}"/>
            </a:ext>
          </a:extLst>
        </xdr:cNvPr>
        <xdr:cNvSpPr/>
      </xdr:nvSpPr>
      <xdr:spPr>
        <a:xfrm>
          <a:off x="21272500" y="671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73548</xdr:rowOff>
    </xdr:from>
    <xdr:to>
      <xdr:col>116</xdr:col>
      <xdr:colOff>63500</xdr:colOff>
      <xdr:row>39</xdr:row>
      <xdr:rowOff>82548</xdr:rowOff>
    </xdr:to>
    <xdr:cxnSp macro="">
      <xdr:nvCxnSpPr>
        <xdr:cNvPr id="573" name="直線コネクタ 572">
          <a:extLst>
            <a:ext uri="{FF2B5EF4-FFF2-40B4-BE49-F238E27FC236}">
              <a16:creationId xmlns:a16="http://schemas.microsoft.com/office/drawing/2014/main" id="{19317B61-BA68-4EC7-B1D1-3BB727A57CE8}"/>
            </a:ext>
          </a:extLst>
        </xdr:cNvPr>
        <xdr:cNvCxnSpPr/>
      </xdr:nvCxnSpPr>
      <xdr:spPr>
        <a:xfrm flipV="1">
          <a:off x="21323300" y="6760098"/>
          <a:ext cx="838200" cy="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48908</xdr:rowOff>
    </xdr:from>
    <xdr:to>
      <xdr:col>107</xdr:col>
      <xdr:colOff>101600</xdr:colOff>
      <xdr:row>39</xdr:row>
      <xdr:rowOff>150508</xdr:rowOff>
    </xdr:to>
    <xdr:sp macro="" textlink="">
      <xdr:nvSpPr>
        <xdr:cNvPr id="574" name="楕円 573">
          <a:extLst>
            <a:ext uri="{FF2B5EF4-FFF2-40B4-BE49-F238E27FC236}">
              <a16:creationId xmlns:a16="http://schemas.microsoft.com/office/drawing/2014/main" id="{301D8A96-CCB0-4186-951B-E8A5149B7D31}"/>
            </a:ext>
          </a:extLst>
        </xdr:cNvPr>
        <xdr:cNvSpPr/>
      </xdr:nvSpPr>
      <xdr:spPr>
        <a:xfrm>
          <a:off x="20383500" y="67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82548</xdr:rowOff>
    </xdr:from>
    <xdr:to>
      <xdr:col>111</xdr:col>
      <xdr:colOff>177800</xdr:colOff>
      <xdr:row>39</xdr:row>
      <xdr:rowOff>99708</xdr:rowOff>
    </xdr:to>
    <xdr:cxnSp macro="">
      <xdr:nvCxnSpPr>
        <xdr:cNvPr id="575" name="直線コネクタ 574">
          <a:extLst>
            <a:ext uri="{FF2B5EF4-FFF2-40B4-BE49-F238E27FC236}">
              <a16:creationId xmlns:a16="http://schemas.microsoft.com/office/drawing/2014/main" id="{2CC56481-32E9-451A-9036-F075C56896A8}"/>
            </a:ext>
          </a:extLst>
        </xdr:cNvPr>
        <xdr:cNvCxnSpPr/>
      </xdr:nvCxnSpPr>
      <xdr:spPr>
        <a:xfrm flipV="1">
          <a:off x="20434300" y="6769098"/>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95489</xdr:rowOff>
    </xdr:from>
    <xdr:to>
      <xdr:col>102</xdr:col>
      <xdr:colOff>165100</xdr:colOff>
      <xdr:row>40</xdr:row>
      <xdr:rowOff>25639</xdr:rowOff>
    </xdr:to>
    <xdr:sp macro="" textlink="">
      <xdr:nvSpPr>
        <xdr:cNvPr id="576" name="楕円 575">
          <a:extLst>
            <a:ext uri="{FF2B5EF4-FFF2-40B4-BE49-F238E27FC236}">
              <a16:creationId xmlns:a16="http://schemas.microsoft.com/office/drawing/2014/main" id="{E4E57F55-468E-4D24-B66B-EEB76590E345}"/>
            </a:ext>
          </a:extLst>
        </xdr:cNvPr>
        <xdr:cNvSpPr/>
      </xdr:nvSpPr>
      <xdr:spPr>
        <a:xfrm>
          <a:off x="19494500" y="6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99708</xdr:rowOff>
    </xdr:from>
    <xdr:to>
      <xdr:col>107</xdr:col>
      <xdr:colOff>50800</xdr:colOff>
      <xdr:row>39</xdr:row>
      <xdr:rowOff>146289</xdr:rowOff>
    </xdr:to>
    <xdr:cxnSp macro="">
      <xdr:nvCxnSpPr>
        <xdr:cNvPr id="577" name="直線コネクタ 576">
          <a:extLst>
            <a:ext uri="{FF2B5EF4-FFF2-40B4-BE49-F238E27FC236}">
              <a16:creationId xmlns:a16="http://schemas.microsoft.com/office/drawing/2014/main" id="{77328081-F551-4662-AE56-B51C913F2039}"/>
            </a:ext>
          </a:extLst>
        </xdr:cNvPr>
        <xdr:cNvCxnSpPr/>
      </xdr:nvCxnSpPr>
      <xdr:spPr>
        <a:xfrm flipV="1">
          <a:off x="19545300" y="6786258"/>
          <a:ext cx="8890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95725</xdr:rowOff>
    </xdr:from>
    <xdr:to>
      <xdr:col>98</xdr:col>
      <xdr:colOff>38100</xdr:colOff>
      <xdr:row>40</xdr:row>
      <xdr:rowOff>25875</xdr:rowOff>
    </xdr:to>
    <xdr:sp macro="" textlink="">
      <xdr:nvSpPr>
        <xdr:cNvPr id="578" name="楕円 577">
          <a:extLst>
            <a:ext uri="{FF2B5EF4-FFF2-40B4-BE49-F238E27FC236}">
              <a16:creationId xmlns:a16="http://schemas.microsoft.com/office/drawing/2014/main" id="{BEE1F8BF-2549-4746-836D-CDD7D531B9F4}"/>
            </a:ext>
          </a:extLst>
        </xdr:cNvPr>
        <xdr:cNvSpPr/>
      </xdr:nvSpPr>
      <xdr:spPr>
        <a:xfrm>
          <a:off x="18605500" y="67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146289</xdr:rowOff>
    </xdr:from>
    <xdr:to>
      <xdr:col>102</xdr:col>
      <xdr:colOff>114300</xdr:colOff>
      <xdr:row>39</xdr:row>
      <xdr:rowOff>146525</xdr:rowOff>
    </xdr:to>
    <xdr:cxnSp macro="">
      <xdr:nvCxnSpPr>
        <xdr:cNvPr id="579" name="直線コネクタ 578">
          <a:extLst>
            <a:ext uri="{FF2B5EF4-FFF2-40B4-BE49-F238E27FC236}">
              <a16:creationId xmlns:a16="http://schemas.microsoft.com/office/drawing/2014/main" id="{9E394DD5-53E7-4DC9-8FAF-860CA5D6C05E}"/>
            </a:ext>
          </a:extLst>
        </xdr:cNvPr>
        <xdr:cNvCxnSpPr/>
      </xdr:nvCxnSpPr>
      <xdr:spPr>
        <a:xfrm flipV="1">
          <a:off x="18656300" y="6832839"/>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80" name="n_1aveValue【一般廃棄物処理施設】&#10;一人当たり有形固定資産（償却資産）額">
          <a:extLst>
            <a:ext uri="{FF2B5EF4-FFF2-40B4-BE49-F238E27FC236}">
              <a16:creationId xmlns:a16="http://schemas.microsoft.com/office/drawing/2014/main" id="{E426F733-822E-400B-88BC-AE19B0557299}"/>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81" name="n_2aveValue【一般廃棄物処理施設】&#10;一人当たり有形固定資産（償却資産）額">
          <a:extLst>
            <a:ext uri="{FF2B5EF4-FFF2-40B4-BE49-F238E27FC236}">
              <a16:creationId xmlns:a16="http://schemas.microsoft.com/office/drawing/2014/main" id="{31A201E1-46E5-4F06-AB71-E030C41555ED}"/>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82" name="n_3aveValue【一般廃棄物処理施設】&#10;一人当たり有形固定資産（償却資産）額">
          <a:extLst>
            <a:ext uri="{FF2B5EF4-FFF2-40B4-BE49-F238E27FC236}">
              <a16:creationId xmlns:a16="http://schemas.microsoft.com/office/drawing/2014/main" id="{F878C1A3-6DC9-4936-8B39-700DD923395A}"/>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83" name="n_4aveValue【一般廃棄物処理施設】&#10;一人当たり有形固定資産（償却資産）額">
          <a:extLst>
            <a:ext uri="{FF2B5EF4-FFF2-40B4-BE49-F238E27FC236}">
              <a16:creationId xmlns:a16="http://schemas.microsoft.com/office/drawing/2014/main" id="{D488D116-2B65-4DA8-B0DE-E7283B43DB86}"/>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124475</xdr:rowOff>
    </xdr:from>
    <xdr:ext cx="534377" cy="259045"/>
    <xdr:sp macro="" textlink="">
      <xdr:nvSpPr>
        <xdr:cNvPr id="584" name="n_1mainValue【一般廃棄物処理施設】&#10;一人当たり有形固定資産（償却資産）額">
          <a:extLst>
            <a:ext uri="{FF2B5EF4-FFF2-40B4-BE49-F238E27FC236}">
              <a16:creationId xmlns:a16="http://schemas.microsoft.com/office/drawing/2014/main" id="{AB57AF2E-CEBF-43EC-A287-33AF91C4FCAF}"/>
            </a:ext>
          </a:extLst>
        </xdr:cNvPr>
        <xdr:cNvSpPr txBox="1"/>
      </xdr:nvSpPr>
      <xdr:spPr>
        <a:xfrm>
          <a:off x="21043411" y="681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141635</xdr:rowOff>
    </xdr:from>
    <xdr:ext cx="534377" cy="259045"/>
    <xdr:sp macro="" textlink="">
      <xdr:nvSpPr>
        <xdr:cNvPr id="585" name="n_2mainValue【一般廃棄物処理施設】&#10;一人当たり有形固定資産（償却資産）額">
          <a:extLst>
            <a:ext uri="{FF2B5EF4-FFF2-40B4-BE49-F238E27FC236}">
              <a16:creationId xmlns:a16="http://schemas.microsoft.com/office/drawing/2014/main" id="{92CC66AD-929B-409D-B8F7-14E0CFECF431}"/>
            </a:ext>
          </a:extLst>
        </xdr:cNvPr>
        <xdr:cNvSpPr txBox="1"/>
      </xdr:nvSpPr>
      <xdr:spPr>
        <a:xfrm>
          <a:off x="20167111" y="68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16766</xdr:rowOff>
    </xdr:from>
    <xdr:ext cx="534377" cy="259045"/>
    <xdr:sp macro="" textlink="">
      <xdr:nvSpPr>
        <xdr:cNvPr id="586" name="n_3mainValue【一般廃棄物処理施設】&#10;一人当たり有形固定資産（償却資産）額">
          <a:extLst>
            <a:ext uri="{FF2B5EF4-FFF2-40B4-BE49-F238E27FC236}">
              <a16:creationId xmlns:a16="http://schemas.microsoft.com/office/drawing/2014/main" id="{E995D783-4D71-4AF9-B565-7B9F681DEA90}"/>
            </a:ext>
          </a:extLst>
        </xdr:cNvPr>
        <xdr:cNvSpPr txBox="1"/>
      </xdr:nvSpPr>
      <xdr:spPr>
        <a:xfrm>
          <a:off x="19278111" y="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17002</xdr:rowOff>
    </xdr:from>
    <xdr:ext cx="534377" cy="259045"/>
    <xdr:sp macro="" textlink="">
      <xdr:nvSpPr>
        <xdr:cNvPr id="587" name="n_4mainValue【一般廃棄物処理施設】&#10;一人当たり有形固定資産（償却資産）額">
          <a:extLst>
            <a:ext uri="{FF2B5EF4-FFF2-40B4-BE49-F238E27FC236}">
              <a16:creationId xmlns:a16="http://schemas.microsoft.com/office/drawing/2014/main" id="{3520ABE3-1287-46E8-BC5D-3D79D2FD52EC}"/>
            </a:ext>
          </a:extLst>
        </xdr:cNvPr>
        <xdr:cNvSpPr txBox="1"/>
      </xdr:nvSpPr>
      <xdr:spPr>
        <a:xfrm>
          <a:off x="18389111" y="687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89E8C383-03EE-47A6-B5B7-4249EA41D9D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1C3FD96C-E06D-4C96-A44D-FD2BF0B146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5A4EB829-142F-4E13-B8A5-D3D64CED6F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7C2A5D05-9E3A-445B-8479-01BD48E151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D5342A0E-27A4-49B2-8FCB-CD2F6083AC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2918B326-F21D-49EA-9CEB-B693312B7F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DC33D194-B533-42FB-A4F6-378704DC3A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832520F9-4B27-42AA-BA1E-8B2429F5E4B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6" name="正方形/長方形 595">
          <a:extLst>
            <a:ext uri="{FF2B5EF4-FFF2-40B4-BE49-F238E27FC236}">
              <a16:creationId xmlns:a16="http://schemas.microsoft.com/office/drawing/2014/main" id="{D3AFCC4C-AC87-4971-A2BD-22E01079C8A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7" name="正方形/長方形 596">
          <a:extLst>
            <a:ext uri="{FF2B5EF4-FFF2-40B4-BE49-F238E27FC236}">
              <a16:creationId xmlns:a16="http://schemas.microsoft.com/office/drawing/2014/main" id="{6840F72B-3C92-411A-8CB4-0CF60AC8AD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8" name="正方形/長方形 597">
          <a:extLst>
            <a:ext uri="{FF2B5EF4-FFF2-40B4-BE49-F238E27FC236}">
              <a16:creationId xmlns:a16="http://schemas.microsoft.com/office/drawing/2014/main" id="{17FF10B7-2243-4F95-924B-DBE7F5EE6B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9" name="正方形/長方形 598">
          <a:extLst>
            <a:ext uri="{FF2B5EF4-FFF2-40B4-BE49-F238E27FC236}">
              <a16:creationId xmlns:a16="http://schemas.microsoft.com/office/drawing/2014/main" id="{8E4BFAFC-FA8B-4FC1-9C49-7124D598EB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0" name="正方形/長方形 599">
          <a:extLst>
            <a:ext uri="{FF2B5EF4-FFF2-40B4-BE49-F238E27FC236}">
              <a16:creationId xmlns:a16="http://schemas.microsoft.com/office/drawing/2014/main" id="{5A48E67E-F580-4753-9B0C-1A542449ED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1" name="正方形/長方形 600">
          <a:extLst>
            <a:ext uri="{FF2B5EF4-FFF2-40B4-BE49-F238E27FC236}">
              <a16:creationId xmlns:a16="http://schemas.microsoft.com/office/drawing/2014/main" id="{65B916B6-59D4-46D3-B17A-BAB9E7D8615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2" name="正方形/長方形 601">
          <a:extLst>
            <a:ext uri="{FF2B5EF4-FFF2-40B4-BE49-F238E27FC236}">
              <a16:creationId xmlns:a16="http://schemas.microsoft.com/office/drawing/2014/main" id="{97C1A636-FA46-4827-ADC7-45F69845CD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3" name="正方形/長方形 602">
          <a:extLst>
            <a:ext uri="{FF2B5EF4-FFF2-40B4-BE49-F238E27FC236}">
              <a16:creationId xmlns:a16="http://schemas.microsoft.com/office/drawing/2014/main" id="{681B8740-6AB5-4B57-BFED-3046B36AA08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a:extLst>
            <a:ext uri="{FF2B5EF4-FFF2-40B4-BE49-F238E27FC236}">
              <a16:creationId xmlns:a16="http://schemas.microsoft.com/office/drawing/2014/main" id="{FA33C902-54A7-4320-ABA5-2C06D8FA62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a:extLst>
            <a:ext uri="{FF2B5EF4-FFF2-40B4-BE49-F238E27FC236}">
              <a16:creationId xmlns:a16="http://schemas.microsoft.com/office/drawing/2014/main" id="{DC0C229E-C1E5-4C3F-828F-AD1533816D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a:extLst>
            <a:ext uri="{FF2B5EF4-FFF2-40B4-BE49-F238E27FC236}">
              <a16:creationId xmlns:a16="http://schemas.microsoft.com/office/drawing/2014/main" id="{8535E649-16D8-4D3D-B250-C478F4E74B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a:extLst>
            <a:ext uri="{FF2B5EF4-FFF2-40B4-BE49-F238E27FC236}">
              <a16:creationId xmlns:a16="http://schemas.microsoft.com/office/drawing/2014/main" id="{B62DF47F-5B7B-45B9-9EFB-1AA3D7B1CC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a:extLst>
            <a:ext uri="{FF2B5EF4-FFF2-40B4-BE49-F238E27FC236}">
              <a16:creationId xmlns:a16="http://schemas.microsoft.com/office/drawing/2014/main" id="{C8C256CD-38F7-4408-83E4-DBD7CCB0BB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a:extLst>
            <a:ext uri="{FF2B5EF4-FFF2-40B4-BE49-F238E27FC236}">
              <a16:creationId xmlns:a16="http://schemas.microsoft.com/office/drawing/2014/main" id="{CC2A7D8A-7E49-46A3-8D68-A1F34DF68C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a:extLst>
            <a:ext uri="{FF2B5EF4-FFF2-40B4-BE49-F238E27FC236}">
              <a16:creationId xmlns:a16="http://schemas.microsoft.com/office/drawing/2014/main" id="{D0FE4929-E5F4-4A3A-B612-DDC8FCFDCB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a:extLst>
            <a:ext uri="{FF2B5EF4-FFF2-40B4-BE49-F238E27FC236}">
              <a16:creationId xmlns:a16="http://schemas.microsoft.com/office/drawing/2014/main" id="{1651F29E-D807-4A31-9FAC-A0CB372A4E4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a:extLst>
            <a:ext uri="{FF2B5EF4-FFF2-40B4-BE49-F238E27FC236}">
              <a16:creationId xmlns:a16="http://schemas.microsoft.com/office/drawing/2014/main" id="{0F71FEC5-680B-4407-9A60-B641D1BBF90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a:extLst>
            <a:ext uri="{FF2B5EF4-FFF2-40B4-BE49-F238E27FC236}">
              <a16:creationId xmlns:a16="http://schemas.microsoft.com/office/drawing/2014/main" id="{353A7485-06F4-4F45-BA04-C64A32C3D94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4" name="テキスト ボックス 613">
          <a:extLst>
            <a:ext uri="{FF2B5EF4-FFF2-40B4-BE49-F238E27FC236}">
              <a16:creationId xmlns:a16="http://schemas.microsoft.com/office/drawing/2014/main" id="{41A93566-8310-4A23-9838-7F8A3F53088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a:extLst>
            <a:ext uri="{FF2B5EF4-FFF2-40B4-BE49-F238E27FC236}">
              <a16:creationId xmlns:a16="http://schemas.microsoft.com/office/drawing/2014/main" id="{9DA7ACFB-7590-4097-B5ED-E73FDFEFA06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6" name="テキスト ボックス 615">
          <a:extLst>
            <a:ext uri="{FF2B5EF4-FFF2-40B4-BE49-F238E27FC236}">
              <a16:creationId xmlns:a16="http://schemas.microsoft.com/office/drawing/2014/main" id="{8C9C1BB9-E40D-4CCA-9896-A3B1BF2C0C3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a:extLst>
            <a:ext uri="{FF2B5EF4-FFF2-40B4-BE49-F238E27FC236}">
              <a16:creationId xmlns:a16="http://schemas.microsoft.com/office/drawing/2014/main" id="{5518824C-A2BA-4533-AA55-99D9537BCB2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a:extLst>
            <a:ext uri="{FF2B5EF4-FFF2-40B4-BE49-F238E27FC236}">
              <a16:creationId xmlns:a16="http://schemas.microsoft.com/office/drawing/2014/main" id="{DF399308-EF2B-492A-ACAF-5E8D57ED1DD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a:extLst>
            <a:ext uri="{FF2B5EF4-FFF2-40B4-BE49-F238E27FC236}">
              <a16:creationId xmlns:a16="http://schemas.microsoft.com/office/drawing/2014/main" id="{9BB562A6-2515-4158-9F4D-FD3B51D94E4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a:extLst>
            <a:ext uri="{FF2B5EF4-FFF2-40B4-BE49-F238E27FC236}">
              <a16:creationId xmlns:a16="http://schemas.microsoft.com/office/drawing/2014/main" id="{6BE28BD1-9603-44A4-AADA-94BAD160C22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a:extLst>
            <a:ext uri="{FF2B5EF4-FFF2-40B4-BE49-F238E27FC236}">
              <a16:creationId xmlns:a16="http://schemas.microsoft.com/office/drawing/2014/main" id="{F384E36D-8CE8-40A1-9531-2CCF6BB67BC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a:extLst>
            <a:ext uri="{FF2B5EF4-FFF2-40B4-BE49-F238E27FC236}">
              <a16:creationId xmlns:a16="http://schemas.microsoft.com/office/drawing/2014/main" id="{DB6806AA-DF3F-44A0-93D8-0154A9C615C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a:extLst>
            <a:ext uri="{FF2B5EF4-FFF2-40B4-BE49-F238E27FC236}">
              <a16:creationId xmlns:a16="http://schemas.microsoft.com/office/drawing/2014/main" id="{A5959F98-AFBE-4D2A-A8E9-370CB06A895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4" name="テキスト ボックス 623">
          <a:extLst>
            <a:ext uri="{FF2B5EF4-FFF2-40B4-BE49-F238E27FC236}">
              <a16:creationId xmlns:a16="http://schemas.microsoft.com/office/drawing/2014/main" id="{29EE9EC2-FDB0-4B34-A7A4-28CAF30AFE0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a:extLst>
            <a:ext uri="{FF2B5EF4-FFF2-40B4-BE49-F238E27FC236}">
              <a16:creationId xmlns:a16="http://schemas.microsoft.com/office/drawing/2014/main" id="{534E81A7-9953-432A-9DA8-F19F9A3FA3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6" name="テキスト ボックス 625">
          <a:extLst>
            <a:ext uri="{FF2B5EF4-FFF2-40B4-BE49-F238E27FC236}">
              <a16:creationId xmlns:a16="http://schemas.microsoft.com/office/drawing/2014/main" id="{E89FDFDE-6848-4257-9808-350AC0F0336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a:extLst>
            <a:ext uri="{FF2B5EF4-FFF2-40B4-BE49-F238E27FC236}">
              <a16:creationId xmlns:a16="http://schemas.microsoft.com/office/drawing/2014/main" id="{6C35317F-5061-4AFF-8284-5679DBF12B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628" name="直線コネクタ 627">
          <a:extLst>
            <a:ext uri="{FF2B5EF4-FFF2-40B4-BE49-F238E27FC236}">
              <a16:creationId xmlns:a16="http://schemas.microsoft.com/office/drawing/2014/main" id="{F6E544C5-5E5D-45F7-A5A3-BCFBF60EE164}"/>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629" name="【消防施設】&#10;有形固定資産減価償却率最小値テキスト">
          <a:extLst>
            <a:ext uri="{FF2B5EF4-FFF2-40B4-BE49-F238E27FC236}">
              <a16:creationId xmlns:a16="http://schemas.microsoft.com/office/drawing/2014/main" id="{F9F4C71D-988E-4ABB-82B0-E30C0DDF2326}"/>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630" name="直線コネクタ 629">
          <a:extLst>
            <a:ext uri="{FF2B5EF4-FFF2-40B4-BE49-F238E27FC236}">
              <a16:creationId xmlns:a16="http://schemas.microsoft.com/office/drawing/2014/main" id="{0FB9DFD4-817F-4708-BAC2-DD0065BB965C}"/>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631" name="【消防施設】&#10;有形固定資産減価償却率最大値テキスト">
          <a:extLst>
            <a:ext uri="{FF2B5EF4-FFF2-40B4-BE49-F238E27FC236}">
              <a16:creationId xmlns:a16="http://schemas.microsoft.com/office/drawing/2014/main" id="{03BCA467-AEA7-43BD-8F58-A861DDD9E590}"/>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632" name="直線コネクタ 631">
          <a:extLst>
            <a:ext uri="{FF2B5EF4-FFF2-40B4-BE49-F238E27FC236}">
              <a16:creationId xmlns:a16="http://schemas.microsoft.com/office/drawing/2014/main" id="{EF7C7251-66D1-4D65-A624-73E546F5A5E8}"/>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633" name="【消防施設】&#10;有形固定資産減価償却率平均値テキスト">
          <a:extLst>
            <a:ext uri="{FF2B5EF4-FFF2-40B4-BE49-F238E27FC236}">
              <a16:creationId xmlns:a16="http://schemas.microsoft.com/office/drawing/2014/main" id="{C933F892-1B06-4930-B7EE-FE3775533C28}"/>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634" name="フローチャート: 判断 633">
          <a:extLst>
            <a:ext uri="{FF2B5EF4-FFF2-40B4-BE49-F238E27FC236}">
              <a16:creationId xmlns:a16="http://schemas.microsoft.com/office/drawing/2014/main" id="{58036D0C-15D7-483D-BB4E-E27388340392}"/>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35" name="フローチャート: 判断 634">
          <a:extLst>
            <a:ext uri="{FF2B5EF4-FFF2-40B4-BE49-F238E27FC236}">
              <a16:creationId xmlns:a16="http://schemas.microsoft.com/office/drawing/2014/main" id="{05E5A9BF-2E2E-4FD3-B2DF-F905FAA80F32}"/>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36" name="フローチャート: 判断 635">
          <a:extLst>
            <a:ext uri="{FF2B5EF4-FFF2-40B4-BE49-F238E27FC236}">
              <a16:creationId xmlns:a16="http://schemas.microsoft.com/office/drawing/2014/main" id="{0A2F6C46-2FE2-445D-937A-A41305AB1ED9}"/>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37" name="フローチャート: 判断 636">
          <a:extLst>
            <a:ext uri="{FF2B5EF4-FFF2-40B4-BE49-F238E27FC236}">
              <a16:creationId xmlns:a16="http://schemas.microsoft.com/office/drawing/2014/main" id="{F115A443-FDA8-4C14-B618-7EB7D9CACAF2}"/>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638" name="フローチャート: 判断 637">
          <a:extLst>
            <a:ext uri="{FF2B5EF4-FFF2-40B4-BE49-F238E27FC236}">
              <a16:creationId xmlns:a16="http://schemas.microsoft.com/office/drawing/2014/main" id="{7C396576-C841-4C6F-A4C2-6F075318105D}"/>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60090B7C-9D7F-459A-86F8-FB75A35799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C95748DE-4953-401B-940F-FDCFF3CE88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4EF2E0D7-A8E3-4B9C-A71B-C498718BA98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DD1E660F-1BE9-4966-97DC-06A3F32BF7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378B3827-1C9F-4196-B11F-3A9872AFF39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644" name="楕円 643">
          <a:extLst>
            <a:ext uri="{FF2B5EF4-FFF2-40B4-BE49-F238E27FC236}">
              <a16:creationId xmlns:a16="http://schemas.microsoft.com/office/drawing/2014/main" id="{249BE9C3-9836-4FF0-92B8-5AFF9D30744F}"/>
            </a:ext>
          </a:extLst>
        </xdr:cNvPr>
        <xdr:cNvSpPr/>
      </xdr:nvSpPr>
      <xdr:spPr>
        <a:xfrm>
          <a:off x="16268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645" name="【消防施設】&#10;有形固定資産減価償却率該当値テキスト">
          <a:extLst>
            <a:ext uri="{FF2B5EF4-FFF2-40B4-BE49-F238E27FC236}">
              <a16:creationId xmlns:a16="http://schemas.microsoft.com/office/drawing/2014/main" id="{1DB1D35B-5BD8-4AF7-A7D3-5A1F9CCD972E}"/>
            </a:ext>
          </a:extLst>
        </xdr:cNvPr>
        <xdr:cNvSpPr txBox="1"/>
      </xdr:nvSpPr>
      <xdr:spPr>
        <a:xfrm>
          <a:off x="16357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86361</xdr:rowOff>
    </xdr:from>
    <xdr:to>
      <xdr:col>81</xdr:col>
      <xdr:colOff>101600</xdr:colOff>
      <xdr:row>82</xdr:row>
      <xdr:rowOff>16511</xdr:rowOff>
    </xdr:to>
    <xdr:sp macro="" textlink="">
      <xdr:nvSpPr>
        <xdr:cNvPr id="646" name="楕円 645">
          <a:extLst>
            <a:ext uri="{FF2B5EF4-FFF2-40B4-BE49-F238E27FC236}">
              <a16:creationId xmlns:a16="http://schemas.microsoft.com/office/drawing/2014/main" id="{6F42B55C-611C-4235-B956-1D51C9E84505}"/>
            </a:ext>
          </a:extLst>
        </xdr:cNvPr>
        <xdr:cNvSpPr/>
      </xdr:nvSpPr>
      <xdr:spPr>
        <a:xfrm>
          <a:off x="15430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81</xdr:row>
      <xdr:rowOff>161925</xdr:rowOff>
    </xdr:to>
    <xdr:cxnSp macro="">
      <xdr:nvCxnSpPr>
        <xdr:cNvPr id="647" name="直線コネクタ 646">
          <a:extLst>
            <a:ext uri="{FF2B5EF4-FFF2-40B4-BE49-F238E27FC236}">
              <a16:creationId xmlns:a16="http://schemas.microsoft.com/office/drawing/2014/main" id="{5696632C-76CC-4C51-A4C4-FBBF3D6486D7}"/>
            </a:ext>
          </a:extLst>
        </xdr:cNvPr>
        <xdr:cNvCxnSpPr/>
      </xdr:nvCxnSpPr>
      <xdr:spPr>
        <a:xfrm>
          <a:off x="15481300" y="1402461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648" name="楕円 647">
          <a:extLst>
            <a:ext uri="{FF2B5EF4-FFF2-40B4-BE49-F238E27FC236}">
              <a16:creationId xmlns:a16="http://schemas.microsoft.com/office/drawing/2014/main" id="{2FB47637-D8D4-4569-8E4C-B586C96C4A8E}"/>
            </a:ext>
          </a:extLst>
        </xdr:cNvPr>
        <xdr:cNvSpPr/>
      </xdr:nvSpPr>
      <xdr:spPr>
        <a:xfrm>
          <a:off x="1454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133350</xdr:rowOff>
    </xdr:from>
    <xdr:to>
      <xdr:col>81</xdr:col>
      <xdr:colOff>50800</xdr:colOff>
      <xdr:row>81</xdr:row>
      <xdr:rowOff>137161</xdr:rowOff>
    </xdr:to>
    <xdr:cxnSp macro="">
      <xdr:nvCxnSpPr>
        <xdr:cNvPr id="649" name="直線コネクタ 648">
          <a:extLst>
            <a:ext uri="{FF2B5EF4-FFF2-40B4-BE49-F238E27FC236}">
              <a16:creationId xmlns:a16="http://schemas.microsoft.com/office/drawing/2014/main" id="{7C0792EB-BDDC-4BED-9967-7D461D0B6EA1}"/>
            </a:ext>
          </a:extLst>
        </xdr:cNvPr>
        <xdr:cNvCxnSpPr/>
      </xdr:nvCxnSpPr>
      <xdr:spPr>
        <a:xfrm>
          <a:off x="14592300" y="14020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50" name="楕円 649">
          <a:extLst>
            <a:ext uri="{FF2B5EF4-FFF2-40B4-BE49-F238E27FC236}">
              <a16:creationId xmlns:a16="http://schemas.microsoft.com/office/drawing/2014/main" id="{90EF3C62-705F-4971-9D1F-EA0253EEAA0A}"/>
            </a:ext>
          </a:extLst>
        </xdr:cNvPr>
        <xdr:cNvSpPr/>
      </xdr:nvSpPr>
      <xdr:spPr>
        <a:xfrm>
          <a:off x="13652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133350</xdr:rowOff>
    </xdr:from>
    <xdr:to>
      <xdr:col>76</xdr:col>
      <xdr:colOff>114300</xdr:colOff>
      <xdr:row>81</xdr:row>
      <xdr:rowOff>152400</xdr:rowOff>
    </xdr:to>
    <xdr:cxnSp macro="">
      <xdr:nvCxnSpPr>
        <xdr:cNvPr id="651" name="直線コネクタ 650">
          <a:extLst>
            <a:ext uri="{FF2B5EF4-FFF2-40B4-BE49-F238E27FC236}">
              <a16:creationId xmlns:a16="http://schemas.microsoft.com/office/drawing/2014/main" id="{3D9F0A60-9CFD-41C8-A7F0-1175B1D769B7}"/>
            </a:ext>
          </a:extLst>
        </xdr:cNvPr>
        <xdr:cNvCxnSpPr/>
      </xdr:nvCxnSpPr>
      <xdr:spPr>
        <a:xfrm flipV="1">
          <a:off x="13703300" y="14020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57786</xdr:rowOff>
    </xdr:from>
    <xdr:to>
      <xdr:col>67</xdr:col>
      <xdr:colOff>101600</xdr:colOff>
      <xdr:row>81</xdr:row>
      <xdr:rowOff>159386</xdr:rowOff>
    </xdr:to>
    <xdr:sp macro="" textlink="">
      <xdr:nvSpPr>
        <xdr:cNvPr id="652" name="楕円 651">
          <a:extLst>
            <a:ext uri="{FF2B5EF4-FFF2-40B4-BE49-F238E27FC236}">
              <a16:creationId xmlns:a16="http://schemas.microsoft.com/office/drawing/2014/main" id="{02E7D266-8FC7-4C9C-8661-3F1B69F42E58}"/>
            </a:ext>
          </a:extLst>
        </xdr:cNvPr>
        <xdr:cNvSpPr/>
      </xdr:nvSpPr>
      <xdr:spPr>
        <a:xfrm>
          <a:off x="12763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108586</xdr:rowOff>
    </xdr:from>
    <xdr:to>
      <xdr:col>71</xdr:col>
      <xdr:colOff>177800</xdr:colOff>
      <xdr:row>81</xdr:row>
      <xdr:rowOff>152400</xdr:rowOff>
    </xdr:to>
    <xdr:cxnSp macro="">
      <xdr:nvCxnSpPr>
        <xdr:cNvPr id="653" name="直線コネクタ 652">
          <a:extLst>
            <a:ext uri="{FF2B5EF4-FFF2-40B4-BE49-F238E27FC236}">
              <a16:creationId xmlns:a16="http://schemas.microsoft.com/office/drawing/2014/main" id="{AAA247D0-7E1B-4C42-88B0-D845EBCA6DF0}"/>
            </a:ext>
          </a:extLst>
        </xdr:cNvPr>
        <xdr:cNvCxnSpPr/>
      </xdr:nvCxnSpPr>
      <xdr:spPr>
        <a:xfrm>
          <a:off x="12814300" y="139960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54" name="n_1aveValue【消防施設】&#10;有形固定資産減価償却率">
          <a:extLst>
            <a:ext uri="{FF2B5EF4-FFF2-40B4-BE49-F238E27FC236}">
              <a16:creationId xmlns:a16="http://schemas.microsoft.com/office/drawing/2014/main" id="{B7B46E2F-B5AA-496A-A609-E080D88015D6}"/>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55" name="n_2aveValue【消防施設】&#10;有形固定資産減価償却率">
          <a:extLst>
            <a:ext uri="{FF2B5EF4-FFF2-40B4-BE49-F238E27FC236}">
              <a16:creationId xmlns:a16="http://schemas.microsoft.com/office/drawing/2014/main" id="{17D226FE-E13F-4673-B43D-04762551487E}"/>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656" name="n_3aveValue【消防施設】&#10;有形固定資産減価償却率">
          <a:extLst>
            <a:ext uri="{FF2B5EF4-FFF2-40B4-BE49-F238E27FC236}">
              <a16:creationId xmlns:a16="http://schemas.microsoft.com/office/drawing/2014/main" id="{D358D29B-AB34-460C-8CA0-D27BB5F374FC}"/>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657" name="n_4aveValue【消防施設】&#10;有形固定資産減価償却率">
          <a:extLst>
            <a:ext uri="{FF2B5EF4-FFF2-40B4-BE49-F238E27FC236}">
              <a16:creationId xmlns:a16="http://schemas.microsoft.com/office/drawing/2014/main" id="{AAC3DA1B-1381-442C-B9BF-B6469A3B4AAF}"/>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33038</xdr:rowOff>
    </xdr:from>
    <xdr:ext cx="405111" cy="259045"/>
    <xdr:sp macro="" textlink="">
      <xdr:nvSpPr>
        <xdr:cNvPr id="658" name="n_1mainValue【消防施設】&#10;有形固定資産減価償却率">
          <a:extLst>
            <a:ext uri="{FF2B5EF4-FFF2-40B4-BE49-F238E27FC236}">
              <a16:creationId xmlns:a16="http://schemas.microsoft.com/office/drawing/2014/main" id="{1024084B-EBBE-4E53-BE78-697775EEC95E}"/>
            </a:ext>
          </a:extLst>
        </xdr:cNvPr>
        <xdr:cNvSpPr txBox="1"/>
      </xdr:nvSpPr>
      <xdr:spPr>
        <a:xfrm>
          <a:off x="15266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29227</xdr:rowOff>
    </xdr:from>
    <xdr:ext cx="405111" cy="259045"/>
    <xdr:sp macro="" textlink="">
      <xdr:nvSpPr>
        <xdr:cNvPr id="659" name="n_2mainValue【消防施設】&#10;有形固定資産減価償却率">
          <a:extLst>
            <a:ext uri="{FF2B5EF4-FFF2-40B4-BE49-F238E27FC236}">
              <a16:creationId xmlns:a16="http://schemas.microsoft.com/office/drawing/2014/main" id="{FF047A21-6C4F-4E7A-8F19-AFD1036A96A3}"/>
            </a:ext>
          </a:extLst>
        </xdr:cNvPr>
        <xdr:cNvSpPr txBox="1"/>
      </xdr:nvSpPr>
      <xdr:spPr>
        <a:xfrm>
          <a:off x="14389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660" name="n_3mainValue【消防施設】&#10;有形固定資産減価償却率">
          <a:extLst>
            <a:ext uri="{FF2B5EF4-FFF2-40B4-BE49-F238E27FC236}">
              <a16:creationId xmlns:a16="http://schemas.microsoft.com/office/drawing/2014/main" id="{4D52A383-B4DE-4F7B-B07D-5534F878E0EA}"/>
            </a:ext>
          </a:extLst>
        </xdr:cNvPr>
        <xdr:cNvSpPr txBox="1"/>
      </xdr:nvSpPr>
      <xdr:spPr>
        <a:xfrm>
          <a:off x="13500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61" name="n_4mainValue【消防施設】&#10;有形固定資産減価償却率">
          <a:extLst>
            <a:ext uri="{FF2B5EF4-FFF2-40B4-BE49-F238E27FC236}">
              <a16:creationId xmlns:a16="http://schemas.microsoft.com/office/drawing/2014/main" id="{11A1E6FA-D8C1-43B7-B3DC-44BC971E8139}"/>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2" name="正方形/長方形 661">
          <a:extLst>
            <a:ext uri="{FF2B5EF4-FFF2-40B4-BE49-F238E27FC236}">
              <a16:creationId xmlns:a16="http://schemas.microsoft.com/office/drawing/2014/main" id="{48FA605F-2086-4EA8-8BBA-1A7E5E2002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3" name="正方形/長方形 662">
          <a:extLst>
            <a:ext uri="{FF2B5EF4-FFF2-40B4-BE49-F238E27FC236}">
              <a16:creationId xmlns:a16="http://schemas.microsoft.com/office/drawing/2014/main" id="{015F5383-CC25-49D3-982D-92A0BA5C31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4" name="正方形/長方形 663">
          <a:extLst>
            <a:ext uri="{FF2B5EF4-FFF2-40B4-BE49-F238E27FC236}">
              <a16:creationId xmlns:a16="http://schemas.microsoft.com/office/drawing/2014/main" id="{0A53768C-6151-4F66-A38C-BCAE95B71E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5" name="正方形/長方形 664">
          <a:extLst>
            <a:ext uri="{FF2B5EF4-FFF2-40B4-BE49-F238E27FC236}">
              <a16:creationId xmlns:a16="http://schemas.microsoft.com/office/drawing/2014/main" id="{337709E8-72AC-497E-86BA-37D210EFD4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6" name="正方形/長方形 665">
          <a:extLst>
            <a:ext uri="{FF2B5EF4-FFF2-40B4-BE49-F238E27FC236}">
              <a16:creationId xmlns:a16="http://schemas.microsoft.com/office/drawing/2014/main" id="{152DE19F-C83A-47C9-8337-6D21C4AD23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7" name="正方形/長方形 666">
          <a:extLst>
            <a:ext uri="{FF2B5EF4-FFF2-40B4-BE49-F238E27FC236}">
              <a16:creationId xmlns:a16="http://schemas.microsoft.com/office/drawing/2014/main" id="{D5310D67-87C2-47FE-B946-58AB13ABDB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8" name="正方形/長方形 667">
          <a:extLst>
            <a:ext uri="{FF2B5EF4-FFF2-40B4-BE49-F238E27FC236}">
              <a16:creationId xmlns:a16="http://schemas.microsoft.com/office/drawing/2014/main" id="{EE65CFF5-DBDA-461E-9295-BBD8540B61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9" name="正方形/長方形 668">
          <a:extLst>
            <a:ext uri="{FF2B5EF4-FFF2-40B4-BE49-F238E27FC236}">
              <a16:creationId xmlns:a16="http://schemas.microsoft.com/office/drawing/2014/main" id="{BA29E448-76BE-4324-B3B6-44DB5B8EA6B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0" name="テキスト ボックス 669">
          <a:extLst>
            <a:ext uri="{FF2B5EF4-FFF2-40B4-BE49-F238E27FC236}">
              <a16:creationId xmlns:a16="http://schemas.microsoft.com/office/drawing/2014/main" id="{551713F0-7BFB-411F-87B2-E1FFEDF723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1" name="直線コネクタ 670">
          <a:extLst>
            <a:ext uri="{FF2B5EF4-FFF2-40B4-BE49-F238E27FC236}">
              <a16:creationId xmlns:a16="http://schemas.microsoft.com/office/drawing/2014/main" id="{C0056F86-969A-4F65-B28C-F6680D9719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2" name="直線コネクタ 671">
          <a:extLst>
            <a:ext uri="{FF2B5EF4-FFF2-40B4-BE49-F238E27FC236}">
              <a16:creationId xmlns:a16="http://schemas.microsoft.com/office/drawing/2014/main" id="{D84EF42D-7397-405D-9E5D-F3B95DDD103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3" name="テキスト ボックス 672">
          <a:extLst>
            <a:ext uri="{FF2B5EF4-FFF2-40B4-BE49-F238E27FC236}">
              <a16:creationId xmlns:a16="http://schemas.microsoft.com/office/drawing/2014/main" id="{A495F30F-1D26-48A7-B2DB-C313C20E011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4" name="直線コネクタ 673">
          <a:extLst>
            <a:ext uri="{FF2B5EF4-FFF2-40B4-BE49-F238E27FC236}">
              <a16:creationId xmlns:a16="http://schemas.microsoft.com/office/drawing/2014/main" id="{61DE70DB-2EC0-4875-A6D6-590A3883DA5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5" name="テキスト ボックス 674">
          <a:extLst>
            <a:ext uri="{FF2B5EF4-FFF2-40B4-BE49-F238E27FC236}">
              <a16:creationId xmlns:a16="http://schemas.microsoft.com/office/drawing/2014/main" id="{17EF29F8-DC32-4A2C-8AC9-AA135C1C9EF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6" name="直線コネクタ 675">
          <a:extLst>
            <a:ext uri="{FF2B5EF4-FFF2-40B4-BE49-F238E27FC236}">
              <a16:creationId xmlns:a16="http://schemas.microsoft.com/office/drawing/2014/main" id="{7223308D-6F06-4BD5-A3BA-7E885BAB8DA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7" name="テキスト ボックス 676">
          <a:extLst>
            <a:ext uri="{FF2B5EF4-FFF2-40B4-BE49-F238E27FC236}">
              <a16:creationId xmlns:a16="http://schemas.microsoft.com/office/drawing/2014/main" id="{0439565C-86B2-4090-B11F-C6D3E9C9694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8" name="直線コネクタ 677">
          <a:extLst>
            <a:ext uri="{FF2B5EF4-FFF2-40B4-BE49-F238E27FC236}">
              <a16:creationId xmlns:a16="http://schemas.microsoft.com/office/drawing/2014/main" id="{AC4CA9EF-6FC2-4020-8C53-A738804FFD2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9" name="テキスト ボックス 678">
          <a:extLst>
            <a:ext uri="{FF2B5EF4-FFF2-40B4-BE49-F238E27FC236}">
              <a16:creationId xmlns:a16="http://schemas.microsoft.com/office/drawing/2014/main" id="{C3A3B825-DEB2-4E3A-8535-BCB3FA7AEA3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0" name="直線コネクタ 679">
          <a:extLst>
            <a:ext uri="{FF2B5EF4-FFF2-40B4-BE49-F238E27FC236}">
              <a16:creationId xmlns:a16="http://schemas.microsoft.com/office/drawing/2014/main" id="{46B301D4-894F-4EA6-A308-906C7BA6FCC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1" name="テキスト ボックス 680">
          <a:extLst>
            <a:ext uri="{FF2B5EF4-FFF2-40B4-BE49-F238E27FC236}">
              <a16:creationId xmlns:a16="http://schemas.microsoft.com/office/drawing/2014/main" id="{1BBF48D8-4448-4019-A41B-FF31D05B40F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2" name="直線コネクタ 681">
          <a:extLst>
            <a:ext uri="{FF2B5EF4-FFF2-40B4-BE49-F238E27FC236}">
              <a16:creationId xmlns:a16="http://schemas.microsoft.com/office/drawing/2014/main" id="{FB62F384-829C-4F8E-8F79-FBFE9D0E1E4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3" name="テキスト ボックス 682">
          <a:extLst>
            <a:ext uri="{FF2B5EF4-FFF2-40B4-BE49-F238E27FC236}">
              <a16:creationId xmlns:a16="http://schemas.microsoft.com/office/drawing/2014/main" id="{70322AF8-1D2D-4B98-B465-64FC45E82C1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263E65AF-C98D-45FE-BB0E-FCBF4A56932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8003305D-826A-46D1-BC03-967988C9619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消防施設】&#10;一人当たり面積グラフ枠">
          <a:extLst>
            <a:ext uri="{FF2B5EF4-FFF2-40B4-BE49-F238E27FC236}">
              <a16:creationId xmlns:a16="http://schemas.microsoft.com/office/drawing/2014/main" id="{B98010EF-4EBC-4C19-BB84-02064CAE7E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87" name="直線コネクタ 686">
          <a:extLst>
            <a:ext uri="{FF2B5EF4-FFF2-40B4-BE49-F238E27FC236}">
              <a16:creationId xmlns:a16="http://schemas.microsoft.com/office/drawing/2014/main" id="{2AFC2E50-737E-4446-AE06-1ECDADB0BD14}"/>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88" name="【消防施設】&#10;一人当たり面積最小値テキスト">
          <a:extLst>
            <a:ext uri="{FF2B5EF4-FFF2-40B4-BE49-F238E27FC236}">
              <a16:creationId xmlns:a16="http://schemas.microsoft.com/office/drawing/2014/main" id="{36C34024-0069-4B98-8E33-79160B9FB67A}"/>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89" name="直線コネクタ 688">
          <a:extLst>
            <a:ext uri="{FF2B5EF4-FFF2-40B4-BE49-F238E27FC236}">
              <a16:creationId xmlns:a16="http://schemas.microsoft.com/office/drawing/2014/main" id="{85A56C38-121F-4E7A-9C7C-EF1A174A308C}"/>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90" name="【消防施設】&#10;一人当たり面積最大値テキスト">
          <a:extLst>
            <a:ext uri="{FF2B5EF4-FFF2-40B4-BE49-F238E27FC236}">
              <a16:creationId xmlns:a16="http://schemas.microsoft.com/office/drawing/2014/main" id="{A8C06459-1B58-4386-93D2-99EE9E1D4C06}"/>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91" name="直線コネクタ 690">
          <a:extLst>
            <a:ext uri="{FF2B5EF4-FFF2-40B4-BE49-F238E27FC236}">
              <a16:creationId xmlns:a16="http://schemas.microsoft.com/office/drawing/2014/main" id="{388ABE3D-5861-4A30-B785-04605CE845E4}"/>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692" name="【消防施設】&#10;一人当たり面積平均値テキスト">
          <a:extLst>
            <a:ext uri="{FF2B5EF4-FFF2-40B4-BE49-F238E27FC236}">
              <a16:creationId xmlns:a16="http://schemas.microsoft.com/office/drawing/2014/main" id="{F7DE5EDE-E7C8-408B-A68D-90BB91C76F09}"/>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93" name="フローチャート: 判断 692">
          <a:extLst>
            <a:ext uri="{FF2B5EF4-FFF2-40B4-BE49-F238E27FC236}">
              <a16:creationId xmlns:a16="http://schemas.microsoft.com/office/drawing/2014/main" id="{11B3344F-1536-480D-BF0F-7C46B3536F4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694" name="フローチャート: 判断 693">
          <a:extLst>
            <a:ext uri="{FF2B5EF4-FFF2-40B4-BE49-F238E27FC236}">
              <a16:creationId xmlns:a16="http://schemas.microsoft.com/office/drawing/2014/main" id="{2D13E179-8C63-4A38-9A1E-0666BE90FAD4}"/>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695" name="フローチャート: 判断 694">
          <a:extLst>
            <a:ext uri="{FF2B5EF4-FFF2-40B4-BE49-F238E27FC236}">
              <a16:creationId xmlns:a16="http://schemas.microsoft.com/office/drawing/2014/main" id="{28D18E27-74C9-4628-B997-9368DA5A47D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696" name="フローチャート: 判断 695">
          <a:extLst>
            <a:ext uri="{FF2B5EF4-FFF2-40B4-BE49-F238E27FC236}">
              <a16:creationId xmlns:a16="http://schemas.microsoft.com/office/drawing/2014/main" id="{75FBDE75-9575-4F81-8A97-BFBDC302BA6F}"/>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697" name="フローチャート: 判断 696">
          <a:extLst>
            <a:ext uri="{FF2B5EF4-FFF2-40B4-BE49-F238E27FC236}">
              <a16:creationId xmlns:a16="http://schemas.microsoft.com/office/drawing/2014/main" id="{601FA613-A467-4103-96AE-14B1946CDCAF}"/>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7D1615B8-0D86-4FF4-99BC-45C3CD7FBB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6B2B8484-649C-48C9-96F0-C1C87576FF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4E7B93D4-7205-4F72-8055-212256490B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0C53148F-67B5-4E4C-9591-27F02D51010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F8F43D1E-65F3-4D01-A012-0F43FDD0E04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03" name="楕円 702">
          <a:extLst>
            <a:ext uri="{FF2B5EF4-FFF2-40B4-BE49-F238E27FC236}">
              <a16:creationId xmlns:a16="http://schemas.microsoft.com/office/drawing/2014/main" id="{FECEFC51-AB72-41F9-B8A7-8ABA3687D089}"/>
            </a:ext>
          </a:extLst>
        </xdr:cNvPr>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04" name="【消防施設】&#10;一人当たり面積該当値テキスト">
          <a:extLst>
            <a:ext uri="{FF2B5EF4-FFF2-40B4-BE49-F238E27FC236}">
              <a16:creationId xmlns:a16="http://schemas.microsoft.com/office/drawing/2014/main" id="{9AAFD278-0C56-493A-84B8-A01F252DD9B2}"/>
            </a:ext>
          </a:extLst>
        </xdr:cNvPr>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74386</xdr:rowOff>
    </xdr:from>
    <xdr:to>
      <xdr:col>112</xdr:col>
      <xdr:colOff>38100</xdr:colOff>
      <xdr:row>83</xdr:row>
      <xdr:rowOff>4536</xdr:rowOff>
    </xdr:to>
    <xdr:sp macro="" textlink="">
      <xdr:nvSpPr>
        <xdr:cNvPr id="705" name="楕円 704">
          <a:extLst>
            <a:ext uri="{FF2B5EF4-FFF2-40B4-BE49-F238E27FC236}">
              <a16:creationId xmlns:a16="http://schemas.microsoft.com/office/drawing/2014/main" id="{4703D581-F1A4-4D88-B18B-1CC453AA4A25}"/>
            </a:ext>
          </a:extLst>
        </xdr:cNvPr>
        <xdr:cNvSpPr/>
      </xdr:nvSpPr>
      <xdr:spPr>
        <a:xfrm>
          <a:off x="21272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125186</xdr:rowOff>
    </xdr:to>
    <xdr:cxnSp macro="">
      <xdr:nvCxnSpPr>
        <xdr:cNvPr id="706" name="直線コネクタ 705">
          <a:extLst>
            <a:ext uri="{FF2B5EF4-FFF2-40B4-BE49-F238E27FC236}">
              <a16:creationId xmlns:a16="http://schemas.microsoft.com/office/drawing/2014/main" id="{39FF6ABF-4F21-4781-9463-9CDFD9082901}"/>
            </a:ext>
          </a:extLst>
        </xdr:cNvPr>
        <xdr:cNvCxnSpPr/>
      </xdr:nvCxnSpPr>
      <xdr:spPr>
        <a:xfrm flipV="1">
          <a:off x="21323300" y="141732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74386</xdr:rowOff>
    </xdr:from>
    <xdr:to>
      <xdr:col>107</xdr:col>
      <xdr:colOff>101600</xdr:colOff>
      <xdr:row>83</xdr:row>
      <xdr:rowOff>4536</xdr:rowOff>
    </xdr:to>
    <xdr:sp macro="" textlink="">
      <xdr:nvSpPr>
        <xdr:cNvPr id="707" name="楕円 706">
          <a:extLst>
            <a:ext uri="{FF2B5EF4-FFF2-40B4-BE49-F238E27FC236}">
              <a16:creationId xmlns:a16="http://schemas.microsoft.com/office/drawing/2014/main" id="{CD593E93-4AB9-41E4-9BC4-447FB0A11008}"/>
            </a:ext>
          </a:extLst>
        </xdr:cNvPr>
        <xdr:cNvSpPr/>
      </xdr:nvSpPr>
      <xdr:spPr>
        <a:xfrm>
          <a:off x="20383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125186</xdr:rowOff>
    </xdr:from>
    <xdr:to>
      <xdr:col>111</xdr:col>
      <xdr:colOff>177800</xdr:colOff>
      <xdr:row>82</xdr:row>
      <xdr:rowOff>125186</xdr:rowOff>
    </xdr:to>
    <xdr:cxnSp macro="">
      <xdr:nvCxnSpPr>
        <xdr:cNvPr id="708" name="直線コネクタ 707">
          <a:extLst>
            <a:ext uri="{FF2B5EF4-FFF2-40B4-BE49-F238E27FC236}">
              <a16:creationId xmlns:a16="http://schemas.microsoft.com/office/drawing/2014/main" id="{208CA234-00CC-48B1-9ED0-C5EB4C24E233}"/>
            </a:ext>
          </a:extLst>
        </xdr:cNvPr>
        <xdr:cNvCxnSpPr/>
      </xdr:nvCxnSpPr>
      <xdr:spPr>
        <a:xfrm>
          <a:off x="20434300" y="14184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709" name="楕円 708">
          <a:extLst>
            <a:ext uri="{FF2B5EF4-FFF2-40B4-BE49-F238E27FC236}">
              <a16:creationId xmlns:a16="http://schemas.microsoft.com/office/drawing/2014/main" id="{A00F85C3-C0FD-4513-9CDE-2570F0CFBBC8}"/>
            </a:ext>
          </a:extLst>
        </xdr:cNvPr>
        <xdr:cNvSpPr/>
      </xdr:nvSpPr>
      <xdr:spPr>
        <a:xfrm>
          <a:off x="19494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125186</xdr:rowOff>
    </xdr:from>
    <xdr:to>
      <xdr:col>107</xdr:col>
      <xdr:colOff>50800</xdr:colOff>
      <xdr:row>82</xdr:row>
      <xdr:rowOff>136071</xdr:rowOff>
    </xdr:to>
    <xdr:cxnSp macro="">
      <xdr:nvCxnSpPr>
        <xdr:cNvPr id="710" name="直線コネクタ 709">
          <a:extLst>
            <a:ext uri="{FF2B5EF4-FFF2-40B4-BE49-F238E27FC236}">
              <a16:creationId xmlns:a16="http://schemas.microsoft.com/office/drawing/2014/main" id="{906C7073-432E-471F-84F4-B6125A7C4BBC}"/>
            </a:ext>
          </a:extLst>
        </xdr:cNvPr>
        <xdr:cNvCxnSpPr/>
      </xdr:nvCxnSpPr>
      <xdr:spPr>
        <a:xfrm flipV="1">
          <a:off x="19545300" y="14184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85271</xdr:rowOff>
    </xdr:from>
    <xdr:to>
      <xdr:col>98</xdr:col>
      <xdr:colOff>38100</xdr:colOff>
      <xdr:row>83</xdr:row>
      <xdr:rowOff>15421</xdr:rowOff>
    </xdr:to>
    <xdr:sp macro="" textlink="">
      <xdr:nvSpPr>
        <xdr:cNvPr id="711" name="楕円 710">
          <a:extLst>
            <a:ext uri="{FF2B5EF4-FFF2-40B4-BE49-F238E27FC236}">
              <a16:creationId xmlns:a16="http://schemas.microsoft.com/office/drawing/2014/main" id="{434C4FC1-BB18-4067-995B-ED3132A8847B}"/>
            </a:ext>
          </a:extLst>
        </xdr:cNvPr>
        <xdr:cNvSpPr/>
      </xdr:nvSpPr>
      <xdr:spPr>
        <a:xfrm>
          <a:off x="18605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136071</xdr:rowOff>
    </xdr:from>
    <xdr:to>
      <xdr:col>102</xdr:col>
      <xdr:colOff>114300</xdr:colOff>
      <xdr:row>82</xdr:row>
      <xdr:rowOff>136071</xdr:rowOff>
    </xdr:to>
    <xdr:cxnSp macro="">
      <xdr:nvCxnSpPr>
        <xdr:cNvPr id="712" name="直線コネクタ 711">
          <a:extLst>
            <a:ext uri="{FF2B5EF4-FFF2-40B4-BE49-F238E27FC236}">
              <a16:creationId xmlns:a16="http://schemas.microsoft.com/office/drawing/2014/main" id="{A43F0B83-EEC7-4C6F-8C97-0ACC88176314}"/>
            </a:ext>
          </a:extLst>
        </xdr:cNvPr>
        <xdr:cNvCxnSpPr/>
      </xdr:nvCxnSpPr>
      <xdr:spPr>
        <a:xfrm>
          <a:off x="18656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713" name="n_1aveValue【消防施設】&#10;一人当たり面積">
          <a:extLst>
            <a:ext uri="{FF2B5EF4-FFF2-40B4-BE49-F238E27FC236}">
              <a16:creationId xmlns:a16="http://schemas.microsoft.com/office/drawing/2014/main" id="{E8AA0D96-4199-4E45-9CD8-DB4325F6BE89}"/>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714" name="n_2aveValue【消防施設】&#10;一人当たり面積">
          <a:extLst>
            <a:ext uri="{FF2B5EF4-FFF2-40B4-BE49-F238E27FC236}">
              <a16:creationId xmlns:a16="http://schemas.microsoft.com/office/drawing/2014/main" id="{BB55C656-89F3-4C7D-9914-F8DD43F31733}"/>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715" name="n_3aveValue【消防施設】&#10;一人当たり面積">
          <a:extLst>
            <a:ext uri="{FF2B5EF4-FFF2-40B4-BE49-F238E27FC236}">
              <a16:creationId xmlns:a16="http://schemas.microsoft.com/office/drawing/2014/main" id="{FB56F99C-09BE-4018-99BF-92684F813339}"/>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716" name="n_4aveValue【消防施設】&#10;一人当たり面積">
          <a:extLst>
            <a:ext uri="{FF2B5EF4-FFF2-40B4-BE49-F238E27FC236}">
              <a16:creationId xmlns:a16="http://schemas.microsoft.com/office/drawing/2014/main" id="{DED80571-B64D-40A7-A2A7-3E5B08A54590}"/>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21063</xdr:rowOff>
    </xdr:from>
    <xdr:ext cx="469744" cy="259045"/>
    <xdr:sp macro="" textlink="">
      <xdr:nvSpPr>
        <xdr:cNvPr id="717" name="n_1mainValue【消防施設】&#10;一人当たり面積">
          <a:extLst>
            <a:ext uri="{FF2B5EF4-FFF2-40B4-BE49-F238E27FC236}">
              <a16:creationId xmlns:a16="http://schemas.microsoft.com/office/drawing/2014/main" id="{B058F584-BB8D-4BFA-89BC-2A9B967B2FED}"/>
            </a:ext>
          </a:extLst>
        </xdr:cNvPr>
        <xdr:cNvSpPr txBox="1"/>
      </xdr:nvSpPr>
      <xdr:spPr>
        <a:xfrm>
          <a:off x="210757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21063</xdr:rowOff>
    </xdr:from>
    <xdr:ext cx="469744" cy="259045"/>
    <xdr:sp macro="" textlink="">
      <xdr:nvSpPr>
        <xdr:cNvPr id="718" name="n_2mainValue【消防施設】&#10;一人当たり面積">
          <a:extLst>
            <a:ext uri="{FF2B5EF4-FFF2-40B4-BE49-F238E27FC236}">
              <a16:creationId xmlns:a16="http://schemas.microsoft.com/office/drawing/2014/main" id="{F416096C-1B51-449E-866F-CF5B1DF6BE62}"/>
            </a:ext>
          </a:extLst>
        </xdr:cNvPr>
        <xdr:cNvSpPr txBox="1"/>
      </xdr:nvSpPr>
      <xdr:spPr>
        <a:xfrm>
          <a:off x="20199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719" name="n_3mainValue【消防施設】&#10;一人当たり面積">
          <a:extLst>
            <a:ext uri="{FF2B5EF4-FFF2-40B4-BE49-F238E27FC236}">
              <a16:creationId xmlns:a16="http://schemas.microsoft.com/office/drawing/2014/main" id="{2E8AC753-7D0D-4E3E-85BF-594DF28F8C1E}"/>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720" name="n_4mainValue【消防施設】&#10;一人当たり面積">
          <a:extLst>
            <a:ext uri="{FF2B5EF4-FFF2-40B4-BE49-F238E27FC236}">
              <a16:creationId xmlns:a16="http://schemas.microsoft.com/office/drawing/2014/main" id="{DAB32025-5E6F-488C-8E77-119671D5DD60}"/>
            </a:ext>
          </a:extLst>
        </xdr:cNvPr>
        <xdr:cNvSpPr txBox="1"/>
      </xdr:nvSpPr>
      <xdr:spPr>
        <a:xfrm>
          <a:off x="18421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331516E6-3193-4196-A29C-C09D1B02DE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5C1A65C2-E266-4AB1-B96A-945AB28590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C5269E0D-0007-429B-B7CF-3FB2145062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06B14837-2018-4636-B59A-C3DBAC24E5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99C1DEC6-8059-4F77-8C04-5F5EAE1068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1FAD8282-DB32-4568-B810-7FCA4D415E8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F409BA6D-201E-4491-B44B-D29CF50DBB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90361DDB-4AE4-431C-AF06-2A268A8C3E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D642B782-A393-4B37-AACA-51851015826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D38CB00D-84A1-4C1A-88E9-308407985E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03073F9E-54F9-466B-9625-5579B6965D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2" name="直線コネクタ 731">
          <a:extLst>
            <a:ext uri="{FF2B5EF4-FFF2-40B4-BE49-F238E27FC236}">
              <a16:creationId xmlns:a16="http://schemas.microsoft.com/office/drawing/2014/main" id="{526D0736-A653-438C-96E6-312736227F6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3" name="テキスト ボックス 732">
          <a:extLst>
            <a:ext uri="{FF2B5EF4-FFF2-40B4-BE49-F238E27FC236}">
              <a16:creationId xmlns:a16="http://schemas.microsoft.com/office/drawing/2014/main" id="{A570AEDF-DD88-4810-8399-BF303B31105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4" name="直線コネクタ 733">
          <a:extLst>
            <a:ext uri="{FF2B5EF4-FFF2-40B4-BE49-F238E27FC236}">
              <a16:creationId xmlns:a16="http://schemas.microsoft.com/office/drawing/2014/main" id="{F4824800-CA6B-4AF8-9942-2155481D8FC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5" name="テキスト ボックス 734">
          <a:extLst>
            <a:ext uri="{FF2B5EF4-FFF2-40B4-BE49-F238E27FC236}">
              <a16:creationId xmlns:a16="http://schemas.microsoft.com/office/drawing/2014/main" id="{F709E754-F0C1-481F-96E8-CF2A5346139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6" name="直線コネクタ 735">
          <a:extLst>
            <a:ext uri="{FF2B5EF4-FFF2-40B4-BE49-F238E27FC236}">
              <a16:creationId xmlns:a16="http://schemas.microsoft.com/office/drawing/2014/main" id="{89D6FFB7-2A71-4809-A276-000964B7B8C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7" name="テキスト ボックス 736">
          <a:extLst>
            <a:ext uri="{FF2B5EF4-FFF2-40B4-BE49-F238E27FC236}">
              <a16:creationId xmlns:a16="http://schemas.microsoft.com/office/drawing/2014/main" id="{DC4DEE92-CAD1-455D-8CED-E5C2C1E0BDF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8" name="直線コネクタ 737">
          <a:extLst>
            <a:ext uri="{FF2B5EF4-FFF2-40B4-BE49-F238E27FC236}">
              <a16:creationId xmlns:a16="http://schemas.microsoft.com/office/drawing/2014/main" id="{9A4ACCB1-7FA9-4A53-86C0-4BB7D98B104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9" name="テキスト ボックス 738">
          <a:extLst>
            <a:ext uri="{FF2B5EF4-FFF2-40B4-BE49-F238E27FC236}">
              <a16:creationId xmlns:a16="http://schemas.microsoft.com/office/drawing/2014/main" id="{14BB05CE-2CF6-448D-95B2-F4B465BB57D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0" name="直線コネクタ 739">
          <a:extLst>
            <a:ext uri="{FF2B5EF4-FFF2-40B4-BE49-F238E27FC236}">
              <a16:creationId xmlns:a16="http://schemas.microsoft.com/office/drawing/2014/main" id="{2D40B873-902A-4054-85F8-2B328C3A954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1" name="テキスト ボックス 740">
          <a:extLst>
            <a:ext uri="{FF2B5EF4-FFF2-40B4-BE49-F238E27FC236}">
              <a16:creationId xmlns:a16="http://schemas.microsoft.com/office/drawing/2014/main" id="{D01DF8D3-F031-48C0-8FE5-C4833D5E276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a:extLst>
            <a:ext uri="{FF2B5EF4-FFF2-40B4-BE49-F238E27FC236}">
              <a16:creationId xmlns:a16="http://schemas.microsoft.com/office/drawing/2014/main" id="{B7216AF6-C927-4B6A-96E8-CD753B8472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3" name="テキスト ボックス 742">
          <a:extLst>
            <a:ext uri="{FF2B5EF4-FFF2-40B4-BE49-F238E27FC236}">
              <a16:creationId xmlns:a16="http://schemas.microsoft.com/office/drawing/2014/main" id="{07384D88-BCDC-4212-8B6F-FB82B861656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a:extLst>
            <a:ext uri="{FF2B5EF4-FFF2-40B4-BE49-F238E27FC236}">
              <a16:creationId xmlns:a16="http://schemas.microsoft.com/office/drawing/2014/main" id="{B649A875-AF0C-4A09-AC29-9E08AF41E5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745" name="直線コネクタ 744">
          <a:extLst>
            <a:ext uri="{FF2B5EF4-FFF2-40B4-BE49-F238E27FC236}">
              <a16:creationId xmlns:a16="http://schemas.microsoft.com/office/drawing/2014/main" id="{F550D90C-F10F-49A6-B6BB-05D68F7C6FF9}"/>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746" name="【庁舎】&#10;有形固定資産減価償却率最小値テキスト">
          <a:extLst>
            <a:ext uri="{FF2B5EF4-FFF2-40B4-BE49-F238E27FC236}">
              <a16:creationId xmlns:a16="http://schemas.microsoft.com/office/drawing/2014/main" id="{5E7D49C0-CEF8-403D-ADC6-4F727C371323}"/>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747" name="直線コネクタ 746">
          <a:extLst>
            <a:ext uri="{FF2B5EF4-FFF2-40B4-BE49-F238E27FC236}">
              <a16:creationId xmlns:a16="http://schemas.microsoft.com/office/drawing/2014/main" id="{0B76E057-F12A-4C9E-B330-61EFACFDE3A2}"/>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748" name="【庁舎】&#10;有形固定資産減価償却率最大値テキスト">
          <a:extLst>
            <a:ext uri="{FF2B5EF4-FFF2-40B4-BE49-F238E27FC236}">
              <a16:creationId xmlns:a16="http://schemas.microsoft.com/office/drawing/2014/main" id="{50E3E1BA-FD84-4F07-961A-A3CE4A77FC85}"/>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749" name="直線コネクタ 748">
          <a:extLst>
            <a:ext uri="{FF2B5EF4-FFF2-40B4-BE49-F238E27FC236}">
              <a16:creationId xmlns:a16="http://schemas.microsoft.com/office/drawing/2014/main" id="{42829519-688E-4A92-8E81-378A7D800F23}"/>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750" name="【庁舎】&#10;有形固定資産減価償却率平均値テキスト">
          <a:extLst>
            <a:ext uri="{FF2B5EF4-FFF2-40B4-BE49-F238E27FC236}">
              <a16:creationId xmlns:a16="http://schemas.microsoft.com/office/drawing/2014/main" id="{438A6D8F-1A77-4715-9A65-AE52980F3713}"/>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751" name="フローチャート: 判断 750">
          <a:extLst>
            <a:ext uri="{FF2B5EF4-FFF2-40B4-BE49-F238E27FC236}">
              <a16:creationId xmlns:a16="http://schemas.microsoft.com/office/drawing/2014/main" id="{FA3CCDEF-41CC-41B1-93C9-410AC12B9CF2}"/>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752" name="フローチャート: 判断 751">
          <a:extLst>
            <a:ext uri="{FF2B5EF4-FFF2-40B4-BE49-F238E27FC236}">
              <a16:creationId xmlns:a16="http://schemas.microsoft.com/office/drawing/2014/main" id="{EC6100FD-F697-4282-B29E-A4861FB2F229}"/>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753" name="フローチャート: 判断 752">
          <a:extLst>
            <a:ext uri="{FF2B5EF4-FFF2-40B4-BE49-F238E27FC236}">
              <a16:creationId xmlns:a16="http://schemas.microsoft.com/office/drawing/2014/main" id="{1A00BC19-F05D-44CE-8F0A-1BB1D1B933FF}"/>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54" name="フローチャート: 判断 753">
          <a:extLst>
            <a:ext uri="{FF2B5EF4-FFF2-40B4-BE49-F238E27FC236}">
              <a16:creationId xmlns:a16="http://schemas.microsoft.com/office/drawing/2014/main" id="{28F693DF-2893-45AF-9DAC-F6311D4D1186}"/>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55" name="フローチャート: 判断 754">
          <a:extLst>
            <a:ext uri="{FF2B5EF4-FFF2-40B4-BE49-F238E27FC236}">
              <a16:creationId xmlns:a16="http://schemas.microsoft.com/office/drawing/2014/main" id="{C012175F-F463-4E91-B09A-EAF265161D3B}"/>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9133C2C8-C911-4FA5-AAA6-2F8C82056D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8287C9C6-B50C-4C7C-B53C-EA91DB7715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125B45EF-CF13-4901-8D1E-A4121E8F38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EF70937A-BCC5-4FA7-ACB1-AB56328C55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A8FEDE2D-C26C-4686-A63C-9D9AE60BB4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65405</xdr:rowOff>
    </xdr:from>
    <xdr:to>
      <xdr:col>85</xdr:col>
      <xdr:colOff>177800</xdr:colOff>
      <xdr:row>106</xdr:row>
      <xdr:rowOff>167005</xdr:rowOff>
    </xdr:to>
    <xdr:sp macro="" textlink="">
      <xdr:nvSpPr>
        <xdr:cNvPr id="761" name="楕円 760">
          <a:extLst>
            <a:ext uri="{FF2B5EF4-FFF2-40B4-BE49-F238E27FC236}">
              <a16:creationId xmlns:a16="http://schemas.microsoft.com/office/drawing/2014/main" id="{F4CB9844-9056-496E-B02C-3572F4E2E502}"/>
            </a:ext>
          </a:extLst>
        </xdr:cNvPr>
        <xdr:cNvSpPr/>
      </xdr:nvSpPr>
      <xdr:spPr>
        <a:xfrm>
          <a:off x="162687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43832</xdr:rowOff>
    </xdr:from>
    <xdr:ext cx="405111" cy="259045"/>
    <xdr:sp macro="" textlink="">
      <xdr:nvSpPr>
        <xdr:cNvPr id="762" name="【庁舎】&#10;有形固定資産減価償却率該当値テキスト">
          <a:extLst>
            <a:ext uri="{FF2B5EF4-FFF2-40B4-BE49-F238E27FC236}">
              <a16:creationId xmlns:a16="http://schemas.microsoft.com/office/drawing/2014/main" id="{E8D2DD5D-176D-4E2E-ABFE-17E3E00C0BED}"/>
            </a:ext>
          </a:extLst>
        </xdr:cNvPr>
        <xdr:cNvSpPr txBox="1"/>
      </xdr:nvSpPr>
      <xdr:spPr>
        <a:xfrm>
          <a:off x="16357600"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31114</xdr:rowOff>
    </xdr:from>
    <xdr:to>
      <xdr:col>81</xdr:col>
      <xdr:colOff>101600</xdr:colOff>
      <xdr:row>106</xdr:row>
      <xdr:rowOff>132714</xdr:rowOff>
    </xdr:to>
    <xdr:sp macro="" textlink="">
      <xdr:nvSpPr>
        <xdr:cNvPr id="763" name="楕円 762">
          <a:extLst>
            <a:ext uri="{FF2B5EF4-FFF2-40B4-BE49-F238E27FC236}">
              <a16:creationId xmlns:a16="http://schemas.microsoft.com/office/drawing/2014/main" id="{41313935-F87F-4227-AF91-F82A29FA3A90}"/>
            </a:ext>
          </a:extLst>
        </xdr:cNvPr>
        <xdr:cNvSpPr/>
      </xdr:nvSpPr>
      <xdr:spPr>
        <a:xfrm>
          <a:off x="15430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81914</xdr:rowOff>
    </xdr:from>
    <xdr:to>
      <xdr:col>85</xdr:col>
      <xdr:colOff>127000</xdr:colOff>
      <xdr:row>106</xdr:row>
      <xdr:rowOff>116205</xdr:rowOff>
    </xdr:to>
    <xdr:cxnSp macro="">
      <xdr:nvCxnSpPr>
        <xdr:cNvPr id="764" name="直線コネクタ 763">
          <a:extLst>
            <a:ext uri="{FF2B5EF4-FFF2-40B4-BE49-F238E27FC236}">
              <a16:creationId xmlns:a16="http://schemas.microsoft.com/office/drawing/2014/main" id="{A271FC3C-ADC8-4FA7-A6A6-9F20535DE6E6}"/>
            </a:ext>
          </a:extLst>
        </xdr:cNvPr>
        <xdr:cNvCxnSpPr/>
      </xdr:nvCxnSpPr>
      <xdr:spPr>
        <a:xfrm>
          <a:off x="15481300" y="182556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65" name="楕円 764">
          <a:extLst>
            <a:ext uri="{FF2B5EF4-FFF2-40B4-BE49-F238E27FC236}">
              <a16:creationId xmlns:a16="http://schemas.microsoft.com/office/drawing/2014/main" id="{E914F17A-1100-46A2-B49E-E59FEF714E57}"/>
            </a:ext>
          </a:extLst>
        </xdr:cNvPr>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81914</xdr:rowOff>
    </xdr:to>
    <xdr:cxnSp macro="">
      <xdr:nvCxnSpPr>
        <xdr:cNvPr id="766" name="直線コネクタ 765">
          <a:extLst>
            <a:ext uri="{FF2B5EF4-FFF2-40B4-BE49-F238E27FC236}">
              <a16:creationId xmlns:a16="http://schemas.microsoft.com/office/drawing/2014/main" id="{05CF8BBA-205D-4B11-8E09-00663BF937E4}"/>
            </a:ext>
          </a:extLst>
        </xdr:cNvPr>
        <xdr:cNvCxnSpPr/>
      </xdr:nvCxnSpPr>
      <xdr:spPr>
        <a:xfrm>
          <a:off x="14592300" y="18249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53975</xdr:rowOff>
    </xdr:from>
    <xdr:to>
      <xdr:col>72</xdr:col>
      <xdr:colOff>38100</xdr:colOff>
      <xdr:row>106</xdr:row>
      <xdr:rowOff>155575</xdr:rowOff>
    </xdr:to>
    <xdr:sp macro="" textlink="">
      <xdr:nvSpPr>
        <xdr:cNvPr id="767" name="楕円 766">
          <a:extLst>
            <a:ext uri="{FF2B5EF4-FFF2-40B4-BE49-F238E27FC236}">
              <a16:creationId xmlns:a16="http://schemas.microsoft.com/office/drawing/2014/main" id="{2F8AD3DA-416B-4006-B9B7-AA66A46EE6EB}"/>
            </a:ext>
          </a:extLst>
        </xdr:cNvPr>
        <xdr:cNvSpPr/>
      </xdr:nvSpPr>
      <xdr:spPr>
        <a:xfrm>
          <a:off x="1365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76200</xdr:rowOff>
    </xdr:from>
    <xdr:to>
      <xdr:col>76</xdr:col>
      <xdr:colOff>114300</xdr:colOff>
      <xdr:row>106</xdr:row>
      <xdr:rowOff>104775</xdr:rowOff>
    </xdr:to>
    <xdr:cxnSp macro="">
      <xdr:nvCxnSpPr>
        <xdr:cNvPr id="768" name="直線コネクタ 767">
          <a:extLst>
            <a:ext uri="{FF2B5EF4-FFF2-40B4-BE49-F238E27FC236}">
              <a16:creationId xmlns:a16="http://schemas.microsoft.com/office/drawing/2014/main" id="{F650F18B-0B3B-47CD-8EEA-BDEAAF08AD09}"/>
            </a:ext>
          </a:extLst>
        </xdr:cNvPr>
        <xdr:cNvCxnSpPr/>
      </xdr:nvCxnSpPr>
      <xdr:spPr>
        <a:xfrm flipV="1">
          <a:off x="13703300" y="1824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769" name="楕円 768">
          <a:extLst>
            <a:ext uri="{FF2B5EF4-FFF2-40B4-BE49-F238E27FC236}">
              <a16:creationId xmlns:a16="http://schemas.microsoft.com/office/drawing/2014/main" id="{7073C9F5-5A0B-4A5C-90F1-CF40AAF1DEA6}"/>
            </a:ext>
          </a:extLst>
        </xdr:cNvPr>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104775</xdr:rowOff>
    </xdr:to>
    <xdr:cxnSp macro="">
      <xdr:nvCxnSpPr>
        <xdr:cNvPr id="770" name="直線コネクタ 769">
          <a:extLst>
            <a:ext uri="{FF2B5EF4-FFF2-40B4-BE49-F238E27FC236}">
              <a16:creationId xmlns:a16="http://schemas.microsoft.com/office/drawing/2014/main" id="{98C02A18-7257-4F95-86D9-EA9FFC006D46}"/>
            </a:ext>
          </a:extLst>
        </xdr:cNvPr>
        <xdr:cNvCxnSpPr/>
      </xdr:nvCxnSpPr>
      <xdr:spPr>
        <a:xfrm>
          <a:off x="12814300" y="182156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771" name="n_1aveValue【庁舎】&#10;有形固定資産減価償却率">
          <a:extLst>
            <a:ext uri="{FF2B5EF4-FFF2-40B4-BE49-F238E27FC236}">
              <a16:creationId xmlns:a16="http://schemas.microsoft.com/office/drawing/2014/main" id="{96DDD1EE-8D67-4B5B-B242-5DB3C6362BC7}"/>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772" name="n_2aveValue【庁舎】&#10;有形固定資産減価償却率">
          <a:extLst>
            <a:ext uri="{FF2B5EF4-FFF2-40B4-BE49-F238E27FC236}">
              <a16:creationId xmlns:a16="http://schemas.microsoft.com/office/drawing/2014/main" id="{F4645CBE-1D6D-48E1-B446-557B2A037896}"/>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73" name="n_3aveValue【庁舎】&#10;有形固定資産減価償却率">
          <a:extLst>
            <a:ext uri="{FF2B5EF4-FFF2-40B4-BE49-F238E27FC236}">
              <a16:creationId xmlns:a16="http://schemas.microsoft.com/office/drawing/2014/main" id="{431CACE0-C827-4772-9465-22B1BE1843DA}"/>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774" name="n_4aveValue【庁舎】&#10;有形固定資産減価償却率">
          <a:extLst>
            <a:ext uri="{FF2B5EF4-FFF2-40B4-BE49-F238E27FC236}">
              <a16:creationId xmlns:a16="http://schemas.microsoft.com/office/drawing/2014/main" id="{72CDC115-59DE-4D1E-9EE0-1345DDFEFE71}"/>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123841</xdr:rowOff>
    </xdr:from>
    <xdr:ext cx="405111" cy="259045"/>
    <xdr:sp macro="" textlink="">
      <xdr:nvSpPr>
        <xdr:cNvPr id="775" name="n_1mainValue【庁舎】&#10;有形固定資産減価償却率">
          <a:extLst>
            <a:ext uri="{FF2B5EF4-FFF2-40B4-BE49-F238E27FC236}">
              <a16:creationId xmlns:a16="http://schemas.microsoft.com/office/drawing/2014/main" id="{69694956-6C8D-445F-9390-21D68CB2AF7C}"/>
            </a:ext>
          </a:extLst>
        </xdr:cNvPr>
        <xdr:cNvSpPr txBox="1"/>
      </xdr:nvSpPr>
      <xdr:spPr>
        <a:xfrm>
          <a:off x="152660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76" name="n_2mainValue【庁舎】&#10;有形固定資産減価償却率">
          <a:extLst>
            <a:ext uri="{FF2B5EF4-FFF2-40B4-BE49-F238E27FC236}">
              <a16:creationId xmlns:a16="http://schemas.microsoft.com/office/drawing/2014/main" id="{6C2C976E-0406-4294-871E-8C9FB90F43CE}"/>
            </a:ext>
          </a:extLst>
        </xdr:cNvPr>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146702</xdr:rowOff>
    </xdr:from>
    <xdr:ext cx="405111" cy="259045"/>
    <xdr:sp macro="" textlink="">
      <xdr:nvSpPr>
        <xdr:cNvPr id="777" name="n_3mainValue【庁舎】&#10;有形固定資産減価償却率">
          <a:extLst>
            <a:ext uri="{FF2B5EF4-FFF2-40B4-BE49-F238E27FC236}">
              <a16:creationId xmlns:a16="http://schemas.microsoft.com/office/drawing/2014/main" id="{91F0CBF5-0FAC-48D5-B84A-2603CCA08DEB}"/>
            </a:ext>
          </a:extLst>
        </xdr:cNvPr>
        <xdr:cNvSpPr txBox="1"/>
      </xdr:nvSpPr>
      <xdr:spPr>
        <a:xfrm>
          <a:off x="13500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778" name="n_4mainValue【庁舎】&#10;有形固定資産減価償却率">
          <a:extLst>
            <a:ext uri="{FF2B5EF4-FFF2-40B4-BE49-F238E27FC236}">
              <a16:creationId xmlns:a16="http://schemas.microsoft.com/office/drawing/2014/main" id="{4ED4C2BE-9ADA-4B8D-93A8-2B7690D007C4}"/>
            </a:ext>
          </a:extLst>
        </xdr:cNvPr>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9" name="正方形/長方形 778">
          <a:extLst>
            <a:ext uri="{FF2B5EF4-FFF2-40B4-BE49-F238E27FC236}">
              <a16:creationId xmlns:a16="http://schemas.microsoft.com/office/drawing/2014/main" id="{FC79916B-9146-4CF9-9DBC-1ADA52907C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0" name="正方形/長方形 779">
          <a:extLst>
            <a:ext uri="{FF2B5EF4-FFF2-40B4-BE49-F238E27FC236}">
              <a16:creationId xmlns:a16="http://schemas.microsoft.com/office/drawing/2014/main" id="{07F5C4CD-58F5-4E4C-82EA-23C347E1143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1" name="正方形/長方形 780">
          <a:extLst>
            <a:ext uri="{FF2B5EF4-FFF2-40B4-BE49-F238E27FC236}">
              <a16:creationId xmlns:a16="http://schemas.microsoft.com/office/drawing/2014/main" id="{3108B5BB-6206-4684-8A09-8E75698275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2" name="正方形/長方形 781">
          <a:extLst>
            <a:ext uri="{FF2B5EF4-FFF2-40B4-BE49-F238E27FC236}">
              <a16:creationId xmlns:a16="http://schemas.microsoft.com/office/drawing/2014/main" id="{2B2DBA36-C453-4A95-B502-E7AD5ADAFF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3" name="正方形/長方形 782">
          <a:extLst>
            <a:ext uri="{FF2B5EF4-FFF2-40B4-BE49-F238E27FC236}">
              <a16:creationId xmlns:a16="http://schemas.microsoft.com/office/drawing/2014/main" id="{716FA432-D2B8-41BC-8D82-761F651F18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4" name="正方形/長方形 783">
          <a:extLst>
            <a:ext uri="{FF2B5EF4-FFF2-40B4-BE49-F238E27FC236}">
              <a16:creationId xmlns:a16="http://schemas.microsoft.com/office/drawing/2014/main" id="{6875F7D8-13A4-4DDE-AB99-7CDEB6F181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5" name="正方形/長方形 784">
          <a:extLst>
            <a:ext uri="{FF2B5EF4-FFF2-40B4-BE49-F238E27FC236}">
              <a16:creationId xmlns:a16="http://schemas.microsoft.com/office/drawing/2014/main" id="{A049229A-AFBD-459B-9CCF-A12792D7AE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6" name="正方形/長方形 785">
          <a:extLst>
            <a:ext uri="{FF2B5EF4-FFF2-40B4-BE49-F238E27FC236}">
              <a16:creationId xmlns:a16="http://schemas.microsoft.com/office/drawing/2014/main" id="{1D332827-04EB-477E-95DE-A788CA8869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7" name="テキスト ボックス 786">
          <a:extLst>
            <a:ext uri="{FF2B5EF4-FFF2-40B4-BE49-F238E27FC236}">
              <a16:creationId xmlns:a16="http://schemas.microsoft.com/office/drawing/2014/main" id="{B7C1D19A-2DAF-4C12-A802-E0FAC9304B2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8" name="直線コネクタ 787">
          <a:extLst>
            <a:ext uri="{FF2B5EF4-FFF2-40B4-BE49-F238E27FC236}">
              <a16:creationId xmlns:a16="http://schemas.microsoft.com/office/drawing/2014/main" id="{5E001026-0944-4CDF-8A6D-6C616BF7AC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9" name="直線コネクタ 788">
          <a:extLst>
            <a:ext uri="{FF2B5EF4-FFF2-40B4-BE49-F238E27FC236}">
              <a16:creationId xmlns:a16="http://schemas.microsoft.com/office/drawing/2014/main" id="{76D0D774-6BA0-443E-94AB-A0AC2DAEA8C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0" name="テキスト ボックス 789">
          <a:extLst>
            <a:ext uri="{FF2B5EF4-FFF2-40B4-BE49-F238E27FC236}">
              <a16:creationId xmlns:a16="http://schemas.microsoft.com/office/drawing/2014/main" id="{5AF2B2FF-D350-4136-853B-9D890AE4238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1" name="直線コネクタ 790">
          <a:extLst>
            <a:ext uri="{FF2B5EF4-FFF2-40B4-BE49-F238E27FC236}">
              <a16:creationId xmlns:a16="http://schemas.microsoft.com/office/drawing/2014/main" id="{9C2281B6-8D19-4DAB-8E21-1A9C653E1AE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2" name="テキスト ボックス 791">
          <a:extLst>
            <a:ext uri="{FF2B5EF4-FFF2-40B4-BE49-F238E27FC236}">
              <a16:creationId xmlns:a16="http://schemas.microsoft.com/office/drawing/2014/main" id="{761CD9EF-0D65-4CA4-9586-6737E7715EA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3" name="直線コネクタ 792">
          <a:extLst>
            <a:ext uri="{FF2B5EF4-FFF2-40B4-BE49-F238E27FC236}">
              <a16:creationId xmlns:a16="http://schemas.microsoft.com/office/drawing/2014/main" id="{2CCCBEFD-453A-4194-8D2B-29376BD895F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4" name="テキスト ボックス 793">
          <a:extLst>
            <a:ext uri="{FF2B5EF4-FFF2-40B4-BE49-F238E27FC236}">
              <a16:creationId xmlns:a16="http://schemas.microsoft.com/office/drawing/2014/main" id="{806A27E6-60A0-4DFE-947A-7EF7C563E4F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5" name="直線コネクタ 794">
          <a:extLst>
            <a:ext uri="{FF2B5EF4-FFF2-40B4-BE49-F238E27FC236}">
              <a16:creationId xmlns:a16="http://schemas.microsoft.com/office/drawing/2014/main" id="{D62B86AA-0F51-4327-9296-7077B528DB8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6" name="テキスト ボックス 795">
          <a:extLst>
            <a:ext uri="{FF2B5EF4-FFF2-40B4-BE49-F238E27FC236}">
              <a16:creationId xmlns:a16="http://schemas.microsoft.com/office/drawing/2014/main" id="{D30DFBD2-24AF-4409-93A7-C48D299F9F9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a:extLst>
            <a:ext uri="{FF2B5EF4-FFF2-40B4-BE49-F238E27FC236}">
              <a16:creationId xmlns:a16="http://schemas.microsoft.com/office/drawing/2014/main" id="{F4808BCB-EF15-455A-BC0B-30B8D106D8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a:extLst>
            <a:ext uri="{FF2B5EF4-FFF2-40B4-BE49-F238E27FC236}">
              <a16:creationId xmlns:a16="http://schemas.microsoft.com/office/drawing/2014/main" id="{176D802C-3EA8-4E32-9552-F004C726CFF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庁舎】&#10;一人当たり面積グラフ枠">
          <a:extLst>
            <a:ext uri="{FF2B5EF4-FFF2-40B4-BE49-F238E27FC236}">
              <a16:creationId xmlns:a16="http://schemas.microsoft.com/office/drawing/2014/main" id="{89D1E65F-ABEF-47B8-B8C0-BC3C1337B1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800" name="直線コネクタ 799">
          <a:extLst>
            <a:ext uri="{FF2B5EF4-FFF2-40B4-BE49-F238E27FC236}">
              <a16:creationId xmlns:a16="http://schemas.microsoft.com/office/drawing/2014/main" id="{0FCCA6B7-172B-4227-B497-844CAD9D6578}"/>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801" name="【庁舎】&#10;一人当たり面積最小値テキスト">
          <a:extLst>
            <a:ext uri="{FF2B5EF4-FFF2-40B4-BE49-F238E27FC236}">
              <a16:creationId xmlns:a16="http://schemas.microsoft.com/office/drawing/2014/main" id="{36BA0836-6522-43DD-B725-27D71D8071CF}"/>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802" name="直線コネクタ 801">
          <a:extLst>
            <a:ext uri="{FF2B5EF4-FFF2-40B4-BE49-F238E27FC236}">
              <a16:creationId xmlns:a16="http://schemas.microsoft.com/office/drawing/2014/main" id="{6B08E83D-6572-4D75-A4A1-F0C31D13E05A}"/>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803" name="【庁舎】&#10;一人当たり面積最大値テキスト">
          <a:extLst>
            <a:ext uri="{FF2B5EF4-FFF2-40B4-BE49-F238E27FC236}">
              <a16:creationId xmlns:a16="http://schemas.microsoft.com/office/drawing/2014/main" id="{D77EEAEA-C3C8-47B6-8761-2A826BC254A2}"/>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804" name="直線コネクタ 803">
          <a:extLst>
            <a:ext uri="{FF2B5EF4-FFF2-40B4-BE49-F238E27FC236}">
              <a16:creationId xmlns:a16="http://schemas.microsoft.com/office/drawing/2014/main" id="{609EC47E-C7FE-4A3B-94F7-444F8226BAFE}"/>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805" name="【庁舎】&#10;一人当たり面積平均値テキスト">
          <a:extLst>
            <a:ext uri="{FF2B5EF4-FFF2-40B4-BE49-F238E27FC236}">
              <a16:creationId xmlns:a16="http://schemas.microsoft.com/office/drawing/2014/main" id="{67E7083F-7676-44FC-A0D4-B3653BBD1924}"/>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806" name="フローチャート: 判断 805">
          <a:extLst>
            <a:ext uri="{FF2B5EF4-FFF2-40B4-BE49-F238E27FC236}">
              <a16:creationId xmlns:a16="http://schemas.microsoft.com/office/drawing/2014/main" id="{C5F7926C-EC9B-4F08-A1C1-EE137A076793}"/>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807" name="フローチャート: 判断 806">
          <a:extLst>
            <a:ext uri="{FF2B5EF4-FFF2-40B4-BE49-F238E27FC236}">
              <a16:creationId xmlns:a16="http://schemas.microsoft.com/office/drawing/2014/main" id="{80776B8A-6151-4D21-A335-E10532A87689}"/>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808" name="フローチャート: 判断 807">
          <a:extLst>
            <a:ext uri="{FF2B5EF4-FFF2-40B4-BE49-F238E27FC236}">
              <a16:creationId xmlns:a16="http://schemas.microsoft.com/office/drawing/2014/main" id="{E7F98E41-3B30-49A6-B8CF-6BBB5424678D}"/>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809" name="フローチャート: 判断 808">
          <a:extLst>
            <a:ext uri="{FF2B5EF4-FFF2-40B4-BE49-F238E27FC236}">
              <a16:creationId xmlns:a16="http://schemas.microsoft.com/office/drawing/2014/main" id="{80356F44-858B-4742-88CF-DB2454F79280}"/>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810" name="フローチャート: 判断 809">
          <a:extLst>
            <a:ext uri="{FF2B5EF4-FFF2-40B4-BE49-F238E27FC236}">
              <a16:creationId xmlns:a16="http://schemas.microsoft.com/office/drawing/2014/main" id="{02DC0EB7-6B17-4BBC-9B27-E4166A3777C8}"/>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1BB7661-C616-4DE7-A847-C43F140DCF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B721214A-E8F3-408A-AE22-15B972B6D9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4F10FCEA-FE2E-4747-9248-AB47A6A417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9DD0CADC-3013-4EEE-A26D-709869E96F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EFD92C68-ACBC-4073-B6FC-6ED6576765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103124</xdr:rowOff>
    </xdr:from>
    <xdr:to>
      <xdr:col>116</xdr:col>
      <xdr:colOff>114300</xdr:colOff>
      <xdr:row>103</xdr:row>
      <xdr:rowOff>33274</xdr:rowOff>
    </xdr:to>
    <xdr:sp macro="" textlink="">
      <xdr:nvSpPr>
        <xdr:cNvPr id="816" name="楕円 815">
          <a:extLst>
            <a:ext uri="{FF2B5EF4-FFF2-40B4-BE49-F238E27FC236}">
              <a16:creationId xmlns:a16="http://schemas.microsoft.com/office/drawing/2014/main" id="{8916A433-ACF5-49C6-A4FF-AB8FBD60826C}"/>
            </a:ext>
          </a:extLst>
        </xdr:cNvPr>
        <xdr:cNvSpPr/>
      </xdr:nvSpPr>
      <xdr:spPr>
        <a:xfrm>
          <a:off x="221107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126001</xdr:rowOff>
    </xdr:from>
    <xdr:ext cx="469744" cy="259045"/>
    <xdr:sp macro="" textlink="">
      <xdr:nvSpPr>
        <xdr:cNvPr id="817" name="【庁舎】&#10;一人当たり面積該当値テキスト">
          <a:extLst>
            <a:ext uri="{FF2B5EF4-FFF2-40B4-BE49-F238E27FC236}">
              <a16:creationId xmlns:a16="http://schemas.microsoft.com/office/drawing/2014/main" id="{2FDEAC1E-4031-4912-A4B8-891F14E7A721}"/>
            </a:ext>
          </a:extLst>
        </xdr:cNvPr>
        <xdr:cNvSpPr txBox="1"/>
      </xdr:nvSpPr>
      <xdr:spPr>
        <a:xfrm>
          <a:off x="22199600" y="1744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116839</xdr:rowOff>
    </xdr:from>
    <xdr:to>
      <xdr:col>112</xdr:col>
      <xdr:colOff>38100</xdr:colOff>
      <xdr:row>103</xdr:row>
      <xdr:rowOff>46989</xdr:rowOff>
    </xdr:to>
    <xdr:sp macro="" textlink="">
      <xdr:nvSpPr>
        <xdr:cNvPr id="818" name="楕円 817">
          <a:extLst>
            <a:ext uri="{FF2B5EF4-FFF2-40B4-BE49-F238E27FC236}">
              <a16:creationId xmlns:a16="http://schemas.microsoft.com/office/drawing/2014/main" id="{F7C893EE-59FB-4622-8BBE-9CEC0300B282}"/>
            </a:ext>
          </a:extLst>
        </xdr:cNvPr>
        <xdr:cNvSpPr/>
      </xdr:nvSpPr>
      <xdr:spPr>
        <a:xfrm>
          <a:off x="2127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153924</xdr:rowOff>
    </xdr:from>
    <xdr:to>
      <xdr:col>116</xdr:col>
      <xdr:colOff>63500</xdr:colOff>
      <xdr:row>102</xdr:row>
      <xdr:rowOff>167639</xdr:rowOff>
    </xdr:to>
    <xdr:cxnSp macro="">
      <xdr:nvCxnSpPr>
        <xdr:cNvPr id="819" name="直線コネクタ 818">
          <a:extLst>
            <a:ext uri="{FF2B5EF4-FFF2-40B4-BE49-F238E27FC236}">
              <a16:creationId xmlns:a16="http://schemas.microsoft.com/office/drawing/2014/main" id="{18CF3D85-A152-4523-8316-B8365D23DE3D}"/>
            </a:ext>
          </a:extLst>
        </xdr:cNvPr>
        <xdr:cNvCxnSpPr/>
      </xdr:nvCxnSpPr>
      <xdr:spPr>
        <a:xfrm flipV="1">
          <a:off x="21323300" y="176418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29972</xdr:rowOff>
    </xdr:from>
    <xdr:to>
      <xdr:col>107</xdr:col>
      <xdr:colOff>101600</xdr:colOff>
      <xdr:row>104</xdr:row>
      <xdr:rowOff>131572</xdr:rowOff>
    </xdr:to>
    <xdr:sp macro="" textlink="">
      <xdr:nvSpPr>
        <xdr:cNvPr id="820" name="楕円 819">
          <a:extLst>
            <a:ext uri="{FF2B5EF4-FFF2-40B4-BE49-F238E27FC236}">
              <a16:creationId xmlns:a16="http://schemas.microsoft.com/office/drawing/2014/main" id="{11F00054-03FF-4774-AC79-02DC08AD673D}"/>
            </a:ext>
          </a:extLst>
        </xdr:cNvPr>
        <xdr:cNvSpPr/>
      </xdr:nvSpPr>
      <xdr:spPr>
        <a:xfrm>
          <a:off x="20383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167639</xdr:rowOff>
    </xdr:from>
    <xdr:to>
      <xdr:col>111</xdr:col>
      <xdr:colOff>177800</xdr:colOff>
      <xdr:row>104</xdr:row>
      <xdr:rowOff>80772</xdr:rowOff>
    </xdr:to>
    <xdr:cxnSp macro="">
      <xdr:nvCxnSpPr>
        <xdr:cNvPr id="821" name="直線コネクタ 820">
          <a:extLst>
            <a:ext uri="{FF2B5EF4-FFF2-40B4-BE49-F238E27FC236}">
              <a16:creationId xmlns:a16="http://schemas.microsoft.com/office/drawing/2014/main" id="{62EE04DF-FE41-46B1-B025-CBA1820E531F}"/>
            </a:ext>
          </a:extLst>
        </xdr:cNvPr>
        <xdr:cNvCxnSpPr/>
      </xdr:nvCxnSpPr>
      <xdr:spPr>
        <a:xfrm flipV="1">
          <a:off x="20434300" y="17655539"/>
          <a:ext cx="889000" cy="2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39115</xdr:rowOff>
    </xdr:from>
    <xdr:to>
      <xdr:col>102</xdr:col>
      <xdr:colOff>165100</xdr:colOff>
      <xdr:row>104</xdr:row>
      <xdr:rowOff>140715</xdr:rowOff>
    </xdr:to>
    <xdr:sp macro="" textlink="">
      <xdr:nvSpPr>
        <xdr:cNvPr id="822" name="楕円 821">
          <a:extLst>
            <a:ext uri="{FF2B5EF4-FFF2-40B4-BE49-F238E27FC236}">
              <a16:creationId xmlns:a16="http://schemas.microsoft.com/office/drawing/2014/main" id="{932759F2-6AB1-414D-AF70-10D74DF625E4}"/>
            </a:ext>
          </a:extLst>
        </xdr:cNvPr>
        <xdr:cNvSpPr/>
      </xdr:nvSpPr>
      <xdr:spPr>
        <a:xfrm>
          <a:off x="19494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80772</xdr:rowOff>
    </xdr:from>
    <xdr:to>
      <xdr:col>107</xdr:col>
      <xdr:colOff>50800</xdr:colOff>
      <xdr:row>104</xdr:row>
      <xdr:rowOff>89915</xdr:rowOff>
    </xdr:to>
    <xdr:cxnSp macro="">
      <xdr:nvCxnSpPr>
        <xdr:cNvPr id="823" name="直線コネクタ 822">
          <a:extLst>
            <a:ext uri="{FF2B5EF4-FFF2-40B4-BE49-F238E27FC236}">
              <a16:creationId xmlns:a16="http://schemas.microsoft.com/office/drawing/2014/main" id="{365026D0-A9E6-499E-8460-ABD0E6E53C59}"/>
            </a:ext>
          </a:extLst>
        </xdr:cNvPr>
        <xdr:cNvCxnSpPr/>
      </xdr:nvCxnSpPr>
      <xdr:spPr>
        <a:xfrm flipV="1">
          <a:off x="19545300" y="179115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43687</xdr:rowOff>
    </xdr:from>
    <xdr:to>
      <xdr:col>98</xdr:col>
      <xdr:colOff>38100</xdr:colOff>
      <xdr:row>104</xdr:row>
      <xdr:rowOff>145287</xdr:rowOff>
    </xdr:to>
    <xdr:sp macro="" textlink="">
      <xdr:nvSpPr>
        <xdr:cNvPr id="824" name="楕円 823">
          <a:extLst>
            <a:ext uri="{FF2B5EF4-FFF2-40B4-BE49-F238E27FC236}">
              <a16:creationId xmlns:a16="http://schemas.microsoft.com/office/drawing/2014/main" id="{4B846A16-BA84-4E72-A75A-61FEDE5F56A1}"/>
            </a:ext>
          </a:extLst>
        </xdr:cNvPr>
        <xdr:cNvSpPr/>
      </xdr:nvSpPr>
      <xdr:spPr>
        <a:xfrm>
          <a:off x="18605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89915</xdr:rowOff>
    </xdr:from>
    <xdr:to>
      <xdr:col>102</xdr:col>
      <xdr:colOff>114300</xdr:colOff>
      <xdr:row>104</xdr:row>
      <xdr:rowOff>94487</xdr:rowOff>
    </xdr:to>
    <xdr:cxnSp macro="">
      <xdr:nvCxnSpPr>
        <xdr:cNvPr id="825" name="直線コネクタ 824">
          <a:extLst>
            <a:ext uri="{FF2B5EF4-FFF2-40B4-BE49-F238E27FC236}">
              <a16:creationId xmlns:a16="http://schemas.microsoft.com/office/drawing/2014/main" id="{8937DB05-6CC9-4B69-87A9-82ADD7CF1D21}"/>
            </a:ext>
          </a:extLst>
        </xdr:cNvPr>
        <xdr:cNvCxnSpPr/>
      </xdr:nvCxnSpPr>
      <xdr:spPr>
        <a:xfrm flipV="1">
          <a:off x="18656300" y="1792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826" name="n_1aveValue【庁舎】&#10;一人当たり面積">
          <a:extLst>
            <a:ext uri="{FF2B5EF4-FFF2-40B4-BE49-F238E27FC236}">
              <a16:creationId xmlns:a16="http://schemas.microsoft.com/office/drawing/2014/main" id="{3F8E6F61-829D-4111-90A1-14CB6489AD46}"/>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827" name="n_2aveValue【庁舎】&#10;一人当たり面積">
          <a:extLst>
            <a:ext uri="{FF2B5EF4-FFF2-40B4-BE49-F238E27FC236}">
              <a16:creationId xmlns:a16="http://schemas.microsoft.com/office/drawing/2014/main" id="{223D585E-74DE-45B8-AC4B-EF896BFB5F66}"/>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828" name="n_3aveValue【庁舎】&#10;一人当たり面積">
          <a:extLst>
            <a:ext uri="{FF2B5EF4-FFF2-40B4-BE49-F238E27FC236}">
              <a16:creationId xmlns:a16="http://schemas.microsoft.com/office/drawing/2014/main" id="{76A7597A-D012-4180-9A46-716B6391C74C}"/>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829" name="n_4aveValue【庁舎】&#10;一人当たり面積">
          <a:extLst>
            <a:ext uri="{FF2B5EF4-FFF2-40B4-BE49-F238E27FC236}">
              <a16:creationId xmlns:a16="http://schemas.microsoft.com/office/drawing/2014/main" id="{2AC193C7-4852-43FA-B975-7348CCF5175C}"/>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63516</xdr:rowOff>
    </xdr:from>
    <xdr:ext cx="469744" cy="259045"/>
    <xdr:sp macro="" textlink="">
      <xdr:nvSpPr>
        <xdr:cNvPr id="830" name="n_1mainValue【庁舎】&#10;一人当たり面積">
          <a:extLst>
            <a:ext uri="{FF2B5EF4-FFF2-40B4-BE49-F238E27FC236}">
              <a16:creationId xmlns:a16="http://schemas.microsoft.com/office/drawing/2014/main" id="{99A99BB3-3822-4D6A-B857-AD25C4362FB1}"/>
            </a:ext>
          </a:extLst>
        </xdr:cNvPr>
        <xdr:cNvSpPr txBox="1"/>
      </xdr:nvSpPr>
      <xdr:spPr>
        <a:xfrm>
          <a:off x="210757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148099</xdr:rowOff>
    </xdr:from>
    <xdr:ext cx="469744" cy="259045"/>
    <xdr:sp macro="" textlink="">
      <xdr:nvSpPr>
        <xdr:cNvPr id="831" name="n_2mainValue【庁舎】&#10;一人当たり面積">
          <a:extLst>
            <a:ext uri="{FF2B5EF4-FFF2-40B4-BE49-F238E27FC236}">
              <a16:creationId xmlns:a16="http://schemas.microsoft.com/office/drawing/2014/main" id="{E9D6578C-6F0D-42A7-9661-ED2AC44C244B}"/>
            </a:ext>
          </a:extLst>
        </xdr:cNvPr>
        <xdr:cNvSpPr txBox="1"/>
      </xdr:nvSpPr>
      <xdr:spPr>
        <a:xfrm>
          <a:off x="201994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157242</xdr:rowOff>
    </xdr:from>
    <xdr:ext cx="469744" cy="259045"/>
    <xdr:sp macro="" textlink="">
      <xdr:nvSpPr>
        <xdr:cNvPr id="832" name="n_3mainValue【庁舎】&#10;一人当たり面積">
          <a:extLst>
            <a:ext uri="{FF2B5EF4-FFF2-40B4-BE49-F238E27FC236}">
              <a16:creationId xmlns:a16="http://schemas.microsoft.com/office/drawing/2014/main" id="{EC29A637-E1DF-4194-9A0E-A6B1EEF42970}"/>
            </a:ext>
          </a:extLst>
        </xdr:cNvPr>
        <xdr:cNvSpPr txBox="1"/>
      </xdr:nvSpPr>
      <xdr:spPr>
        <a:xfrm>
          <a:off x="19310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161814</xdr:rowOff>
    </xdr:from>
    <xdr:ext cx="469744" cy="259045"/>
    <xdr:sp macro="" textlink="">
      <xdr:nvSpPr>
        <xdr:cNvPr id="833" name="n_4mainValue【庁舎】&#10;一人当たり面積">
          <a:extLst>
            <a:ext uri="{FF2B5EF4-FFF2-40B4-BE49-F238E27FC236}">
              <a16:creationId xmlns:a16="http://schemas.microsoft.com/office/drawing/2014/main" id="{B07E9371-558D-4BB7-AA15-FC084E38910A}"/>
            </a:ext>
          </a:extLst>
        </xdr:cNvPr>
        <xdr:cNvSpPr txBox="1"/>
      </xdr:nvSpPr>
      <xdr:spPr>
        <a:xfrm>
          <a:off x="18421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a:extLst>
            <a:ext uri="{FF2B5EF4-FFF2-40B4-BE49-F238E27FC236}">
              <a16:creationId xmlns:a16="http://schemas.microsoft.com/office/drawing/2014/main" id="{DB524508-DBED-44B3-B72D-338B57DBFB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a:extLst>
            <a:ext uri="{FF2B5EF4-FFF2-40B4-BE49-F238E27FC236}">
              <a16:creationId xmlns:a16="http://schemas.microsoft.com/office/drawing/2014/main" id="{20E14958-8030-4348-B766-DFF3E4BFE34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a:extLst>
            <a:ext uri="{FF2B5EF4-FFF2-40B4-BE49-F238E27FC236}">
              <a16:creationId xmlns:a16="http://schemas.microsoft.com/office/drawing/2014/main" id="{7464E1DA-6859-4D18-930F-9577FB6BDD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有形固定資産減価償却率について、前年度と比較し大きな増減はなかった。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より有形固定資産減価償却率が高いその他の施設については、本市で策定している「長崎市公共施設の適正配置基準」、「長崎市公共施設マネジメント地区計画」及び「長崎市公共施設保全計画」により、公共施設の廃止、集約及び複合化並びに長寿命化を図ることで改善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今後さらに分析を行うとともに、引き続き公共施設マネジメントの進捗を図りたい。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歳出においては、高齢者人口が多いことによる高齢者保健福祉費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交付税措置がなされる地方債残高が多いことによる公債費に係る基準財政需要額がそれぞれ多額であることなどにより、基準財政需要額が類似都市平均を上回っている。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一方、歳入においては、税収基盤が脆弱であるなど、財政力指数を押し下げている要因となっている。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近年財政力指数は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傾向であり、更なる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徴収業務の強化や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市税収入の確保に努めるなど、財政基盤の強化に努める。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臨時財政対策債が減（▲</a:t>
          </a:r>
          <a:r>
            <a:rPr kumimoji="1" lang="en-US" altLang="ja-JP" sz="1150">
              <a:latin typeface="ＭＳ Ｐゴシック" panose="020B0600070205080204" pitchFamily="50" charset="-128"/>
              <a:ea typeface="ＭＳ Ｐゴシック" panose="020B0600070205080204" pitchFamily="50" charset="-128"/>
            </a:rPr>
            <a:t>12.0</a:t>
          </a:r>
          <a:r>
            <a:rPr kumimoji="1" lang="ja-JP" altLang="en-US" sz="1150">
              <a:latin typeface="ＭＳ Ｐゴシック" panose="020B0600070205080204" pitchFamily="50" charset="-128"/>
              <a:ea typeface="ＭＳ Ｐゴシック" panose="020B0600070205080204" pitchFamily="50" charset="-128"/>
            </a:rPr>
            <a:t>億円）となったものの、市税の増（</a:t>
          </a:r>
          <a:r>
            <a:rPr kumimoji="1" lang="en-US" altLang="ja-JP" sz="1150">
              <a:latin typeface="ＭＳ Ｐゴシック" panose="020B0600070205080204" pitchFamily="50" charset="-128"/>
              <a:ea typeface="ＭＳ Ｐゴシック" panose="020B0600070205080204" pitchFamily="50" charset="-128"/>
            </a:rPr>
            <a:t>+6.5</a:t>
          </a:r>
          <a:r>
            <a:rPr kumimoji="1" lang="ja-JP" altLang="en-US" sz="1150">
              <a:latin typeface="ＭＳ Ｐゴシック" panose="020B0600070205080204" pitchFamily="50" charset="-128"/>
              <a:ea typeface="ＭＳ Ｐゴシック" panose="020B0600070205080204" pitchFamily="50" charset="-128"/>
            </a:rPr>
            <a:t>億円）及び物価高騰の影響に伴う基準財政需要額の増などによる普通交付税の増（</a:t>
          </a:r>
          <a:r>
            <a:rPr kumimoji="1" lang="en-US" altLang="ja-JP" sz="1150">
              <a:latin typeface="ＭＳ Ｐゴシック" panose="020B0600070205080204" pitchFamily="50" charset="-128"/>
              <a:ea typeface="ＭＳ Ｐゴシック" panose="020B0600070205080204" pitchFamily="50" charset="-128"/>
            </a:rPr>
            <a:t>+17.1</a:t>
          </a:r>
          <a:r>
            <a:rPr kumimoji="1" lang="ja-JP" altLang="en-US" sz="1150">
              <a:latin typeface="ＭＳ Ｐゴシック" panose="020B0600070205080204" pitchFamily="50" charset="-128"/>
              <a:ea typeface="ＭＳ Ｐゴシック" panose="020B0600070205080204" pitchFamily="50" charset="-128"/>
            </a:rPr>
            <a:t>億円）などから、歳入における経常一般財源は前年度より増（</a:t>
          </a:r>
          <a:r>
            <a:rPr kumimoji="1" lang="en-US" altLang="ja-JP" sz="1150">
              <a:latin typeface="ＭＳ Ｐゴシック" panose="020B0600070205080204" pitchFamily="50" charset="-128"/>
              <a:ea typeface="ＭＳ Ｐゴシック" panose="020B0600070205080204" pitchFamily="50" charset="-128"/>
            </a:rPr>
            <a:t>+10.0</a:t>
          </a:r>
          <a:r>
            <a:rPr kumimoji="1" lang="ja-JP" altLang="en-US" sz="1150">
              <a:latin typeface="ＭＳ Ｐゴシック" panose="020B0600070205080204" pitchFamily="50" charset="-128"/>
              <a:ea typeface="ＭＳ Ｐゴシック" panose="020B0600070205080204" pitchFamily="50" charset="-128"/>
            </a:rPr>
            <a:t>億円）となった。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一方で、扶助費（</a:t>
          </a:r>
          <a:r>
            <a:rPr kumimoji="1" lang="en-US" altLang="ja-JP" sz="1150">
              <a:latin typeface="ＭＳ Ｐゴシック" panose="020B0600070205080204" pitchFamily="50" charset="-128"/>
              <a:ea typeface="ＭＳ Ｐゴシック" panose="020B0600070205080204" pitchFamily="50" charset="-128"/>
            </a:rPr>
            <a:t>+6.7</a:t>
          </a:r>
          <a:r>
            <a:rPr kumimoji="1" lang="ja-JP" altLang="en-US" sz="1150">
              <a:latin typeface="ＭＳ Ｐゴシック" panose="020B0600070205080204" pitchFamily="50" charset="-128"/>
              <a:ea typeface="ＭＳ Ｐゴシック" panose="020B0600070205080204" pitchFamily="50" charset="-128"/>
            </a:rPr>
            <a:t>億円）及び物件費（</a:t>
          </a:r>
          <a:r>
            <a:rPr kumimoji="1" lang="en-US" altLang="ja-JP" sz="1150">
              <a:latin typeface="ＭＳ Ｐゴシック" panose="020B0600070205080204" pitchFamily="50" charset="-128"/>
              <a:ea typeface="ＭＳ Ｐゴシック" panose="020B0600070205080204" pitchFamily="50" charset="-128"/>
            </a:rPr>
            <a:t>+5.3</a:t>
          </a:r>
          <a:r>
            <a:rPr kumimoji="1" lang="ja-JP" altLang="en-US" sz="1150">
              <a:latin typeface="ＭＳ Ｐゴシック" panose="020B0600070205080204" pitchFamily="50" charset="-128"/>
              <a:ea typeface="ＭＳ Ｐゴシック" panose="020B0600070205080204" pitchFamily="50" charset="-128"/>
            </a:rPr>
            <a:t>億円）の増などから、歳出における経常一般財源も前年度より増（</a:t>
          </a:r>
          <a:r>
            <a:rPr kumimoji="1" lang="en-US" altLang="ja-JP" sz="1150">
              <a:latin typeface="ＭＳ Ｐゴシック" panose="020B0600070205080204" pitchFamily="50" charset="-128"/>
              <a:ea typeface="ＭＳ Ｐゴシック" panose="020B0600070205080204" pitchFamily="50" charset="-128"/>
            </a:rPr>
            <a:t>+17.1</a:t>
          </a:r>
          <a:r>
            <a:rPr kumimoji="1" lang="ja-JP" altLang="en-US" sz="1150">
              <a:latin typeface="ＭＳ Ｐゴシック" panose="020B0600070205080204" pitchFamily="50" charset="-128"/>
              <a:ea typeface="ＭＳ Ｐゴシック" panose="020B0600070205080204" pitchFamily="50" charset="-128"/>
            </a:rPr>
            <a:t>億円）となった。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歳出が歳入の伸びを上回ったことから経常収支比率は</a:t>
          </a:r>
          <a:r>
            <a:rPr kumimoji="1" lang="en-US" altLang="ja-JP" sz="1150">
              <a:latin typeface="ＭＳ Ｐゴシック" panose="020B0600070205080204" pitchFamily="50" charset="-128"/>
              <a:ea typeface="ＭＳ Ｐゴシック" panose="020B0600070205080204" pitchFamily="50" charset="-128"/>
            </a:rPr>
            <a:t>0.7</a:t>
          </a:r>
          <a:r>
            <a:rPr kumimoji="1" lang="ja-JP" altLang="en-US" sz="1150">
              <a:latin typeface="ＭＳ Ｐゴシック" panose="020B0600070205080204" pitchFamily="50" charset="-128"/>
              <a:ea typeface="ＭＳ Ｐゴシック" panose="020B0600070205080204" pitchFamily="50" charset="-128"/>
            </a:rPr>
            <a:t>ポイント悪化し、依然として高い水準にあることから、事業の在り方の見直し及び新たな発想による収入増対策を行うなど、戦略的な収支改善に努める。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68072</xdr:rowOff>
    </xdr:from>
    <xdr:to>
      <xdr:col>23</xdr:col>
      <xdr:colOff>133350</xdr:colOff>
      <xdr:row>66</xdr:row>
      <xdr:rowOff>101854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38377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66</xdr:row>
      <xdr:rowOff>68072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18342"/>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145542</xdr:rowOff>
    </xdr:from>
    <xdr:to>
      <xdr:col>15</xdr:col>
      <xdr:colOff>82550</xdr:colOff>
      <xdr:row>66</xdr:row>
      <xdr:rowOff>77724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1834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66</xdr:row>
      <xdr:rowOff>87376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9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51054</xdr:rowOff>
    </xdr:from>
    <xdr:to>
      <xdr:col>23</xdr:col>
      <xdr:colOff>184150</xdr:colOff>
      <xdr:row>66</xdr:row>
      <xdr:rowOff>152654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23131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17272</xdr:rowOff>
    </xdr:from>
    <xdr:to>
      <xdr:col>19</xdr:col>
      <xdr:colOff>184150</xdr:colOff>
      <xdr:row>66</xdr:row>
      <xdr:rowOff>118872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103649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1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36576</xdr:rowOff>
    </xdr:from>
    <xdr:to>
      <xdr:col>7</xdr:col>
      <xdr:colOff>31750</xdr:colOff>
      <xdr:row>66</xdr:row>
      <xdr:rowOff>138176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122953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3,014</a:t>
          </a:r>
          <a:r>
            <a:rPr kumimoji="1" lang="ja-JP" altLang="en-US" sz="1300">
              <a:latin typeface="ＭＳ Ｐゴシック" panose="020B0600070205080204" pitchFamily="50" charset="-128"/>
              <a:ea typeface="ＭＳ Ｐゴシック" panose="020B0600070205080204" pitchFamily="50" charset="-128"/>
            </a:rPr>
            <a:t>円減となっているものの、類似都市と比較して</a:t>
          </a:r>
          <a:r>
            <a:rPr kumimoji="1" lang="en-US" altLang="ja-JP" sz="1300">
              <a:latin typeface="ＭＳ Ｐゴシック" panose="020B0600070205080204" pitchFamily="50" charset="-128"/>
              <a:ea typeface="ＭＳ Ｐゴシック" panose="020B0600070205080204" pitchFamily="50" charset="-128"/>
            </a:rPr>
            <a:t>2,382</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前年度より減となった理由として、人事院勧告に伴う給与費の増などがあったものの、定年延長に伴い、退職手当が減となったことなどが挙げられる。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12371</xdr:rowOff>
    </xdr:from>
    <xdr:to>
      <xdr:col>23</xdr:col>
      <xdr:colOff>133350</xdr:colOff>
      <xdr:row>84</xdr:row>
      <xdr:rowOff>72978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14171"/>
          <a:ext cx="838200" cy="6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156474</xdr:rowOff>
    </xdr:from>
    <xdr:to>
      <xdr:col>19</xdr:col>
      <xdr:colOff>133350</xdr:colOff>
      <xdr:row>84</xdr:row>
      <xdr:rowOff>72978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6824"/>
          <a:ext cx="8890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148236</xdr:rowOff>
    </xdr:from>
    <xdr:to>
      <xdr:col>15</xdr:col>
      <xdr:colOff>82550</xdr:colOff>
      <xdr:row>83</xdr:row>
      <xdr:rowOff>156474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7136"/>
          <a:ext cx="889000" cy="17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159806</xdr:rowOff>
    </xdr:from>
    <xdr:to>
      <xdr:col>11</xdr:col>
      <xdr:colOff>31750</xdr:colOff>
      <xdr:row>82</xdr:row>
      <xdr:rowOff>148236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7256"/>
          <a:ext cx="889000" cy="1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133021</xdr:rowOff>
    </xdr:from>
    <xdr:to>
      <xdr:col>23</xdr:col>
      <xdr:colOff>184150</xdr:colOff>
      <xdr:row>84</xdr:row>
      <xdr:rowOff>63171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6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105098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22178</xdr:rowOff>
    </xdr:from>
    <xdr:to>
      <xdr:col>19</xdr:col>
      <xdr:colOff>184150</xdr:colOff>
      <xdr:row>84</xdr:row>
      <xdr:rowOff>123778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108555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10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105674</xdr:rowOff>
    </xdr:from>
    <xdr:to>
      <xdr:col>15</xdr:col>
      <xdr:colOff>133350</xdr:colOff>
      <xdr:row>84</xdr:row>
      <xdr:rowOff>35824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20601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2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97436</xdr:rowOff>
    </xdr:from>
    <xdr:to>
      <xdr:col>11</xdr:col>
      <xdr:colOff>82550</xdr:colOff>
      <xdr:row>83</xdr:row>
      <xdr:rowOff>27586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109006</xdr:rowOff>
    </xdr:from>
    <xdr:to>
      <xdr:col>7</xdr:col>
      <xdr:colOff>31750</xdr:colOff>
      <xdr:row>82</xdr:row>
      <xdr:rowOff>39156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23933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月から、ラスパイレス指数が高い要因であった市独自の制度を国に準じたものに改め、その後も国に準じた給与制度の見直しや市独自の見直しを行っており、類似団体平均より低い水準となっている。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見直しの効果は継続的に維持され、今後も同程度の水準で推移していく見込みである。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また、平成</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日から職務職責に応じた人事・給与制度の見直しにより、給料月額が減額となった職員に対する段階的な経過措置が令和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年度末で終了したことなどから、令和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年度の指数は前年度よりも</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ポイント減となっている。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42334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039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441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95955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7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85</xdr:row>
      <xdr:rowOff>18345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977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a:t>
          </a:r>
          <a:b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　また、職員の年齢構成の歪みを是正するために職員採用の平準化を図ってきたこともあり、平成</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年度以降は職員数を増加してきている。加えて、人口が毎年約</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人ずつ減少しており、転出超過の状況が続いていることから、人口</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人当たりの職員数は類似団体平均を上回り、乖離幅が拡大傾向にあると考えている。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　今後も解決すべき行政課題や多様化する市民ニーズに対応しつつ、必要な市民サービスの維持、向上を図っていくためには、デジタル化に対応するための体制整備など短・中期的には現状に見合った職員数を一定数確保する必要があるが、一方で、業務の処理方法の見直しや、ＩＣＴ技術の利活用に取り組むなど業務の効率化も推進しているため、更に令和</a:t>
          </a:r>
          <a:r>
            <a:rPr kumimoji="1" lang="en-US" altLang="ja-JP" sz="8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年度から始まった定年延長に伴い、職員数については急激な減少とはならないものの、長期的には減少していくよう業務量を踏まえながら適正な定員管理に努める。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53975</xdr:rowOff>
    </xdr:from>
    <xdr:to>
      <xdr:col>81</xdr:col>
      <xdr:colOff>44450</xdr:colOff>
      <xdr:row>63</xdr:row>
      <xdr:rowOff>74083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5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161079</xdr:rowOff>
    </xdr:from>
    <xdr:to>
      <xdr:col>77</xdr:col>
      <xdr:colOff>44450</xdr:colOff>
      <xdr:row>63</xdr:row>
      <xdr:rowOff>53975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097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124883</xdr:rowOff>
    </xdr:from>
    <xdr:to>
      <xdr:col>72</xdr:col>
      <xdr:colOff>203200</xdr:colOff>
      <xdr:row>62</xdr:row>
      <xdr:rowOff>161079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5478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124883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025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23283</xdr:rowOff>
    </xdr:from>
    <xdr:to>
      <xdr:col>81</xdr:col>
      <xdr:colOff>95250</xdr:colOff>
      <xdr:row>63</xdr:row>
      <xdr:rowOff>124883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166810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3175</xdr:rowOff>
    </xdr:from>
    <xdr:to>
      <xdr:col>77</xdr:col>
      <xdr:colOff>95250</xdr:colOff>
      <xdr:row>63</xdr:row>
      <xdr:rowOff>104775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89552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110279</xdr:rowOff>
    </xdr:from>
    <xdr:to>
      <xdr:col>73</xdr:col>
      <xdr:colOff>44450</xdr:colOff>
      <xdr:row>63</xdr:row>
      <xdr:rowOff>40429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25206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74083</xdr:rowOff>
    </xdr:from>
    <xdr:to>
      <xdr:col>68</xdr:col>
      <xdr:colOff>203200</xdr:colOff>
      <xdr:row>63</xdr:row>
      <xdr:rowOff>4233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160460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標準財政規模が普通交付税の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、地方債の元利償還金充当一般財源が学校教育等施設整備事業債などに係る償還金の増により増加したことなどにより、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今後も大型事業の実施による公債費の高止まりが見込まれるため、事業内容の精査や事業規模の見直し等による更なる整備コストの削減を図る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ことで公債費の抑制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162137</xdr:rowOff>
    </xdr:from>
    <xdr:to>
      <xdr:col>81</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630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162137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906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89746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41487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普通交付税の増などに伴い標準財政規模が増加したことに加え、元金償還額が新規借入額を上回ったことなどに伴い地方道路等整備事業債等の地方債現在高が減となったことなどから、将来負担比率は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ポイント好転した。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今後も大型事業の実施による公債費の高止まりが見込まれるため、事業内容の精査や事業規模の見直し等による更なる整備コストの削減を図るなど、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120142</xdr:rowOff>
    </xdr:from>
    <xdr:to>
      <xdr:col>81</xdr:col>
      <xdr:colOff>44450</xdr:colOff>
      <xdr:row>20</xdr:row>
      <xdr:rowOff>24943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377692"/>
          <a:ext cx="8382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139446</xdr:rowOff>
    </xdr:from>
    <xdr:to>
      <xdr:col>77</xdr:col>
      <xdr:colOff>44450</xdr:colOff>
      <xdr:row>20</xdr:row>
      <xdr:rowOff>24943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396996"/>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71882</xdr:rowOff>
    </xdr:from>
    <xdr:to>
      <xdr:col>72</xdr:col>
      <xdr:colOff>203200</xdr:colOff>
      <xdr:row>19</xdr:row>
      <xdr:rowOff>139446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3294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163220</xdr:rowOff>
    </xdr:from>
    <xdr:to>
      <xdr:col>68</xdr:col>
      <xdr:colOff>152400</xdr:colOff>
      <xdr:row>19</xdr:row>
      <xdr:rowOff>71882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249320"/>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69342</xdr:rowOff>
    </xdr:from>
    <xdr:to>
      <xdr:col>81</xdr:col>
      <xdr:colOff>95250</xdr:colOff>
      <xdr:row>19</xdr:row>
      <xdr:rowOff>170942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41419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145593</xdr:rowOff>
    </xdr:from>
    <xdr:to>
      <xdr:col>77</xdr:col>
      <xdr:colOff>95250</xdr:colOff>
      <xdr:row>20</xdr:row>
      <xdr:rowOff>75743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4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60520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4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88646</xdr:rowOff>
    </xdr:from>
    <xdr:to>
      <xdr:col>73</xdr:col>
      <xdr:colOff>44450</xdr:colOff>
      <xdr:row>20</xdr:row>
      <xdr:rowOff>18796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3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3573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4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21082</xdr:rowOff>
    </xdr:from>
    <xdr:to>
      <xdr:col>68</xdr:col>
      <xdr:colOff>203200</xdr:colOff>
      <xdr:row>19</xdr:row>
      <xdr:rowOff>122682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2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107459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6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112420</xdr:rowOff>
    </xdr:from>
    <xdr:to>
      <xdr:col>64</xdr:col>
      <xdr:colOff>152400</xdr:colOff>
      <xdr:row>19</xdr:row>
      <xdr:rowOff>42570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1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27347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2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歳出決算額において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職員給与費の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増があったものの、定年延長に伴う退職手当の減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人件費における経常収支比率は、前年比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今後とも民間委託の推進や指定管理者制度の導入拡大、職員給与の適正化などの取組みを通じて、人件費の抑制に努める。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4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2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23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物件費における経常事業費は、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庁内ネットワーク運営費や小学校管理費運営費が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今後も事業の縮小・廃止等の見直しを行いながら改善に努める。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3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1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民間保育所等施設型給付費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子ども医療対策費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の増などにより、経常収支比率は前年比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また、類似団体平均と比較して高い水準で推移している要因として、原爆被爆関連経費等によるものである。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今後も単独扶助費の見直しなどの取り組みを推進する。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116115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59</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49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その他に係る経常収支比率が類似団体平均を上回っているのは、特別会計等に対する繰出金の増加が主な要因である。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赤字補填的な繰出金となっている特別会計においては、料金の適正化を図ることなどにより、税収を主な財源とする普通会計の負担額を減らしていくよう努める。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38100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8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60</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60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6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4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補助費等における経常事業費は、下水道事業会計繰出金の減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保育士等サポート事業費補助金の皆増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などにより、経常収支比率は前年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度同値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今後も様々な団体等に対する補助金、負担金等について費用負担のあり方等を検証し、継続的に見直しを行いながら改善に努める。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60706</xdr:rowOff>
    </xdr:from>
    <xdr:to>
      <xdr:col>82</xdr:col>
      <xdr:colOff>107950</xdr:colOff>
      <xdr:row>33</xdr:row>
      <xdr:rowOff>60706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18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60706</xdr:rowOff>
    </xdr:from>
    <xdr:to>
      <xdr:col>78</xdr:col>
      <xdr:colOff>69850</xdr:colOff>
      <xdr:row>33</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18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88138</xdr:rowOff>
    </xdr:from>
    <xdr:to>
      <xdr:col>73</xdr:col>
      <xdr:colOff>180975</xdr:colOff>
      <xdr:row>33</xdr:row>
      <xdr:rowOff>124714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45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34</xdr:row>
      <xdr:rowOff>26416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825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9906</xdr:rowOff>
    </xdr:from>
    <xdr:to>
      <xdr:col>82</xdr:col>
      <xdr:colOff>158750</xdr:colOff>
      <xdr:row>33</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89933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9906</xdr:rowOff>
    </xdr:from>
    <xdr:to>
      <xdr:col>78</xdr:col>
      <xdr:colOff>120650</xdr:colOff>
      <xdr:row>33</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121683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37338</xdr:rowOff>
    </xdr:from>
    <xdr:to>
      <xdr:col>74</xdr:col>
      <xdr:colOff>31750</xdr:colOff>
      <xdr:row>33</xdr:row>
      <xdr:rowOff>138938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149115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債や学校教育施設等整備事業債の増</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により公債費の総額が増となり</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、公債費における</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、類似都市と比較すると最も高い</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大型事業の実施による公債費の</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高止まり</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が見込まれるため、</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事業内容の精査や事業規模の見直し等による更なる整備コストの削減を図るなど</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、公債費の抑制に努めていく。</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157480</xdr:rowOff>
    </xdr:from>
    <xdr:to>
      <xdr:col>24</xdr:col>
      <xdr:colOff>25400</xdr:colOff>
      <xdr:row>80</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87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728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72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68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106680</xdr:rowOff>
    </xdr:from>
    <xdr:to>
      <xdr:col>24</xdr:col>
      <xdr:colOff>76200</xdr:colOff>
      <xdr:row>81</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15257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106680</xdr:rowOff>
    </xdr:from>
    <xdr:to>
      <xdr:col>20</xdr:col>
      <xdr:colOff>38100</xdr:colOff>
      <xdr:row>81</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21607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90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163830</xdr:rowOff>
    </xdr:from>
    <xdr:to>
      <xdr:col>11</xdr:col>
      <xdr:colOff>60325</xdr:colOff>
      <xdr:row>80</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人件費が減となったものの、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物件費や扶助費の増により、公債費以外の経常収支比率は前年比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地方交付税に大きく依存しない、自主的かつ安定的な再生基盤を確立するため、引き続き行財政の改善に努める。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37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46990</xdr:rowOff>
    </xdr:from>
    <xdr:to>
      <xdr:col>78</xdr:col>
      <xdr:colOff>69850</xdr:colOff>
      <xdr:row>74</xdr:row>
      <xdr:rowOff>149860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5628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46990</xdr:rowOff>
    </xdr:from>
    <xdr:to>
      <xdr:col>73</xdr:col>
      <xdr:colOff>180975</xdr:colOff>
      <xdr:row>75</xdr:row>
      <xdr:rowOff>107950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56284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27939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66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168927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167640</xdr:rowOff>
    </xdr:from>
    <xdr:to>
      <xdr:col>74</xdr:col>
      <xdr:colOff>31750</xdr:colOff>
      <xdr:row>73</xdr:row>
      <xdr:rowOff>97790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107967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30188</xdr:rowOff>
    </xdr:from>
    <xdr:to>
      <xdr:col>29</xdr:col>
      <xdr:colOff>127000</xdr:colOff>
      <xdr:row>17</xdr:row>
      <xdr:rowOff>75413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2463"/>
          <a:ext cx="647700" cy="4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75413</xdr:rowOff>
    </xdr:from>
    <xdr:to>
      <xdr:col>26</xdr:col>
      <xdr:colOff>50800</xdr:colOff>
      <xdr:row>17</xdr:row>
      <xdr:rowOff>80594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7688"/>
          <a:ext cx="6985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80594</xdr:rowOff>
    </xdr:from>
    <xdr:to>
      <xdr:col>22</xdr:col>
      <xdr:colOff>114300</xdr:colOff>
      <xdr:row>17</xdr:row>
      <xdr:rowOff>145860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2869"/>
          <a:ext cx="6985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145860</xdr:rowOff>
    </xdr:from>
    <xdr:to>
      <xdr:col>18</xdr:col>
      <xdr:colOff>177800</xdr:colOff>
      <xdr:row>18</xdr:row>
      <xdr:rowOff>1499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8135"/>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150838</xdr:rowOff>
    </xdr:from>
    <xdr:to>
      <xdr:col>29</xdr:col>
      <xdr:colOff>177800</xdr:colOff>
      <xdr:row>17</xdr:row>
      <xdr:rowOff>80988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1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122915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24613</xdr:rowOff>
    </xdr:from>
    <xdr:to>
      <xdr:col>26</xdr:col>
      <xdr:colOff>101600</xdr:colOff>
      <xdr:row>17</xdr:row>
      <xdr:rowOff>126213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110990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29794</xdr:rowOff>
    </xdr:from>
    <xdr:to>
      <xdr:col>22</xdr:col>
      <xdr:colOff>165100</xdr:colOff>
      <xdr:row>17</xdr:row>
      <xdr:rowOff>131394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116171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95060</xdr:rowOff>
    </xdr:from>
    <xdr:to>
      <xdr:col>19</xdr:col>
      <xdr:colOff>38100</xdr:colOff>
      <xdr:row>18</xdr:row>
      <xdr:rowOff>25210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122149</xdr:rowOff>
    </xdr:from>
    <xdr:to>
      <xdr:col>15</xdr:col>
      <xdr:colOff>101600</xdr:colOff>
      <xdr:row>18</xdr:row>
      <xdr:rowOff>52299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37076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43180</xdr:rowOff>
    </xdr:from>
    <xdr:to>
      <xdr:col>29</xdr:col>
      <xdr:colOff>127000</xdr:colOff>
      <xdr:row>34</xdr:row>
      <xdr:rowOff>58915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10630"/>
          <a:ext cx="647700" cy="15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58915</xdr:rowOff>
    </xdr:from>
    <xdr:to>
      <xdr:col>26</xdr:col>
      <xdr:colOff>50800</xdr:colOff>
      <xdr:row>34</xdr:row>
      <xdr:rowOff>78156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26365"/>
          <a:ext cx="698500" cy="19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78156</xdr:rowOff>
    </xdr:from>
    <xdr:to>
      <xdr:col>22</xdr:col>
      <xdr:colOff>114300</xdr:colOff>
      <xdr:row>34</xdr:row>
      <xdr:rowOff>240767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45606"/>
          <a:ext cx="698500" cy="16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240767</xdr:rowOff>
    </xdr:from>
    <xdr:to>
      <xdr:col>18</xdr:col>
      <xdr:colOff>177800</xdr:colOff>
      <xdr:row>34</xdr:row>
      <xdr:rowOff>304432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08217"/>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335280</xdr:rowOff>
    </xdr:from>
    <xdr:to>
      <xdr:col>29</xdr:col>
      <xdr:colOff>177800</xdr:colOff>
      <xdr:row>34</xdr:row>
      <xdr:rowOff>93980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59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180357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0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8115</xdr:rowOff>
    </xdr:from>
    <xdr:to>
      <xdr:col>26</xdr:col>
      <xdr:colOff>101600</xdr:colOff>
      <xdr:row>34</xdr:row>
      <xdr:rowOff>109715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7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119892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44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27356</xdr:rowOff>
    </xdr:from>
    <xdr:to>
      <xdr:col>22</xdr:col>
      <xdr:colOff>165100</xdr:colOff>
      <xdr:row>34</xdr:row>
      <xdr:rowOff>128956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9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139133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6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189967</xdr:rowOff>
    </xdr:from>
    <xdr:to>
      <xdr:col>19</xdr:col>
      <xdr:colOff>38100</xdr:colOff>
      <xdr:row>34</xdr:row>
      <xdr:rowOff>291567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301744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2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253632</xdr:rowOff>
    </xdr:from>
    <xdr:to>
      <xdr:col>15</xdr:col>
      <xdr:colOff>101600</xdr:colOff>
      <xdr:row>35</xdr:row>
      <xdr:rowOff>12332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12027</xdr:rowOff>
    </xdr:from>
    <xdr:to>
      <xdr:col>24</xdr:col>
      <xdr:colOff>63500</xdr:colOff>
      <xdr:row>36</xdr:row>
      <xdr:rowOff>33820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84227"/>
          <a:ext cx="8382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12027</xdr:rowOff>
    </xdr:from>
    <xdr:to>
      <xdr:col>19</xdr:col>
      <xdr:colOff>177800</xdr:colOff>
      <xdr:row>36</xdr:row>
      <xdr:rowOff>23114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4227"/>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23114</xdr:rowOff>
    </xdr:from>
    <xdr:to>
      <xdr:col>15</xdr:col>
      <xdr:colOff>50800</xdr:colOff>
      <xdr:row>36</xdr:row>
      <xdr:rowOff>72796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5314"/>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72796</xdr:rowOff>
    </xdr:from>
    <xdr:to>
      <xdr:col>10</xdr:col>
      <xdr:colOff>114300</xdr:colOff>
      <xdr:row>36</xdr:row>
      <xdr:rowOff>125336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4996"/>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154470</xdr:rowOff>
    </xdr:from>
    <xdr:to>
      <xdr:col>24</xdr:col>
      <xdr:colOff>114300</xdr:colOff>
      <xdr:row>36</xdr:row>
      <xdr:rowOff>84620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132677</xdr:rowOff>
    </xdr:from>
    <xdr:to>
      <xdr:col>20</xdr:col>
      <xdr:colOff>38100</xdr:colOff>
      <xdr:row>36</xdr:row>
      <xdr:rowOff>62827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79354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143764</xdr:rowOff>
    </xdr:from>
    <xdr:to>
      <xdr:col>15</xdr:col>
      <xdr:colOff>101600</xdr:colOff>
      <xdr:row>36</xdr:row>
      <xdr:rowOff>73914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90441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21996</xdr:rowOff>
    </xdr:from>
    <xdr:to>
      <xdr:col>10</xdr:col>
      <xdr:colOff>165100</xdr:colOff>
      <xdr:row>36</xdr:row>
      <xdr:rowOff>123596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140123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74536</xdr:rowOff>
    </xdr:from>
    <xdr:to>
      <xdr:col>6</xdr:col>
      <xdr:colOff>38100</xdr:colOff>
      <xdr:row>37</xdr:row>
      <xdr:rowOff>4686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21213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66156</xdr:rowOff>
    </xdr:from>
    <xdr:to>
      <xdr:col>24</xdr:col>
      <xdr:colOff>63500</xdr:colOff>
      <xdr:row>55</xdr:row>
      <xdr:rowOff>51591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324456"/>
          <a:ext cx="838200" cy="1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66156</xdr:rowOff>
    </xdr:from>
    <xdr:to>
      <xdr:col>19</xdr:col>
      <xdr:colOff>177800</xdr:colOff>
      <xdr:row>55</xdr:row>
      <xdr:rowOff>40325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24456"/>
          <a:ext cx="889000" cy="1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40325</xdr:rowOff>
    </xdr:from>
    <xdr:to>
      <xdr:col>15</xdr:col>
      <xdr:colOff>50800</xdr:colOff>
      <xdr:row>56</xdr:row>
      <xdr:rowOff>98062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70075"/>
          <a:ext cx="889000" cy="2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98062</xdr:rowOff>
    </xdr:from>
    <xdr:to>
      <xdr:col>10</xdr:col>
      <xdr:colOff>114300</xdr:colOff>
      <xdr:row>57</xdr:row>
      <xdr:rowOff>131960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99262"/>
          <a:ext cx="889000" cy="20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xdr:rowOff>
    </xdr:from>
    <xdr:to>
      <xdr:col>24</xdr:col>
      <xdr:colOff>114300</xdr:colOff>
      <xdr:row>55</xdr:row>
      <xdr:rowOff>102391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3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23668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15356</xdr:rowOff>
    </xdr:from>
    <xdr:to>
      <xdr:col>20</xdr:col>
      <xdr:colOff>38100</xdr:colOff>
      <xdr:row>54</xdr:row>
      <xdr:rowOff>116956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133483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4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160975</xdr:rowOff>
    </xdr:from>
    <xdr:to>
      <xdr:col>15</xdr:col>
      <xdr:colOff>101600</xdr:colOff>
      <xdr:row>55</xdr:row>
      <xdr:rowOff>91125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107652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47262</xdr:rowOff>
    </xdr:from>
    <xdr:to>
      <xdr:col>10</xdr:col>
      <xdr:colOff>165100</xdr:colOff>
      <xdr:row>56</xdr:row>
      <xdr:rowOff>148862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165389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81160</xdr:rowOff>
    </xdr:from>
    <xdr:to>
      <xdr:col>6</xdr:col>
      <xdr:colOff>38100</xdr:colOff>
      <xdr:row>58</xdr:row>
      <xdr:rowOff>11310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2437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38385</xdr:rowOff>
    </xdr:from>
    <xdr:to>
      <xdr:col>24</xdr:col>
      <xdr:colOff>63500</xdr:colOff>
      <xdr:row>76</xdr:row>
      <xdr:rowOff>101569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68585"/>
          <a:ext cx="838200" cy="6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89408</xdr:rowOff>
    </xdr:from>
    <xdr:to>
      <xdr:col>19</xdr:col>
      <xdr:colOff>177800</xdr:colOff>
      <xdr:row>76</xdr:row>
      <xdr:rowOff>101569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19608"/>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89408</xdr:rowOff>
    </xdr:from>
    <xdr:to>
      <xdr:col>15</xdr:col>
      <xdr:colOff>50800</xdr:colOff>
      <xdr:row>76</xdr:row>
      <xdr:rowOff>115926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960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115926</xdr:rowOff>
    </xdr:from>
    <xdr:to>
      <xdr:col>10</xdr:col>
      <xdr:colOff>114300</xdr:colOff>
      <xdr:row>76</xdr:row>
      <xdr:rowOff>130282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46126"/>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159035</xdr:rowOff>
    </xdr:from>
    <xdr:to>
      <xdr:col>24</xdr:col>
      <xdr:colOff>114300</xdr:colOff>
      <xdr:row>76</xdr:row>
      <xdr:rowOff>89185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50769</xdr:rowOff>
    </xdr:from>
    <xdr:to>
      <xdr:col>20</xdr:col>
      <xdr:colOff>38100</xdr:colOff>
      <xdr:row>76</xdr:row>
      <xdr:rowOff>152369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143496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38608</xdr:rowOff>
    </xdr:from>
    <xdr:to>
      <xdr:col>15</xdr:col>
      <xdr:colOff>101600</xdr:colOff>
      <xdr:row>76</xdr:row>
      <xdr:rowOff>140208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131335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6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65126</xdr:rowOff>
    </xdr:from>
    <xdr:to>
      <xdr:col>10</xdr:col>
      <xdr:colOff>165100</xdr:colOff>
      <xdr:row>76</xdr:row>
      <xdr:rowOff>166726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157853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79482</xdr:rowOff>
    </xdr:from>
    <xdr:to>
      <xdr:col>6</xdr:col>
      <xdr:colOff>38100</xdr:colOff>
      <xdr:row>77</xdr:row>
      <xdr:rowOff>9632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0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156975</xdr:rowOff>
    </xdr:from>
    <xdr:to>
      <xdr:col>24</xdr:col>
      <xdr:colOff>63500</xdr:colOff>
      <xdr:row>92</xdr:row>
      <xdr:rowOff>89909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758925"/>
          <a:ext cx="838200" cy="10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140996</xdr:rowOff>
    </xdr:from>
    <xdr:to>
      <xdr:col>19</xdr:col>
      <xdr:colOff>177800</xdr:colOff>
      <xdr:row>92</xdr:row>
      <xdr:rowOff>89909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742946"/>
          <a:ext cx="889000" cy="12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140996</xdr:rowOff>
    </xdr:from>
    <xdr:to>
      <xdr:col>15</xdr:col>
      <xdr:colOff>50800</xdr:colOff>
      <xdr:row>93</xdr:row>
      <xdr:rowOff>126061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742946"/>
          <a:ext cx="889000" cy="3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126061</xdr:rowOff>
    </xdr:from>
    <xdr:to>
      <xdr:col>10</xdr:col>
      <xdr:colOff>114300</xdr:colOff>
      <xdr:row>93</xdr:row>
      <xdr:rowOff>137283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70911"/>
          <a:ext cx="8890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106175</xdr:rowOff>
    </xdr:from>
    <xdr:to>
      <xdr:col>24</xdr:col>
      <xdr:colOff>114300</xdr:colOff>
      <xdr:row>92</xdr:row>
      <xdr:rowOff>36325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129052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5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39109</xdr:rowOff>
    </xdr:from>
    <xdr:to>
      <xdr:col>20</xdr:col>
      <xdr:colOff>38100</xdr:colOff>
      <xdr:row>92</xdr:row>
      <xdr:rowOff>140709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8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157236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58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90196</xdr:rowOff>
    </xdr:from>
    <xdr:to>
      <xdr:col>15</xdr:col>
      <xdr:colOff>101600</xdr:colOff>
      <xdr:row>92</xdr:row>
      <xdr:rowOff>20346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6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36873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4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75261</xdr:rowOff>
    </xdr:from>
    <xdr:to>
      <xdr:col>10</xdr:col>
      <xdr:colOff>165100</xdr:colOff>
      <xdr:row>94</xdr:row>
      <xdr:rowOff>5411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21938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9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86483</xdr:rowOff>
    </xdr:from>
    <xdr:to>
      <xdr:col>6</xdr:col>
      <xdr:colOff>38100</xdr:colOff>
      <xdr:row>94</xdr:row>
      <xdr:rowOff>16633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33160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0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39932</xdr:rowOff>
    </xdr:from>
    <xdr:to>
      <xdr:col>55</xdr:col>
      <xdr:colOff>0</xdr:colOff>
      <xdr:row>37</xdr:row>
      <xdr:rowOff>83377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83582"/>
          <a:ext cx="8382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167720</xdr:rowOff>
    </xdr:from>
    <xdr:to>
      <xdr:col>50</xdr:col>
      <xdr:colOff>114300</xdr:colOff>
      <xdr:row>37</xdr:row>
      <xdr:rowOff>83377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68470"/>
          <a:ext cx="889000" cy="25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113367</xdr:rowOff>
    </xdr:from>
    <xdr:to>
      <xdr:col>45</xdr:col>
      <xdr:colOff>177800</xdr:colOff>
      <xdr:row>35</xdr:row>
      <xdr:rowOff>167720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56867"/>
          <a:ext cx="889000" cy="9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113367</xdr:rowOff>
    </xdr:from>
    <xdr:to>
      <xdr:col>41</xdr:col>
      <xdr:colOff>50800</xdr:colOff>
      <xdr:row>37</xdr:row>
      <xdr:rowOff>165096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56867"/>
          <a:ext cx="889000" cy="12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160582</xdr:rowOff>
    </xdr:from>
    <xdr:to>
      <xdr:col>55</xdr:col>
      <xdr:colOff>50800</xdr:colOff>
      <xdr:row>37</xdr:row>
      <xdr:rowOff>90732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139009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1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32577</xdr:rowOff>
    </xdr:from>
    <xdr:to>
      <xdr:col>50</xdr:col>
      <xdr:colOff>165100</xdr:colOff>
      <xdr:row>37</xdr:row>
      <xdr:rowOff>134177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125304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116920</xdr:rowOff>
    </xdr:from>
    <xdr:to>
      <xdr:col>46</xdr:col>
      <xdr:colOff>38100</xdr:colOff>
      <xdr:row>36</xdr:row>
      <xdr:rowOff>47070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63597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62567</xdr:rowOff>
    </xdr:from>
    <xdr:to>
      <xdr:col>41</xdr:col>
      <xdr:colOff>101600</xdr:colOff>
      <xdr:row>30</xdr:row>
      <xdr:rowOff>164167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9244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114297</xdr:rowOff>
    </xdr:from>
    <xdr:to>
      <xdr:col>36</xdr:col>
      <xdr:colOff>165100</xdr:colOff>
      <xdr:row>38</xdr:row>
      <xdr:rowOff>44447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5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35573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5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8272</xdr:rowOff>
    </xdr:from>
    <xdr:to>
      <xdr:col>55</xdr:col>
      <xdr:colOff>0</xdr:colOff>
      <xdr:row>55</xdr:row>
      <xdr:rowOff>71283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266572"/>
          <a:ext cx="838200" cy="23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70663</xdr:rowOff>
    </xdr:from>
    <xdr:to>
      <xdr:col>50</xdr:col>
      <xdr:colOff>114300</xdr:colOff>
      <xdr:row>54</xdr:row>
      <xdr:rowOff>8272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986063"/>
          <a:ext cx="889000" cy="28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70663</xdr:rowOff>
    </xdr:from>
    <xdr:to>
      <xdr:col>45</xdr:col>
      <xdr:colOff>177800</xdr:colOff>
      <xdr:row>52</xdr:row>
      <xdr:rowOff>127747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8986063"/>
          <a:ext cx="889000" cy="5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127747</xdr:rowOff>
    </xdr:from>
    <xdr:to>
      <xdr:col>41</xdr:col>
      <xdr:colOff>50800</xdr:colOff>
      <xdr:row>54</xdr:row>
      <xdr:rowOff>29172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043147"/>
          <a:ext cx="8890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20483</xdr:rowOff>
    </xdr:from>
    <xdr:to>
      <xdr:col>55</xdr:col>
      <xdr:colOff>50800</xdr:colOff>
      <xdr:row>55</xdr:row>
      <xdr:rowOff>122083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43360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0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128922</xdr:rowOff>
    </xdr:from>
    <xdr:to>
      <xdr:col>50</xdr:col>
      <xdr:colOff>165100</xdr:colOff>
      <xdr:row>54</xdr:row>
      <xdr:rowOff>59072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75599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19863</xdr:rowOff>
    </xdr:from>
    <xdr:to>
      <xdr:col>46</xdr:col>
      <xdr:colOff>38100</xdr:colOff>
      <xdr:row>52</xdr:row>
      <xdr:rowOff>121463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93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137990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71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76947</xdr:rowOff>
    </xdr:from>
    <xdr:to>
      <xdr:col>41</xdr:col>
      <xdr:colOff>101600</xdr:colOff>
      <xdr:row>53</xdr:row>
      <xdr:rowOff>7097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9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23624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7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149822</xdr:rowOff>
    </xdr:from>
    <xdr:to>
      <xdr:col>36</xdr:col>
      <xdr:colOff>165100</xdr:colOff>
      <xdr:row>54</xdr:row>
      <xdr:rowOff>79972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96499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89271</xdr:rowOff>
    </xdr:from>
    <xdr:to>
      <xdr:col>55</xdr:col>
      <xdr:colOff>0</xdr:colOff>
      <xdr:row>77</xdr:row>
      <xdr:rowOff>21582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776571"/>
          <a:ext cx="838200" cy="44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51209</xdr:rowOff>
    </xdr:from>
    <xdr:to>
      <xdr:col>50</xdr:col>
      <xdr:colOff>114300</xdr:colOff>
      <xdr:row>74</xdr:row>
      <xdr:rowOff>89271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395609"/>
          <a:ext cx="889000" cy="3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51209</xdr:rowOff>
    </xdr:from>
    <xdr:to>
      <xdr:col>45</xdr:col>
      <xdr:colOff>177800</xdr:colOff>
      <xdr:row>73</xdr:row>
      <xdr:rowOff>46865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395609"/>
          <a:ext cx="8890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46865</xdr:rowOff>
    </xdr:from>
    <xdr:to>
      <xdr:col>41</xdr:col>
      <xdr:colOff>50800</xdr:colOff>
      <xdr:row>76</xdr:row>
      <xdr:rowOff>72698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562715"/>
          <a:ext cx="889000" cy="5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142232</xdr:rowOff>
    </xdr:from>
    <xdr:to>
      <xdr:col>55</xdr:col>
      <xdr:colOff>50800</xdr:colOff>
      <xdr:row>77</xdr:row>
      <xdr:rowOff>72382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165109</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2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38471</xdr:rowOff>
    </xdr:from>
    <xdr:to>
      <xdr:col>50</xdr:col>
      <xdr:colOff>165100</xdr:colOff>
      <xdr:row>74</xdr:row>
      <xdr:rowOff>140071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7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156598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50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409</xdr:rowOff>
    </xdr:from>
    <xdr:to>
      <xdr:col>46</xdr:col>
      <xdr:colOff>38100</xdr:colOff>
      <xdr:row>72</xdr:row>
      <xdr:rowOff>102009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3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118536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1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167515</xdr:rowOff>
    </xdr:from>
    <xdr:to>
      <xdr:col>41</xdr:col>
      <xdr:colOff>101600</xdr:colOff>
      <xdr:row>73</xdr:row>
      <xdr:rowOff>97665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5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114192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2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21898</xdr:rowOff>
    </xdr:from>
    <xdr:to>
      <xdr:col>36</xdr:col>
      <xdr:colOff>165100</xdr:colOff>
      <xdr:row>76</xdr:row>
      <xdr:rowOff>123498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140024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98400</xdr:rowOff>
    </xdr:from>
    <xdr:to>
      <xdr:col>55</xdr:col>
      <xdr:colOff>0</xdr:colOff>
      <xdr:row>95</xdr:row>
      <xdr:rowOff>129736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86150"/>
          <a:ext cx="8382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123737</xdr:rowOff>
    </xdr:from>
    <xdr:to>
      <xdr:col>50</xdr:col>
      <xdr:colOff>114300</xdr:colOff>
      <xdr:row>95</xdr:row>
      <xdr:rowOff>129736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411487"/>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104020</xdr:rowOff>
    </xdr:from>
    <xdr:to>
      <xdr:col>45</xdr:col>
      <xdr:colOff>177800</xdr:colOff>
      <xdr:row>95</xdr:row>
      <xdr:rowOff>123737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91770"/>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108516</xdr:rowOff>
    </xdr:from>
    <xdr:to>
      <xdr:col>41</xdr:col>
      <xdr:colOff>50800</xdr:colOff>
      <xdr:row>95</xdr:row>
      <xdr:rowOff>104020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224816"/>
          <a:ext cx="8890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47600</xdr:rowOff>
    </xdr:from>
    <xdr:to>
      <xdr:col>55</xdr:col>
      <xdr:colOff>50800</xdr:colOff>
      <xdr:row>95</xdr:row>
      <xdr:rowOff>149200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70477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8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78936</xdr:rowOff>
    </xdr:from>
    <xdr:to>
      <xdr:col>50</xdr:col>
      <xdr:colOff>165100</xdr:colOff>
      <xdr:row>96</xdr:row>
      <xdr:rowOff>9086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25613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4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72937</xdr:rowOff>
    </xdr:from>
    <xdr:to>
      <xdr:col>46</xdr:col>
      <xdr:colOff>38100</xdr:colOff>
      <xdr:row>96</xdr:row>
      <xdr:rowOff>3087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19614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53220</xdr:rowOff>
    </xdr:from>
    <xdr:to>
      <xdr:col>41</xdr:col>
      <xdr:colOff>101600</xdr:colOff>
      <xdr:row>95</xdr:row>
      <xdr:rowOff>154820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171347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57716</xdr:rowOff>
    </xdr:from>
    <xdr:to>
      <xdr:col>36</xdr:col>
      <xdr:colOff>165100</xdr:colOff>
      <xdr:row>94</xdr:row>
      <xdr:rowOff>159316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4393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9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109296</xdr:rowOff>
    </xdr:from>
    <xdr:to>
      <xdr:col>85</xdr:col>
      <xdr:colOff>127000</xdr:colOff>
      <xdr:row>38</xdr:row>
      <xdr:rowOff>165303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24396"/>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21437</xdr:rowOff>
    </xdr:from>
    <xdr:to>
      <xdr:col>81</xdr:col>
      <xdr:colOff>50800</xdr:colOff>
      <xdr:row>38</xdr:row>
      <xdr:rowOff>109296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36537"/>
          <a:ext cx="889000" cy="8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166065</xdr:rowOff>
    </xdr:from>
    <xdr:to>
      <xdr:col>76</xdr:col>
      <xdr:colOff>114300</xdr:colOff>
      <xdr:row>38</xdr:row>
      <xdr:rowOff>21437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09715"/>
          <a:ext cx="8890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166065</xdr:rowOff>
    </xdr:from>
    <xdr:to>
      <xdr:col>71</xdr:col>
      <xdr:colOff>177800</xdr:colOff>
      <xdr:row>39</xdr:row>
      <xdr:rowOff>8712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509715"/>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114503</xdr:rowOff>
    </xdr:from>
    <xdr:to>
      <xdr:col>85</xdr:col>
      <xdr:colOff>177800</xdr:colOff>
      <xdr:row>39</xdr:row>
      <xdr:rowOff>44653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2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59250</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7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58496</xdr:rowOff>
    </xdr:from>
    <xdr:to>
      <xdr:col>81</xdr:col>
      <xdr:colOff>101600</xdr:colOff>
      <xdr:row>38</xdr:row>
      <xdr:rowOff>160096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5173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4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142087</xdr:rowOff>
    </xdr:from>
    <xdr:to>
      <xdr:col>76</xdr:col>
      <xdr:colOff>165100</xdr:colOff>
      <xdr:row>38</xdr:row>
      <xdr:rowOff>72237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88764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115265</xdr:rowOff>
    </xdr:from>
    <xdr:to>
      <xdr:col>72</xdr:col>
      <xdr:colOff>38100</xdr:colOff>
      <xdr:row>38</xdr:row>
      <xdr:rowOff>45415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36542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55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129362</xdr:rowOff>
    </xdr:from>
    <xdr:to>
      <xdr:col>67</xdr:col>
      <xdr:colOff>101600</xdr:colOff>
      <xdr:row>39</xdr:row>
      <xdr:rowOff>59512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50639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37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142129</xdr:rowOff>
    </xdr:from>
    <xdr:to>
      <xdr:col>85</xdr:col>
      <xdr:colOff>127000</xdr:colOff>
      <xdr:row>71</xdr:row>
      <xdr:rowOff>28029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143629"/>
          <a:ext cx="838200" cy="5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28029</xdr:rowOff>
    </xdr:from>
    <xdr:to>
      <xdr:col>81</xdr:col>
      <xdr:colOff>50800</xdr:colOff>
      <xdr:row>71</xdr:row>
      <xdr:rowOff>129356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200979"/>
          <a:ext cx="8890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129356</xdr:rowOff>
    </xdr:from>
    <xdr:to>
      <xdr:col>76</xdr:col>
      <xdr:colOff>114300</xdr:colOff>
      <xdr:row>72</xdr:row>
      <xdr:rowOff>59261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302306"/>
          <a:ext cx="8890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59261</xdr:rowOff>
    </xdr:from>
    <xdr:to>
      <xdr:col>71</xdr:col>
      <xdr:colOff>177800</xdr:colOff>
      <xdr:row>72</xdr:row>
      <xdr:rowOff>133471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403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91329</xdr:rowOff>
    </xdr:from>
    <xdr:to>
      <xdr:col>85</xdr:col>
      <xdr:colOff>177800</xdr:colOff>
      <xdr:row>71</xdr:row>
      <xdr:rowOff>21479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0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44356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04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148679</xdr:rowOff>
    </xdr:from>
    <xdr:to>
      <xdr:col>81</xdr:col>
      <xdr:colOff>101600</xdr:colOff>
      <xdr:row>71</xdr:row>
      <xdr:rowOff>78829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1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95356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192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78556</xdr:rowOff>
    </xdr:from>
    <xdr:to>
      <xdr:col>76</xdr:col>
      <xdr:colOff>165100</xdr:colOff>
      <xdr:row>72</xdr:row>
      <xdr:rowOff>8706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25233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0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8461</xdr:rowOff>
    </xdr:from>
    <xdr:to>
      <xdr:col>72</xdr:col>
      <xdr:colOff>38100</xdr:colOff>
      <xdr:row>72</xdr:row>
      <xdr:rowOff>110061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3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126588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1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82671</xdr:rowOff>
    </xdr:from>
    <xdr:to>
      <xdr:col>67</xdr:col>
      <xdr:colOff>101600</xdr:colOff>
      <xdr:row>73</xdr:row>
      <xdr:rowOff>12821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29348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134051</xdr:rowOff>
    </xdr:from>
    <xdr:to>
      <xdr:col>85</xdr:col>
      <xdr:colOff>127000</xdr:colOff>
      <xdr:row>98</xdr:row>
      <xdr:rowOff>16387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593251"/>
          <a:ext cx="838200" cy="22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12467</xdr:rowOff>
    </xdr:from>
    <xdr:to>
      <xdr:col>81</xdr:col>
      <xdr:colOff>50800</xdr:colOff>
      <xdr:row>98</xdr:row>
      <xdr:rowOff>16387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643117"/>
          <a:ext cx="889000" cy="17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12467</xdr:rowOff>
    </xdr:from>
    <xdr:to>
      <xdr:col>76</xdr:col>
      <xdr:colOff>114300</xdr:colOff>
      <xdr:row>97</xdr:row>
      <xdr:rowOff>49076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43117"/>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49076</xdr:rowOff>
    </xdr:from>
    <xdr:to>
      <xdr:col>71</xdr:col>
      <xdr:colOff>177800</xdr:colOff>
      <xdr:row>98</xdr:row>
      <xdr:rowOff>142542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679726"/>
          <a:ext cx="8890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83251</xdr:rowOff>
    </xdr:from>
    <xdr:to>
      <xdr:col>85</xdr:col>
      <xdr:colOff>177800</xdr:colOff>
      <xdr:row>97</xdr:row>
      <xdr:rowOff>13401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5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106128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3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137037</xdr:rowOff>
    </xdr:from>
    <xdr:to>
      <xdr:col>81</xdr:col>
      <xdr:colOff>101600</xdr:colOff>
      <xdr:row>98</xdr:row>
      <xdr:rowOff>67187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58314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6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133117</xdr:rowOff>
    </xdr:from>
    <xdr:to>
      <xdr:col>76</xdr:col>
      <xdr:colOff>165100</xdr:colOff>
      <xdr:row>97</xdr:row>
      <xdr:rowOff>63267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79794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6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169726</xdr:rowOff>
    </xdr:from>
    <xdr:to>
      <xdr:col>72</xdr:col>
      <xdr:colOff>38100</xdr:colOff>
      <xdr:row>97</xdr:row>
      <xdr:rowOff>99876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116403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0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91742</xdr:rowOff>
    </xdr:from>
    <xdr:to>
      <xdr:col>67</xdr:col>
      <xdr:colOff>101600</xdr:colOff>
      <xdr:row>99</xdr:row>
      <xdr:rowOff>21892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13019</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167894</xdr:rowOff>
    </xdr:from>
    <xdr:to>
      <xdr:col>116</xdr:col>
      <xdr:colOff>63500</xdr:colOff>
      <xdr:row>32</xdr:row>
      <xdr:rowOff>35116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482844"/>
          <a:ext cx="8382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167894</xdr:rowOff>
    </xdr:from>
    <xdr:to>
      <xdr:col>111</xdr:col>
      <xdr:colOff>177800</xdr:colOff>
      <xdr:row>32</xdr:row>
      <xdr:rowOff>103505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482844"/>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103505</xdr:rowOff>
    </xdr:from>
    <xdr:to>
      <xdr:col>107</xdr:col>
      <xdr:colOff>50800</xdr:colOff>
      <xdr:row>32</xdr:row>
      <xdr:rowOff>149797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589905"/>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146367</xdr:rowOff>
    </xdr:from>
    <xdr:to>
      <xdr:col>102</xdr:col>
      <xdr:colOff>114300</xdr:colOff>
      <xdr:row>32</xdr:row>
      <xdr:rowOff>149797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5461317"/>
          <a:ext cx="889000" cy="17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155766</xdr:rowOff>
    </xdr:from>
    <xdr:to>
      <xdr:col>116</xdr:col>
      <xdr:colOff>114300</xdr:colOff>
      <xdr:row>32</xdr:row>
      <xdr:rowOff>85916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4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70693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38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117094</xdr:rowOff>
    </xdr:from>
    <xdr:to>
      <xdr:col>112</xdr:col>
      <xdr:colOff>38100</xdr:colOff>
      <xdr:row>32</xdr:row>
      <xdr:rowOff>47244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63771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20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52705</xdr:rowOff>
    </xdr:from>
    <xdr:to>
      <xdr:col>107</xdr:col>
      <xdr:colOff>101600</xdr:colOff>
      <xdr:row>32</xdr:row>
      <xdr:rowOff>154305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170832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3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98997</xdr:rowOff>
    </xdr:from>
    <xdr:to>
      <xdr:col>102</xdr:col>
      <xdr:colOff>165100</xdr:colOff>
      <xdr:row>33</xdr:row>
      <xdr:rowOff>29147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5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45674</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36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95567</xdr:rowOff>
    </xdr:from>
    <xdr:to>
      <xdr:col>98</xdr:col>
      <xdr:colOff>38100</xdr:colOff>
      <xdr:row>32</xdr:row>
      <xdr:rowOff>25717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41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42244</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18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166675</xdr:rowOff>
    </xdr:from>
    <xdr:to>
      <xdr:col>116</xdr:col>
      <xdr:colOff>63500</xdr:colOff>
      <xdr:row>58</xdr:row>
      <xdr:rowOff>169132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10775"/>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169132</xdr:rowOff>
    </xdr:from>
    <xdr:to>
      <xdr:col>111</xdr:col>
      <xdr:colOff>177800</xdr:colOff>
      <xdr:row>59</xdr:row>
      <xdr:rowOff>197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1323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54966</xdr:rowOff>
    </xdr:from>
    <xdr:to>
      <xdr:col>107</xdr:col>
      <xdr:colOff>50800</xdr:colOff>
      <xdr:row>59</xdr:row>
      <xdr:rowOff>197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99066"/>
          <a:ext cx="889000" cy="1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54966</xdr:rowOff>
    </xdr:from>
    <xdr:to>
      <xdr:col>102</xdr:col>
      <xdr:colOff>114300</xdr:colOff>
      <xdr:row>58</xdr:row>
      <xdr:rowOff>148101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999066"/>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115875</xdr:rowOff>
    </xdr:from>
    <xdr:to>
      <xdr:col>116</xdr:col>
      <xdr:colOff>114300</xdr:colOff>
      <xdr:row>59</xdr:row>
      <xdr:rowOff>46025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30802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118332</xdr:rowOff>
    </xdr:from>
    <xdr:to>
      <xdr:col>112</xdr:col>
      <xdr:colOff>38100</xdr:colOff>
      <xdr:row>59</xdr:row>
      <xdr:rowOff>48482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39609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120847</xdr:rowOff>
    </xdr:from>
    <xdr:to>
      <xdr:col>107</xdr:col>
      <xdr:colOff>101600</xdr:colOff>
      <xdr:row>59</xdr:row>
      <xdr:rowOff>50997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42124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4166</xdr:rowOff>
    </xdr:from>
    <xdr:to>
      <xdr:col>102</xdr:col>
      <xdr:colOff>165100</xdr:colOff>
      <xdr:row>58</xdr:row>
      <xdr:rowOff>105766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96893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97301</xdr:rowOff>
    </xdr:from>
    <xdr:to>
      <xdr:col>98</xdr:col>
      <xdr:colOff>38100</xdr:colOff>
      <xdr:row>59</xdr:row>
      <xdr:rowOff>27451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18578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155549</xdr:rowOff>
    </xdr:from>
    <xdr:to>
      <xdr:col>116</xdr:col>
      <xdr:colOff>63500</xdr:colOff>
      <xdr:row>72</xdr:row>
      <xdr:rowOff>93066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328499"/>
          <a:ext cx="8382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79311</xdr:rowOff>
    </xdr:from>
    <xdr:to>
      <xdr:col>111</xdr:col>
      <xdr:colOff>177800</xdr:colOff>
      <xdr:row>72</xdr:row>
      <xdr:rowOff>93066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242371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79311</xdr:rowOff>
    </xdr:from>
    <xdr:to>
      <xdr:col>107</xdr:col>
      <xdr:colOff>50800</xdr:colOff>
      <xdr:row>72</xdr:row>
      <xdr:rowOff>153416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423711"/>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153416</xdr:rowOff>
    </xdr:from>
    <xdr:to>
      <xdr:col>102</xdr:col>
      <xdr:colOff>114300</xdr:colOff>
      <xdr:row>73</xdr:row>
      <xdr:rowOff>30849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497816"/>
          <a:ext cx="8890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104749</xdr:rowOff>
    </xdr:from>
    <xdr:to>
      <xdr:col>116</xdr:col>
      <xdr:colOff>114300</xdr:colOff>
      <xdr:row>72</xdr:row>
      <xdr:rowOff>34899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2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19676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19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42266</xdr:rowOff>
    </xdr:from>
    <xdr:to>
      <xdr:col>112</xdr:col>
      <xdr:colOff>38100</xdr:colOff>
      <xdr:row>72</xdr:row>
      <xdr:rowOff>143866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160393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16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28511</xdr:rowOff>
    </xdr:from>
    <xdr:to>
      <xdr:col>107</xdr:col>
      <xdr:colOff>101600</xdr:colOff>
      <xdr:row>72</xdr:row>
      <xdr:rowOff>130111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3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146638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1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102616</xdr:rowOff>
    </xdr:from>
    <xdr:to>
      <xdr:col>102</xdr:col>
      <xdr:colOff>165100</xdr:colOff>
      <xdr:row>73</xdr:row>
      <xdr:rowOff>32766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49293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2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151499</xdr:rowOff>
    </xdr:from>
    <xdr:to>
      <xdr:col>98</xdr:col>
      <xdr:colOff>38100</xdr:colOff>
      <xdr:row>73</xdr:row>
      <xdr:rowOff>81649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98176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2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629,463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210,663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原爆被爆関連経費等により類似都市と比較して高い水準で推移している。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63,915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に係る元金償還が増となったこと等により、令和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円の増となっており、類似都市と比較して高い水準で推移している。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円となっており、類似団体と同程度である。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63,690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の減などにより、令和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類似都市と比較して高い水準で推移している。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395,843
391,500
405.69
239,245,421
231,021,714
5,039,150
100,530,137
263,749,826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113792</xdr:rowOff>
    </xdr:from>
    <xdr:to>
      <xdr:col>24</xdr:col>
      <xdr:colOff>63500</xdr:colOff>
      <xdr:row>35</xdr:row>
      <xdr:rowOff>17018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3092"/>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17018</xdr:rowOff>
    </xdr:from>
    <xdr:to>
      <xdr:col>19</xdr:col>
      <xdr:colOff>177800</xdr:colOff>
      <xdr:row>35</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7768"/>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75692</xdr:rowOff>
    </xdr:from>
    <xdr:to>
      <xdr:col>15</xdr:col>
      <xdr:colOff>50800</xdr:colOff>
      <xdr:row>35</xdr:row>
      <xdr:rowOff>75692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6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39116</xdr:rowOff>
    </xdr:from>
    <xdr:to>
      <xdr:col>10</xdr:col>
      <xdr:colOff>114300</xdr:colOff>
      <xdr:row>35</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98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62992</xdr:rowOff>
    </xdr:from>
    <xdr:to>
      <xdr:col>24</xdr:col>
      <xdr:colOff>114300</xdr:colOff>
      <xdr:row>34</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85869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137668</xdr:rowOff>
    </xdr:from>
    <xdr:to>
      <xdr:col>20</xdr:col>
      <xdr:colOff>38100</xdr:colOff>
      <xdr:row>35</xdr:row>
      <xdr:rowOff>67818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84345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24892</xdr:rowOff>
    </xdr:from>
    <xdr:to>
      <xdr:col>10</xdr:col>
      <xdr:colOff>165100</xdr:colOff>
      <xdr:row>35</xdr:row>
      <xdr:rowOff>126492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143019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159766</xdr:rowOff>
    </xdr:from>
    <xdr:to>
      <xdr:col>6</xdr:col>
      <xdr:colOff>38100</xdr:colOff>
      <xdr:row>35</xdr:row>
      <xdr:rowOff>89916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106443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110428</xdr:rowOff>
    </xdr:from>
    <xdr:to>
      <xdr:col>24</xdr:col>
      <xdr:colOff>62865</xdr:colOff>
      <xdr:row>59</xdr:row>
      <xdr:rowOff>164574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40178"/>
          <a:ext cx="1270" cy="73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168401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164574</xdr:rowOff>
    </xdr:from>
    <xdr:to>
      <xdr:col>24</xdr:col>
      <xdr:colOff>152400</xdr:colOff>
      <xdr:row>59</xdr:row>
      <xdr:rowOff>164574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8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57105</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110428</xdr:rowOff>
    </xdr:from>
    <xdr:to>
      <xdr:col>24</xdr:col>
      <xdr:colOff>152400</xdr:colOff>
      <xdr:row>55</xdr:row>
      <xdr:rowOff>110428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127867</xdr:rowOff>
    </xdr:from>
    <xdr:to>
      <xdr:col>24</xdr:col>
      <xdr:colOff>63500</xdr:colOff>
      <xdr:row>58</xdr:row>
      <xdr:rowOff>19620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29067"/>
          <a:ext cx="838200" cy="23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53949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9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75522</xdr:rowOff>
    </xdr:from>
    <xdr:to>
      <xdr:col>24</xdr:col>
      <xdr:colOff>114300</xdr:colOff>
      <xdr:row>59</xdr:row>
      <xdr:rowOff>5672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115545</xdr:rowOff>
    </xdr:from>
    <xdr:to>
      <xdr:col>19</xdr:col>
      <xdr:colOff>177800</xdr:colOff>
      <xdr:row>56</xdr:row>
      <xdr:rowOff>127867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16745"/>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56090</xdr:rowOff>
    </xdr:from>
    <xdr:to>
      <xdr:col>20</xdr:col>
      <xdr:colOff>38100</xdr:colOff>
      <xdr:row>58</xdr:row>
      <xdr:rowOff>157690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148817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13415</xdr:rowOff>
    </xdr:from>
    <xdr:to>
      <xdr:col>15</xdr:col>
      <xdr:colOff>50800</xdr:colOff>
      <xdr:row>56</xdr:row>
      <xdr:rowOff>115545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57365"/>
          <a:ext cx="889000" cy="9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56874</xdr:rowOff>
    </xdr:from>
    <xdr:to>
      <xdr:col>15</xdr:col>
      <xdr:colOff>101600</xdr:colOff>
      <xdr:row>58</xdr:row>
      <xdr:rowOff>158474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149601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13415</xdr:rowOff>
    </xdr:from>
    <xdr:to>
      <xdr:col>10</xdr:col>
      <xdr:colOff>114300</xdr:colOff>
      <xdr:row>58</xdr:row>
      <xdr:rowOff>141584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57365"/>
          <a:ext cx="889000" cy="13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37791</xdr:rowOff>
    </xdr:from>
    <xdr:to>
      <xdr:col>10</xdr:col>
      <xdr:colOff>165100</xdr:colOff>
      <xdr:row>52</xdr:row>
      <xdr:rowOff>139391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130518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131800</xdr:rowOff>
    </xdr:from>
    <xdr:to>
      <xdr:col>6</xdr:col>
      <xdr:colOff>38100</xdr:colOff>
      <xdr:row>59</xdr:row>
      <xdr:rowOff>61950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53077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140270</xdr:rowOff>
    </xdr:from>
    <xdr:to>
      <xdr:col>24</xdr:col>
      <xdr:colOff>114300</xdr:colOff>
      <xdr:row>58</xdr:row>
      <xdr:rowOff>70420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163147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77067</xdr:rowOff>
    </xdr:from>
    <xdr:to>
      <xdr:col>20</xdr:col>
      <xdr:colOff>38100</xdr:colOff>
      <xdr:row>57</xdr:row>
      <xdr:rowOff>7217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23744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5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64745</xdr:rowOff>
    </xdr:from>
    <xdr:to>
      <xdr:col>15</xdr:col>
      <xdr:colOff>101600</xdr:colOff>
      <xdr:row>56</xdr:row>
      <xdr:rowOff>166345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11422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134065</xdr:rowOff>
    </xdr:from>
    <xdr:to>
      <xdr:col>10</xdr:col>
      <xdr:colOff>165100</xdr:colOff>
      <xdr:row>51</xdr:row>
      <xdr:rowOff>64215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80742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8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90784</xdr:rowOff>
    </xdr:from>
    <xdr:to>
      <xdr:col>6</xdr:col>
      <xdr:colOff>38100</xdr:colOff>
      <xdr:row>59</xdr:row>
      <xdr:rowOff>20934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37461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1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85503</xdr:rowOff>
    </xdr:from>
    <xdr:to>
      <xdr:col>24</xdr:col>
      <xdr:colOff>63500</xdr:colOff>
      <xdr:row>74</xdr:row>
      <xdr:rowOff>48626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601353"/>
          <a:ext cx="838200" cy="13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137835</xdr:rowOff>
    </xdr:from>
    <xdr:to>
      <xdr:col>19</xdr:col>
      <xdr:colOff>177800</xdr:colOff>
      <xdr:row>74</xdr:row>
      <xdr:rowOff>48626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53685"/>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137835</xdr:rowOff>
    </xdr:from>
    <xdr:to>
      <xdr:col>15</xdr:col>
      <xdr:colOff>50800</xdr:colOff>
      <xdr:row>75</xdr:row>
      <xdr:rowOff>68294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53685"/>
          <a:ext cx="889000" cy="2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68294</xdr:rowOff>
    </xdr:from>
    <xdr:to>
      <xdr:col>10</xdr:col>
      <xdr:colOff>114300</xdr:colOff>
      <xdr:row>75</xdr:row>
      <xdr:rowOff>162395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27044"/>
          <a:ext cx="889000" cy="9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34703</xdr:rowOff>
    </xdr:from>
    <xdr:to>
      <xdr:col>24</xdr:col>
      <xdr:colOff>114300</xdr:colOff>
      <xdr:row>73</xdr:row>
      <xdr:rowOff>136303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5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57580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0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169276</xdr:rowOff>
    </xdr:from>
    <xdr:to>
      <xdr:col>20</xdr:col>
      <xdr:colOff>38100</xdr:colOff>
      <xdr:row>74</xdr:row>
      <xdr:rowOff>99426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115953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6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87035</xdr:rowOff>
    </xdr:from>
    <xdr:to>
      <xdr:col>15</xdr:col>
      <xdr:colOff>101600</xdr:colOff>
      <xdr:row>74</xdr:row>
      <xdr:rowOff>17185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33712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7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17494</xdr:rowOff>
    </xdr:from>
    <xdr:to>
      <xdr:col>10</xdr:col>
      <xdr:colOff>165100</xdr:colOff>
      <xdr:row>75</xdr:row>
      <xdr:rowOff>119094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135621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111596</xdr:rowOff>
    </xdr:from>
    <xdr:to>
      <xdr:col>6</xdr:col>
      <xdr:colOff>38100</xdr:colOff>
      <xdr:row>76</xdr:row>
      <xdr:rowOff>41746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58273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50012</xdr:rowOff>
    </xdr:from>
    <xdr:to>
      <xdr:col>24</xdr:col>
      <xdr:colOff>63500</xdr:colOff>
      <xdr:row>92</xdr:row>
      <xdr:rowOff>129794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823412"/>
          <a:ext cx="838200" cy="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113849</xdr:rowOff>
    </xdr:from>
    <xdr:to>
      <xdr:col>19</xdr:col>
      <xdr:colOff>177800</xdr:colOff>
      <xdr:row>92</xdr:row>
      <xdr:rowOff>129794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87249"/>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113849</xdr:rowOff>
    </xdr:from>
    <xdr:to>
      <xdr:col>15</xdr:col>
      <xdr:colOff>50800</xdr:colOff>
      <xdr:row>93</xdr:row>
      <xdr:rowOff>106001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887249"/>
          <a:ext cx="889000" cy="16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106001</xdr:rowOff>
    </xdr:from>
    <xdr:to>
      <xdr:col>10</xdr:col>
      <xdr:colOff>114300</xdr:colOff>
      <xdr:row>93</xdr:row>
      <xdr:rowOff>150501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50851"/>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170662</xdr:rowOff>
    </xdr:from>
    <xdr:to>
      <xdr:col>24</xdr:col>
      <xdr:colOff>114300</xdr:colOff>
      <xdr:row>92</xdr:row>
      <xdr:rowOff>100812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7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22089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6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78994</xdr:rowOff>
    </xdr:from>
    <xdr:to>
      <xdr:col>20</xdr:col>
      <xdr:colOff>38100</xdr:colOff>
      <xdr:row>93</xdr:row>
      <xdr:rowOff>9144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8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25671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62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63049</xdr:rowOff>
    </xdr:from>
    <xdr:to>
      <xdr:col>15</xdr:col>
      <xdr:colOff>101600</xdr:colOff>
      <xdr:row>92</xdr:row>
      <xdr:rowOff>164649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9726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61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55201</xdr:rowOff>
    </xdr:from>
    <xdr:to>
      <xdr:col>10</xdr:col>
      <xdr:colOff>165100</xdr:colOff>
      <xdr:row>93</xdr:row>
      <xdr:rowOff>156801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0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1878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7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99701</xdr:rowOff>
    </xdr:from>
    <xdr:to>
      <xdr:col>6</xdr:col>
      <xdr:colOff>38100</xdr:colOff>
      <xdr:row>94</xdr:row>
      <xdr:rowOff>29851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46378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108610</xdr:rowOff>
    </xdr:from>
    <xdr:to>
      <xdr:col>55</xdr:col>
      <xdr:colOff>0</xdr:colOff>
      <xdr:row>55</xdr:row>
      <xdr:rowOff>119812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538360"/>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119812</xdr:rowOff>
    </xdr:from>
    <xdr:to>
      <xdr:col>50</xdr:col>
      <xdr:colOff>114300</xdr:colOff>
      <xdr:row>56</xdr:row>
      <xdr:rowOff>2769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49562"/>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123012</xdr:rowOff>
    </xdr:from>
    <xdr:to>
      <xdr:col>45</xdr:col>
      <xdr:colOff>177800</xdr:colOff>
      <xdr:row>56</xdr:row>
      <xdr:rowOff>2769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52762"/>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123012</xdr:rowOff>
    </xdr:from>
    <xdr:to>
      <xdr:col>41</xdr:col>
      <xdr:colOff>50800</xdr:colOff>
      <xdr:row>55</xdr:row>
      <xdr:rowOff>135509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5276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57810</xdr:rowOff>
    </xdr:from>
    <xdr:to>
      <xdr:col>55</xdr:col>
      <xdr:colOff>50800</xdr:colOff>
      <xdr:row>55</xdr:row>
      <xdr:rowOff>159410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80687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69012</xdr:rowOff>
    </xdr:from>
    <xdr:to>
      <xdr:col>50</xdr:col>
      <xdr:colOff>165100</xdr:colOff>
      <xdr:row>55</xdr:row>
      <xdr:rowOff>170612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15689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27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123419</xdr:rowOff>
    </xdr:from>
    <xdr:to>
      <xdr:col>46</xdr:col>
      <xdr:colOff>38100</xdr:colOff>
      <xdr:row>56</xdr:row>
      <xdr:rowOff>53569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70096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32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72212</xdr:rowOff>
    </xdr:from>
    <xdr:to>
      <xdr:col>41</xdr:col>
      <xdr:colOff>101600</xdr:colOff>
      <xdr:row>56</xdr:row>
      <xdr:rowOff>2362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18889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2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84709</xdr:rowOff>
    </xdr:from>
    <xdr:to>
      <xdr:col>36</xdr:col>
      <xdr:colOff>165100</xdr:colOff>
      <xdr:row>56</xdr:row>
      <xdr:rowOff>14859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31386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28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51198</xdr:rowOff>
    </xdr:from>
    <xdr:to>
      <xdr:col>55</xdr:col>
      <xdr:colOff>0</xdr:colOff>
      <xdr:row>78</xdr:row>
      <xdr:rowOff>64408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24298"/>
          <a:ext cx="8382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167230</xdr:rowOff>
    </xdr:from>
    <xdr:to>
      <xdr:col>50</xdr:col>
      <xdr:colOff>114300</xdr:colOff>
      <xdr:row>78</xdr:row>
      <xdr:rowOff>64408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854530"/>
          <a:ext cx="889000" cy="58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167230</xdr:rowOff>
    </xdr:from>
    <xdr:to>
      <xdr:col>45</xdr:col>
      <xdr:colOff>177800</xdr:colOff>
      <xdr:row>75</xdr:row>
      <xdr:rowOff>107288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854530"/>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107288</xdr:rowOff>
    </xdr:from>
    <xdr:to>
      <xdr:col>41</xdr:col>
      <xdr:colOff>50800</xdr:colOff>
      <xdr:row>77</xdr:row>
      <xdr:rowOff>158934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966038"/>
          <a:ext cx="889000" cy="3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398</xdr:rowOff>
    </xdr:from>
    <xdr:to>
      <xdr:col>55</xdr:col>
      <xdr:colOff>50800</xdr:colOff>
      <xdr:row>78</xdr:row>
      <xdr:rowOff>101998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150275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5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13608</xdr:rowOff>
    </xdr:from>
    <xdr:to>
      <xdr:col>50</xdr:col>
      <xdr:colOff>165100</xdr:colOff>
      <xdr:row>78</xdr:row>
      <xdr:rowOff>115208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106335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116430</xdr:rowOff>
    </xdr:from>
    <xdr:to>
      <xdr:col>46</xdr:col>
      <xdr:colOff>38100</xdr:colOff>
      <xdr:row>75</xdr:row>
      <xdr:rowOff>46580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63107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5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56488</xdr:rowOff>
    </xdr:from>
    <xdr:to>
      <xdr:col>41</xdr:col>
      <xdr:colOff>101600</xdr:colOff>
      <xdr:row>75</xdr:row>
      <xdr:rowOff>158088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3165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108134</xdr:rowOff>
    </xdr:from>
    <xdr:to>
      <xdr:col>36</xdr:col>
      <xdr:colOff>165100</xdr:colOff>
      <xdr:row>78</xdr:row>
      <xdr:rowOff>38284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54811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157187</xdr:rowOff>
    </xdr:from>
    <xdr:to>
      <xdr:col>55</xdr:col>
      <xdr:colOff>0</xdr:colOff>
      <xdr:row>93</xdr:row>
      <xdr:rowOff>158423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102037"/>
          <a:ext cx="8382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136226</xdr:rowOff>
    </xdr:from>
    <xdr:to>
      <xdr:col>50</xdr:col>
      <xdr:colOff>114300</xdr:colOff>
      <xdr:row>93</xdr:row>
      <xdr:rowOff>158423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081076"/>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136226</xdr:rowOff>
    </xdr:from>
    <xdr:to>
      <xdr:col>45</xdr:col>
      <xdr:colOff>177800</xdr:colOff>
      <xdr:row>93</xdr:row>
      <xdr:rowOff>162720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081076"/>
          <a:ext cx="889000" cy="2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114050</xdr:rowOff>
    </xdr:from>
    <xdr:to>
      <xdr:col>41</xdr:col>
      <xdr:colOff>50800</xdr:colOff>
      <xdr:row>93</xdr:row>
      <xdr:rowOff>162720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058900"/>
          <a:ext cx="889000" cy="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106387</xdr:rowOff>
    </xdr:from>
    <xdr:to>
      <xdr:col>55</xdr:col>
      <xdr:colOff>50800</xdr:colOff>
      <xdr:row>94</xdr:row>
      <xdr:rowOff>36537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05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129264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107623</xdr:rowOff>
    </xdr:from>
    <xdr:to>
      <xdr:col>50</xdr:col>
      <xdr:colOff>165100</xdr:colOff>
      <xdr:row>94</xdr:row>
      <xdr:rowOff>37773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54300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2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85426</xdr:rowOff>
    </xdr:from>
    <xdr:to>
      <xdr:col>46</xdr:col>
      <xdr:colOff>38100</xdr:colOff>
      <xdr:row>94</xdr:row>
      <xdr:rowOff>15576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32103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111920</xdr:rowOff>
    </xdr:from>
    <xdr:to>
      <xdr:col>41</xdr:col>
      <xdr:colOff>101600</xdr:colOff>
      <xdr:row>94</xdr:row>
      <xdr:rowOff>42070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58597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83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63250</xdr:rowOff>
    </xdr:from>
    <xdr:to>
      <xdr:col>36</xdr:col>
      <xdr:colOff>165100</xdr:colOff>
      <xdr:row>93</xdr:row>
      <xdr:rowOff>164850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9927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78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167132</xdr:rowOff>
    </xdr:from>
    <xdr:to>
      <xdr:col>85</xdr:col>
      <xdr:colOff>127000</xdr:colOff>
      <xdr:row>38</xdr:row>
      <xdr:rowOff>15385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10782"/>
          <a:ext cx="8382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156899</xdr:rowOff>
    </xdr:from>
    <xdr:to>
      <xdr:col>81</xdr:col>
      <xdr:colOff>50800</xdr:colOff>
      <xdr:row>38</xdr:row>
      <xdr:rowOff>15385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00549"/>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108131</xdr:rowOff>
    </xdr:from>
    <xdr:to>
      <xdr:col>76</xdr:col>
      <xdr:colOff>114300</xdr:colOff>
      <xdr:row>37</xdr:row>
      <xdr:rowOff>156899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80331"/>
          <a:ext cx="889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127617</xdr:rowOff>
    </xdr:from>
    <xdr:to>
      <xdr:col>71</xdr:col>
      <xdr:colOff>177800</xdr:colOff>
      <xdr:row>36</xdr:row>
      <xdr:rowOff>108131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956917"/>
          <a:ext cx="889000" cy="3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116332</xdr:rowOff>
    </xdr:from>
    <xdr:to>
      <xdr:col>85</xdr:col>
      <xdr:colOff>177800</xdr:colOff>
      <xdr:row>38</xdr:row>
      <xdr:rowOff>46482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94759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136035</xdr:rowOff>
    </xdr:from>
    <xdr:to>
      <xdr:col>81</xdr:col>
      <xdr:colOff>101600</xdr:colOff>
      <xdr:row>38</xdr:row>
      <xdr:rowOff>66185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57312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106099</xdr:rowOff>
    </xdr:from>
    <xdr:to>
      <xdr:col>76</xdr:col>
      <xdr:colOff>165100</xdr:colOff>
      <xdr:row>38</xdr:row>
      <xdr:rowOff>36249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4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27377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4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57331</xdr:rowOff>
    </xdr:from>
    <xdr:to>
      <xdr:col>72</xdr:col>
      <xdr:colOff>38100</xdr:colOff>
      <xdr:row>36</xdr:row>
      <xdr:rowOff>158931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00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76817</xdr:rowOff>
    </xdr:from>
    <xdr:to>
      <xdr:col>67</xdr:col>
      <xdr:colOff>101600</xdr:colOff>
      <xdr:row>35</xdr:row>
      <xdr:rowOff>6967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23494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8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61542</xdr:rowOff>
    </xdr:from>
    <xdr:to>
      <xdr:col>85</xdr:col>
      <xdr:colOff>127000</xdr:colOff>
      <xdr:row>57</xdr:row>
      <xdr:rowOff>16919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62742"/>
          <a:ext cx="838200" cy="1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22428</xdr:rowOff>
    </xdr:from>
    <xdr:to>
      <xdr:col>81</xdr:col>
      <xdr:colOff>50800</xdr:colOff>
      <xdr:row>57</xdr:row>
      <xdr:rowOff>16919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623628"/>
          <a:ext cx="889000" cy="16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22428</xdr:rowOff>
    </xdr:from>
    <xdr:to>
      <xdr:col>76</xdr:col>
      <xdr:colOff>114300</xdr:colOff>
      <xdr:row>56</xdr:row>
      <xdr:rowOff>44717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23628"/>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149118</xdr:rowOff>
    </xdr:from>
    <xdr:to>
      <xdr:col>71</xdr:col>
      <xdr:colOff>177800</xdr:colOff>
      <xdr:row>56</xdr:row>
      <xdr:rowOff>44717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78868"/>
          <a:ext cx="8890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10742</xdr:rowOff>
    </xdr:from>
    <xdr:to>
      <xdr:col>85</xdr:col>
      <xdr:colOff>177800</xdr:colOff>
      <xdr:row>56</xdr:row>
      <xdr:rowOff>112342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1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160619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9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137569</xdr:rowOff>
    </xdr:from>
    <xdr:to>
      <xdr:col>81</xdr:col>
      <xdr:colOff>101600</xdr:colOff>
      <xdr:row>57</xdr:row>
      <xdr:rowOff>67719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58846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3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143078</xdr:rowOff>
    </xdr:from>
    <xdr:to>
      <xdr:col>76</xdr:col>
      <xdr:colOff>165100</xdr:colOff>
      <xdr:row>56</xdr:row>
      <xdr:rowOff>73228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64355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6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165367</xdr:rowOff>
    </xdr:from>
    <xdr:to>
      <xdr:col>72</xdr:col>
      <xdr:colOff>38100</xdr:colOff>
      <xdr:row>56</xdr:row>
      <xdr:rowOff>95517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86644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98318</xdr:rowOff>
    </xdr:from>
    <xdr:to>
      <xdr:col>67</xdr:col>
      <xdr:colOff>101600</xdr:colOff>
      <xdr:row>56</xdr:row>
      <xdr:rowOff>28468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19595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2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109296</xdr:rowOff>
    </xdr:from>
    <xdr:to>
      <xdr:col>85</xdr:col>
      <xdr:colOff>127000</xdr:colOff>
      <xdr:row>78</xdr:row>
      <xdr:rowOff>165303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82396"/>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21437</xdr:rowOff>
    </xdr:from>
    <xdr:to>
      <xdr:col>81</xdr:col>
      <xdr:colOff>50800</xdr:colOff>
      <xdr:row>78</xdr:row>
      <xdr:rowOff>109296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394537"/>
          <a:ext cx="889000" cy="8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166066</xdr:rowOff>
    </xdr:from>
    <xdr:to>
      <xdr:col>76</xdr:col>
      <xdr:colOff>114300</xdr:colOff>
      <xdr:row>78</xdr:row>
      <xdr:rowOff>21437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367716"/>
          <a:ext cx="889000" cy="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166066</xdr:rowOff>
    </xdr:from>
    <xdr:to>
      <xdr:col>71</xdr:col>
      <xdr:colOff>177800</xdr:colOff>
      <xdr:row>79</xdr:row>
      <xdr:rowOff>8713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367716"/>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114503</xdr:rowOff>
    </xdr:from>
    <xdr:to>
      <xdr:col>85</xdr:col>
      <xdr:colOff>177800</xdr:colOff>
      <xdr:row>79</xdr:row>
      <xdr:rowOff>44653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58496</xdr:rowOff>
    </xdr:from>
    <xdr:to>
      <xdr:col>81</xdr:col>
      <xdr:colOff>101600</xdr:colOff>
      <xdr:row>78</xdr:row>
      <xdr:rowOff>160096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5173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20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142087</xdr:rowOff>
    </xdr:from>
    <xdr:to>
      <xdr:col>76</xdr:col>
      <xdr:colOff>165100</xdr:colOff>
      <xdr:row>78</xdr:row>
      <xdr:rowOff>72237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3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88764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11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115266</xdr:rowOff>
    </xdr:from>
    <xdr:to>
      <xdr:col>72</xdr:col>
      <xdr:colOff>38100</xdr:colOff>
      <xdr:row>78</xdr:row>
      <xdr:rowOff>45416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3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36543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4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129363</xdr:rowOff>
    </xdr:from>
    <xdr:to>
      <xdr:col>67</xdr:col>
      <xdr:colOff>101600</xdr:colOff>
      <xdr:row>79</xdr:row>
      <xdr:rowOff>59513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50640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9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142129</xdr:rowOff>
    </xdr:from>
    <xdr:to>
      <xdr:col>85</xdr:col>
      <xdr:colOff>127000</xdr:colOff>
      <xdr:row>91</xdr:row>
      <xdr:rowOff>28029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572629"/>
          <a:ext cx="838200" cy="5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28029</xdr:rowOff>
    </xdr:from>
    <xdr:to>
      <xdr:col>81</xdr:col>
      <xdr:colOff>50800</xdr:colOff>
      <xdr:row>91</xdr:row>
      <xdr:rowOff>129356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629979"/>
          <a:ext cx="8890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129356</xdr:rowOff>
    </xdr:from>
    <xdr:to>
      <xdr:col>76</xdr:col>
      <xdr:colOff>114300</xdr:colOff>
      <xdr:row>92</xdr:row>
      <xdr:rowOff>59261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731306"/>
          <a:ext cx="8890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59261</xdr:rowOff>
    </xdr:from>
    <xdr:to>
      <xdr:col>71</xdr:col>
      <xdr:colOff>177800</xdr:colOff>
      <xdr:row>92</xdr:row>
      <xdr:rowOff>133471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832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91329</xdr:rowOff>
    </xdr:from>
    <xdr:to>
      <xdr:col>85</xdr:col>
      <xdr:colOff>177800</xdr:colOff>
      <xdr:row>91</xdr:row>
      <xdr:rowOff>21479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5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44356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47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148679</xdr:rowOff>
    </xdr:from>
    <xdr:to>
      <xdr:col>81</xdr:col>
      <xdr:colOff>101600</xdr:colOff>
      <xdr:row>91</xdr:row>
      <xdr:rowOff>78829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5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95356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35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78556</xdr:rowOff>
    </xdr:from>
    <xdr:to>
      <xdr:col>76</xdr:col>
      <xdr:colOff>165100</xdr:colOff>
      <xdr:row>92</xdr:row>
      <xdr:rowOff>8706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6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25233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4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8461</xdr:rowOff>
    </xdr:from>
    <xdr:to>
      <xdr:col>72</xdr:col>
      <xdr:colOff>38100</xdr:colOff>
      <xdr:row>92</xdr:row>
      <xdr:rowOff>110061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7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126588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5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82671</xdr:rowOff>
    </xdr:from>
    <xdr:to>
      <xdr:col>67</xdr:col>
      <xdr:colOff>101600</xdr:colOff>
      <xdr:row>93</xdr:row>
      <xdr:rowOff>12821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29348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6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145415</xdr:rowOff>
    </xdr:from>
    <xdr:to>
      <xdr:col>116</xdr:col>
      <xdr:colOff>63500</xdr:colOff>
      <xdr:row>31</xdr:row>
      <xdr:rowOff>156464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5460365"/>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46753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1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156464</xdr:rowOff>
    </xdr:from>
    <xdr:to>
      <xdr:col>111</xdr:col>
      <xdr:colOff>177800</xdr:colOff>
      <xdr:row>36</xdr:row>
      <xdr:rowOff>50546</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5471414"/>
          <a:ext cx="889000" cy="75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43324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34163</xdr:rowOff>
    </xdr:from>
    <xdr:to>
      <xdr:col>107</xdr:col>
      <xdr:colOff>50800</xdr:colOff>
      <xdr:row>36</xdr:row>
      <xdr:rowOff>50546</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5863463"/>
          <a:ext cx="889000" cy="3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147718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34163</xdr:rowOff>
    </xdr:from>
    <xdr:to>
      <xdr:col>102</xdr:col>
      <xdr:colOff>114300</xdr:colOff>
      <xdr:row>37</xdr:row>
      <xdr:rowOff>11684</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5863463"/>
          <a:ext cx="889000" cy="49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150385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94615</xdr:rowOff>
    </xdr:from>
    <xdr:to>
      <xdr:col>116</xdr:col>
      <xdr:colOff>114300</xdr:colOff>
      <xdr:row>32</xdr:row>
      <xdr:rowOff>24765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34307</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53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105664</xdr:rowOff>
    </xdr:from>
    <xdr:to>
      <xdr:col>112</xdr:col>
      <xdr:colOff>38100</xdr:colOff>
      <xdr:row>32</xdr:row>
      <xdr:rowOff>35814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542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52341</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51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171196</xdr:rowOff>
    </xdr:from>
    <xdr:to>
      <xdr:col>107</xdr:col>
      <xdr:colOff>101600</xdr:colOff>
      <xdr:row>36</xdr:row>
      <xdr:rowOff>101346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117873</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59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154813</xdr:rowOff>
    </xdr:from>
    <xdr:to>
      <xdr:col>102</xdr:col>
      <xdr:colOff>165100</xdr:colOff>
      <xdr:row>34</xdr:row>
      <xdr:rowOff>84963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58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101490</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10428" y="558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132334</xdr:rowOff>
    </xdr:from>
    <xdr:to>
      <xdr:col>98</xdr:col>
      <xdr:colOff>38100</xdr:colOff>
      <xdr:row>37</xdr:row>
      <xdr:rowOff>62484</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79011</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67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高い状況となっている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21,556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。これは、新市庁舎建設事業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に係る投資的経費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249,677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円となっており、類似団体平均に比べ高い状況となっている。これは、生活保護にかかる被保護率が高く、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生活保護費にかかる扶助費が高いことが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82,708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番目に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い状況と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なっている。これは、原爆被爆関連経費等により類似都市と比較して高い水準で推移している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こと及び新東工場建設事業に係る投資的経費が増となった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63,915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債に係る元金償還が増となったこと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2,007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円の増となっており、類似都市と比較して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最も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くなって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費が増となったものの、歳入において、地方税及び地方交付税が増となった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、実質収支・実質単年度収支ともに黒字となっている。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参考：直近の一般会計実質収支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下水道使用料の減により、事業の規模が減少したものの、現金・預金の増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資金剰余額が増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標準財政規模比が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・介護保険事業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保険料収納額等の歳入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が増となっているものの、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保険給付費の増などにより歳出が増加したこと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により、資金剰余額が前年度より減（▲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億円）となり、標準財政規模比が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・国民健康保険事業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歳出において保険給付費などが減となったものの、保険給付費等交付金や保険料収納額等の歳入の減が歳出の減少を上回ったことにより、資金剰余額が前年度より減（▲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億円）となり、標準財政規模比が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会計の主要因について記載したが、全会計において赤字にはなっていない。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239245421</v>
      </c>
      <c r="BO4" s="371"/>
      <c r="BP4" s="371"/>
      <c r="BQ4" s="371"/>
      <c r="BR4" s="371"/>
      <c r="BS4" s="371"/>
      <c r="BT4" s="371"/>
      <c r="BU4" s="372"/>
      <c r="BV4" s="370">
        <v>240493330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v>
      </c>
      <c r="CU4" s="377"/>
      <c r="CV4" s="377"/>
      <c r="CW4" s="377"/>
      <c r="CX4" s="377"/>
      <c r="CY4" s="377"/>
      <c r="CZ4" s="377"/>
      <c r="DA4" s="378"/>
      <c r="DB4" s="376">
        <v>6.8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231021714</v>
      </c>
      <c r="BO5" s="408"/>
      <c r="BP5" s="408"/>
      <c r="BQ5" s="408"/>
      <c r="BR5" s="408"/>
      <c r="BS5" s="408"/>
      <c r="BT5" s="408"/>
      <c r="BU5" s="409"/>
      <c r="BV5" s="407">
        <v>231943383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97.9</v>
      </c>
      <c r="CU5" s="405"/>
      <c r="CV5" s="405"/>
      <c r="CW5" s="405"/>
      <c r="CX5" s="405"/>
      <c r="CY5" s="405"/>
      <c r="CZ5" s="405"/>
      <c r="DA5" s="406"/>
      <c r="DB5" s="404">
        <v>97.2</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8223707</v>
      </c>
      <c r="BO6" s="408"/>
      <c r="BP6" s="408"/>
      <c r="BQ6" s="408"/>
      <c r="BR6" s="408"/>
      <c r="BS6" s="408"/>
      <c r="BT6" s="408"/>
      <c r="BU6" s="409"/>
      <c r="BV6" s="407">
        <v>8549947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v>
      </c>
      <c r="CU6" s="445"/>
      <c r="CV6" s="445"/>
      <c r="CW6" s="445"/>
      <c r="CX6" s="445"/>
      <c r="CY6" s="445"/>
      <c r="CZ6" s="445"/>
      <c r="DA6" s="446"/>
      <c r="DB6" s="444">
        <v>100.5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3184557</v>
      </c>
      <c r="BO7" s="408"/>
      <c r="BP7" s="408"/>
      <c r="BQ7" s="408"/>
      <c r="BR7" s="408"/>
      <c r="BS7" s="408"/>
      <c r="BT7" s="408"/>
      <c r="BU7" s="409"/>
      <c r="BV7" s="407">
        <v>1690914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100530137</v>
      </c>
      <c r="CU7" s="408"/>
      <c r="CV7" s="408"/>
      <c r="CW7" s="408"/>
      <c r="CX7" s="408"/>
      <c r="CY7" s="408"/>
      <c r="CZ7" s="408"/>
      <c r="DA7" s="409"/>
      <c r="DB7" s="407">
        <v>100144822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5039150</v>
      </c>
      <c r="BO8" s="408"/>
      <c r="BP8" s="408"/>
      <c r="BQ8" s="408"/>
      <c r="BR8" s="408"/>
      <c r="BS8" s="408"/>
      <c r="BT8" s="408"/>
      <c r="BU8" s="409"/>
      <c r="BV8" s="407">
        <v>6859033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0.57999999999999996</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409118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-1819883</v>
      </c>
      <c r="BO9" s="408"/>
      <c r="BP9" s="408"/>
      <c r="BQ9" s="408"/>
      <c r="BR9" s="408"/>
      <c r="BS9" s="408"/>
      <c r="BT9" s="408"/>
      <c r="BU9" s="409"/>
      <c r="BV9" s="407">
        <v>3954058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16.899999999999999</v>
      </c>
      <c r="CU9" s="405"/>
      <c r="CV9" s="405"/>
      <c r="CW9" s="405"/>
      <c r="CX9" s="405"/>
      <c r="CY9" s="405"/>
      <c r="CZ9" s="405"/>
      <c r="DA9" s="406"/>
      <c r="DB9" s="404">
        <v>18.399999999999999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429508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4323599</v>
      </c>
      <c r="BO10" s="408"/>
      <c r="BP10" s="408"/>
      <c r="BQ10" s="408"/>
      <c r="BR10" s="408"/>
      <c r="BS10" s="408"/>
      <c r="BT10" s="408"/>
      <c r="BU10" s="409"/>
      <c r="BV10" s="407">
        <v>2143026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395843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2305073</v>
      </c>
      <c r="BO12" s="408"/>
      <c r="BP12" s="408"/>
      <c r="BQ12" s="408"/>
      <c r="BR12" s="408"/>
      <c r="BS12" s="408"/>
      <c r="BT12" s="408"/>
      <c r="BU12" s="409"/>
      <c r="BV12" s="407">
        <v>3456054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391500</v>
      </c>
      <c r="S13" s="492"/>
      <c r="T13" s="492"/>
      <c r="U13" s="492"/>
      <c r="V13" s="493"/>
      <c r="W13" s="423" t="s">
        <v>131</v>
      </c>
      <c r="X13" s="424"/>
      <c r="Y13" s="424"/>
      <c r="Z13" s="424"/>
      <c r="AA13" s="424"/>
      <c r="AB13" s="414"/>
      <c r="AC13" s="458">
        <v>3011</v>
      </c>
      <c r="AD13" s="459"/>
      <c r="AE13" s="459"/>
      <c r="AF13" s="459"/>
      <c r="AG13" s="501"/>
      <c r="AH13" s="458">
        <v>3658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198643</v>
      </c>
      <c r="BO13" s="408"/>
      <c r="BP13" s="408"/>
      <c r="BQ13" s="408"/>
      <c r="BR13" s="408"/>
      <c r="BS13" s="408"/>
      <c r="BT13" s="408"/>
      <c r="BU13" s="409"/>
      <c r="BV13" s="407">
        <v>2641030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10.4</v>
      </c>
      <c r="CU13" s="405"/>
      <c r="CV13" s="405"/>
      <c r="CW13" s="405"/>
      <c r="CX13" s="405"/>
      <c r="CY13" s="405"/>
      <c r="CZ13" s="405"/>
      <c r="DA13" s="406"/>
      <c r="DB13" s="404">
        <v>9.6999999999999993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401195</v>
      </c>
      <c r="S14" s="492"/>
      <c r="T14" s="492"/>
      <c r="U14" s="492"/>
      <c r="V14" s="493"/>
      <c r="W14" s="397"/>
      <c r="X14" s="398"/>
      <c r="Y14" s="398"/>
      <c r="Z14" s="398"/>
      <c r="AA14" s="398"/>
      <c r="AB14" s="387"/>
      <c r="AC14" s="494">
        <v>1.7</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96</v>
      </c>
      <c r="CU14" s="506"/>
      <c r="CV14" s="506"/>
      <c r="CW14" s="506"/>
      <c r="CX14" s="506"/>
      <c r="CY14" s="506"/>
      <c r="CZ14" s="506"/>
      <c r="DA14" s="507"/>
      <c r="DB14" s="505">
        <v>103.9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397588</v>
      </c>
      <c r="S15" s="492"/>
      <c r="T15" s="492"/>
      <c r="U15" s="492"/>
      <c r="V15" s="493"/>
      <c r="W15" s="423" t="s">
        <v>137</v>
      </c>
      <c r="X15" s="424"/>
      <c r="Y15" s="424"/>
      <c r="Z15" s="424"/>
      <c r="AA15" s="424"/>
      <c r="AB15" s="414"/>
      <c r="AC15" s="458">
        <v>31003</v>
      </c>
      <c r="AD15" s="459"/>
      <c r="AE15" s="459"/>
      <c r="AF15" s="459"/>
      <c r="AG15" s="501"/>
      <c r="AH15" s="458">
        <v>36181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48673290</v>
      </c>
      <c r="BO15" s="371"/>
      <c r="BP15" s="371"/>
      <c r="BQ15" s="371"/>
      <c r="BR15" s="371"/>
      <c r="BS15" s="371"/>
      <c r="BT15" s="371"/>
      <c r="BU15" s="372"/>
      <c r="BV15" s="370">
        <v>48641264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v>
      </c>
      <c r="AD16" s="495"/>
      <c r="AE16" s="495"/>
      <c r="AF16" s="495"/>
      <c r="AG16" s="496"/>
      <c r="AH16" s="494">
        <v>19.399999999999999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85418634</v>
      </c>
      <c r="BO16" s="408"/>
      <c r="BP16" s="408"/>
      <c r="BQ16" s="408"/>
      <c r="BR16" s="408"/>
      <c r="BS16" s="408"/>
      <c r="BT16" s="408"/>
      <c r="BU16" s="409"/>
      <c r="BV16" s="407">
        <v>83729976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145240</v>
      </c>
      <c r="AD17" s="459"/>
      <c r="AE17" s="459"/>
      <c r="AF17" s="459"/>
      <c r="AG17" s="501"/>
      <c r="AH17" s="458">
        <v>146548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61610770</v>
      </c>
      <c r="BO17" s="408"/>
      <c r="BP17" s="408"/>
      <c r="BQ17" s="408"/>
      <c r="BR17" s="408"/>
      <c r="BS17" s="408"/>
      <c r="BT17" s="408"/>
      <c r="BU17" s="409"/>
      <c r="BV17" s="407">
        <v>61726355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405.69</v>
      </c>
      <c r="M18" s="531"/>
      <c r="N18" s="531"/>
      <c r="O18" s="531"/>
      <c r="P18" s="531"/>
      <c r="Q18" s="531"/>
      <c r="R18" s="532"/>
      <c r="S18" s="532"/>
      <c r="T18" s="532"/>
      <c r="U18" s="532"/>
      <c r="V18" s="533"/>
      <c r="W18" s="425"/>
      <c r="X18" s="426"/>
      <c r="Y18" s="426"/>
      <c r="Z18" s="426"/>
      <c r="AA18" s="426"/>
      <c r="AB18" s="417"/>
      <c r="AC18" s="534">
        <v>81</v>
      </c>
      <c r="AD18" s="535"/>
      <c r="AE18" s="535"/>
      <c r="AF18" s="535"/>
      <c r="AG18" s="536"/>
      <c r="AH18" s="534">
        <v>78.599999999999994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101674903</v>
      </c>
      <c r="BO18" s="408"/>
      <c r="BP18" s="408"/>
      <c r="BQ18" s="408"/>
      <c r="BR18" s="408"/>
      <c r="BS18" s="408"/>
      <c r="BT18" s="408"/>
      <c r="BU18" s="409"/>
      <c r="BV18" s="407">
        <v>99945138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1008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140596263</v>
      </c>
      <c r="BO19" s="408"/>
      <c r="BP19" s="408"/>
      <c r="BQ19" s="408"/>
      <c r="BR19" s="408"/>
      <c r="BS19" s="408"/>
      <c r="BT19" s="408"/>
      <c r="BU19" s="409"/>
      <c r="BV19" s="407">
        <v>128180130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187423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263749826</v>
      </c>
      <c r="BO22" s="371"/>
      <c r="BP22" s="371"/>
      <c r="BQ22" s="371"/>
      <c r="BR22" s="371"/>
      <c r="BS22" s="371"/>
      <c r="BT22" s="371"/>
      <c r="BU22" s="372"/>
      <c r="BV22" s="370">
        <v>272864142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209302128</v>
      </c>
      <c r="BO23" s="408"/>
      <c r="BP23" s="408"/>
      <c r="BQ23" s="408"/>
      <c r="BR23" s="408"/>
      <c r="BS23" s="408"/>
      <c r="BT23" s="408"/>
      <c r="BU23" s="409"/>
      <c r="BV23" s="407">
        <v>214510826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9780</v>
      </c>
      <c r="R24" s="459"/>
      <c r="S24" s="459"/>
      <c r="T24" s="459"/>
      <c r="U24" s="459"/>
      <c r="V24" s="501"/>
      <c r="W24" s="553"/>
      <c r="X24" s="554"/>
      <c r="Y24" s="555"/>
      <c r="Z24" s="457" t="s">
        <v>162</v>
      </c>
      <c r="AA24" s="437"/>
      <c r="AB24" s="437"/>
      <c r="AC24" s="437"/>
      <c r="AD24" s="437"/>
      <c r="AE24" s="437"/>
      <c r="AF24" s="437"/>
      <c r="AG24" s="438"/>
      <c r="AH24" s="458">
        <v>2770</v>
      </c>
      <c r="AI24" s="459"/>
      <c r="AJ24" s="459"/>
      <c r="AK24" s="459"/>
      <c r="AL24" s="501"/>
      <c r="AM24" s="458">
        <v>8373710</v>
      </c>
      <c r="AN24" s="459"/>
      <c r="AO24" s="459"/>
      <c r="AP24" s="459"/>
      <c r="AQ24" s="459"/>
      <c r="AR24" s="501"/>
      <c r="AS24" s="458">
        <v>3023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191205449</v>
      </c>
      <c r="BO24" s="408"/>
      <c r="BP24" s="408"/>
      <c r="BQ24" s="408"/>
      <c r="BR24" s="408"/>
      <c r="BS24" s="408"/>
      <c r="BT24" s="408"/>
      <c r="BU24" s="409"/>
      <c r="BV24" s="407">
        <v>195880816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8400</v>
      </c>
      <c r="R25" s="459"/>
      <c r="S25" s="459"/>
      <c r="T25" s="459"/>
      <c r="U25" s="459"/>
      <c r="V25" s="501"/>
      <c r="W25" s="553"/>
      <c r="X25" s="554"/>
      <c r="Y25" s="555"/>
      <c r="Z25" s="457" t="s">
        <v>165</v>
      </c>
      <c r="AA25" s="437"/>
      <c r="AB25" s="437"/>
      <c r="AC25" s="437"/>
      <c r="AD25" s="437"/>
      <c r="AE25" s="437"/>
      <c r="AF25" s="437"/>
      <c r="AG25" s="438"/>
      <c r="AH25" s="458">
        <v>467</v>
      </c>
      <c r="AI25" s="459"/>
      <c r="AJ25" s="459"/>
      <c r="AK25" s="459"/>
      <c r="AL25" s="501"/>
      <c r="AM25" s="458">
        <v>1325813</v>
      </c>
      <c r="AN25" s="459"/>
      <c r="AO25" s="459"/>
      <c r="AP25" s="459"/>
      <c r="AQ25" s="459"/>
      <c r="AR25" s="501"/>
      <c r="AS25" s="458">
        <v>2839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71250954</v>
      </c>
      <c r="BO25" s="371"/>
      <c r="BP25" s="371"/>
      <c r="BQ25" s="371"/>
      <c r="BR25" s="371"/>
      <c r="BS25" s="371"/>
      <c r="BT25" s="371"/>
      <c r="BU25" s="372"/>
      <c r="BV25" s="370">
        <v>55913485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6830</v>
      </c>
      <c r="R26" s="459"/>
      <c r="S26" s="459"/>
      <c r="T26" s="459"/>
      <c r="U26" s="459"/>
      <c r="V26" s="501"/>
      <c r="W26" s="553"/>
      <c r="X26" s="554"/>
      <c r="Y26" s="555"/>
      <c r="Z26" s="457" t="s">
        <v>168</v>
      </c>
      <c r="AA26" s="559"/>
      <c r="AB26" s="559"/>
      <c r="AC26" s="559"/>
      <c r="AD26" s="559"/>
      <c r="AE26" s="559"/>
      <c r="AF26" s="559"/>
      <c r="AG26" s="560"/>
      <c r="AH26" s="458">
        <v>201</v>
      </c>
      <c r="AI26" s="459"/>
      <c r="AJ26" s="459"/>
      <c r="AK26" s="459"/>
      <c r="AL26" s="501"/>
      <c r="AM26" s="458">
        <v>551745</v>
      </c>
      <c r="AN26" s="459"/>
      <c r="AO26" s="459"/>
      <c r="AP26" s="459"/>
      <c r="AQ26" s="459"/>
      <c r="AR26" s="501"/>
      <c r="AS26" s="458">
        <v>2745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7370</v>
      </c>
      <c r="R27" s="459"/>
      <c r="S27" s="459"/>
      <c r="T27" s="459"/>
      <c r="U27" s="459"/>
      <c r="V27" s="501"/>
      <c r="W27" s="553"/>
      <c r="X27" s="554"/>
      <c r="Y27" s="555"/>
      <c r="Z27" s="457" t="s">
        <v>171</v>
      </c>
      <c r="AA27" s="437"/>
      <c r="AB27" s="437"/>
      <c r="AC27" s="437"/>
      <c r="AD27" s="437"/>
      <c r="AE27" s="437"/>
      <c r="AF27" s="437"/>
      <c r="AG27" s="438"/>
      <c r="AH27" s="458">
        <v>80</v>
      </c>
      <c r="AI27" s="459"/>
      <c r="AJ27" s="459"/>
      <c r="AK27" s="459"/>
      <c r="AL27" s="501"/>
      <c r="AM27" s="458">
        <v>320508</v>
      </c>
      <c r="AN27" s="459"/>
      <c r="AO27" s="459"/>
      <c r="AP27" s="459"/>
      <c r="AQ27" s="459"/>
      <c r="AR27" s="501"/>
      <c r="AS27" s="458">
        <v>4006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5925073</v>
      </c>
      <c r="BO27" s="527"/>
      <c r="BP27" s="527"/>
      <c r="BQ27" s="527"/>
      <c r="BR27" s="527"/>
      <c r="BS27" s="527"/>
      <c r="BT27" s="527"/>
      <c r="BU27" s="528"/>
      <c r="BV27" s="526">
        <v>5958950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6730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12783373</v>
      </c>
      <c r="BO28" s="371"/>
      <c r="BP28" s="371"/>
      <c r="BQ28" s="371"/>
      <c r="BR28" s="371"/>
      <c r="BS28" s="371"/>
      <c r="BT28" s="371"/>
      <c r="BU28" s="372"/>
      <c r="BV28" s="370">
        <v>10764847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38</v>
      </c>
      <c r="M29" s="459"/>
      <c r="N29" s="459"/>
      <c r="O29" s="459"/>
      <c r="P29" s="501"/>
      <c r="Q29" s="458">
        <v>6190</v>
      </c>
      <c r="R29" s="459"/>
      <c r="S29" s="459"/>
      <c r="T29" s="459"/>
      <c r="U29" s="459"/>
      <c r="V29" s="501"/>
      <c r="W29" s="556"/>
      <c r="X29" s="557"/>
      <c r="Y29" s="558"/>
      <c r="Z29" s="457" t="s">
        <v>177</v>
      </c>
      <c r="AA29" s="437"/>
      <c r="AB29" s="437"/>
      <c r="AC29" s="437"/>
      <c r="AD29" s="437"/>
      <c r="AE29" s="437"/>
      <c r="AF29" s="437"/>
      <c r="AG29" s="438"/>
      <c r="AH29" s="458">
        <v>2850</v>
      </c>
      <c r="AI29" s="459"/>
      <c r="AJ29" s="459"/>
      <c r="AK29" s="459"/>
      <c r="AL29" s="501"/>
      <c r="AM29" s="458">
        <v>8694218</v>
      </c>
      <c r="AN29" s="459"/>
      <c r="AO29" s="459"/>
      <c r="AP29" s="459"/>
      <c r="AQ29" s="459"/>
      <c r="AR29" s="501"/>
      <c r="AS29" s="458">
        <v>3051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6376128</v>
      </c>
      <c r="BO29" s="408"/>
      <c r="BP29" s="408"/>
      <c r="BQ29" s="408"/>
      <c r="BR29" s="408"/>
      <c r="BS29" s="408"/>
      <c r="BT29" s="408"/>
      <c r="BU29" s="409"/>
      <c r="BV29" s="407">
        <v>9099060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22791258</v>
      </c>
      <c r="BO30" s="527"/>
      <c r="BP30" s="527"/>
      <c r="BQ30" s="527"/>
      <c r="BR30" s="527"/>
      <c r="BS30" s="527"/>
      <c r="BT30" s="527"/>
      <c r="BU30" s="528"/>
      <c r="BV30" s="526">
        <v>22963713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6</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10</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12</v>
      </c>
      <c r="BF34" s="597"/>
      <c r="BG34" s="598" t="str">
        <f>IF('各会計、関係団体の財政状況及び健全化判断比率'!B34="","",'各会計、関係団体の財政状況及び健全化判断比率'!B34)</f>
        <v>観光施設事業特別会計</v>
      </c>
      <c r="BH34" s="598"/>
      <c r="BI34" s="598"/>
      <c r="BJ34" s="598"/>
      <c r="BK34" s="598"/>
      <c r="BL34" s="598"/>
      <c r="BM34" s="598"/>
      <c r="BN34" s="598"/>
      <c r="BO34" s="598"/>
      <c r="BP34" s="598"/>
      <c r="BQ34" s="598"/>
      <c r="BR34" s="598"/>
      <c r="BS34" s="598"/>
      <c r="BT34" s="598"/>
      <c r="BU34" s="598"/>
      <c r="BV34" s="181"/>
      <c r="BW34" s="597">
        <f>IF(BY34="","",MAX(C34:D43,U34:V43,AM34:AN43,BE34:BF43)+1)</f>
        <v>15</v>
      </c>
      <c r="BX34" s="597"/>
      <c r="BY34" s="598" t="str">
        <f>IF('各会計、関係団体の財政状況及び健全化判断比率'!B68="","",'各会計、関係団体の財政状況及び健全化判断比率'!B68)</f>
        <v>長崎県後期高齢者医療広域連合（普通会計）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（一財）クリーンながさき</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81"/>
      <c r="U35" s="597">
        <f>IF(W35="","",U34+1)</f>
        <v>7</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11</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f t="shared" ref="BE35:BE43" si="1">IF(BG35="","",BE34+1)</f>
        <v>13</v>
      </c>
      <c r="BF35" s="597"/>
      <c r="BG35" s="598" t="str">
        <f>IF('各会計、関係団体の財政状況及び健全化判断比率'!B35="","",'各会計、関係団体の財政状況及び健全化判断比率'!B35)</f>
        <v>中央卸売市場事業特別会計</v>
      </c>
      <c r="BH35" s="598"/>
      <c r="BI35" s="598"/>
      <c r="BJ35" s="598"/>
      <c r="BK35" s="598"/>
      <c r="BL35" s="598"/>
      <c r="BM35" s="598"/>
      <c r="BN35" s="598"/>
      <c r="BO35" s="598"/>
      <c r="BP35" s="598"/>
      <c r="BQ35" s="598"/>
      <c r="BR35" s="598"/>
      <c r="BS35" s="598"/>
      <c r="BT35" s="598"/>
      <c r="BU35" s="598"/>
      <c r="BV35" s="181"/>
      <c r="BW35" s="597">
        <f t="shared" ref="BW35:BW43" si="2">IF(BY35="","",BW34+1)</f>
        <v>16</v>
      </c>
      <c r="BX35" s="597"/>
      <c r="BY35" s="598" t="str">
        <f>IF('各会計、関係団体の財政状況及び健全化判断比率'!B69="","",'各会計、関係団体の財政状況及び健全化判断比率'!B69)</f>
        <v>長崎県後期高齢者医療広域連合（事業会計）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（株）ながさきサステナエナジー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母子父子寡婦福祉資金貸付事業特別会計</v>
      </c>
      <c r="F36" s="598"/>
      <c r="G36" s="598"/>
      <c r="H36" s="598"/>
      <c r="I36" s="598"/>
      <c r="J36" s="598"/>
      <c r="K36" s="598"/>
      <c r="L36" s="598"/>
      <c r="M36" s="598"/>
      <c r="N36" s="598"/>
      <c r="O36" s="598"/>
      <c r="P36" s="598"/>
      <c r="Q36" s="598"/>
      <c r="R36" s="598"/>
      <c r="S36" s="598"/>
      <c r="T36" s="181"/>
      <c r="U36" s="597">
        <f t="shared" ref="U36:U43" si="4">IF(W36="","",U35+1)</f>
        <v>8</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14</v>
      </c>
      <c r="BF36" s="597"/>
      <c r="BG36" s="598" t="str">
        <f>IF('各会計、関係団体の財政状況及び健全化判断比率'!B36="","",'各会計、関係団体の財政状況及び健全化判断比率'!B36)</f>
        <v>生活排水事業特別会計</v>
      </c>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（一財）長崎市野母崎振興公社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診療所事業特別会計</v>
      </c>
      <c r="F37" s="598"/>
      <c r="G37" s="598"/>
      <c r="H37" s="598"/>
      <c r="I37" s="598"/>
      <c r="J37" s="598"/>
      <c r="K37" s="598"/>
      <c r="L37" s="598"/>
      <c r="M37" s="598"/>
      <c r="N37" s="598"/>
      <c r="O37" s="598"/>
      <c r="P37" s="598"/>
      <c r="Q37" s="598"/>
      <c r="R37" s="598"/>
      <c r="S37" s="598"/>
      <c r="T37" s="181"/>
      <c r="U37" s="597">
        <f t="shared" si="4"/>
        <v>9</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（一財）長崎市勤労者サービスセンター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f t="shared" ref="C38:C43" si="5">IF(E38="","",C37+1)</f>
        <v>5</v>
      </c>
      <c r="D38" s="597"/>
      <c r="E38" s="598" t="str">
        <f>IF('各会計、関係団体の財政状況及び健全化判断比率'!B11="","",'各会計、関係団体の財政状況及び健全化判断比率'!B11)</f>
        <v>長崎市立病院機構病院事業債管理特別会計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21</v>
      </c>
      <c r="CP38" s="597"/>
      <c r="CQ38" s="598" t="str">
        <f>IF('各会計、関係団体の財政状況及び健全化判断比率'!BS11="","",'各会計、関係団体の財政状況及び健全化判断比率'!BS11)</f>
        <v>長崎つきまち（株）</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22</v>
      </c>
      <c r="CP39" s="597"/>
      <c r="CQ39" s="598" t="str">
        <f>IF('各会計、関係団体の財政状況及び健全化判断比率'!BS12="","",'各会計、関係団体の財政状況及び健全化判断比率'!BS12)</f>
        <v>（一財）長崎市地産地消振興公社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23</v>
      </c>
      <c r="CP40" s="597"/>
      <c r="CQ40" s="598" t="str">
        <f>IF('各会計、関係団体の財政状況及び健全化判断比率'!BS13="","",'各会計、関係団体の財政状況及び健全化判断比率'!BS13)</f>
        <v>（公財）長崎市スポーツ協会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24</v>
      </c>
      <c r="CP41" s="597"/>
      <c r="CQ41" s="598" t="str">
        <f>IF('各会計、関係団体の財政状況及び健全化判断比率'!BS14="","",'各会計、関係団体の財政状況及び健全化判断比率'!BS14)</f>
        <v>（一財）長崎ロープウェイ・水族館</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25</v>
      </c>
      <c r="CP42" s="597"/>
      <c r="CQ42" s="598" t="str">
        <f>IF('各会計、関係団体の財政状況及び健全化判断比率'!BS15="","",'各会計、関係団体の財政状況及び健全化判断比率'!BS15)</f>
        <v>（福）長崎市社会福祉事業団</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f t="shared" si="3"/>
        <v>26</v>
      </c>
      <c r="CP43" s="597"/>
      <c r="CQ43" s="598" t="str">
        <f>IF('各会計、関係団体の財政状況及び健全化判断比率'!BS16="","",'各会計、関係団体の財政状況及び健全化判断比率'!BS16)</f>
        <v>長崎中央市場サービス（株）</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5TEWuHsmNw3IMLv6uqzgLgYhvaUJ3nJj58sq2ASEV9jdRSN7fnhzxNwP2ym5rE5InhuG9akyivwzzEWKJeyiA==" saltValue="4cvdmMAQzdjZ1FLU1RGX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539</v>
      </c>
      <c r="D34" s="1151"/>
      <c r="E34" s="1152"/>
      <c r="F34" s="32">
        <v>14.51</v>
      </c>
      <c r="G34" s="33">
        <v>14.52</v>
      </c>
      <c r="H34" s="33">
        <v>14.12</v>
      </c>
      <c r="I34" s="33">
        <v>13.83</v>
      </c>
      <c r="J34" s="34">
        <v>13.74</v>
      </c>
      <c r="K34" s="22"/>
      <c r="L34" s="22"/>
      <c r="M34" s="22"/>
      <c r="N34" s="22"/>
      <c r="O34" s="22"/>
      <c r="P34" s="22"/>
    </row>
    <row r="35" spans="1:16" ht="39" customHeight="1" x14ac:dyDescent="0.15">
      <c r="A35" s="22"/>
      <c r="B35" s="35"/>
      <c r="C35" s="1145" t="s">
        <v>540</v>
      </c>
      <c r="D35" s="1146"/>
      <c r="E35" s="1147"/>
      <c r="F35" s="36">
        <v>9.57</v>
      </c>
      <c r="G35" s="37">
        <v>9.5</v>
      </c>
      <c r="H35" s="37">
        <v>10.130000000000001</v>
      </c>
      <c r="I35" s="37">
        <v>11.22</v>
      </c>
      <c r="J35" s="38">
        <v>12.42</v>
      </c>
      <c r="K35" s="22"/>
      <c r="L35" s="22"/>
      <c r="M35" s="22"/>
      <c r="N35" s="22"/>
      <c r="O35" s="22"/>
      <c r="P35" s="22"/>
    </row>
    <row r="36" spans="1:16" ht="39" customHeight="1" x14ac:dyDescent="0.15">
      <c r="A36" s="22"/>
      <c r="B36" s="35"/>
      <c r="C36" s="1145" t="s">
        <v>541</v>
      </c>
      <c r="D36" s="1146"/>
      <c r="E36" s="1147"/>
      <c r="F36" s="36">
        <v>3.24</v>
      </c>
      <c r="G36" s="37">
        <v>2.56</v>
      </c>
      <c r="H36" s="37">
        <v>2.69</v>
      </c>
      <c r="I36" s="37">
        <v>6.78</v>
      </c>
      <c r="J36" s="38">
        <v>4.97</v>
      </c>
      <c r="K36" s="22"/>
      <c r="L36" s="22"/>
      <c r="M36" s="22"/>
      <c r="N36" s="22"/>
      <c r="O36" s="22"/>
      <c r="P36" s="22"/>
    </row>
    <row r="37" spans="1:16" ht="39" customHeight="1" x14ac:dyDescent="0.15">
      <c r="A37" s="22"/>
      <c r="B37" s="35"/>
      <c r="C37" s="1145" t="s">
        <v>542</v>
      </c>
      <c r="D37" s="1146"/>
      <c r="E37" s="1147"/>
      <c r="F37" s="36">
        <v>1.1000000000000001</v>
      </c>
      <c r="G37" s="37">
        <v>1.25</v>
      </c>
      <c r="H37" s="37">
        <v>1.1399999999999999</v>
      </c>
      <c r="I37" s="37">
        <v>1.29</v>
      </c>
      <c r="J37" s="38">
        <v>1.02</v>
      </c>
      <c r="K37" s="22"/>
      <c r="L37" s="22"/>
      <c r="M37" s="22"/>
      <c r="N37" s="22"/>
      <c r="O37" s="22"/>
      <c r="P37" s="22"/>
    </row>
    <row r="38" spans="1:16" ht="39" customHeight="1" x14ac:dyDescent="0.15">
      <c r="A38" s="22"/>
      <c r="B38" s="35"/>
      <c r="C38" s="1145" t="s">
        <v>543</v>
      </c>
      <c r="D38" s="1146"/>
      <c r="E38" s="1147"/>
      <c r="F38" s="36">
        <v>0.06</v>
      </c>
      <c r="G38" s="37">
        <v>0.06</v>
      </c>
      <c r="H38" s="37">
        <v>0.02</v>
      </c>
      <c r="I38" s="37">
        <v>0.02</v>
      </c>
      <c r="J38" s="38">
        <v>0.16</v>
      </c>
      <c r="K38" s="22"/>
      <c r="L38" s="22"/>
      <c r="M38" s="22"/>
      <c r="N38" s="22"/>
      <c r="O38" s="22"/>
      <c r="P38" s="22"/>
    </row>
    <row r="39" spans="1:16" ht="39" customHeight="1" x14ac:dyDescent="0.15">
      <c r="A39" s="22"/>
      <c r="B39" s="35"/>
      <c r="C39" s="1145" t="s">
        <v>544</v>
      </c>
      <c r="D39" s="1146"/>
      <c r="E39" s="1147"/>
      <c r="F39" s="36">
        <v>0.22</v>
      </c>
      <c r="G39" s="37">
        <v>0.12</v>
      </c>
      <c r="H39" s="37">
        <v>0.32</v>
      </c>
      <c r="I39" s="37">
        <v>0.31</v>
      </c>
      <c r="J39" s="38">
        <v>0.12</v>
      </c>
      <c r="K39" s="22"/>
      <c r="L39" s="22"/>
      <c r="M39" s="22"/>
      <c r="N39" s="22"/>
      <c r="O39" s="22"/>
      <c r="P39" s="22"/>
    </row>
    <row r="40" spans="1:16" ht="39" customHeight="1" x14ac:dyDescent="0.15">
      <c r="A40" s="22"/>
      <c r="B40" s="35"/>
      <c r="C40" s="1145" t="s">
        <v>545</v>
      </c>
      <c r="D40" s="1146"/>
      <c r="E40" s="1147"/>
      <c r="F40" s="36">
        <v>0</v>
      </c>
      <c r="G40" s="37">
        <v>0</v>
      </c>
      <c r="H40" s="37">
        <v>0</v>
      </c>
      <c r="I40" s="37">
        <v>0</v>
      </c>
      <c r="J40" s="38">
        <v>0.04</v>
      </c>
      <c r="K40" s="22"/>
      <c r="L40" s="22"/>
      <c r="M40" s="22"/>
      <c r="N40" s="22"/>
      <c r="O40" s="22"/>
      <c r="P40" s="22"/>
    </row>
    <row r="41" spans="1:16" ht="39" customHeight="1" x14ac:dyDescent="0.15">
      <c r="A41" s="22"/>
      <c r="B41" s="35"/>
      <c r="C41" s="1145" t="s">
        <v>546</v>
      </c>
      <c r="D41" s="1146"/>
      <c r="E41" s="1147"/>
      <c r="F41" s="36">
        <v>0.15</v>
      </c>
      <c r="G41" s="37">
        <v>0.18</v>
      </c>
      <c r="H41" s="37">
        <v>0.12</v>
      </c>
      <c r="I41" s="37">
        <v>0.06</v>
      </c>
      <c r="J41" s="38">
        <v>0.04</v>
      </c>
      <c r="K41" s="22"/>
      <c r="L41" s="22"/>
      <c r="M41" s="22"/>
      <c r="N41" s="22"/>
      <c r="O41" s="22"/>
      <c r="P41" s="22"/>
    </row>
    <row r="42" spans="1:16" ht="39" customHeight="1" x14ac:dyDescent="0.15">
      <c r="A42" s="22"/>
      <c r="B42" s="39"/>
      <c r="C42" s="1145" t="s">
        <v>547</v>
      </c>
      <c r="D42" s="1146"/>
      <c r="E42" s="1147"/>
      <c r="F42" s="36" t="s">
        <v>548</v>
      </c>
      <c r="G42" s="37" t="s">
        <v>495</v>
      </c>
      <c r="H42" s="37" t="s">
        <v>495</v>
      </c>
      <c r="I42" s="37" t="s">
        <v>495</v>
      </c>
      <c r="J42" s="38" t="s">
        <v>495</v>
      </c>
      <c r="K42" s="22"/>
      <c r="L42" s="22"/>
      <c r="M42" s="22"/>
      <c r="N42" s="22"/>
      <c r="O42" s="22"/>
      <c r="P42" s="22"/>
    </row>
    <row r="43" spans="1:16" ht="39" customHeight="1" thickBot="1" x14ac:dyDescent="0.2">
      <c r="A43" s="22"/>
      <c r="B43" s="40"/>
      <c r="C43" s="1148" t="s">
        <v>549</v>
      </c>
      <c r="D43" s="1149"/>
      <c r="E43" s="1150"/>
      <c r="F43" s="41">
        <v>0</v>
      </c>
      <c r="G43" s="42">
        <v>0</v>
      </c>
      <c r="H43" s="42">
        <v>0</v>
      </c>
      <c r="I43" s="42">
        <v>0</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XIIbJNkE4me+bu796X4X0BjY0FXMc/LIrb27xyJk6YhN6tLuszpP5qJtDeGsZjfJwB4fTwy28aWnFdXMzbKzw==" saltValue="fVV/XxmnD7e3R/dH90y9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22131</v>
      </c>
      <c r="L45" s="60">
        <v>23232</v>
      </c>
      <c r="M45" s="60">
        <v>24460</v>
      </c>
      <c r="N45" s="60">
        <v>25642</v>
      </c>
      <c r="O45" s="61">
        <v>26127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495</v>
      </c>
      <c r="L46" s="64" t="s">
        <v>495</v>
      </c>
      <c r="M46" s="64" t="s">
        <v>495</v>
      </c>
      <c r="N46" s="64" t="s">
        <v>495</v>
      </c>
      <c r="O46" s="65" t="s">
        <v>495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495</v>
      </c>
      <c r="L47" s="64" t="s">
        <v>495</v>
      </c>
      <c r="M47" s="64" t="s">
        <v>495</v>
      </c>
      <c r="N47" s="64" t="s">
        <v>495</v>
      </c>
      <c r="O47" s="65" t="s">
        <v>495</v>
      </c>
      <c r="P47" s="48"/>
      <c r="Q47" s="48"/>
      <c r="R47" s="48"/>
      <c r="S47" s="48"/>
      <c r="T47" s="48"/>
      <c r="U47" s="48"/>
    </row>
    <row r="48" spans="1:21" ht="30.75" customHeight="1" x14ac:dyDescent="0.15">
      <c r="A48" s="48"/>
      <c r="B48" s="1155"/>
      <c r="C48" s="1156"/>
      <c r="D48" s="62"/>
      <c r="E48" s="1161" t="s">
        <v>13</v>
      </c>
      <c r="F48" s="1161"/>
      <c r="G48" s="1161"/>
      <c r="H48" s="1161"/>
      <c r="I48" s="1161"/>
      <c r="J48" s="1162"/>
      <c r="K48" s="63">
        <v>4967</v>
      </c>
      <c r="L48" s="64">
        <v>4966</v>
      </c>
      <c r="M48" s="64">
        <v>4738</v>
      </c>
      <c r="N48" s="64">
        <v>4480</v>
      </c>
      <c r="O48" s="65">
        <v>4273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495</v>
      </c>
      <c r="L49" s="64" t="s">
        <v>495</v>
      </c>
      <c r="M49" s="64" t="s">
        <v>495</v>
      </c>
      <c r="N49" s="64" t="s">
        <v>495</v>
      </c>
      <c r="O49" s="65" t="s">
        <v>495</v>
      </c>
      <c r="P49" s="48"/>
      <c r="Q49" s="48"/>
      <c r="R49" s="48"/>
      <c r="S49" s="48"/>
      <c r="T49" s="48"/>
      <c r="U49" s="48"/>
    </row>
    <row r="50" spans="1:21" ht="30.75" customHeight="1" x14ac:dyDescent="0.15">
      <c r="A50" s="48"/>
      <c r="B50" s="1155"/>
      <c r="C50" s="1156"/>
      <c r="D50" s="62"/>
      <c r="E50" s="1161" t="s">
        <v>15</v>
      </c>
      <c r="F50" s="1161"/>
      <c r="G50" s="1161"/>
      <c r="H50" s="1161"/>
      <c r="I50" s="1161"/>
      <c r="J50" s="1162"/>
      <c r="K50" s="63">
        <v>60</v>
      </c>
      <c r="L50" s="64">
        <v>59</v>
      </c>
      <c r="M50" s="64">
        <v>59</v>
      </c>
      <c r="N50" s="64">
        <v>94</v>
      </c>
      <c r="O50" s="65">
        <v>22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20561</v>
      </c>
      <c r="L52" s="64">
        <v>21051</v>
      </c>
      <c r="M52" s="64">
        <v>20411</v>
      </c>
      <c r="N52" s="64">
        <v>21274</v>
      </c>
      <c r="O52" s="65">
        <v>21437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6597</v>
      </c>
      <c r="L53" s="69">
        <v>7206</v>
      </c>
      <c r="M53" s="69">
        <v>8846</v>
      </c>
      <c r="N53" s="69">
        <v>8942</v>
      </c>
      <c r="O53" s="70">
        <v>8985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WbKiU9atMDUPq1BdmMx0m73Huy4ubzdEaj8vMux65x14A/0Sd8Bt0w1bgUQ+hvw1oHna129iOtvHABXGFrHAg==" saltValue="m5/gP76YMAjYurN8F9Dt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84" t="s">
        <v>30</v>
      </c>
      <c r="C41" s="1185"/>
      <c r="D41" s="105"/>
      <c r="E41" s="1190" t="s">
        <v>31</v>
      </c>
      <c r="F41" s="1190"/>
      <c r="G41" s="1190"/>
      <c r="H41" s="1191"/>
      <c r="I41" s="355">
        <v>267543</v>
      </c>
      <c r="J41" s="356">
        <v>276182</v>
      </c>
      <c r="K41" s="356">
        <v>285243</v>
      </c>
      <c r="L41" s="356">
        <v>282908</v>
      </c>
      <c r="M41" s="357">
        <v>273320</v>
      </c>
    </row>
    <row r="42" spans="2:13" ht="27.75" customHeight="1" x14ac:dyDescent="0.15">
      <c r="B42" s="1186"/>
      <c r="C42" s="1187"/>
      <c r="D42" s="106"/>
      <c r="E42" s="1192" t="s">
        <v>32</v>
      </c>
      <c r="F42" s="1192"/>
      <c r="G42" s="1192"/>
      <c r="H42" s="1193"/>
      <c r="I42" s="358">
        <v>144</v>
      </c>
      <c r="J42" s="359">
        <v>86</v>
      </c>
      <c r="K42" s="359">
        <v>347</v>
      </c>
      <c r="L42" s="359">
        <v>892</v>
      </c>
      <c r="M42" s="360">
        <v>275</v>
      </c>
    </row>
    <row r="43" spans="2:13" ht="27.75" customHeight="1" x14ac:dyDescent="0.15">
      <c r="B43" s="1186"/>
      <c r="C43" s="1187"/>
      <c r="D43" s="106"/>
      <c r="E43" s="1192" t="s">
        <v>33</v>
      </c>
      <c r="F43" s="1192"/>
      <c r="G43" s="1192"/>
      <c r="H43" s="1193"/>
      <c r="I43" s="358">
        <v>42718</v>
      </c>
      <c r="J43" s="359">
        <v>40942</v>
      </c>
      <c r="K43" s="359">
        <v>40577</v>
      </c>
      <c r="L43" s="359">
        <v>37385</v>
      </c>
      <c r="M43" s="360">
        <v>35253</v>
      </c>
    </row>
    <row r="44" spans="2:13" ht="27.75" customHeight="1" x14ac:dyDescent="0.15">
      <c r="B44" s="1186"/>
      <c r="C44" s="1187"/>
      <c r="D44" s="106"/>
      <c r="E44" s="1192" t="s">
        <v>34</v>
      </c>
      <c r="F44" s="1192"/>
      <c r="G44" s="1192"/>
      <c r="H44" s="1193"/>
      <c r="I44" s="358" t="s">
        <v>495</v>
      </c>
      <c r="J44" s="359" t="s">
        <v>495</v>
      </c>
      <c r="K44" s="359" t="s">
        <v>495</v>
      </c>
      <c r="L44" s="359" t="s">
        <v>495</v>
      </c>
      <c r="M44" s="360" t="s">
        <v>495</v>
      </c>
    </row>
    <row r="45" spans="2:13" ht="27.75" customHeight="1" x14ac:dyDescent="0.15">
      <c r="B45" s="1186"/>
      <c r="C45" s="1187"/>
      <c r="D45" s="106"/>
      <c r="E45" s="1192" t="s">
        <v>35</v>
      </c>
      <c r="F45" s="1192"/>
      <c r="G45" s="1192"/>
      <c r="H45" s="1193"/>
      <c r="I45" s="358">
        <v>16399</v>
      </c>
      <c r="J45" s="359">
        <v>20393</v>
      </c>
      <c r="K45" s="359">
        <v>20252</v>
      </c>
      <c r="L45" s="359">
        <v>20228</v>
      </c>
      <c r="M45" s="360">
        <v>20955</v>
      </c>
    </row>
    <row r="46" spans="2:13" ht="27.75" customHeight="1" x14ac:dyDescent="0.15">
      <c r="B46" s="1186"/>
      <c r="C46" s="1187"/>
      <c r="D46" s="107"/>
      <c r="E46" s="1192" t="s">
        <v>36</v>
      </c>
      <c r="F46" s="1192"/>
      <c r="G46" s="1192"/>
      <c r="H46" s="1193"/>
      <c r="I46" s="358">
        <v>2499</v>
      </c>
      <c r="J46" s="359">
        <v>470</v>
      </c>
      <c r="K46" s="359">
        <v>23</v>
      </c>
      <c r="L46" s="359">
        <v>194</v>
      </c>
      <c r="M46" s="360">
        <v>181</v>
      </c>
    </row>
    <row r="47" spans="2:13" ht="27.75" customHeight="1" x14ac:dyDescent="0.15">
      <c r="B47" s="1186"/>
      <c r="C47" s="1187"/>
      <c r="D47" s="108"/>
      <c r="E47" s="1194" t="s">
        <v>37</v>
      </c>
      <c r="F47" s="1195"/>
      <c r="G47" s="1195"/>
      <c r="H47" s="1196"/>
      <c r="I47" s="358" t="s">
        <v>495</v>
      </c>
      <c r="J47" s="359" t="s">
        <v>495</v>
      </c>
      <c r="K47" s="359" t="s">
        <v>495</v>
      </c>
      <c r="L47" s="359" t="s">
        <v>495</v>
      </c>
      <c r="M47" s="360" t="s">
        <v>495</v>
      </c>
    </row>
    <row r="48" spans="2:13" ht="27.75" customHeight="1" x14ac:dyDescent="0.15">
      <c r="B48" s="1186"/>
      <c r="C48" s="1187"/>
      <c r="D48" s="106"/>
      <c r="E48" s="1192" t="s">
        <v>38</v>
      </c>
      <c r="F48" s="1192"/>
      <c r="G48" s="1192"/>
      <c r="H48" s="1193"/>
      <c r="I48" s="358" t="s">
        <v>495</v>
      </c>
      <c r="J48" s="359" t="s">
        <v>495</v>
      </c>
      <c r="K48" s="359" t="s">
        <v>495</v>
      </c>
      <c r="L48" s="359" t="s">
        <v>495</v>
      </c>
      <c r="M48" s="360" t="s">
        <v>495</v>
      </c>
    </row>
    <row r="49" spans="2:13" ht="27.75" customHeight="1" x14ac:dyDescent="0.15">
      <c r="B49" s="1188"/>
      <c r="C49" s="1189"/>
      <c r="D49" s="106"/>
      <c r="E49" s="1192" t="s">
        <v>39</v>
      </c>
      <c r="F49" s="1192"/>
      <c r="G49" s="1192"/>
      <c r="H49" s="1193"/>
      <c r="I49" s="358" t="s">
        <v>495</v>
      </c>
      <c r="J49" s="359" t="s">
        <v>495</v>
      </c>
      <c r="K49" s="359" t="s">
        <v>495</v>
      </c>
      <c r="L49" s="359" t="s">
        <v>495</v>
      </c>
      <c r="M49" s="360" t="s">
        <v>495</v>
      </c>
    </row>
    <row r="50" spans="2:13" ht="27.75" customHeight="1" x14ac:dyDescent="0.15">
      <c r="B50" s="1197" t="s">
        <v>40</v>
      </c>
      <c r="C50" s="1198"/>
      <c r="D50" s="109"/>
      <c r="E50" s="1192" t="s">
        <v>41</v>
      </c>
      <c r="F50" s="1192"/>
      <c r="G50" s="1192"/>
      <c r="H50" s="1193"/>
      <c r="I50" s="358">
        <v>47954</v>
      </c>
      <c r="J50" s="359">
        <v>45812</v>
      </c>
      <c r="K50" s="359">
        <v>48057</v>
      </c>
      <c r="L50" s="359">
        <v>45045</v>
      </c>
      <c r="M50" s="360">
        <v>45231</v>
      </c>
    </row>
    <row r="51" spans="2:13" ht="27.75" customHeight="1" x14ac:dyDescent="0.15">
      <c r="B51" s="1186"/>
      <c r="C51" s="1187"/>
      <c r="D51" s="106"/>
      <c r="E51" s="1192" t="s">
        <v>42</v>
      </c>
      <c r="F51" s="1192"/>
      <c r="G51" s="1192"/>
      <c r="H51" s="1193"/>
      <c r="I51" s="358">
        <v>35702</v>
      </c>
      <c r="J51" s="359">
        <v>36960</v>
      </c>
      <c r="K51" s="359">
        <v>36282</v>
      </c>
      <c r="L51" s="359">
        <v>38075</v>
      </c>
      <c r="M51" s="360">
        <v>39428</v>
      </c>
    </row>
    <row r="52" spans="2:13" ht="27.75" customHeight="1" x14ac:dyDescent="0.15">
      <c r="B52" s="1188"/>
      <c r="C52" s="1189"/>
      <c r="D52" s="106"/>
      <c r="E52" s="1192" t="s">
        <v>43</v>
      </c>
      <c r="F52" s="1192"/>
      <c r="G52" s="1192"/>
      <c r="H52" s="1193"/>
      <c r="I52" s="358">
        <v>177141</v>
      </c>
      <c r="J52" s="359">
        <v>178389</v>
      </c>
      <c r="K52" s="359">
        <v>176323</v>
      </c>
      <c r="L52" s="359">
        <v>170536</v>
      </c>
      <c r="M52" s="360">
        <v>163452</v>
      </c>
    </row>
    <row r="53" spans="2:13" ht="27.75" customHeight="1" thickBot="1" x14ac:dyDescent="0.2">
      <c r="B53" s="1199" t="s">
        <v>19</v>
      </c>
      <c r="C53" s="1200"/>
      <c r="D53" s="110"/>
      <c r="E53" s="1201" t="s">
        <v>44</v>
      </c>
      <c r="F53" s="1201"/>
      <c r="G53" s="1201"/>
      <c r="H53" s="1202"/>
      <c r="I53" s="361">
        <v>68507</v>
      </c>
      <c r="J53" s="362">
        <v>76913</v>
      </c>
      <c r="K53" s="362">
        <v>85780</v>
      </c>
      <c r="L53" s="362">
        <v>87952</v>
      </c>
      <c r="M53" s="363">
        <v>81873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ffSh+Yp8uHtrqCTUQDfED9LzO7Z+PNlmYGiFByaM7FDWjSI3WcvM1s8onddCIbTOmYZDHicqOxOGYqZhY0fYQ==" saltValue="+HOAP5df6mzXL5zxzYQw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122">
        <v>12078</v>
      </c>
      <c r="G55" s="122">
        <v>10765</v>
      </c>
      <c r="H55" s="123">
        <v>12783</v>
      </c>
    </row>
    <row r="56" spans="2:8" ht="52.5" customHeight="1" x14ac:dyDescent="0.15">
      <c r="B56" s="124"/>
      <c r="C56" s="1213" t="s">
        <v>47</v>
      </c>
      <c r="D56" s="1213"/>
      <c r="E56" s="1214"/>
      <c r="F56" s="125">
        <v>9307</v>
      </c>
      <c r="G56" s="125">
        <v>9099</v>
      </c>
      <c r="H56" s="126">
        <v>6376</v>
      </c>
    </row>
    <row r="57" spans="2:8" ht="53.25" customHeight="1" x14ac:dyDescent="0.15">
      <c r="B57" s="124"/>
      <c r="C57" s="1215" t="s">
        <v>48</v>
      </c>
      <c r="D57" s="1215"/>
      <c r="E57" s="1216"/>
      <c r="F57" s="127">
        <v>24097</v>
      </c>
      <c r="G57" s="127">
        <v>22964</v>
      </c>
      <c r="H57" s="128">
        <v>22791</v>
      </c>
    </row>
    <row r="58" spans="2:8" ht="45.75" customHeight="1" x14ac:dyDescent="0.15">
      <c r="B58" s="129"/>
      <c r="C58" s="1203" t="s">
        <v>555</v>
      </c>
      <c r="D58" s="1204"/>
      <c r="E58" s="1205"/>
      <c r="F58" s="130">
        <v>12874</v>
      </c>
      <c r="G58" s="130">
        <v>11736</v>
      </c>
      <c r="H58" s="131">
        <v>11382</v>
      </c>
    </row>
    <row r="59" spans="2:8" ht="45.75" customHeight="1" x14ac:dyDescent="0.15">
      <c r="B59" s="129"/>
      <c r="C59" s="1203" t="s">
        <v>556</v>
      </c>
      <c r="D59" s="1204"/>
      <c r="E59" s="1205"/>
      <c r="F59" s="130">
        <v>4008</v>
      </c>
      <c r="G59" s="130">
        <v>3939</v>
      </c>
      <c r="H59" s="131">
        <v>3846</v>
      </c>
    </row>
    <row r="60" spans="2:8" ht="45.75" customHeight="1" x14ac:dyDescent="0.15">
      <c r="B60" s="129"/>
      <c r="C60" s="1203" t="s">
        <v>557</v>
      </c>
      <c r="D60" s="1204"/>
      <c r="E60" s="1205"/>
      <c r="F60" s="130">
        <v>997</v>
      </c>
      <c r="G60" s="130">
        <v>1265</v>
      </c>
      <c r="H60" s="131">
        <v>1569</v>
      </c>
    </row>
    <row r="61" spans="2:8" ht="45.75" customHeight="1" x14ac:dyDescent="0.15">
      <c r="B61" s="129"/>
      <c r="C61" s="1203" t="s">
        <v>559</v>
      </c>
      <c r="D61" s="1204"/>
      <c r="E61" s="1205"/>
      <c r="F61" s="130">
        <v>2113</v>
      </c>
      <c r="G61" s="130">
        <v>1830</v>
      </c>
      <c r="H61" s="131">
        <v>1544</v>
      </c>
    </row>
    <row r="62" spans="2:8" ht="45.75" customHeight="1" thickBot="1" x14ac:dyDescent="0.2">
      <c r="B62" s="132"/>
      <c r="C62" s="1206" t="s">
        <v>558</v>
      </c>
      <c r="D62" s="1207"/>
      <c r="E62" s="1208"/>
      <c r="F62" s="133">
        <v>1056</v>
      </c>
      <c r="G62" s="133">
        <v>1050</v>
      </c>
      <c r="H62" s="134">
        <v>1048</v>
      </c>
    </row>
    <row r="63" spans="2:8" ht="52.5" customHeight="1" thickBot="1" x14ac:dyDescent="0.2">
      <c r="B63" s="135"/>
      <c r="C63" s="1209" t="s">
        <v>49</v>
      </c>
      <c r="D63" s="1209"/>
      <c r="E63" s="1210"/>
      <c r="F63" s="136">
        <v>45482</v>
      </c>
      <c r="G63" s="136">
        <v>42828</v>
      </c>
      <c r="H63" s="137">
        <v>41951</v>
      </c>
    </row>
    <row r="64" spans="2:8" x14ac:dyDescent="0.15"/>
  </sheetData>
  <sheetProtection algorithmName="SHA-512" hashValue="PpmuDawVkZ9Mt7AFDOJLgDMU19eklJk5Y0vlKqe2T1brW5x3bDbaRbPQGVsLH2anHMCgAzuLHo74yTS0cPeQgQ==" saltValue="conr+q3STo4qXiIv77ri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566EF-144F-4334-ADB5-5AF90713D07C}">
  <sheetPr>
    <pageSetUpPr fitToPage="1"/>
  </sheetPr>
  <dimension ref="A1:DE85"/>
  <sheetViews>
    <sheetView showGridLines="0" topLeftCell="C1" zoomScale="90" zoomScaleNormal="9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591</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587</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590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585</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533</v>
      </c>
      <c r="BQ50" s="1226"/>
      <c r="BR50" s="1226"/>
      <c r="BS50" s="1226"/>
      <c r="BT50" s="1226"/>
      <c r="BU50" s="1226"/>
      <c r="BV50" s="1226"/>
      <c r="BW50" s="1226"/>
      <c r="BX50" s="1226" t="s">
        <v>534</v>
      </c>
      <c r="BY50" s="1226"/>
      <c r="BZ50" s="1226"/>
      <c r="CA50" s="1226"/>
      <c r="CB50" s="1226"/>
      <c r="CC50" s="1226"/>
      <c r="CD50" s="1226"/>
      <c r="CE50" s="1226"/>
      <c r="CF50" s="1226" t="s">
        <v>535</v>
      </c>
      <c r="CG50" s="1226"/>
      <c r="CH50" s="1226"/>
      <c r="CI50" s="1226"/>
      <c r="CJ50" s="1226"/>
      <c r="CK50" s="1226"/>
      <c r="CL50" s="1226"/>
      <c r="CM50" s="1226"/>
      <c r="CN50" s="1226" t="s">
        <v>536</v>
      </c>
      <c r="CO50" s="1226"/>
      <c r="CP50" s="1226"/>
      <c r="CQ50" s="1226"/>
      <c r="CR50" s="1226"/>
      <c r="CS50" s="1226"/>
      <c r="CT50" s="1226"/>
      <c r="CU50" s="1226"/>
      <c r="CV50" s="1226" t="s">
        <v>537</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584</v>
      </c>
      <c r="AO51" s="1225"/>
      <c r="AP51" s="1225"/>
      <c r="AQ51" s="1225"/>
      <c r="AR51" s="1225"/>
      <c r="AS51" s="1225"/>
      <c r="AT51" s="1225"/>
      <c r="AU51" s="1225"/>
      <c r="AV51" s="1225"/>
      <c r="AW51" s="1225"/>
      <c r="AX51" s="1225"/>
      <c r="AY51" s="1225"/>
      <c r="AZ51" s="1225"/>
      <c r="BA51" s="1225"/>
      <c r="BB51" s="1225" t="s">
        <v>582</v>
      </c>
      <c r="BC51" s="1225"/>
      <c r="BD51" s="1225"/>
      <c r="BE51" s="1225"/>
      <c r="BF51" s="1225"/>
      <c r="BG51" s="1225"/>
      <c r="BH51" s="1225"/>
      <c r="BI51" s="1225"/>
      <c r="BJ51" s="1225"/>
      <c r="BK51" s="1225"/>
      <c r="BL51" s="1225"/>
      <c r="BM51" s="1225"/>
      <c r="BN51" s="1225"/>
      <c r="BO51" s="1225"/>
      <c r="BP51" s="1224">
        <v>82.7</v>
      </c>
      <c r="BQ51" s="1224"/>
      <c r="BR51" s="1224"/>
      <c r="BS51" s="1224"/>
      <c r="BT51" s="1224"/>
      <c r="BU51" s="1224"/>
      <c r="BV51" s="1224"/>
      <c r="BW51" s="1224"/>
      <c r="BX51" s="1224">
        <v>91</v>
      </c>
      <c r="BY51" s="1224"/>
      <c r="BZ51" s="1224"/>
      <c r="CA51" s="1224"/>
      <c r="CB51" s="1224"/>
      <c r="CC51" s="1224"/>
      <c r="CD51" s="1224"/>
      <c r="CE51" s="1224"/>
      <c r="CF51" s="1224">
        <v>98</v>
      </c>
      <c r="CG51" s="1224"/>
      <c r="CH51" s="1224"/>
      <c r="CI51" s="1224"/>
      <c r="CJ51" s="1224"/>
      <c r="CK51" s="1224"/>
      <c r="CL51" s="1224"/>
      <c r="CM51" s="1224"/>
      <c r="CN51" s="1224">
        <v>103.9</v>
      </c>
      <c r="CO51" s="1224"/>
      <c r="CP51" s="1224"/>
      <c r="CQ51" s="1224"/>
      <c r="CR51" s="1224"/>
      <c r="CS51" s="1224"/>
      <c r="CT51" s="1224"/>
      <c r="CU51" s="1224"/>
      <c r="CV51" s="1224">
        <v>96</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589</v>
      </c>
      <c r="BC53" s="1225"/>
      <c r="BD53" s="1225"/>
      <c r="BE53" s="1225"/>
      <c r="BF53" s="1225"/>
      <c r="BG53" s="1225"/>
      <c r="BH53" s="1225"/>
      <c r="BI53" s="1225"/>
      <c r="BJ53" s="1225"/>
      <c r="BK53" s="1225"/>
      <c r="BL53" s="1225"/>
      <c r="BM53" s="1225"/>
      <c r="BN53" s="1225"/>
      <c r="BO53" s="1225"/>
      <c r="BP53" s="1224">
        <v>65.3</v>
      </c>
      <c r="BQ53" s="1224"/>
      <c r="BR53" s="1224"/>
      <c r="BS53" s="1224"/>
      <c r="BT53" s="1224"/>
      <c r="BU53" s="1224"/>
      <c r="BV53" s="1224"/>
      <c r="BW53" s="1224"/>
      <c r="BX53" s="1224">
        <v>68.099999999999994</v>
      </c>
      <c r="BY53" s="1224"/>
      <c r="BZ53" s="1224"/>
      <c r="CA53" s="1224"/>
      <c r="CB53" s="1224"/>
      <c r="CC53" s="1224"/>
      <c r="CD53" s="1224"/>
      <c r="CE53" s="1224"/>
      <c r="CF53" s="1224">
        <v>66.8</v>
      </c>
      <c r="CG53" s="1224"/>
      <c r="CH53" s="1224"/>
      <c r="CI53" s="1224"/>
      <c r="CJ53" s="1224"/>
      <c r="CK53" s="1224"/>
      <c r="CL53" s="1224"/>
      <c r="CM53" s="1224"/>
      <c r="CN53" s="1224">
        <v>67.099999999999994</v>
      </c>
      <c r="CO53" s="1224"/>
      <c r="CP53" s="1224"/>
      <c r="CQ53" s="1224"/>
      <c r="CR53" s="1224"/>
      <c r="CS53" s="1224"/>
      <c r="CT53" s="1224"/>
      <c r="CU53" s="1224"/>
      <c r="CV53" s="1224">
        <v>68.599999999999994</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583</v>
      </c>
      <c r="AO55" s="1226"/>
      <c r="AP55" s="1226"/>
      <c r="AQ55" s="1226"/>
      <c r="AR55" s="1226"/>
      <c r="AS55" s="1226"/>
      <c r="AT55" s="1226"/>
      <c r="AU55" s="1226"/>
      <c r="AV55" s="1226"/>
      <c r="AW55" s="1226"/>
      <c r="AX55" s="1226"/>
      <c r="AY55" s="1226"/>
      <c r="AZ55" s="1226"/>
      <c r="BA55" s="1226"/>
      <c r="BB55" s="1225" t="s">
        <v>582</v>
      </c>
      <c r="BC55" s="1225"/>
      <c r="BD55" s="1225"/>
      <c r="BE55" s="1225"/>
      <c r="BF55" s="1225"/>
      <c r="BG55" s="1225"/>
      <c r="BH55" s="1225"/>
      <c r="BI55" s="1225"/>
      <c r="BJ55" s="1225"/>
      <c r="BK55" s="1225"/>
      <c r="BL55" s="1225"/>
      <c r="BM55" s="1225"/>
      <c r="BN55" s="1225"/>
      <c r="BO55" s="1225"/>
      <c r="BP55" s="1224">
        <v>33.9</v>
      </c>
      <c r="BQ55" s="1224"/>
      <c r="BR55" s="1224"/>
      <c r="BS55" s="1224"/>
      <c r="BT55" s="1224"/>
      <c r="BU55" s="1224"/>
      <c r="BV55" s="1224"/>
      <c r="BW55" s="1224"/>
      <c r="BX55" s="1224">
        <v>31.5</v>
      </c>
      <c r="BY55" s="1224"/>
      <c r="BZ55" s="1224"/>
      <c r="CA55" s="1224"/>
      <c r="CB55" s="1224"/>
      <c r="CC55" s="1224"/>
      <c r="CD55" s="1224"/>
      <c r="CE55" s="1224"/>
      <c r="CF55" s="1224">
        <v>23.4</v>
      </c>
      <c r="CG55" s="1224"/>
      <c r="CH55" s="1224"/>
      <c r="CI55" s="1224"/>
      <c r="CJ55" s="1224"/>
      <c r="CK55" s="1224"/>
      <c r="CL55" s="1224"/>
      <c r="CM55" s="1224"/>
      <c r="CN55" s="1224">
        <v>18.2</v>
      </c>
      <c r="CO55" s="1224"/>
      <c r="CP55" s="1224"/>
      <c r="CQ55" s="1224"/>
      <c r="CR55" s="1224"/>
      <c r="CS55" s="1224"/>
      <c r="CT55" s="1224"/>
      <c r="CU55" s="1224"/>
      <c r="CV55" s="1224">
        <v>17.100000000000001</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589</v>
      </c>
      <c r="BC57" s="1225"/>
      <c r="BD57" s="1225"/>
      <c r="BE57" s="1225"/>
      <c r="BF57" s="1225"/>
      <c r="BG57" s="1225"/>
      <c r="BH57" s="1225"/>
      <c r="BI57" s="1225"/>
      <c r="BJ57" s="1225"/>
      <c r="BK57" s="1225"/>
      <c r="BL57" s="1225"/>
      <c r="BM57" s="1225"/>
      <c r="BN57" s="1225"/>
      <c r="BO57" s="1225"/>
      <c r="BP57" s="1224">
        <v>61.8</v>
      </c>
      <c r="BQ57" s="1224"/>
      <c r="BR57" s="1224"/>
      <c r="BS57" s="1224"/>
      <c r="BT57" s="1224"/>
      <c r="BU57" s="1224"/>
      <c r="BV57" s="1224"/>
      <c r="BW57" s="1224"/>
      <c r="BX57" s="1224">
        <v>62.9</v>
      </c>
      <c r="BY57" s="1224"/>
      <c r="BZ57" s="1224"/>
      <c r="CA57" s="1224"/>
      <c r="CB57" s="1224"/>
      <c r="CC57" s="1224"/>
      <c r="CD57" s="1224"/>
      <c r="CE57" s="1224"/>
      <c r="CF57" s="1224">
        <v>63.9</v>
      </c>
      <c r="CG57" s="1224"/>
      <c r="CH57" s="1224"/>
      <c r="CI57" s="1224"/>
      <c r="CJ57" s="1224"/>
      <c r="CK57" s="1224"/>
      <c r="CL57" s="1224"/>
      <c r="CM57" s="1224"/>
      <c r="CN57" s="1224">
        <v>64.900000000000006</v>
      </c>
      <c r="CO57" s="1224"/>
      <c r="CP57" s="1224"/>
      <c r="CQ57" s="1224"/>
      <c r="CR57" s="1224"/>
      <c r="CS57" s="1224"/>
      <c r="CT57" s="1224"/>
      <c r="CU57" s="1224"/>
      <c r="CV57" s="1224">
        <v>65.8</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588</v>
      </c>
    </row>
    <row r="64" spans="1:109" ht="13.5" x14ac:dyDescent="0.15">
      <c r="B64" s="1218"/>
      <c r="G64" s="1254"/>
      <c r="I64" s="1256"/>
      <c r="J64" s="1256"/>
      <c r="K64" s="1256"/>
      <c r="L64" s="1256"/>
      <c r="M64" s="1256"/>
      <c r="N64" s="1255"/>
      <c r="AM64" s="1254"/>
      <c r="AN64" s="1254" t="s">
        <v>587</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586</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585</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533</v>
      </c>
      <c r="BQ72" s="1226"/>
      <c r="BR72" s="1226"/>
      <c r="BS72" s="1226"/>
      <c r="BT72" s="1226"/>
      <c r="BU72" s="1226"/>
      <c r="BV72" s="1226"/>
      <c r="BW72" s="1226"/>
      <c r="BX72" s="1226" t="s">
        <v>534</v>
      </c>
      <c r="BY72" s="1226"/>
      <c r="BZ72" s="1226"/>
      <c r="CA72" s="1226"/>
      <c r="CB72" s="1226"/>
      <c r="CC72" s="1226"/>
      <c r="CD72" s="1226"/>
      <c r="CE72" s="1226"/>
      <c r="CF72" s="1226" t="s">
        <v>535</v>
      </c>
      <c r="CG72" s="1226"/>
      <c r="CH72" s="1226"/>
      <c r="CI72" s="1226"/>
      <c r="CJ72" s="1226"/>
      <c r="CK72" s="1226"/>
      <c r="CL72" s="1226"/>
      <c r="CM72" s="1226"/>
      <c r="CN72" s="1226" t="s">
        <v>536</v>
      </c>
      <c r="CO72" s="1226"/>
      <c r="CP72" s="1226"/>
      <c r="CQ72" s="1226"/>
      <c r="CR72" s="1226"/>
      <c r="CS72" s="1226"/>
      <c r="CT72" s="1226"/>
      <c r="CU72" s="1226"/>
      <c r="CV72" s="1226" t="s">
        <v>537</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584</v>
      </c>
      <c r="AO73" s="1225"/>
      <c r="AP73" s="1225"/>
      <c r="AQ73" s="1225"/>
      <c r="AR73" s="1225"/>
      <c r="AS73" s="1225"/>
      <c r="AT73" s="1225"/>
      <c r="AU73" s="1225"/>
      <c r="AV73" s="1225"/>
      <c r="AW73" s="1225"/>
      <c r="AX73" s="1225"/>
      <c r="AY73" s="1225"/>
      <c r="AZ73" s="1225"/>
      <c r="BA73" s="1225"/>
      <c r="BB73" s="1225" t="s">
        <v>582</v>
      </c>
      <c r="BC73" s="1225"/>
      <c r="BD73" s="1225"/>
      <c r="BE73" s="1225"/>
      <c r="BF73" s="1225"/>
      <c r="BG73" s="1225"/>
      <c r="BH73" s="1225"/>
      <c r="BI73" s="1225"/>
      <c r="BJ73" s="1225"/>
      <c r="BK73" s="1225"/>
      <c r="BL73" s="1225"/>
      <c r="BM73" s="1225"/>
      <c r="BN73" s="1225"/>
      <c r="BO73" s="1225"/>
      <c r="BP73" s="1224">
        <v>82.7</v>
      </c>
      <c r="BQ73" s="1224"/>
      <c r="BR73" s="1224"/>
      <c r="BS73" s="1224"/>
      <c r="BT73" s="1224"/>
      <c r="BU73" s="1224"/>
      <c r="BV73" s="1224"/>
      <c r="BW73" s="1224"/>
      <c r="BX73" s="1224">
        <v>91</v>
      </c>
      <c r="BY73" s="1224"/>
      <c r="BZ73" s="1224"/>
      <c r="CA73" s="1224"/>
      <c r="CB73" s="1224"/>
      <c r="CC73" s="1224"/>
      <c r="CD73" s="1224"/>
      <c r="CE73" s="1224"/>
      <c r="CF73" s="1224">
        <v>98</v>
      </c>
      <c r="CG73" s="1224"/>
      <c r="CH73" s="1224"/>
      <c r="CI73" s="1224"/>
      <c r="CJ73" s="1224"/>
      <c r="CK73" s="1224"/>
      <c r="CL73" s="1224"/>
      <c r="CM73" s="1224"/>
      <c r="CN73" s="1224">
        <v>103.9</v>
      </c>
      <c r="CO73" s="1224"/>
      <c r="CP73" s="1224"/>
      <c r="CQ73" s="1224"/>
      <c r="CR73" s="1224"/>
      <c r="CS73" s="1224"/>
      <c r="CT73" s="1224"/>
      <c r="CU73" s="1224"/>
      <c r="CV73" s="1224">
        <v>96</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581</v>
      </c>
      <c r="BC75" s="1225"/>
      <c r="BD75" s="1225"/>
      <c r="BE75" s="1225"/>
      <c r="BF75" s="1225"/>
      <c r="BG75" s="1225"/>
      <c r="BH75" s="1225"/>
      <c r="BI75" s="1225"/>
      <c r="BJ75" s="1225"/>
      <c r="BK75" s="1225"/>
      <c r="BL75" s="1225"/>
      <c r="BM75" s="1225"/>
      <c r="BN75" s="1225"/>
      <c r="BO75" s="1225"/>
      <c r="BP75" s="1224">
        <v>7.9</v>
      </c>
      <c r="BQ75" s="1224"/>
      <c r="BR75" s="1224"/>
      <c r="BS75" s="1224"/>
      <c r="BT75" s="1224"/>
      <c r="BU75" s="1224"/>
      <c r="BV75" s="1224"/>
      <c r="BW75" s="1224"/>
      <c r="BX75" s="1224">
        <v>8.1999999999999993</v>
      </c>
      <c r="BY75" s="1224"/>
      <c r="BZ75" s="1224"/>
      <c r="CA75" s="1224"/>
      <c r="CB75" s="1224"/>
      <c r="CC75" s="1224"/>
      <c r="CD75" s="1224"/>
      <c r="CE75" s="1224"/>
      <c r="CF75" s="1224">
        <v>8.8000000000000007</v>
      </c>
      <c r="CG75" s="1224"/>
      <c r="CH75" s="1224"/>
      <c r="CI75" s="1224"/>
      <c r="CJ75" s="1224"/>
      <c r="CK75" s="1224"/>
      <c r="CL75" s="1224"/>
      <c r="CM75" s="1224"/>
      <c r="CN75" s="1224">
        <v>9.6999999999999993</v>
      </c>
      <c r="CO75" s="1224"/>
      <c r="CP75" s="1224"/>
      <c r="CQ75" s="1224"/>
      <c r="CR75" s="1224"/>
      <c r="CS75" s="1224"/>
      <c r="CT75" s="1224"/>
      <c r="CU75" s="1224"/>
      <c r="CV75" s="1224">
        <v>10.4</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583</v>
      </c>
      <c r="AO77" s="1226"/>
      <c r="AP77" s="1226"/>
      <c r="AQ77" s="1226"/>
      <c r="AR77" s="1226"/>
      <c r="AS77" s="1226"/>
      <c r="AT77" s="1226"/>
      <c r="AU77" s="1226"/>
      <c r="AV77" s="1226"/>
      <c r="AW77" s="1226"/>
      <c r="AX77" s="1226"/>
      <c r="AY77" s="1226"/>
      <c r="AZ77" s="1226"/>
      <c r="BA77" s="1226"/>
      <c r="BB77" s="1225" t="s">
        <v>582</v>
      </c>
      <c r="BC77" s="1225"/>
      <c r="BD77" s="1225"/>
      <c r="BE77" s="1225"/>
      <c r="BF77" s="1225"/>
      <c r="BG77" s="1225"/>
      <c r="BH77" s="1225"/>
      <c r="BI77" s="1225"/>
      <c r="BJ77" s="1225"/>
      <c r="BK77" s="1225"/>
      <c r="BL77" s="1225"/>
      <c r="BM77" s="1225"/>
      <c r="BN77" s="1225"/>
      <c r="BO77" s="1225"/>
      <c r="BP77" s="1224">
        <v>33.9</v>
      </c>
      <c r="BQ77" s="1224"/>
      <c r="BR77" s="1224"/>
      <c r="BS77" s="1224"/>
      <c r="BT77" s="1224"/>
      <c r="BU77" s="1224"/>
      <c r="BV77" s="1224"/>
      <c r="BW77" s="1224"/>
      <c r="BX77" s="1224">
        <v>31.5</v>
      </c>
      <c r="BY77" s="1224"/>
      <c r="BZ77" s="1224"/>
      <c r="CA77" s="1224"/>
      <c r="CB77" s="1224"/>
      <c r="CC77" s="1224"/>
      <c r="CD77" s="1224"/>
      <c r="CE77" s="1224"/>
      <c r="CF77" s="1224">
        <v>23.4</v>
      </c>
      <c r="CG77" s="1224"/>
      <c r="CH77" s="1224"/>
      <c r="CI77" s="1224"/>
      <c r="CJ77" s="1224"/>
      <c r="CK77" s="1224"/>
      <c r="CL77" s="1224"/>
      <c r="CM77" s="1224"/>
      <c r="CN77" s="1224">
        <v>18.2</v>
      </c>
      <c r="CO77" s="1224"/>
      <c r="CP77" s="1224"/>
      <c r="CQ77" s="1224"/>
      <c r="CR77" s="1224"/>
      <c r="CS77" s="1224"/>
      <c r="CT77" s="1224"/>
      <c r="CU77" s="1224"/>
      <c r="CV77" s="1224">
        <v>17.100000000000001</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581</v>
      </c>
      <c r="BC79" s="1225"/>
      <c r="BD79" s="1225"/>
      <c r="BE79" s="1225"/>
      <c r="BF79" s="1225"/>
      <c r="BG79" s="1225"/>
      <c r="BH79" s="1225"/>
      <c r="BI79" s="1225"/>
      <c r="BJ79" s="1225"/>
      <c r="BK79" s="1225"/>
      <c r="BL79" s="1225"/>
      <c r="BM79" s="1225"/>
      <c r="BN79" s="1225"/>
      <c r="BO79" s="1225"/>
      <c r="BP79" s="1224">
        <v>5.7</v>
      </c>
      <c r="BQ79" s="1224"/>
      <c r="BR79" s="1224"/>
      <c r="BS79" s="1224"/>
      <c r="BT79" s="1224"/>
      <c r="BU79" s="1224"/>
      <c r="BV79" s="1224"/>
      <c r="BW79" s="1224"/>
      <c r="BX79" s="1224">
        <v>5.4</v>
      </c>
      <c r="BY79" s="1224"/>
      <c r="BZ79" s="1224"/>
      <c r="CA79" s="1224"/>
      <c r="CB79" s="1224"/>
      <c r="CC79" s="1224"/>
      <c r="CD79" s="1224"/>
      <c r="CE79" s="1224"/>
      <c r="CF79" s="1224">
        <v>5.2</v>
      </c>
      <c r="CG79" s="1224"/>
      <c r="CH79" s="1224"/>
      <c r="CI79" s="1224"/>
      <c r="CJ79" s="1224"/>
      <c r="CK79" s="1224"/>
      <c r="CL79" s="1224"/>
      <c r="CM79" s="1224"/>
      <c r="CN79" s="1224">
        <v>5.2</v>
      </c>
      <c r="CO79" s="1224"/>
      <c r="CP79" s="1224"/>
      <c r="CQ79" s="1224"/>
      <c r="CR79" s="1224"/>
      <c r="CS79" s="1224"/>
      <c r="CT79" s="1224"/>
      <c r="CU79" s="1224"/>
      <c r="CV79" s="1224">
        <v>5.2</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QuJPiamjyH5ZSCYJWZiU5avc9XadIPmcadRpoO2pHXKxkD+6ycAWLBqtnSkTtvn6hqafSiA5CmZiVS29JEkCQ==" saltValue="9PpgZZFkbjcKZBHUjkMyF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496C5-6050-4A81-B5CD-2F98D6574C02}">
  <sheetPr>
    <pageSetUpPr fitToPage="1"/>
  </sheetPr>
  <dimension ref="A1:DR125"/>
  <sheetViews>
    <sheetView showGridLines="0" topLeftCell="A81"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KIcpG+XyjE2U1BEnswDY/k30ZfPqbkB9EUCHgmEIUZwi2CQhTMLh+2hJxCzs7Uuv6Oofe4qSti8lAthw8PvSOQ==" saltValue="RXlkVBfmk1xw3Vbj4GA7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D8D98-6B03-4917-A7E3-5A6DE6EF5080}">
  <sheetPr>
    <pageSetUpPr fitToPage="1"/>
  </sheetPr>
  <dimension ref="A1:DR125"/>
  <sheetViews>
    <sheetView showGridLines="0" topLeftCell="A84"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4CXoH3E+17nEZA5lZGruzBzHmycErmFMaj7XRqkx1v8kYsk5xEbQJU97Ep/n79+K1fwM7YicZusRpVqWZ9hLGg==" saltValue="r32MuOf9F42VeRRz+1R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76769</v>
      </c>
      <c r="E3" s="156"/>
      <c r="F3" s="157">
        <v>51849</v>
      </c>
      <c r="G3" s="158"/>
      <c r="H3" s="159"/>
    </row>
    <row r="4" spans="1:8" x14ac:dyDescent="0.15">
      <c r="A4" s="160"/>
      <c r="B4" s="161"/>
      <c r="C4" s="162"/>
      <c r="D4" s="163">
        <v>34323</v>
      </c>
      <c r="E4" s="164"/>
      <c r="F4" s="165">
        <v>26326</v>
      </c>
      <c r="G4" s="166"/>
      <c r="H4" s="167"/>
    </row>
    <row r="5" spans="1:8" x14ac:dyDescent="0.15">
      <c r="A5" s="148" t="s">
        <v>527</v>
      </c>
      <c r="B5" s="153"/>
      <c r="C5" s="154"/>
      <c r="D5" s="155">
        <v>91732</v>
      </c>
      <c r="E5" s="156"/>
      <c r="F5" s="157">
        <v>52191</v>
      </c>
      <c r="G5" s="158"/>
      <c r="H5" s="159"/>
    </row>
    <row r="6" spans="1:8" x14ac:dyDescent="0.15">
      <c r="A6" s="160"/>
      <c r="B6" s="161"/>
      <c r="C6" s="162"/>
      <c r="D6" s="163">
        <v>48291</v>
      </c>
      <c r="E6" s="164"/>
      <c r="F6" s="165">
        <v>26807</v>
      </c>
      <c r="G6" s="166"/>
      <c r="H6" s="167"/>
    </row>
    <row r="7" spans="1:8" x14ac:dyDescent="0.15">
      <c r="A7" s="148" t="s">
        <v>528</v>
      </c>
      <c r="B7" s="153"/>
      <c r="C7" s="154"/>
      <c r="D7" s="155">
        <v>95228</v>
      </c>
      <c r="E7" s="156"/>
      <c r="F7" s="157">
        <v>48105</v>
      </c>
      <c r="G7" s="158"/>
      <c r="H7" s="159"/>
    </row>
    <row r="8" spans="1:8" x14ac:dyDescent="0.15">
      <c r="A8" s="160"/>
      <c r="B8" s="161"/>
      <c r="C8" s="162"/>
      <c r="D8" s="163">
        <v>63682</v>
      </c>
      <c r="E8" s="164"/>
      <c r="F8" s="165">
        <v>24072</v>
      </c>
      <c r="G8" s="166"/>
      <c r="H8" s="167"/>
    </row>
    <row r="9" spans="1:8" x14ac:dyDescent="0.15">
      <c r="A9" s="148" t="s">
        <v>529</v>
      </c>
      <c r="B9" s="153"/>
      <c r="C9" s="154"/>
      <c r="D9" s="155">
        <v>78049</v>
      </c>
      <c r="E9" s="156"/>
      <c r="F9" s="157">
        <v>47446</v>
      </c>
      <c r="G9" s="158"/>
      <c r="H9" s="159"/>
    </row>
    <row r="10" spans="1:8" x14ac:dyDescent="0.15">
      <c r="A10" s="160"/>
      <c r="B10" s="161"/>
      <c r="C10" s="162"/>
      <c r="D10" s="163">
        <v>48499</v>
      </c>
      <c r="E10" s="164"/>
      <c r="F10" s="165">
        <v>24371</v>
      </c>
      <c r="G10" s="166"/>
      <c r="H10" s="167"/>
    </row>
    <row r="11" spans="1:8" x14ac:dyDescent="0.15">
      <c r="A11" s="148" t="s">
        <v>530</v>
      </c>
      <c r="B11" s="153"/>
      <c r="C11" s="154"/>
      <c r="D11" s="155">
        <v>63690</v>
      </c>
      <c r="E11" s="156"/>
      <c r="F11" s="157">
        <v>48387</v>
      </c>
      <c r="G11" s="158"/>
      <c r="H11" s="159"/>
    </row>
    <row r="12" spans="1:8" x14ac:dyDescent="0.15">
      <c r="A12" s="160"/>
      <c r="B12" s="161"/>
      <c r="C12" s="168"/>
      <c r="D12" s="163">
        <v>31556</v>
      </c>
      <c r="E12" s="164"/>
      <c r="F12" s="165">
        <v>25592</v>
      </c>
      <c r="G12" s="166"/>
      <c r="H12" s="167"/>
    </row>
    <row r="13" spans="1:8" x14ac:dyDescent="0.15">
      <c r="A13" s="148"/>
      <c r="B13" s="153"/>
      <c r="C13" s="169"/>
      <c r="D13" s="170">
        <v>81094</v>
      </c>
      <c r="E13" s="171"/>
      <c r="F13" s="172">
        <v>49596</v>
      </c>
      <c r="G13" s="173"/>
      <c r="H13" s="159"/>
    </row>
    <row r="14" spans="1:8" x14ac:dyDescent="0.15">
      <c r="A14" s="160"/>
      <c r="B14" s="161"/>
      <c r="C14" s="162"/>
      <c r="D14" s="163">
        <v>45270</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3.4</v>
      </c>
      <c r="C19" s="174">
        <f>ROUND(VALUE(SUBSTITUTE(実質収支比率等に係る経年分析!G$48,"▲","-")),2)</f>
        <v>2.74</v>
      </c>
      <c r="D19" s="174">
        <f>ROUND(VALUE(SUBSTITUTE(実質収支比率等に係る経年分析!H$48,"▲","-")),2)</f>
        <v>2.82</v>
      </c>
      <c r="E19" s="174">
        <f>ROUND(VALUE(SUBSTITUTE(実質収支比率等に係る経年分析!I$48,"▲","-")),2)</f>
        <v>6.85</v>
      </c>
      <c r="F19" s="174">
        <f>ROUND(VALUE(SUBSTITUTE(実質収支比率等に係る経年分析!J$48,"▲","-")),2)</f>
        <v>5.01</v>
      </c>
    </row>
    <row r="20" spans="1:11" x14ac:dyDescent="0.15">
      <c r="A20" s="174" t="s">
        <v>53</v>
      </c>
      <c r="B20" s="174">
        <f>ROUND(VALUE(SUBSTITUTE(実質収支比率等に係る経年分析!F$47,"▲","-")),2)</f>
        <v>12.32</v>
      </c>
      <c r="C20" s="174">
        <f>ROUND(VALUE(SUBSTITUTE(実質収支比率等に係る経年分析!G$47,"▲","-")),2)</f>
        <v>11.13</v>
      </c>
      <c r="D20" s="174">
        <f>ROUND(VALUE(SUBSTITUTE(実質収支比率等に係る経年分析!H$47,"▲","-")),2)</f>
        <v>11.72</v>
      </c>
      <c r="E20" s="174">
        <f>ROUND(VALUE(SUBSTITUTE(実質収支比率等に係る経年分析!I$47,"▲","-")),2)</f>
        <v>10.75</v>
      </c>
      <c r="F20" s="174">
        <f>ROUND(VALUE(SUBSTITUTE(実質収支比率等に係る経年分析!J$47,"▲","-")),2)</f>
        <v>12.72</v>
      </c>
    </row>
    <row r="21" spans="1:11" x14ac:dyDescent="0.15">
      <c r="A21" s="174" t="s">
        <v>54</v>
      </c>
      <c r="B21" s="174">
        <f>IF(ISNUMBER(VALUE(SUBSTITUTE(実質収支比率等に係る経年分析!F$49,"▲","-"))),ROUND(VALUE(SUBSTITUTE(実質収支比率等に係る経年分析!F$49,"▲","-")),2),NA())</f>
        <v>0.63</v>
      </c>
      <c r="C21" s="174">
        <f>IF(ISNUMBER(VALUE(SUBSTITUTE(実質収支比率等に係る経年分析!G$49,"▲","-"))),ROUND(VALUE(SUBSTITUTE(実質収支比率等に係る経年分析!G$49,"▲","-")),2),NA())</f>
        <v>-1.61</v>
      </c>
      <c r="D21" s="174">
        <f>IF(ISNUMBER(VALUE(SUBSTITUTE(実質収支比率等に係る経年分析!H$49,"▲","-"))),ROUND(VALUE(SUBSTITUTE(実質収支比率等に係る経年分析!H$49,"▲","-")),2),NA())</f>
        <v>1.05</v>
      </c>
      <c r="E21" s="174">
        <f>IF(ISNUMBER(VALUE(SUBSTITUTE(実質収支比率等に係る経年分析!I$49,"▲","-"))),ROUND(VALUE(SUBSTITUTE(実質収支比率等に係る経年分析!I$49,"▲","-")),2),NA())</f>
        <v>2.64</v>
      </c>
      <c r="F21" s="174">
        <f>IF(ISNUMBER(VALUE(SUBSTITUTE(実質収支比率等に係る経年分析!J$49,"▲","-"))),ROUND(VALUE(SUBSTITUTE(実質収支比率等に係る経年分析!J$49,"▲","-")),2),NA())</f>
        <v>0.2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#N/A</v>
      </c>
      <c r="C28" s="175">
        <f>IF(ROUND(VALUE(SUBSTITUTE(連結実質赤字比率に係る赤字・黒字の構成分析!F$42,"▲", "-")), 2) &gt;= 0, ABS(ROUND(VALUE(SUBSTITUTE(連結実質赤字比率に係る赤字・黒字の構成分析!F$42,"▲", "-")), 2)), NA())</f>
        <v>0</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母子父子寡婦福祉資金貸付事業特別会計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生活排水事業特別会計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1.1399999999999999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4.97</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10.130000000000001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12.42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20561</v>
      </c>
      <c r="E42" s="176"/>
      <c r="F42" s="176"/>
      <c r="G42" s="176">
        <f>'実質公債費比率（分子）の構造'!L$52</f>
        <v>21051</v>
      </c>
      <c r="H42" s="176"/>
      <c r="I42" s="176"/>
      <c r="J42" s="176">
        <f>'実質公債費比率（分子）の構造'!M$52</f>
        <v>20411</v>
      </c>
      <c r="K42" s="176"/>
      <c r="L42" s="176"/>
      <c r="M42" s="176">
        <f>'実質公債費比率（分子）の構造'!N$52</f>
        <v>21274</v>
      </c>
      <c r="N42" s="176"/>
      <c r="O42" s="176"/>
      <c r="P42" s="176">
        <f>'実質公債費比率（分子）の構造'!O$52</f>
        <v>21437</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60</v>
      </c>
      <c r="C44" s="176"/>
      <c r="D44" s="176"/>
      <c r="E44" s="176">
        <f>'実質公債費比率（分子）の構造'!L$50</f>
        <v>59</v>
      </c>
      <c r="F44" s="176"/>
      <c r="G44" s="176"/>
      <c r="H44" s="176">
        <f>'実質公債費比率（分子）の構造'!M$50</f>
        <v>59</v>
      </c>
      <c r="I44" s="176"/>
      <c r="J44" s="176"/>
      <c r="K44" s="176">
        <f>'実質公債費比率（分子）の構造'!N$50</f>
        <v>94</v>
      </c>
      <c r="L44" s="176"/>
      <c r="M44" s="176"/>
      <c r="N44" s="176">
        <f>'実質公債費比率（分子）の構造'!O$50</f>
        <v>22</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4967</v>
      </c>
      <c r="C46" s="176"/>
      <c r="D46" s="176"/>
      <c r="E46" s="176">
        <f>'実質公債費比率（分子）の構造'!L$48</f>
        <v>4966</v>
      </c>
      <c r="F46" s="176"/>
      <c r="G46" s="176"/>
      <c r="H46" s="176">
        <f>'実質公債費比率（分子）の構造'!M$48</f>
        <v>4738</v>
      </c>
      <c r="I46" s="176"/>
      <c r="J46" s="176"/>
      <c r="K46" s="176">
        <f>'実質公債費比率（分子）の構造'!N$48</f>
        <v>4480</v>
      </c>
      <c r="L46" s="176"/>
      <c r="M46" s="176"/>
      <c r="N46" s="176">
        <f>'実質公債費比率（分子）の構造'!O$48</f>
        <v>4273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22131</v>
      </c>
      <c r="C49" s="176"/>
      <c r="D49" s="176"/>
      <c r="E49" s="176">
        <f>'実質公債費比率（分子）の構造'!L$45</f>
        <v>23232</v>
      </c>
      <c r="F49" s="176"/>
      <c r="G49" s="176"/>
      <c r="H49" s="176">
        <f>'実質公債費比率（分子）の構造'!M$45</f>
        <v>24460</v>
      </c>
      <c r="I49" s="176"/>
      <c r="J49" s="176"/>
      <c r="K49" s="176">
        <f>'実質公債費比率（分子）の構造'!N$45</f>
        <v>25642</v>
      </c>
      <c r="L49" s="176"/>
      <c r="M49" s="176"/>
      <c r="N49" s="176">
        <f>'実質公債費比率（分子）の構造'!O$45</f>
        <v>26127</v>
      </c>
      <c r="O49" s="176"/>
      <c r="P49" s="176"/>
    </row>
    <row r="50" spans="1:16" x14ac:dyDescent="0.15">
      <c r="A50" s="176" t="s">
        <v>67</v>
      </c>
      <c r="B50" s="176" t="e">
        <f>NA()</f>
        <v>#N/A</v>
      </c>
      <c r="C50" s="176">
        <f>IF(ISNUMBER('実質公債費比率（分子）の構造'!K$53),'実質公債費比率（分子）の構造'!K$53,NA())</f>
        <v>6597</v>
      </c>
      <c r="D50" s="176" t="e">
        <f>NA()</f>
        <v>#N/A</v>
      </c>
      <c r="E50" s="176" t="e">
        <f>NA()</f>
        <v>#N/A</v>
      </c>
      <c r="F50" s="176">
        <f>IF(ISNUMBER('実質公債費比率（分子）の構造'!L$53),'実質公債費比率（分子）の構造'!L$53,NA())</f>
        <v>7206</v>
      </c>
      <c r="G50" s="176" t="e">
        <f>NA()</f>
        <v>#N/A</v>
      </c>
      <c r="H50" s="176" t="e">
        <f>NA()</f>
        <v>#N/A</v>
      </c>
      <c r="I50" s="176">
        <f>IF(ISNUMBER('実質公債費比率（分子）の構造'!M$53),'実質公債費比率（分子）の構造'!M$53,NA())</f>
        <v>8846</v>
      </c>
      <c r="J50" s="176" t="e">
        <f>NA()</f>
        <v>#N/A</v>
      </c>
      <c r="K50" s="176" t="e">
        <f>NA()</f>
        <v>#N/A</v>
      </c>
      <c r="L50" s="176">
        <f>IF(ISNUMBER('実質公債費比率（分子）の構造'!N$53),'実質公債費比率（分子）の構造'!N$53,NA())</f>
        <v>8942</v>
      </c>
      <c r="M50" s="176" t="e">
        <f>NA()</f>
        <v>#N/A</v>
      </c>
      <c r="N50" s="176" t="e">
        <f>NA()</f>
        <v>#N/A</v>
      </c>
      <c r="O50" s="176">
        <f>IF(ISNUMBER('実質公債費比率（分子）の構造'!O$53),'実質公債費比率（分子）の構造'!O$53,NA())</f>
        <v>8985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177141</v>
      </c>
      <c r="E56" s="175"/>
      <c r="F56" s="175"/>
      <c r="G56" s="175">
        <f>'将来負担比率（分子）の構造'!J$52</f>
        <v>178389</v>
      </c>
      <c r="H56" s="175"/>
      <c r="I56" s="175"/>
      <c r="J56" s="175">
        <f>'将来負担比率（分子）の構造'!K$52</f>
        <v>176323</v>
      </c>
      <c r="K56" s="175"/>
      <c r="L56" s="175"/>
      <c r="M56" s="175">
        <f>'将来負担比率（分子）の構造'!L$52</f>
        <v>170536</v>
      </c>
      <c r="N56" s="175"/>
      <c r="O56" s="175"/>
      <c r="P56" s="175">
        <f>'将来負担比率（分子）の構造'!M$52</f>
        <v>163452</v>
      </c>
    </row>
    <row r="57" spans="1:16" x14ac:dyDescent="0.15">
      <c r="A57" s="175" t="s">
        <v>42</v>
      </c>
      <c r="B57" s="175"/>
      <c r="C57" s="175"/>
      <c r="D57" s="175">
        <f>'将来負担比率（分子）の構造'!I$51</f>
        <v>35702</v>
      </c>
      <c r="E57" s="175"/>
      <c r="F57" s="175"/>
      <c r="G57" s="175">
        <f>'将来負担比率（分子）の構造'!J$51</f>
        <v>36960</v>
      </c>
      <c r="H57" s="175"/>
      <c r="I57" s="175"/>
      <c r="J57" s="175">
        <f>'将来負担比率（分子）の構造'!K$51</f>
        <v>36282</v>
      </c>
      <c r="K57" s="175"/>
      <c r="L57" s="175"/>
      <c r="M57" s="175">
        <f>'将来負担比率（分子）の構造'!L$51</f>
        <v>38075</v>
      </c>
      <c r="N57" s="175"/>
      <c r="O57" s="175"/>
      <c r="P57" s="175">
        <f>'将来負担比率（分子）の構造'!M$51</f>
        <v>39428</v>
      </c>
    </row>
    <row r="58" spans="1:16" x14ac:dyDescent="0.15">
      <c r="A58" s="175" t="s">
        <v>41</v>
      </c>
      <c r="B58" s="175"/>
      <c r="C58" s="175"/>
      <c r="D58" s="175">
        <f>'将来負担比率（分子）の構造'!I$50</f>
        <v>47954</v>
      </c>
      <c r="E58" s="175"/>
      <c r="F58" s="175"/>
      <c r="G58" s="175">
        <f>'将来負担比率（分子）の構造'!J$50</f>
        <v>45812</v>
      </c>
      <c r="H58" s="175"/>
      <c r="I58" s="175"/>
      <c r="J58" s="175">
        <f>'将来負担比率（分子）の構造'!K$50</f>
        <v>48057</v>
      </c>
      <c r="K58" s="175"/>
      <c r="L58" s="175"/>
      <c r="M58" s="175">
        <f>'将来負担比率（分子）の構造'!L$50</f>
        <v>45045</v>
      </c>
      <c r="N58" s="175"/>
      <c r="O58" s="175"/>
      <c r="P58" s="175">
        <f>'将来負担比率（分子）の構造'!M$50</f>
        <v>45231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2499</v>
      </c>
      <c r="C61" s="175"/>
      <c r="D61" s="175"/>
      <c r="E61" s="175">
        <f>'将来負担比率（分子）の構造'!J$46</f>
        <v>470</v>
      </c>
      <c r="F61" s="175"/>
      <c r="G61" s="175"/>
      <c r="H61" s="175">
        <f>'将来負担比率（分子）の構造'!K$46</f>
        <v>23</v>
      </c>
      <c r="I61" s="175"/>
      <c r="J61" s="175"/>
      <c r="K61" s="175">
        <f>'将来負担比率（分子）の構造'!L$46</f>
        <v>194</v>
      </c>
      <c r="L61" s="175"/>
      <c r="M61" s="175"/>
      <c r="N61" s="175">
        <f>'将来負担比率（分子）の構造'!M$46</f>
        <v>181</v>
      </c>
      <c r="O61" s="175"/>
      <c r="P61" s="175"/>
    </row>
    <row r="62" spans="1:16" x14ac:dyDescent="0.15">
      <c r="A62" s="175" t="s">
        <v>35</v>
      </c>
      <c r="B62" s="175">
        <f>'将来負担比率（分子）の構造'!I$45</f>
        <v>16399</v>
      </c>
      <c r="C62" s="175"/>
      <c r="D62" s="175"/>
      <c r="E62" s="175">
        <f>'将来負担比率（分子）の構造'!J$45</f>
        <v>20393</v>
      </c>
      <c r="F62" s="175"/>
      <c r="G62" s="175"/>
      <c r="H62" s="175">
        <f>'将来負担比率（分子）の構造'!K$45</f>
        <v>20252</v>
      </c>
      <c r="I62" s="175"/>
      <c r="J62" s="175"/>
      <c r="K62" s="175">
        <f>'将来負担比率（分子）の構造'!L$45</f>
        <v>20228</v>
      </c>
      <c r="L62" s="175"/>
      <c r="M62" s="175"/>
      <c r="N62" s="175">
        <f>'将来負担比率（分子）の構造'!M$45</f>
        <v>20955</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42718</v>
      </c>
      <c r="C64" s="175"/>
      <c r="D64" s="175"/>
      <c r="E64" s="175">
        <f>'将来負担比率（分子）の構造'!J$43</f>
        <v>40942</v>
      </c>
      <c r="F64" s="175"/>
      <c r="G64" s="175"/>
      <c r="H64" s="175">
        <f>'将来負担比率（分子）の構造'!K$43</f>
        <v>40577</v>
      </c>
      <c r="I64" s="175"/>
      <c r="J64" s="175"/>
      <c r="K64" s="175">
        <f>'将来負担比率（分子）の構造'!L$43</f>
        <v>37385</v>
      </c>
      <c r="L64" s="175"/>
      <c r="M64" s="175"/>
      <c r="N64" s="175">
        <f>'将来負担比率（分子）の構造'!M$43</f>
        <v>35253</v>
      </c>
      <c r="O64" s="175"/>
      <c r="P64" s="175"/>
    </row>
    <row r="65" spans="1:16" x14ac:dyDescent="0.15">
      <c r="A65" s="175" t="s">
        <v>32</v>
      </c>
      <c r="B65" s="175">
        <f>'将来負担比率（分子）の構造'!I$42</f>
        <v>144</v>
      </c>
      <c r="C65" s="175"/>
      <c r="D65" s="175"/>
      <c r="E65" s="175">
        <f>'将来負担比率（分子）の構造'!J$42</f>
        <v>86</v>
      </c>
      <c r="F65" s="175"/>
      <c r="G65" s="175"/>
      <c r="H65" s="175">
        <f>'将来負担比率（分子）の構造'!K$42</f>
        <v>347</v>
      </c>
      <c r="I65" s="175"/>
      <c r="J65" s="175"/>
      <c r="K65" s="175">
        <f>'将来負担比率（分子）の構造'!L$42</f>
        <v>892</v>
      </c>
      <c r="L65" s="175"/>
      <c r="M65" s="175"/>
      <c r="N65" s="175">
        <f>'将来負担比率（分子）の構造'!M$42</f>
        <v>275</v>
      </c>
      <c r="O65" s="175"/>
      <c r="P65" s="175"/>
    </row>
    <row r="66" spans="1:16" x14ac:dyDescent="0.15">
      <c r="A66" s="175" t="s">
        <v>31</v>
      </c>
      <c r="B66" s="175">
        <f>'将来負担比率（分子）の構造'!I$41</f>
        <v>267543</v>
      </c>
      <c r="C66" s="175"/>
      <c r="D66" s="175"/>
      <c r="E66" s="175">
        <f>'将来負担比率（分子）の構造'!J$41</f>
        <v>276182</v>
      </c>
      <c r="F66" s="175"/>
      <c r="G66" s="175"/>
      <c r="H66" s="175">
        <f>'将来負担比率（分子）の構造'!K$41</f>
        <v>285243</v>
      </c>
      <c r="I66" s="175"/>
      <c r="J66" s="175"/>
      <c r="K66" s="175">
        <f>'将来負担比率（分子）の構造'!L$41</f>
        <v>282908</v>
      </c>
      <c r="L66" s="175"/>
      <c r="M66" s="175"/>
      <c r="N66" s="175">
        <f>'将来負担比率（分子）の構造'!M$41</f>
        <v>273320</v>
      </c>
      <c r="O66" s="175"/>
      <c r="P66" s="175"/>
    </row>
    <row r="67" spans="1:16" x14ac:dyDescent="0.15">
      <c r="A67" s="175" t="s">
        <v>71</v>
      </c>
      <c r="B67" s="175" t="e">
        <f>NA()</f>
        <v>#N/A</v>
      </c>
      <c r="C67" s="175">
        <f>IF(ISNUMBER('将来負担比率（分子）の構造'!I$53), IF('将来負担比率（分子）の構造'!I$53 &lt; 0, 0, '将来負担比率（分子）の構造'!I$53), NA())</f>
        <v>68507</v>
      </c>
      <c r="D67" s="175" t="e">
        <f>NA()</f>
        <v>#N/A</v>
      </c>
      <c r="E67" s="175" t="e">
        <f>NA()</f>
        <v>#N/A</v>
      </c>
      <c r="F67" s="175">
        <f>IF(ISNUMBER('将来負担比率（分子）の構造'!J$53), IF('将来負担比率（分子）の構造'!J$53 &lt; 0, 0, '将来負担比率（分子）の構造'!J$53), NA())</f>
        <v>76913</v>
      </c>
      <c r="G67" s="175" t="e">
        <f>NA()</f>
        <v>#N/A</v>
      </c>
      <c r="H67" s="175" t="e">
        <f>NA()</f>
        <v>#N/A</v>
      </c>
      <c r="I67" s="175">
        <f>IF(ISNUMBER('将来負担比率（分子）の構造'!K$53), IF('将来負担比率（分子）の構造'!K$53 &lt; 0, 0, '将来負担比率（分子）の構造'!K$53), NA())</f>
        <v>85780</v>
      </c>
      <c r="J67" s="175" t="e">
        <f>NA()</f>
        <v>#N/A</v>
      </c>
      <c r="K67" s="175" t="e">
        <f>NA()</f>
        <v>#N/A</v>
      </c>
      <c r="L67" s="175">
        <f>IF(ISNUMBER('将来負担比率（分子）の構造'!L$53), IF('将来負担比率（分子）の構造'!L$53 &lt; 0, 0, '将来負担比率（分子）の構造'!L$53), NA())</f>
        <v>87952</v>
      </c>
      <c r="M67" s="175" t="e">
        <f>NA()</f>
        <v>#N/A</v>
      </c>
      <c r="N67" s="175" t="e">
        <f>NA()</f>
        <v>#N/A</v>
      </c>
      <c r="O67" s="175">
        <f>IF(ISNUMBER('将来負担比率（分子）の構造'!M$53), IF('将来負担比率（分子）の構造'!M$53 &lt; 0, 0, '将来負担比率（分子）の構造'!M$53), NA())</f>
        <v>81873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12078</v>
      </c>
      <c r="C72" s="179">
        <f>基金残高に係る経年分析!G55</f>
        <v>10765</v>
      </c>
      <c r="D72" s="179">
        <f>基金残高に係る経年分析!H55</f>
        <v>12783</v>
      </c>
    </row>
    <row r="73" spans="1:16" x14ac:dyDescent="0.15">
      <c r="A73" s="178" t="s">
        <v>74</v>
      </c>
      <c r="B73" s="179">
        <f>基金残高に係る経年分析!F56</f>
        <v>9307</v>
      </c>
      <c r="C73" s="179">
        <f>基金残高に係る経年分析!G56</f>
        <v>9099</v>
      </c>
      <c r="D73" s="179">
        <f>基金残高に係る経年分析!H56</f>
        <v>6376</v>
      </c>
    </row>
    <row r="74" spans="1:16" x14ac:dyDescent="0.15">
      <c r="A74" s="178" t="s">
        <v>75</v>
      </c>
      <c r="B74" s="179">
        <f>基金残高に係る経年分析!F57</f>
        <v>24097</v>
      </c>
      <c r="C74" s="179">
        <f>基金残高に係る経年分析!G57</f>
        <v>22964</v>
      </c>
      <c r="D74" s="179">
        <f>基金残高に係る経年分析!H57</f>
        <v>22791</v>
      </c>
    </row>
  </sheetData>
  <sheetProtection algorithmName="SHA-512" hashValue="QHhEwErMkNMK5bxC0N3snAzdxhmZF+C51p8S9LZdDos0JXh5QVrUzw7qt0N1nTbtMAZHsnC5rQhXaqFrCV5+yg==" saltValue="9P1Z+7/sHzLmGcF10n/o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55355689</v>
      </c>
      <c r="S5" s="613"/>
      <c r="T5" s="613"/>
      <c r="U5" s="613"/>
      <c r="V5" s="613"/>
      <c r="W5" s="613"/>
      <c r="X5" s="613"/>
      <c r="Y5" s="614"/>
      <c r="Z5" s="615">
        <v>23.1</v>
      </c>
      <c r="AA5" s="615"/>
      <c r="AB5" s="615"/>
      <c r="AC5" s="615"/>
      <c r="AD5" s="616">
        <v>51012362</v>
      </c>
      <c r="AE5" s="616"/>
      <c r="AF5" s="616"/>
      <c r="AG5" s="616"/>
      <c r="AH5" s="616"/>
      <c r="AI5" s="616"/>
      <c r="AJ5" s="616"/>
      <c r="AK5" s="616"/>
      <c r="AL5" s="617">
        <v>50.2</v>
      </c>
      <c r="AM5" s="618"/>
      <c r="AN5" s="618"/>
      <c r="AO5" s="619"/>
      <c r="AP5" s="609" t="s">
        <v>216</v>
      </c>
      <c r="AQ5" s="610"/>
      <c r="AR5" s="610"/>
      <c r="AS5" s="610"/>
      <c r="AT5" s="610"/>
      <c r="AU5" s="610"/>
      <c r="AV5" s="610"/>
      <c r="AW5" s="610"/>
      <c r="AX5" s="610"/>
      <c r="AY5" s="610"/>
      <c r="AZ5" s="610"/>
      <c r="BA5" s="610"/>
      <c r="BB5" s="610"/>
      <c r="BC5" s="610"/>
      <c r="BD5" s="610"/>
      <c r="BE5" s="610"/>
      <c r="BF5" s="611"/>
      <c r="BG5" s="623">
        <v>49331726</v>
      </c>
      <c r="BH5" s="624"/>
      <c r="BI5" s="624"/>
      <c r="BJ5" s="624"/>
      <c r="BK5" s="624"/>
      <c r="BL5" s="624"/>
      <c r="BM5" s="624"/>
      <c r="BN5" s="625"/>
      <c r="BO5" s="626">
        <v>89.1</v>
      </c>
      <c r="BP5" s="626"/>
      <c r="BQ5" s="626"/>
      <c r="BR5" s="626"/>
      <c r="BS5" s="627">
        <v>891050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985056</v>
      </c>
      <c r="S6" s="624"/>
      <c r="T6" s="624"/>
      <c r="U6" s="624"/>
      <c r="V6" s="624"/>
      <c r="W6" s="624"/>
      <c r="X6" s="624"/>
      <c r="Y6" s="625"/>
      <c r="Z6" s="626">
        <v>0.4</v>
      </c>
      <c r="AA6" s="626"/>
      <c r="AB6" s="626"/>
      <c r="AC6" s="626"/>
      <c r="AD6" s="627">
        <v>985056</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49331726</v>
      </c>
      <c r="BH6" s="624"/>
      <c r="BI6" s="624"/>
      <c r="BJ6" s="624"/>
      <c r="BK6" s="624"/>
      <c r="BL6" s="624"/>
      <c r="BM6" s="624"/>
      <c r="BN6" s="625"/>
      <c r="BO6" s="626">
        <v>89.1</v>
      </c>
      <c r="BP6" s="626"/>
      <c r="BQ6" s="626"/>
      <c r="BR6" s="626"/>
      <c r="BS6" s="627">
        <v>891050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805099</v>
      </c>
      <c r="CS6" s="624"/>
      <c r="CT6" s="624"/>
      <c r="CU6" s="624"/>
      <c r="CV6" s="624"/>
      <c r="CW6" s="624"/>
      <c r="CX6" s="624"/>
      <c r="CY6" s="625"/>
      <c r="CZ6" s="617">
        <v>0.3</v>
      </c>
      <c r="DA6" s="618"/>
      <c r="DB6" s="618"/>
      <c r="DC6" s="634"/>
      <c r="DD6" s="632" t="s">
        <v>122</v>
      </c>
      <c r="DE6" s="624"/>
      <c r="DF6" s="624"/>
      <c r="DG6" s="624"/>
      <c r="DH6" s="624"/>
      <c r="DI6" s="624"/>
      <c r="DJ6" s="624"/>
      <c r="DK6" s="624"/>
      <c r="DL6" s="624"/>
      <c r="DM6" s="624"/>
      <c r="DN6" s="624"/>
      <c r="DO6" s="624"/>
      <c r="DP6" s="625"/>
      <c r="DQ6" s="632">
        <v>803892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15602</v>
      </c>
      <c r="S7" s="624"/>
      <c r="T7" s="624"/>
      <c r="U7" s="624"/>
      <c r="V7" s="624"/>
      <c r="W7" s="624"/>
      <c r="X7" s="624"/>
      <c r="Y7" s="625"/>
      <c r="Z7" s="626">
        <v>0</v>
      </c>
      <c r="AA7" s="626"/>
      <c r="AB7" s="626"/>
      <c r="AC7" s="626"/>
      <c r="AD7" s="627">
        <v>15602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23768511</v>
      </c>
      <c r="BH7" s="624"/>
      <c r="BI7" s="624"/>
      <c r="BJ7" s="624"/>
      <c r="BK7" s="624"/>
      <c r="BL7" s="624"/>
      <c r="BM7" s="624"/>
      <c r="BN7" s="625"/>
      <c r="BO7" s="626">
        <v>42.9</v>
      </c>
      <c r="BP7" s="626"/>
      <c r="BQ7" s="626"/>
      <c r="BR7" s="626"/>
      <c r="BS7" s="627">
        <v>891050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20991860</v>
      </c>
      <c r="CS7" s="624"/>
      <c r="CT7" s="624"/>
      <c r="CU7" s="624"/>
      <c r="CV7" s="624"/>
      <c r="CW7" s="624"/>
      <c r="CX7" s="624"/>
      <c r="CY7" s="625"/>
      <c r="CZ7" s="626">
        <v>9.1</v>
      </c>
      <c r="DA7" s="626"/>
      <c r="DB7" s="626"/>
      <c r="DC7" s="626"/>
      <c r="DD7" s="632">
        <v>1701136</v>
      </c>
      <c r="DE7" s="624"/>
      <c r="DF7" s="624"/>
      <c r="DG7" s="624"/>
      <c r="DH7" s="624"/>
      <c r="DI7" s="624"/>
      <c r="DJ7" s="624"/>
      <c r="DK7" s="624"/>
      <c r="DL7" s="624"/>
      <c r="DM7" s="624"/>
      <c r="DN7" s="624"/>
      <c r="DO7" s="624"/>
      <c r="DP7" s="625"/>
      <c r="DQ7" s="632">
        <v>17291106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194852</v>
      </c>
      <c r="S8" s="624"/>
      <c r="T8" s="624"/>
      <c r="U8" s="624"/>
      <c r="V8" s="624"/>
      <c r="W8" s="624"/>
      <c r="X8" s="624"/>
      <c r="Y8" s="625"/>
      <c r="Z8" s="626">
        <v>0.1</v>
      </c>
      <c r="AA8" s="626"/>
      <c r="AB8" s="626"/>
      <c r="AC8" s="626"/>
      <c r="AD8" s="627">
        <v>194852</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668375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98832866</v>
      </c>
      <c r="CS8" s="624"/>
      <c r="CT8" s="624"/>
      <c r="CU8" s="624"/>
      <c r="CV8" s="624"/>
      <c r="CW8" s="624"/>
      <c r="CX8" s="624"/>
      <c r="CY8" s="625"/>
      <c r="CZ8" s="626">
        <v>42.8</v>
      </c>
      <c r="DA8" s="626"/>
      <c r="DB8" s="626"/>
      <c r="DC8" s="626"/>
      <c r="DD8" s="632">
        <v>1086021</v>
      </c>
      <c r="DE8" s="624"/>
      <c r="DF8" s="624"/>
      <c r="DG8" s="624"/>
      <c r="DH8" s="624"/>
      <c r="DI8" s="624"/>
      <c r="DJ8" s="624"/>
      <c r="DK8" s="624"/>
      <c r="DL8" s="624"/>
      <c r="DM8" s="624"/>
      <c r="DN8" s="624"/>
      <c r="DO8" s="624"/>
      <c r="DP8" s="625"/>
      <c r="DQ8" s="632">
        <v>47302518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243021</v>
      </c>
      <c r="S9" s="624"/>
      <c r="T9" s="624"/>
      <c r="U9" s="624"/>
      <c r="V9" s="624"/>
      <c r="W9" s="624"/>
      <c r="X9" s="624"/>
      <c r="Y9" s="625"/>
      <c r="Z9" s="626">
        <v>0.1</v>
      </c>
      <c r="AA9" s="626"/>
      <c r="AB9" s="626"/>
      <c r="AC9" s="626"/>
      <c r="AD9" s="627">
        <v>243021</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18855163</v>
      </c>
      <c r="BH9" s="624"/>
      <c r="BI9" s="624"/>
      <c r="BJ9" s="624"/>
      <c r="BK9" s="624"/>
      <c r="BL9" s="624"/>
      <c r="BM9" s="624"/>
      <c r="BN9" s="625"/>
      <c r="BO9" s="626">
        <v>34.1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32739344</v>
      </c>
      <c r="CS9" s="624"/>
      <c r="CT9" s="624"/>
      <c r="CU9" s="624"/>
      <c r="CV9" s="624"/>
      <c r="CW9" s="624"/>
      <c r="CX9" s="624"/>
      <c r="CY9" s="625"/>
      <c r="CZ9" s="626">
        <v>14.2</v>
      </c>
      <c r="DA9" s="626"/>
      <c r="DB9" s="626"/>
      <c r="DC9" s="626"/>
      <c r="DD9" s="632">
        <v>4048435</v>
      </c>
      <c r="DE9" s="624"/>
      <c r="DF9" s="624"/>
      <c r="DG9" s="624"/>
      <c r="DH9" s="624"/>
      <c r="DI9" s="624"/>
      <c r="DJ9" s="624"/>
      <c r="DK9" s="624"/>
      <c r="DL9" s="624"/>
      <c r="DM9" s="624"/>
      <c r="DN9" s="624"/>
      <c r="DO9" s="624"/>
      <c r="DP9" s="625"/>
      <c r="DQ9" s="632">
        <v>13434612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1117134</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10491914</v>
      </c>
      <c r="S11" s="624"/>
      <c r="T11" s="624"/>
      <c r="U11" s="624"/>
      <c r="V11" s="624"/>
      <c r="W11" s="624"/>
      <c r="X11" s="624"/>
      <c r="Y11" s="625"/>
      <c r="Z11" s="628">
        <v>4.4000000000000004</v>
      </c>
      <c r="AA11" s="629"/>
      <c r="AB11" s="629"/>
      <c r="AC11" s="635"/>
      <c r="AD11" s="632">
        <v>10491914</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3127839</v>
      </c>
      <c r="BH11" s="624"/>
      <c r="BI11" s="624"/>
      <c r="BJ11" s="624"/>
      <c r="BK11" s="624"/>
      <c r="BL11" s="624"/>
      <c r="BM11" s="624"/>
      <c r="BN11" s="625"/>
      <c r="BO11" s="626">
        <v>5.7</v>
      </c>
      <c r="BP11" s="626"/>
      <c r="BQ11" s="626"/>
      <c r="BR11" s="626"/>
      <c r="BS11" s="627">
        <v>891050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3229269</v>
      </c>
      <c r="CS11" s="624"/>
      <c r="CT11" s="624"/>
      <c r="CU11" s="624"/>
      <c r="CV11" s="624"/>
      <c r="CW11" s="624"/>
      <c r="CX11" s="624"/>
      <c r="CY11" s="625"/>
      <c r="CZ11" s="626">
        <v>1.4</v>
      </c>
      <c r="DA11" s="626"/>
      <c r="DB11" s="626"/>
      <c r="DC11" s="626"/>
      <c r="DD11" s="632">
        <v>795549</v>
      </c>
      <c r="DE11" s="624"/>
      <c r="DF11" s="624"/>
      <c r="DG11" s="624"/>
      <c r="DH11" s="624"/>
      <c r="DI11" s="624"/>
      <c r="DJ11" s="624"/>
      <c r="DK11" s="624"/>
      <c r="DL11" s="624"/>
      <c r="DM11" s="624"/>
      <c r="DN11" s="624"/>
      <c r="DO11" s="624"/>
      <c r="DP11" s="625"/>
      <c r="DQ11" s="632">
        <v>1604791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54159</v>
      </c>
      <c r="S12" s="624"/>
      <c r="T12" s="624"/>
      <c r="U12" s="624"/>
      <c r="V12" s="624"/>
      <c r="W12" s="624"/>
      <c r="X12" s="624"/>
      <c r="Y12" s="625"/>
      <c r="Z12" s="626">
        <v>0</v>
      </c>
      <c r="AA12" s="626"/>
      <c r="AB12" s="626"/>
      <c r="AC12" s="626"/>
      <c r="AD12" s="627">
        <v>54159</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21661923</v>
      </c>
      <c r="BH12" s="624"/>
      <c r="BI12" s="624"/>
      <c r="BJ12" s="624"/>
      <c r="BK12" s="624"/>
      <c r="BL12" s="624"/>
      <c r="BM12" s="624"/>
      <c r="BN12" s="625"/>
      <c r="BO12" s="626">
        <v>39.1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5312344</v>
      </c>
      <c r="CS12" s="624"/>
      <c r="CT12" s="624"/>
      <c r="CU12" s="624"/>
      <c r="CV12" s="624"/>
      <c r="CW12" s="624"/>
      <c r="CX12" s="624"/>
      <c r="CY12" s="625"/>
      <c r="CZ12" s="626">
        <v>2.2999999999999998</v>
      </c>
      <c r="DA12" s="626"/>
      <c r="DB12" s="626"/>
      <c r="DC12" s="626"/>
      <c r="DD12" s="632">
        <v>332292</v>
      </c>
      <c r="DE12" s="624"/>
      <c r="DF12" s="624"/>
      <c r="DG12" s="624"/>
      <c r="DH12" s="624"/>
      <c r="DI12" s="624"/>
      <c r="DJ12" s="624"/>
      <c r="DK12" s="624"/>
      <c r="DL12" s="624"/>
      <c r="DM12" s="624"/>
      <c r="DN12" s="624"/>
      <c r="DO12" s="624"/>
      <c r="DP12" s="625"/>
      <c r="DQ12" s="632">
        <v>4403343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21353895</v>
      </c>
      <c r="BH13" s="624"/>
      <c r="BI13" s="624"/>
      <c r="BJ13" s="624"/>
      <c r="BK13" s="624"/>
      <c r="BL13" s="624"/>
      <c r="BM13" s="624"/>
      <c r="BN13" s="625"/>
      <c r="BO13" s="626">
        <v>38.6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22458197</v>
      </c>
      <c r="CS13" s="624"/>
      <c r="CT13" s="624"/>
      <c r="CU13" s="624"/>
      <c r="CV13" s="624"/>
      <c r="CW13" s="624"/>
      <c r="CX13" s="624"/>
      <c r="CY13" s="625"/>
      <c r="CZ13" s="626">
        <v>9.6999999999999993</v>
      </c>
      <c r="DA13" s="626"/>
      <c r="DB13" s="626"/>
      <c r="DC13" s="626"/>
      <c r="DD13" s="632">
        <v>11333091</v>
      </c>
      <c r="DE13" s="624"/>
      <c r="DF13" s="624"/>
      <c r="DG13" s="624"/>
      <c r="DH13" s="624"/>
      <c r="DI13" s="624"/>
      <c r="DJ13" s="624"/>
      <c r="DK13" s="624"/>
      <c r="DL13" s="624"/>
      <c r="DM13" s="624"/>
      <c r="DN13" s="624"/>
      <c r="DO13" s="624"/>
      <c r="DP13" s="625"/>
      <c r="DQ13" s="632">
        <v>10441804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2931</v>
      </c>
      <c r="S14" s="624"/>
      <c r="T14" s="624"/>
      <c r="U14" s="624"/>
      <c r="V14" s="624"/>
      <c r="W14" s="624"/>
      <c r="X14" s="624"/>
      <c r="Y14" s="625"/>
      <c r="Z14" s="626">
        <v>0</v>
      </c>
      <c r="AA14" s="626"/>
      <c r="AB14" s="626"/>
      <c r="AC14" s="626"/>
      <c r="AD14" s="627">
        <v>2931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1086356</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4561445</v>
      </c>
      <c r="CS14" s="624"/>
      <c r="CT14" s="624"/>
      <c r="CU14" s="624"/>
      <c r="CV14" s="624"/>
      <c r="CW14" s="624"/>
      <c r="CX14" s="624"/>
      <c r="CY14" s="625"/>
      <c r="CZ14" s="626">
        <v>2</v>
      </c>
      <c r="DA14" s="626"/>
      <c r="DB14" s="626"/>
      <c r="DC14" s="626"/>
      <c r="DD14" s="632">
        <v>125790</v>
      </c>
      <c r="DE14" s="624"/>
      <c r="DF14" s="624"/>
      <c r="DG14" s="624"/>
      <c r="DH14" s="624"/>
      <c r="DI14" s="624"/>
      <c r="DJ14" s="624"/>
      <c r="DK14" s="624"/>
      <c r="DL14" s="624"/>
      <c r="DM14" s="624"/>
      <c r="DN14" s="624"/>
      <c r="DO14" s="624"/>
      <c r="DP14" s="625"/>
      <c r="DQ14" s="632">
        <v>3787611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2814936</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15207931</v>
      </c>
      <c r="CS15" s="624"/>
      <c r="CT15" s="624"/>
      <c r="CU15" s="624"/>
      <c r="CV15" s="624"/>
      <c r="CW15" s="624"/>
      <c r="CX15" s="624"/>
      <c r="CY15" s="625"/>
      <c r="CZ15" s="626">
        <v>6.6</v>
      </c>
      <c r="DA15" s="626"/>
      <c r="DB15" s="626"/>
      <c r="DC15" s="626"/>
      <c r="DD15" s="632">
        <v>4468533</v>
      </c>
      <c r="DE15" s="624"/>
      <c r="DF15" s="624"/>
      <c r="DG15" s="624"/>
      <c r="DH15" s="624"/>
      <c r="DI15" s="624"/>
      <c r="DJ15" s="624"/>
      <c r="DK15" s="624"/>
      <c r="DL15" s="624"/>
      <c r="DM15" s="624"/>
      <c r="DN15" s="624"/>
      <c r="DO15" s="624"/>
      <c r="DP15" s="625"/>
      <c r="DQ15" s="632">
        <v>9555877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70158</v>
      </c>
      <c r="S16" s="624"/>
      <c r="T16" s="624"/>
      <c r="U16" s="624"/>
      <c r="V16" s="624"/>
      <c r="W16" s="624"/>
      <c r="X16" s="624"/>
      <c r="Y16" s="625"/>
      <c r="Z16" s="626">
        <v>0</v>
      </c>
      <c r="AA16" s="626"/>
      <c r="AB16" s="626"/>
      <c r="AC16" s="626"/>
      <c r="AD16" s="627">
        <v>70158</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262877</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8658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696282</v>
      </c>
      <c r="S17" s="624"/>
      <c r="T17" s="624"/>
      <c r="U17" s="624"/>
      <c r="V17" s="624"/>
      <c r="W17" s="624"/>
      <c r="X17" s="624"/>
      <c r="Y17" s="625"/>
      <c r="Z17" s="626">
        <v>0.3</v>
      </c>
      <c r="AA17" s="626"/>
      <c r="AB17" s="626"/>
      <c r="AC17" s="626"/>
      <c r="AD17" s="627">
        <v>696282</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25300207</v>
      </c>
      <c r="CS17" s="624"/>
      <c r="CT17" s="624"/>
      <c r="CU17" s="624"/>
      <c r="CV17" s="624"/>
      <c r="CW17" s="624"/>
      <c r="CX17" s="624"/>
      <c r="CY17" s="625"/>
      <c r="CZ17" s="626">
        <v>11</v>
      </c>
      <c r="DA17" s="626"/>
      <c r="DB17" s="626"/>
      <c r="DC17" s="626"/>
      <c r="DD17" s="632" t="s">
        <v>122</v>
      </c>
      <c r="DE17" s="624"/>
      <c r="DF17" s="624"/>
      <c r="DG17" s="624"/>
      <c r="DH17" s="624"/>
      <c r="DI17" s="624"/>
      <c r="DJ17" s="624"/>
      <c r="DK17" s="624"/>
      <c r="DL17" s="624"/>
      <c r="DM17" s="624"/>
      <c r="DN17" s="624"/>
      <c r="DO17" s="624"/>
      <c r="DP17" s="625"/>
      <c r="DQ17" s="632">
        <v>23738344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301196</v>
      </c>
      <c r="S18" s="624"/>
      <c r="T18" s="624"/>
      <c r="U18" s="624"/>
      <c r="V18" s="624"/>
      <c r="W18" s="624"/>
      <c r="X18" s="624"/>
      <c r="Y18" s="625"/>
      <c r="Z18" s="626">
        <v>0.1</v>
      </c>
      <c r="AA18" s="626"/>
      <c r="AB18" s="626"/>
      <c r="AC18" s="626"/>
      <c r="AD18" s="627">
        <v>301196</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1320275</v>
      </c>
      <c r="CS18" s="624"/>
      <c r="CT18" s="624"/>
      <c r="CU18" s="624"/>
      <c r="CV18" s="624"/>
      <c r="CW18" s="624"/>
      <c r="CX18" s="624"/>
      <c r="CY18" s="625"/>
      <c r="CZ18" s="626">
        <v>0.6</v>
      </c>
      <c r="DA18" s="626"/>
      <c r="DB18" s="626"/>
      <c r="DC18" s="626"/>
      <c r="DD18" s="632">
        <v>1320275</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293273</v>
      </c>
      <c r="S19" s="624"/>
      <c r="T19" s="624"/>
      <c r="U19" s="624"/>
      <c r="V19" s="624"/>
      <c r="W19" s="624"/>
      <c r="X19" s="624"/>
      <c r="Y19" s="625"/>
      <c r="Z19" s="626">
        <v>0.1</v>
      </c>
      <c r="AA19" s="626"/>
      <c r="AB19" s="626"/>
      <c r="AC19" s="626"/>
      <c r="AD19" s="627">
        <v>293273</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6023963</v>
      </c>
      <c r="BH19" s="624"/>
      <c r="BI19" s="624"/>
      <c r="BJ19" s="624"/>
      <c r="BK19" s="624"/>
      <c r="BL19" s="624"/>
      <c r="BM19" s="624"/>
      <c r="BN19" s="625"/>
      <c r="BO19" s="626">
        <v>10.9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7923</v>
      </c>
      <c r="S20" s="624"/>
      <c r="T20" s="624"/>
      <c r="U20" s="624"/>
      <c r="V20" s="624"/>
      <c r="W20" s="624"/>
      <c r="X20" s="624"/>
      <c r="Y20" s="625"/>
      <c r="Z20" s="626">
        <v>0</v>
      </c>
      <c r="AA20" s="626"/>
      <c r="AB20" s="626"/>
      <c r="AC20" s="626"/>
      <c r="AD20" s="627">
        <v>7923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5726792</v>
      </c>
      <c r="BH20" s="624"/>
      <c r="BI20" s="624"/>
      <c r="BJ20" s="624"/>
      <c r="BK20" s="624"/>
      <c r="BL20" s="624"/>
      <c r="BM20" s="624"/>
      <c r="BN20" s="625"/>
      <c r="BO20" s="626">
        <v>10.3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231021714</v>
      </c>
      <c r="CS20" s="624"/>
      <c r="CT20" s="624"/>
      <c r="CU20" s="624"/>
      <c r="CV20" s="624"/>
      <c r="CW20" s="624"/>
      <c r="CX20" s="624"/>
      <c r="CY20" s="625"/>
      <c r="CZ20" s="626">
        <v>100</v>
      </c>
      <c r="DA20" s="626"/>
      <c r="DB20" s="626"/>
      <c r="DC20" s="626"/>
      <c r="DD20" s="632">
        <v>25211122</v>
      </c>
      <c r="DE20" s="624"/>
      <c r="DF20" s="624"/>
      <c r="DG20" s="624"/>
      <c r="DH20" s="624"/>
      <c r="DI20" s="624"/>
      <c r="DJ20" s="624"/>
      <c r="DK20" s="624"/>
      <c r="DL20" s="624"/>
      <c r="DM20" s="624"/>
      <c r="DN20" s="624"/>
      <c r="DO20" s="624"/>
      <c r="DP20" s="625"/>
      <c r="DQ20" s="632">
        <v>132372556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38970490</v>
      </c>
      <c r="S21" s="624"/>
      <c r="T21" s="624"/>
      <c r="U21" s="624"/>
      <c r="V21" s="624"/>
      <c r="W21" s="624"/>
      <c r="X21" s="624"/>
      <c r="Y21" s="625"/>
      <c r="Z21" s="626">
        <v>16.3</v>
      </c>
      <c r="AA21" s="626"/>
      <c r="AB21" s="626"/>
      <c r="AC21" s="626"/>
      <c r="AD21" s="627">
        <v>36745344</v>
      </c>
      <c r="AE21" s="627"/>
      <c r="AF21" s="627"/>
      <c r="AG21" s="627"/>
      <c r="AH21" s="627"/>
      <c r="AI21" s="627"/>
      <c r="AJ21" s="627"/>
      <c r="AK21" s="627"/>
      <c r="AL21" s="628">
        <v>36.1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48209</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36745344</v>
      </c>
      <c r="S22" s="624"/>
      <c r="T22" s="624"/>
      <c r="U22" s="624"/>
      <c r="V22" s="624"/>
      <c r="W22" s="624"/>
      <c r="X22" s="624"/>
      <c r="Y22" s="625"/>
      <c r="Z22" s="626">
        <v>15.4</v>
      </c>
      <c r="AA22" s="626"/>
      <c r="AB22" s="626"/>
      <c r="AC22" s="626"/>
      <c r="AD22" s="627">
        <v>36745344</v>
      </c>
      <c r="AE22" s="627"/>
      <c r="AF22" s="627"/>
      <c r="AG22" s="627"/>
      <c r="AH22" s="627"/>
      <c r="AI22" s="627"/>
      <c r="AJ22" s="627"/>
      <c r="AK22" s="627"/>
      <c r="AL22" s="628">
        <v>36.1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1632427</v>
      </c>
      <c r="BH22" s="624"/>
      <c r="BI22" s="624"/>
      <c r="BJ22" s="624"/>
      <c r="BK22" s="624"/>
      <c r="BL22" s="624"/>
      <c r="BM22" s="624"/>
      <c r="BN22" s="625"/>
      <c r="BO22" s="626">
        <v>2.9</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2225146</v>
      </c>
      <c r="S23" s="624"/>
      <c r="T23" s="624"/>
      <c r="U23" s="624"/>
      <c r="V23" s="624"/>
      <c r="W23" s="624"/>
      <c r="X23" s="624"/>
      <c r="Y23" s="625"/>
      <c r="Z23" s="626">
        <v>0.9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4046156</v>
      </c>
      <c r="BH23" s="624"/>
      <c r="BI23" s="624"/>
      <c r="BJ23" s="624"/>
      <c r="BK23" s="624"/>
      <c r="BL23" s="624"/>
      <c r="BM23" s="624"/>
      <c r="BN23" s="625"/>
      <c r="BO23" s="626">
        <v>7.3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133936078</v>
      </c>
      <c r="CS24" s="613"/>
      <c r="CT24" s="613"/>
      <c r="CU24" s="613"/>
      <c r="CV24" s="613"/>
      <c r="CW24" s="613"/>
      <c r="CX24" s="613"/>
      <c r="CY24" s="614"/>
      <c r="CZ24" s="617">
        <v>58</v>
      </c>
      <c r="DA24" s="618"/>
      <c r="DB24" s="618"/>
      <c r="DC24" s="634"/>
      <c r="DD24" s="658">
        <v>72838134</v>
      </c>
      <c r="DE24" s="613"/>
      <c r="DF24" s="613"/>
      <c r="DG24" s="613"/>
      <c r="DH24" s="613"/>
      <c r="DI24" s="613"/>
      <c r="DJ24" s="613"/>
      <c r="DK24" s="614"/>
      <c r="DL24" s="658">
        <v>65354710</v>
      </c>
      <c r="DM24" s="613"/>
      <c r="DN24" s="613"/>
      <c r="DO24" s="613"/>
      <c r="DP24" s="613"/>
      <c r="DQ24" s="613"/>
      <c r="DR24" s="613"/>
      <c r="DS24" s="613"/>
      <c r="DT24" s="613"/>
      <c r="DU24" s="613"/>
      <c r="DV24" s="614"/>
      <c r="DW24" s="617">
        <v>62.9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107381350</v>
      </c>
      <c r="S25" s="624"/>
      <c r="T25" s="624"/>
      <c r="U25" s="624"/>
      <c r="V25" s="624"/>
      <c r="W25" s="624"/>
      <c r="X25" s="624"/>
      <c r="Y25" s="625"/>
      <c r="Z25" s="626">
        <v>44.9</v>
      </c>
      <c r="AA25" s="626"/>
      <c r="AB25" s="626"/>
      <c r="AC25" s="626"/>
      <c r="AD25" s="627">
        <v>100812877</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v>297171</v>
      </c>
      <c r="BH25" s="624"/>
      <c r="BI25" s="624"/>
      <c r="BJ25" s="624"/>
      <c r="BK25" s="624"/>
      <c r="BL25" s="624"/>
      <c r="BM25" s="624"/>
      <c r="BN25" s="625"/>
      <c r="BO25" s="626">
        <v>0.5</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25246374</v>
      </c>
      <c r="CS25" s="655"/>
      <c r="CT25" s="655"/>
      <c r="CU25" s="655"/>
      <c r="CV25" s="655"/>
      <c r="CW25" s="655"/>
      <c r="CX25" s="655"/>
      <c r="CY25" s="656"/>
      <c r="CZ25" s="628">
        <v>10.9</v>
      </c>
      <c r="DA25" s="653"/>
      <c r="DB25" s="653"/>
      <c r="DC25" s="657"/>
      <c r="DD25" s="632">
        <v>23005483</v>
      </c>
      <c r="DE25" s="655"/>
      <c r="DF25" s="655"/>
      <c r="DG25" s="655"/>
      <c r="DH25" s="655"/>
      <c r="DI25" s="655"/>
      <c r="DJ25" s="655"/>
      <c r="DK25" s="656"/>
      <c r="DL25" s="632">
        <v>22454103</v>
      </c>
      <c r="DM25" s="655"/>
      <c r="DN25" s="655"/>
      <c r="DO25" s="655"/>
      <c r="DP25" s="655"/>
      <c r="DQ25" s="655"/>
      <c r="DR25" s="655"/>
      <c r="DS25" s="655"/>
      <c r="DT25" s="655"/>
      <c r="DU25" s="655"/>
      <c r="DV25" s="656"/>
      <c r="DW25" s="628">
        <v>21.6</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41405</v>
      </c>
      <c r="S26" s="624"/>
      <c r="T26" s="624"/>
      <c r="U26" s="624"/>
      <c r="V26" s="624"/>
      <c r="W26" s="624"/>
      <c r="X26" s="624"/>
      <c r="Y26" s="625"/>
      <c r="Z26" s="626">
        <v>0</v>
      </c>
      <c r="AA26" s="626"/>
      <c r="AB26" s="626"/>
      <c r="AC26" s="626"/>
      <c r="AD26" s="627">
        <v>41405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16986201</v>
      </c>
      <c r="CS26" s="624"/>
      <c r="CT26" s="624"/>
      <c r="CU26" s="624"/>
      <c r="CV26" s="624"/>
      <c r="CW26" s="624"/>
      <c r="CX26" s="624"/>
      <c r="CY26" s="625"/>
      <c r="CZ26" s="628">
        <v>7.4</v>
      </c>
      <c r="DA26" s="653"/>
      <c r="DB26" s="653"/>
      <c r="DC26" s="657"/>
      <c r="DD26" s="632">
        <v>15395436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1404248</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55355689</v>
      </c>
      <c r="BH27" s="624"/>
      <c r="BI27" s="624"/>
      <c r="BJ27" s="624"/>
      <c r="BK27" s="624"/>
      <c r="BL27" s="624"/>
      <c r="BM27" s="624"/>
      <c r="BN27" s="625"/>
      <c r="BO27" s="626">
        <v>100</v>
      </c>
      <c r="BP27" s="626"/>
      <c r="BQ27" s="626"/>
      <c r="BR27" s="626"/>
      <c r="BS27" s="627">
        <v>891050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83389497</v>
      </c>
      <c r="CS27" s="655"/>
      <c r="CT27" s="655"/>
      <c r="CU27" s="655"/>
      <c r="CV27" s="655"/>
      <c r="CW27" s="655"/>
      <c r="CX27" s="655"/>
      <c r="CY27" s="656"/>
      <c r="CZ27" s="628">
        <v>36.1</v>
      </c>
      <c r="DA27" s="653"/>
      <c r="DB27" s="653"/>
      <c r="DC27" s="657"/>
      <c r="DD27" s="632">
        <v>26094307</v>
      </c>
      <c r="DE27" s="655"/>
      <c r="DF27" s="655"/>
      <c r="DG27" s="655"/>
      <c r="DH27" s="655"/>
      <c r="DI27" s="655"/>
      <c r="DJ27" s="655"/>
      <c r="DK27" s="656"/>
      <c r="DL27" s="632">
        <v>19164616</v>
      </c>
      <c r="DM27" s="655"/>
      <c r="DN27" s="655"/>
      <c r="DO27" s="655"/>
      <c r="DP27" s="655"/>
      <c r="DQ27" s="655"/>
      <c r="DR27" s="655"/>
      <c r="DS27" s="655"/>
      <c r="DT27" s="655"/>
      <c r="DU27" s="655"/>
      <c r="DV27" s="656"/>
      <c r="DW27" s="628">
        <v>18.5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3093246</v>
      </c>
      <c r="S28" s="624"/>
      <c r="T28" s="624"/>
      <c r="U28" s="624"/>
      <c r="V28" s="624"/>
      <c r="W28" s="624"/>
      <c r="X28" s="624"/>
      <c r="Y28" s="625"/>
      <c r="Z28" s="626">
        <v>1.3</v>
      </c>
      <c r="AA28" s="626"/>
      <c r="AB28" s="626"/>
      <c r="AC28" s="626"/>
      <c r="AD28" s="627">
        <v>333488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25300207</v>
      </c>
      <c r="CS28" s="624"/>
      <c r="CT28" s="624"/>
      <c r="CU28" s="624"/>
      <c r="CV28" s="624"/>
      <c r="CW28" s="624"/>
      <c r="CX28" s="624"/>
      <c r="CY28" s="625"/>
      <c r="CZ28" s="628">
        <v>11</v>
      </c>
      <c r="DA28" s="653"/>
      <c r="DB28" s="653"/>
      <c r="DC28" s="657"/>
      <c r="DD28" s="632">
        <v>23738344</v>
      </c>
      <c r="DE28" s="624"/>
      <c r="DF28" s="624"/>
      <c r="DG28" s="624"/>
      <c r="DH28" s="624"/>
      <c r="DI28" s="624"/>
      <c r="DJ28" s="624"/>
      <c r="DK28" s="625"/>
      <c r="DL28" s="632">
        <v>23735991</v>
      </c>
      <c r="DM28" s="624"/>
      <c r="DN28" s="624"/>
      <c r="DO28" s="624"/>
      <c r="DP28" s="624"/>
      <c r="DQ28" s="624"/>
      <c r="DR28" s="624"/>
      <c r="DS28" s="624"/>
      <c r="DT28" s="624"/>
      <c r="DU28" s="624"/>
      <c r="DV28" s="625"/>
      <c r="DW28" s="628">
        <v>22.9</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700633</v>
      </c>
      <c r="S29" s="624"/>
      <c r="T29" s="624"/>
      <c r="U29" s="624"/>
      <c r="V29" s="624"/>
      <c r="W29" s="624"/>
      <c r="X29" s="624"/>
      <c r="Y29" s="625"/>
      <c r="Z29" s="626">
        <v>0.3</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25300024</v>
      </c>
      <c r="CS29" s="655"/>
      <c r="CT29" s="655"/>
      <c r="CU29" s="655"/>
      <c r="CV29" s="655"/>
      <c r="CW29" s="655"/>
      <c r="CX29" s="655"/>
      <c r="CY29" s="656"/>
      <c r="CZ29" s="628">
        <v>11</v>
      </c>
      <c r="DA29" s="653"/>
      <c r="DB29" s="653"/>
      <c r="DC29" s="657"/>
      <c r="DD29" s="632">
        <v>23738161</v>
      </c>
      <c r="DE29" s="655"/>
      <c r="DF29" s="655"/>
      <c r="DG29" s="655"/>
      <c r="DH29" s="655"/>
      <c r="DI29" s="655"/>
      <c r="DJ29" s="655"/>
      <c r="DK29" s="656"/>
      <c r="DL29" s="632">
        <v>23735808</v>
      </c>
      <c r="DM29" s="655"/>
      <c r="DN29" s="655"/>
      <c r="DO29" s="655"/>
      <c r="DP29" s="655"/>
      <c r="DQ29" s="655"/>
      <c r="DR29" s="655"/>
      <c r="DS29" s="655"/>
      <c r="DT29" s="655"/>
      <c r="DU29" s="655"/>
      <c r="DV29" s="656"/>
      <c r="DW29" s="628">
        <v>22.9</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69778348</v>
      </c>
      <c r="S30" s="624"/>
      <c r="T30" s="624"/>
      <c r="U30" s="624"/>
      <c r="V30" s="624"/>
      <c r="W30" s="624"/>
      <c r="X30" s="624"/>
      <c r="Y30" s="625"/>
      <c r="Z30" s="626">
        <v>29.2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24200216</v>
      </c>
      <c r="CS30" s="624"/>
      <c r="CT30" s="624"/>
      <c r="CU30" s="624"/>
      <c r="CV30" s="624"/>
      <c r="CW30" s="624"/>
      <c r="CX30" s="624"/>
      <c r="CY30" s="625"/>
      <c r="CZ30" s="628">
        <v>10.5</v>
      </c>
      <c r="DA30" s="653"/>
      <c r="DB30" s="653"/>
      <c r="DC30" s="657"/>
      <c r="DD30" s="632">
        <v>22727287</v>
      </c>
      <c r="DE30" s="624"/>
      <c r="DF30" s="624"/>
      <c r="DG30" s="624"/>
      <c r="DH30" s="624"/>
      <c r="DI30" s="624"/>
      <c r="DJ30" s="624"/>
      <c r="DK30" s="625"/>
      <c r="DL30" s="632">
        <v>22724934</v>
      </c>
      <c r="DM30" s="624"/>
      <c r="DN30" s="624"/>
      <c r="DO30" s="624"/>
      <c r="DP30" s="624"/>
      <c r="DQ30" s="624"/>
      <c r="DR30" s="624"/>
      <c r="DS30" s="624"/>
      <c r="DT30" s="624"/>
      <c r="DU30" s="624"/>
      <c r="DV30" s="625"/>
      <c r="DW30" s="628">
        <v>21.9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300</v>
      </c>
      <c r="S31" s="624"/>
      <c r="T31" s="624"/>
      <c r="U31" s="624"/>
      <c r="V31" s="624"/>
      <c r="W31" s="624"/>
      <c r="X31" s="624"/>
      <c r="Y31" s="625"/>
      <c r="Z31" s="626">
        <v>0</v>
      </c>
      <c r="AA31" s="626"/>
      <c r="AB31" s="626"/>
      <c r="AC31" s="626"/>
      <c r="AD31" s="627">
        <v>300</v>
      </c>
      <c r="AE31" s="627"/>
      <c r="AF31" s="627"/>
      <c r="AG31" s="627"/>
      <c r="AH31" s="627"/>
      <c r="AI31" s="627"/>
      <c r="AJ31" s="627"/>
      <c r="AK31" s="627"/>
      <c r="AL31" s="628">
        <v>0</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99.4</v>
      </c>
      <c r="BH31" s="667"/>
      <c r="BI31" s="667"/>
      <c r="BJ31" s="667"/>
      <c r="BK31" s="667"/>
      <c r="BL31" s="667"/>
      <c r="BM31" s="618">
        <v>98</v>
      </c>
      <c r="BN31" s="667"/>
      <c r="BO31" s="667"/>
      <c r="BP31" s="667"/>
      <c r="BQ31" s="668"/>
      <c r="BR31" s="679">
        <v>99.3</v>
      </c>
      <c r="BS31" s="667"/>
      <c r="BT31" s="667"/>
      <c r="BU31" s="667"/>
      <c r="BV31" s="667"/>
      <c r="BW31" s="667"/>
      <c r="BX31" s="618">
        <v>97.7</v>
      </c>
      <c r="BY31" s="667"/>
      <c r="BZ31" s="667"/>
      <c r="CA31" s="667"/>
      <c r="CB31" s="668"/>
      <c r="CD31" s="661"/>
      <c r="CE31" s="662"/>
      <c r="CF31" s="620" t="s">
        <v>300</v>
      </c>
      <c r="CG31" s="621"/>
      <c r="CH31" s="621"/>
      <c r="CI31" s="621"/>
      <c r="CJ31" s="621"/>
      <c r="CK31" s="621"/>
      <c r="CL31" s="621"/>
      <c r="CM31" s="621"/>
      <c r="CN31" s="621"/>
      <c r="CO31" s="621"/>
      <c r="CP31" s="621"/>
      <c r="CQ31" s="622"/>
      <c r="CR31" s="623">
        <v>1099808</v>
      </c>
      <c r="CS31" s="655"/>
      <c r="CT31" s="655"/>
      <c r="CU31" s="655"/>
      <c r="CV31" s="655"/>
      <c r="CW31" s="655"/>
      <c r="CX31" s="655"/>
      <c r="CY31" s="656"/>
      <c r="CZ31" s="628">
        <v>0.5</v>
      </c>
      <c r="DA31" s="653"/>
      <c r="DB31" s="653"/>
      <c r="DC31" s="657"/>
      <c r="DD31" s="632">
        <v>1010874</v>
      </c>
      <c r="DE31" s="655"/>
      <c r="DF31" s="655"/>
      <c r="DG31" s="655"/>
      <c r="DH31" s="655"/>
      <c r="DI31" s="655"/>
      <c r="DJ31" s="655"/>
      <c r="DK31" s="656"/>
      <c r="DL31" s="632">
        <v>1010874</v>
      </c>
      <c r="DM31" s="655"/>
      <c r="DN31" s="655"/>
      <c r="DO31" s="655"/>
      <c r="DP31" s="655"/>
      <c r="DQ31" s="655"/>
      <c r="DR31" s="655"/>
      <c r="DS31" s="655"/>
      <c r="DT31" s="655"/>
      <c r="DU31" s="655"/>
      <c r="DV31" s="656"/>
      <c r="DW31" s="628">
        <v>1</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15224106</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99.3</v>
      </c>
      <c r="BH32" s="655"/>
      <c r="BI32" s="655"/>
      <c r="BJ32" s="655"/>
      <c r="BK32" s="655"/>
      <c r="BL32" s="655"/>
      <c r="BM32" s="629">
        <v>98.1</v>
      </c>
      <c r="BN32" s="655"/>
      <c r="BO32" s="655"/>
      <c r="BP32" s="655"/>
      <c r="BQ32" s="678"/>
      <c r="BR32" s="680">
        <v>99.3</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v>183</v>
      </c>
      <c r="CS32" s="624"/>
      <c r="CT32" s="624"/>
      <c r="CU32" s="624"/>
      <c r="CV32" s="624"/>
      <c r="CW32" s="624"/>
      <c r="CX32" s="624"/>
      <c r="CY32" s="625"/>
      <c r="CZ32" s="628">
        <v>0</v>
      </c>
      <c r="DA32" s="653"/>
      <c r="DB32" s="653"/>
      <c r="DC32" s="657"/>
      <c r="DD32" s="632">
        <v>183</v>
      </c>
      <c r="DE32" s="624"/>
      <c r="DF32" s="624"/>
      <c r="DG32" s="624"/>
      <c r="DH32" s="624"/>
      <c r="DI32" s="624"/>
      <c r="DJ32" s="624"/>
      <c r="DK32" s="625"/>
      <c r="DL32" s="632">
        <v>183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1905708</v>
      </c>
      <c r="S33" s="624"/>
      <c r="T33" s="624"/>
      <c r="U33" s="624"/>
      <c r="V33" s="624"/>
      <c r="W33" s="624"/>
      <c r="X33" s="624"/>
      <c r="Y33" s="625"/>
      <c r="Z33" s="626">
        <v>0.8</v>
      </c>
      <c r="AA33" s="626"/>
      <c r="AB33" s="626"/>
      <c r="AC33" s="626"/>
      <c r="AD33" s="627">
        <v>222679</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99.4</v>
      </c>
      <c r="BH33" s="682"/>
      <c r="BI33" s="682"/>
      <c r="BJ33" s="682"/>
      <c r="BK33" s="682"/>
      <c r="BL33" s="682"/>
      <c r="BM33" s="683">
        <v>97.5</v>
      </c>
      <c r="BN33" s="682"/>
      <c r="BO33" s="682"/>
      <c r="BP33" s="682"/>
      <c r="BQ33" s="684"/>
      <c r="BR33" s="681">
        <v>99.2</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71611637</v>
      </c>
      <c r="CS33" s="655"/>
      <c r="CT33" s="655"/>
      <c r="CU33" s="655"/>
      <c r="CV33" s="655"/>
      <c r="CW33" s="655"/>
      <c r="CX33" s="655"/>
      <c r="CY33" s="656"/>
      <c r="CZ33" s="628">
        <v>31</v>
      </c>
      <c r="DA33" s="653"/>
      <c r="DB33" s="653"/>
      <c r="DC33" s="657"/>
      <c r="DD33" s="632">
        <v>55715669</v>
      </c>
      <c r="DE33" s="655"/>
      <c r="DF33" s="655"/>
      <c r="DG33" s="655"/>
      <c r="DH33" s="655"/>
      <c r="DI33" s="655"/>
      <c r="DJ33" s="655"/>
      <c r="DK33" s="656"/>
      <c r="DL33" s="632">
        <v>36320193</v>
      </c>
      <c r="DM33" s="655"/>
      <c r="DN33" s="655"/>
      <c r="DO33" s="655"/>
      <c r="DP33" s="655"/>
      <c r="DQ33" s="655"/>
      <c r="DR33" s="655"/>
      <c r="DS33" s="655"/>
      <c r="DT33" s="655"/>
      <c r="DU33" s="655"/>
      <c r="DV33" s="656"/>
      <c r="DW33" s="628">
        <v>35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2124290</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24719487</v>
      </c>
      <c r="CS34" s="624"/>
      <c r="CT34" s="624"/>
      <c r="CU34" s="624"/>
      <c r="CV34" s="624"/>
      <c r="CW34" s="624"/>
      <c r="CX34" s="624"/>
      <c r="CY34" s="625"/>
      <c r="CZ34" s="628">
        <v>10.7</v>
      </c>
      <c r="DA34" s="653"/>
      <c r="DB34" s="653"/>
      <c r="DC34" s="657"/>
      <c r="DD34" s="632">
        <v>18249868</v>
      </c>
      <c r="DE34" s="624"/>
      <c r="DF34" s="624"/>
      <c r="DG34" s="624"/>
      <c r="DH34" s="624"/>
      <c r="DI34" s="624"/>
      <c r="DJ34" s="624"/>
      <c r="DK34" s="625"/>
      <c r="DL34" s="632">
        <v>14704409</v>
      </c>
      <c r="DM34" s="624"/>
      <c r="DN34" s="624"/>
      <c r="DO34" s="624"/>
      <c r="DP34" s="624"/>
      <c r="DQ34" s="624"/>
      <c r="DR34" s="624"/>
      <c r="DS34" s="624"/>
      <c r="DT34" s="624"/>
      <c r="DU34" s="624"/>
      <c r="DV34" s="625"/>
      <c r="DW34" s="628">
        <v>14.2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7968281</v>
      </c>
      <c r="S35" s="624"/>
      <c r="T35" s="624"/>
      <c r="U35" s="624"/>
      <c r="V35" s="624"/>
      <c r="W35" s="624"/>
      <c r="X35" s="624"/>
      <c r="Y35" s="625"/>
      <c r="Z35" s="626">
        <v>3.3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1922833</v>
      </c>
      <c r="CS35" s="655"/>
      <c r="CT35" s="655"/>
      <c r="CU35" s="655"/>
      <c r="CV35" s="655"/>
      <c r="CW35" s="655"/>
      <c r="CX35" s="655"/>
      <c r="CY35" s="656"/>
      <c r="CZ35" s="628">
        <v>0.8</v>
      </c>
      <c r="DA35" s="653"/>
      <c r="DB35" s="653"/>
      <c r="DC35" s="657"/>
      <c r="DD35" s="632">
        <v>1779702</v>
      </c>
      <c r="DE35" s="655"/>
      <c r="DF35" s="655"/>
      <c r="DG35" s="655"/>
      <c r="DH35" s="655"/>
      <c r="DI35" s="655"/>
      <c r="DJ35" s="655"/>
      <c r="DK35" s="656"/>
      <c r="DL35" s="632">
        <v>1753884</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8549945</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25432896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124974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14612401</v>
      </c>
      <c r="CS36" s="624"/>
      <c r="CT36" s="624"/>
      <c r="CU36" s="624"/>
      <c r="CV36" s="624"/>
      <c r="CW36" s="624"/>
      <c r="CX36" s="624"/>
      <c r="CY36" s="625"/>
      <c r="CZ36" s="628">
        <v>6.3</v>
      </c>
      <c r="DA36" s="653"/>
      <c r="DB36" s="653"/>
      <c r="DC36" s="657"/>
      <c r="DD36" s="632">
        <v>11821047</v>
      </c>
      <c r="DE36" s="624"/>
      <c r="DF36" s="624"/>
      <c r="DG36" s="624"/>
      <c r="DH36" s="624"/>
      <c r="DI36" s="624"/>
      <c r="DJ36" s="624"/>
      <c r="DK36" s="625"/>
      <c r="DL36" s="632">
        <v>5087571</v>
      </c>
      <c r="DM36" s="624"/>
      <c r="DN36" s="624"/>
      <c r="DO36" s="624"/>
      <c r="DP36" s="624"/>
      <c r="DQ36" s="624"/>
      <c r="DR36" s="624"/>
      <c r="DS36" s="624"/>
      <c r="DT36" s="624"/>
      <c r="DU36" s="624"/>
      <c r="DV36" s="625"/>
      <c r="DW36" s="628">
        <v>4.9000000000000004</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5987661</v>
      </c>
      <c r="S37" s="624"/>
      <c r="T37" s="624"/>
      <c r="U37" s="624"/>
      <c r="V37" s="624"/>
      <c r="W37" s="624"/>
      <c r="X37" s="624"/>
      <c r="Y37" s="625"/>
      <c r="Z37" s="626">
        <v>2.5</v>
      </c>
      <c r="AA37" s="626"/>
      <c r="AB37" s="626"/>
      <c r="AC37" s="626"/>
      <c r="AD37" s="627">
        <v>271118</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4347257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-701620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104193</v>
      </c>
      <c r="CS37" s="655"/>
      <c r="CT37" s="655"/>
      <c r="CU37" s="655"/>
      <c r="CV37" s="655"/>
      <c r="CW37" s="655"/>
      <c r="CX37" s="655"/>
      <c r="CY37" s="656"/>
      <c r="CZ37" s="628">
        <v>0</v>
      </c>
      <c r="DA37" s="653"/>
      <c r="DB37" s="653"/>
      <c r="DC37" s="657"/>
      <c r="DD37" s="632">
        <v>104193</v>
      </c>
      <c r="DE37" s="655"/>
      <c r="DF37" s="655"/>
      <c r="DG37" s="655"/>
      <c r="DH37" s="655"/>
      <c r="DI37" s="655"/>
      <c r="DJ37" s="655"/>
      <c r="DK37" s="656"/>
      <c r="DL37" s="632">
        <v>28757</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15085900</v>
      </c>
      <c r="S38" s="624"/>
      <c r="T38" s="624"/>
      <c r="U38" s="624"/>
      <c r="V38" s="624"/>
      <c r="W38" s="624"/>
      <c r="X38" s="624"/>
      <c r="Y38" s="625"/>
      <c r="Z38" s="626">
        <v>6.3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424399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56809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21012990</v>
      </c>
      <c r="CS38" s="624"/>
      <c r="CT38" s="624"/>
      <c r="CU38" s="624"/>
      <c r="CV38" s="624"/>
      <c r="CW38" s="624"/>
      <c r="CX38" s="624"/>
      <c r="CY38" s="625"/>
      <c r="CZ38" s="628">
        <v>9.1</v>
      </c>
      <c r="DA38" s="653"/>
      <c r="DB38" s="653"/>
      <c r="DC38" s="657"/>
      <c r="DD38" s="632">
        <v>16463137</v>
      </c>
      <c r="DE38" s="624"/>
      <c r="DF38" s="624"/>
      <c r="DG38" s="624"/>
      <c r="DH38" s="624"/>
      <c r="DI38" s="624"/>
      <c r="DJ38" s="624"/>
      <c r="DK38" s="625"/>
      <c r="DL38" s="632">
        <v>14771652</v>
      </c>
      <c r="DM38" s="624"/>
      <c r="DN38" s="624"/>
      <c r="DO38" s="624"/>
      <c r="DP38" s="624"/>
      <c r="DQ38" s="624"/>
      <c r="DR38" s="624"/>
      <c r="DS38" s="624"/>
      <c r="DT38" s="624"/>
      <c r="DU38" s="624"/>
      <c r="DV38" s="625"/>
      <c r="DW38" s="628">
        <v>14.2</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43461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81382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5808133</v>
      </c>
      <c r="CS39" s="655"/>
      <c r="CT39" s="655"/>
      <c r="CU39" s="655"/>
      <c r="CV39" s="655"/>
      <c r="CW39" s="655"/>
      <c r="CX39" s="655"/>
      <c r="CY39" s="656"/>
      <c r="CZ39" s="628">
        <v>2.5</v>
      </c>
      <c r="DA39" s="653"/>
      <c r="DB39" s="653"/>
      <c r="DC39" s="657"/>
      <c r="DD39" s="632">
        <v>5168321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2174023</v>
      </c>
      <c r="S40" s="624"/>
      <c r="T40" s="624"/>
      <c r="U40" s="624"/>
      <c r="V40" s="624"/>
      <c r="W40" s="624"/>
      <c r="X40" s="624"/>
      <c r="Y40" s="625"/>
      <c r="Z40" s="626">
        <v>0.9</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3535793</v>
      </c>
      <c r="CS40" s="624"/>
      <c r="CT40" s="624"/>
      <c r="CU40" s="624"/>
      <c r="CV40" s="624"/>
      <c r="CW40" s="624"/>
      <c r="CX40" s="624"/>
      <c r="CY40" s="625"/>
      <c r="CZ40" s="628">
        <v>1.5</v>
      </c>
      <c r="DA40" s="653"/>
      <c r="DB40" s="653"/>
      <c r="DC40" s="657"/>
      <c r="DD40" s="632">
        <v>2233594</v>
      </c>
      <c r="DE40" s="624"/>
      <c r="DF40" s="624"/>
      <c r="DG40" s="624"/>
      <c r="DH40" s="624"/>
      <c r="DI40" s="624"/>
      <c r="DJ40" s="624"/>
      <c r="DK40" s="625"/>
      <c r="DL40" s="632">
        <v>2677</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239245421</v>
      </c>
      <c r="S41" s="696"/>
      <c r="T41" s="696"/>
      <c r="U41" s="696"/>
      <c r="V41" s="696"/>
      <c r="W41" s="696"/>
      <c r="X41" s="696"/>
      <c r="Y41" s="700"/>
      <c r="Z41" s="701">
        <v>100</v>
      </c>
      <c r="AA41" s="701"/>
      <c r="AB41" s="701"/>
      <c r="AC41" s="701"/>
      <c r="AD41" s="702">
        <v>101681868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4512121</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16105658</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488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25473999</v>
      </c>
      <c r="CS42" s="655"/>
      <c r="CT42" s="655"/>
      <c r="CU42" s="655"/>
      <c r="CV42" s="655"/>
      <c r="CW42" s="655"/>
      <c r="CX42" s="655"/>
      <c r="CY42" s="656"/>
      <c r="CZ42" s="628">
        <v>11</v>
      </c>
      <c r="DA42" s="653"/>
      <c r="DB42" s="653"/>
      <c r="DC42" s="657"/>
      <c r="DD42" s="632">
        <v>3818753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662632</v>
      </c>
      <c r="CS43" s="655"/>
      <c r="CT43" s="655"/>
      <c r="CU43" s="655"/>
      <c r="CV43" s="655"/>
      <c r="CW43" s="655"/>
      <c r="CX43" s="655"/>
      <c r="CY43" s="656"/>
      <c r="CZ43" s="628">
        <v>0.3</v>
      </c>
      <c r="DA43" s="653"/>
      <c r="DB43" s="653"/>
      <c r="DC43" s="657"/>
      <c r="DD43" s="632">
        <v>561032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25211122</v>
      </c>
      <c r="CS44" s="624"/>
      <c r="CT44" s="624"/>
      <c r="CU44" s="624"/>
      <c r="CV44" s="624"/>
      <c r="CW44" s="624"/>
      <c r="CX44" s="624"/>
      <c r="CY44" s="625"/>
      <c r="CZ44" s="628">
        <v>10.9</v>
      </c>
      <c r="DA44" s="629"/>
      <c r="DB44" s="629"/>
      <c r="DC44" s="635"/>
      <c r="DD44" s="632">
        <v>3810095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11596119</v>
      </c>
      <c r="CS45" s="655"/>
      <c r="CT45" s="655"/>
      <c r="CU45" s="655"/>
      <c r="CV45" s="655"/>
      <c r="CW45" s="655"/>
      <c r="CX45" s="655"/>
      <c r="CY45" s="656"/>
      <c r="CZ45" s="628">
        <v>5</v>
      </c>
      <c r="DA45" s="653"/>
      <c r="DB45" s="653"/>
      <c r="DC45" s="657"/>
      <c r="DD45" s="632">
        <v>1203435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12491190</v>
      </c>
      <c r="CS46" s="624"/>
      <c r="CT46" s="624"/>
      <c r="CU46" s="624"/>
      <c r="CV46" s="624"/>
      <c r="CW46" s="624"/>
      <c r="CX46" s="624"/>
      <c r="CY46" s="625"/>
      <c r="CZ46" s="628">
        <v>5.4</v>
      </c>
      <c r="DA46" s="629"/>
      <c r="DB46" s="629"/>
      <c r="DC46" s="635"/>
      <c r="DD46" s="632">
        <v>2541821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262877</v>
      </c>
      <c r="CS47" s="655"/>
      <c r="CT47" s="655"/>
      <c r="CU47" s="655"/>
      <c r="CV47" s="655"/>
      <c r="CW47" s="655"/>
      <c r="CX47" s="655"/>
      <c r="CY47" s="656"/>
      <c r="CZ47" s="628">
        <v>0.1</v>
      </c>
      <c r="DA47" s="653"/>
      <c r="DB47" s="653"/>
      <c r="DC47" s="657"/>
      <c r="DD47" s="632">
        <v>8658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231021714</v>
      </c>
      <c r="CS49" s="682"/>
      <c r="CT49" s="682"/>
      <c r="CU49" s="682"/>
      <c r="CV49" s="682"/>
      <c r="CW49" s="682"/>
      <c r="CX49" s="682"/>
      <c r="CY49" s="711"/>
      <c r="CZ49" s="703">
        <v>100</v>
      </c>
      <c r="DA49" s="712"/>
      <c r="DB49" s="712"/>
      <c r="DC49" s="713"/>
      <c r="DD49" s="714">
        <v>132372556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pwTtd4PIgUtzbpxVtYGR4QFy7ufhMT+HgRYfWVUTfxXm2ysAyqxYtZM8858q7zcpfoGieb2Z9o4of2l5lTrGQ==" saltValue="/1l7etR8hq7mXltiQb5w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C1"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237066</v>
      </c>
      <c r="R7" s="753"/>
      <c r="S7" s="753"/>
      <c r="T7" s="753"/>
      <c r="U7" s="753"/>
      <c r="V7" s="753">
        <v>229469</v>
      </c>
      <c r="W7" s="753"/>
      <c r="X7" s="753"/>
      <c r="Y7" s="753"/>
      <c r="Z7" s="753"/>
      <c r="AA7" s="753">
        <v>7597</v>
      </c>
      <c r="AB7" s="753"/>
      <c r="AC7" s="753"/>
      <c r="AD7" s="753"/>
      <c r="AE7" s="754"/>
      <c r="AF7" s="755">
        <v>4998</v>
      </c>
      <c r="AG7" s="756"/>
      <c r="AH7" s="756"/>
      <c r="AI7" s="756"/>
      <c r="AJ7" s="757"/>
      <c r="AK7" s="758">
        <v>6701</v>
      </c>
      <c r="AL7" s="759"/>
      <c r="AM7" s="759"/>
      <c r="AN7" s="759"/>
      <c r="AO7" s="759"/>
      <c r="AP7" s="759">
        <v>263109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45</v>
      </c>
      <c r="CI7" s="744"/>
      <c r="CJ7" s="744"/>
      <c r="CK7" s="744"/>
      <c r="CL7" s="745"/>
      <c r="CM7" s="743">
        <v>474</v>
      </c>
      <c r="CN7" s="744"/>
      <c r="CO7" s="744"/>
      <c r="CP7" s="744"/>
      <c r="CQ7" s="745"/>
      <c r="CR7" s="743">
        <v>3</v>
      </c>
      <c r="CS7" s="744"/>
      <c r="CT7" s="744"/>
      <c r="CU7" s="744"/>
      <c r="CV7" s="745"/>
      <c r="CW7" s="743" t="s">
        <v>495</v>
      </c>
      <c r="CX7" s="744"/>
      <c r="CY7" s="744"/>
      <c r="CZ7" s="744"/>
      <c r="DA7" s="745"/>
      <c r="DB7" s="743" t="s">
        <v>495</v>
      </c>
      <c r="DC7" s="744"/>
      <c r="DD7" s="744"/>
      <c r="DE7" s="744"/>
      <c r="DF7" s="745"/>
      <c r="DG7" s="743" t="s">
        <v>495</v>
      </c>
      <c r="DH7" s="744"/>
      <c r="DI7" s="744"/>
      <c r="DJ7" s="744"/>
      <c r="DK7" s="745"/>
      <c r="DL7" s="743" t="s">
        <v>495</v>
      </c>
      <c r="DM7" s="744"/>
      <c r="DN7" s="744"/>
      <c r="DO7" s="744"/>
      <c r="DP7" s="745"/>
      <c r="DQ7" s="743" t="s">
        <v>495</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2845</v>
      </c>
      <c r="R8" s="784"/>
      <c r="S8" s="784"/>
      <c r="T8" s="784"/>
      <c r="U8" s="784"/>
      <c r="V8" s="784">
        <v>2259</v>
      </c>
      <c r="W8" s="784"/>
      <c r="X8" s="784"/>
      <c r="Y8" s="784"/>
      <c r="Z8" s="784"/>
      <c r="AA8" s="784">
        <v>586</v>
      </c>
      <c r="AB8" s="784"/>
      <c r="AC8" s="784"/>
      <c r="AD8" s="784"/>
      <c r="AE8" s="785"/>
      <c r="AF8" s="786" t="s">
        <v>122</v>
      </c>
      <c r="AG8" s="787"/>
      <c r="AH8" s="787"/>
      <c r="AI8" s="787"/>
      <c r="AJ8" s="788"/>
      <c r="AK8" s="769">
        <v>36</v>
      </c>
      <c r="AL8" s="770"/>
      <c r="AM8" s="770"/>
      <c r="AN8" s="770"/>
      <c r="AO8" s="770"/>
      <c r="AP8" s="770" t="s">
        <v>577</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561</v>
      </c>
      <c r="BT8" s="774"/>
      <c r="BU8" s="774"/>
      <c r="BV8" s="774"/>
      <c r="BW8" s="774"/>
      <c r="BX8" s="774"/>
      <c r="BY8" s="774"/>
      <c r="BZ8" s="774"/>
      <c r="CA8" s="774"/>
      <c r="CB8" s="774"/>
      <c r="CC8" s="774"/>
      <c r="CD8" s="774"/>
      <c r="CE8" s="774"/>
      <c r="CF8" s="774"/>
      <c r="CG8" s="775"/>
      <c r="CH8" s="776">
        <v>120</v>
      </c>
      <c r="CI8" s="777"/>
      <c r="CJ8" s="777"/>
      <c r="CK8" s="777"/>
      <c r="CL8" s="778"/>
      <c r="CM8" s="776">
        <v>334</v>
      </c>
      <c r="CN8" s="777"/>
      <c r="CO8" s="777"/>
      <c r="CP8" s="777"/>
      <c r="CQ8" s="778"/>
      <c r="CR8" s="776">
        <v>17.5</v>
      </c>
      <c r="CS8" s="777"/>
      <c r="CT8" s="777"/>
      <c r="CU8" s="777"/>
      <c r="CV8" s="778"/>
      <c r="CW8" s="776" t="s">
        <v>495</v>
      </c>
      <c r="CX8" s="777"/>
      <c r="CY8" s="777"/>
      <c r="CZ8" s="777"/>
      <c r="DA8" s="778"/>
      <c r="DB8" s="776" t="s">
        <v>495</v>
      </c>
      <c r="DC8" s="777"/>
      <c r="DD8" s="777"/>
      <c r="DE8" s="777"/>
      <c r="DF8" s="778"/>
      <c r="DG8" s="776" t="s">
        <v>495</v>
      </c>
      <c r="DH8" s="777"/>
      <c r="DI8" s="777"/>
      <c r="DJ8" s="777"/>
      <c r="DK8" s="778"/>
      <c r="DL8" s="776" t="s">
        <v>495</v>
      </c>
      <c r="DM8" s="777"/>
      <c r="DN8" s="777"/>
      <c r="DO8" s="777"/>
      <c r="DP8" s="778"/>
      <c r="DQ8" s="776" t="s">
        <v>495</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130</v>
      </c>
      <c r="R9" s="784"/>
      <c r="S9" s="784"/>
      <c r="T9" s="784"/>
      <c r="U9" s="784"/>
      <c r="V9" s="784">
        <v>88</v>
      </c>
      <c r="W9" s="784"/>
      <c r="X9" s="784"/>
      <c r="Y9" s="784"/>
      <c r="Z9" s="784"/>
      <c r="AA9" s="784">
        <v>41</v>
      </c>
      <c r="AB9" s="784"/>
      <c r="AC9" s="784"/>
      <c r="AD9" s="784"/>
      <c r="AE9" s="785"/>
      <c r="AF9" s="786">
        <v>41</v>
      </c>
      <c r="AG9" s="787"/>
      <c r="AH9" s="787"/>
      <c r="AI9" s="787"/>
      <c r="AJ9" s="788"/>
      <c r="AK9" s="769">
        <v>11</v>
      </c>
      <c r="AL9" s="770"/>
      <c r="AM9" s="770"/>
      <c r="AN9" s="770"/>
      <c r="AO9" s="770"/>
      <c r="AP9" s="770">
        <v>156</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562</v>
      </c>
      <c r="BT9" s="774"/>
      <c r="BU9" s="774"/>
      <c r="BV9" s="774"/>
      <c r="BW9" s="774"/>
      <c r="BX9" s="774"/>
      <c r="BY9" s="774"/>
      <c r="BZ9" s="774"/>
      <c r="CA9" s="774"/>
      <c r="CB9" s="774"/>
      <c r="CC9" s="774"/>
      <c r="CD9" s="774"/>
      <c r="CE9" s="774"/>
      <c r="CF9" s="774"/>
      <c r="CG9" s="775"/>
      <c r="CH9" s="776">
        <v>3</v>
      </c>
      <c r="CI9" s="777"/>
      <c r="CJ9" s="777"/>
      <c r="CK9" s="777"/>
      <c r="CL9" s="778"/>
      <c r="CM9" s="776">
        <v>15</v>
      </c>
      <c r="CN9" s="777"/>
      <c r="CO9" s="777"/>
      <c r="CP9" s="777"/>
      <c r="CQ9" s="778"/>
      <c r="CR9" s="776">
        <v>6</v>
      </c>
      <c r="CS9" s="777"/>
      <c r="CT9" s="777"/>
      <c r="CU9" s="777"/>
      <c r="CV9" s="778"/>
      <c r="CW9" s="776" t="s">
        <v>495</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34"/>
    </row>
    <row r="10" spans="1:131" s="235" customFormat="1" ht="26.25" customHeight="1" x14ac:dyDescent="0.15">
      <c r="A10" s="238">
        <v>4</v>
      </c>
      <c r="B10" s="780" t="s">
        <v>377</v>
      </c>
      <c r="C10" s="781"/>
      <c r="D10" s="781"/>
      <c r="E10" s="781"/>
      <c r="F10" s="781"/>
      <c r="G10" s="781"/>
      <c r="H10" s="781"/>
      <c r="I10" s="781"/>
      <c r="J10" s="781"/>
      <c r="K10" s="781"/>
      <c r="L10" s="781"/>
      <c r="M10" s="781"/>
      <c r="N10" s="781"/>
      <c r="O10" s="781"/>
      <c r="P10" s="782"/>
      <c r="Q10" s="783">
        <v>363</v>
      </c>
      <c r="R10" s="784"/>
      <c r="S10" s="784"/>
      <c r="T10" s="784"/>
      <c r="U10" s="784"/>
      <c r="V10" s="784">
        <v>363</v>
      </c>
      <c r="W10" s="784"/>
      <c r="X10" s="784"/>
      <c r="Y10" s="784"/>
      <c r="Z10" s="784"/>
      <c r="AA10" s="784" t="s">
        <v>495</v>
      </c>
      <c r="AB10" s="784"/>
      <c r="AC10" s="784"/>
      <c r="AD10" s="784"/>
      <c r="AE10" s="785"/>
      <c r="AF10" s="786" t="s">
        <v>122</v>
      </c>
      <c r="AG10" s="787"/>
      <c r="AH10" s="787"/>
      <c r="AI10" s="787"/>
      <c r="AJ10" s="788"/>
      <c r="AK10" s="769">
        <v>218</v>
      </c>
      <c r="AL10" s="770"/>
      <c r="AM10" s="770"/>
      <c r="AN10" s="770"/>
      <c r="AO10" s="770"/>
      <c r="AP10" s="770">
        <v>641</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563</v>
      </c>
      <c r="BT10" s="774"/>
      <c r="BU10" s="774"/>
      <c r="BV10" s="774"/>
      <c r="BW10" s="774"/>
      <c r="BX10" s="774"/>
      <c r="BY10" s="774"/>
      <c r="BZ10" s="774"/>
      <c r="CA10" s="774"/>
      <c r="CB10" s="774"/>
      <c r="CC10" s="774"/>
      <c r="CD10" s="774"/>
      <c r="CE10" s="774"/>
      <c r="CF10" s="774"/>
      <c r="CG10" s="775"/>
      <c r="CH10" s="776">
        <v>4</v>
      </c>
      <c r="CI10" s="777"/>
      <c r="CJ10" s="777"/>
      <c r="CK10" s="777"/>
      <c r="CL10" s="778"/>
      <c r="CM10" s="776">
        <v>235</v>
      </c>
      <c r="CN10" s="777"/>
      <c r="CO10" s="777"/>
      <c r="CP10" s="777"/>
      <c r="CQ10" s="778"/>
      <c r="CR10" s="776">
        <v>100</v>
      </c>
      <c r="CS10" s="777"/>
      <c r="CT10" s="777"/>
      <c r="CU10" s="777"/>
      <c r="CV10" s="778"/>
      <c r="CW10" s="776" t="s">
        <v>495</v>
      </c>
      <c r="CX10" s="777"/>
      <c r="CY10" s="777"/>
      <c r="CZ10" s="777"/>
      <c r="DA10" s="778"/>
      <c r="DB10" s="776" t="s">
        <v>495</v>
      </c>
      <c r="DC10" s="777"/>
      <c r="DD10" s="777"/>
      <c r="DE10" s="777"/>
      <c r="DF10" s="778"/>
      <c r="DG10" s="776" t="s">
        <v>495</v>
      </c>
      <c r="DH10" s="777"/>
      <c r="DI10" s="777"/>
      <c r="DJ10" s="777"/>
      <c r="DK10" s="778"/>
      <c r="DL10" s="776" t="s">
        <v>495</v>
      </c>
      <c r="DM10" s="777"/>
      <c r="DN10" s="777"/>
      <c r="DO10" s="777"/>
      <c r="DP10" s="778"/>
      <c r="DQ10" s="776" t="s">
        <v>495</v>
      </c>
      <c r="DR10" s="777"/>
      <c r="DS10" s="777"/>
      <c r="DT10" s="777"/>
      <c r="DU10" s="778"/>
      <c r="DV10" s="773"/>
      <c r="DW10" s="774"/>
      <c r="DX10" s="774"/>
      <c r="DY10" s="774"/>
      <c r="DZ10" s="779"/>
      <c r="EA10" s="234"/>
    </row>
    <row r="11" spans="1:131" s="235" customFormat="1" ht="26.25" customHeight="1" x14ac:dyDescent="0.15">
      <c r="A11" s="238">
        <v>5</v>
      </c>
      <c r="B11" s="780" t="s">
        <v>378</v>
      </c>
      <c r="C11" s="781"/>
      <c r="D11" s="781"/>
      <c r="E11" s="781"/>
      <c r="F11" s="781"/>
      <c r="G11" s="781"/>
      <c r="H11" s="781"/>
      <c r="I11" s="781"/>
      <c r="J11" s="781"/>
      <c r="K11" s="781"/>
      <c r="L11" s="781"/>
      <c r="M11" s="781"/>
      <c r="N11" s="781"/>
      <c r="O11" s="781"/>
      <c r="P11" s="782"/>
      <c r="Q11" s="783">
        <v>1196</v>
      </c>
      <c r="R11" s="784"/>
      <c r="S11" s="784"/>
      <c r="T11" s="784"/>
      <c r="U11" s="784"/>
      <c r="V11" s="784">
        <v>1196</v>
      </c>
      <c r="W11" s="784"/>
      <c r="X11" s="784"/>
      <c r="Y11" s="784"/>
      <c r="Z11" s="784"/>
      <c r="AA11" s="784" t="s">
        <v>495</v>
      </c>
      <c r="AB11" s="784"/>
      <c r="AC11" s="784"/>
      <c r="AD11" s="784"/>
      <c r="AE11" s="785"/>
      <c r="AF11" s="786" t="s">
        <v>122</v>
      </c>
      <c r="AG11" s="787"/>
      <c r="AH11" s="787"/>
      <c r="AI11" s="787"/>
      <c r="AJ11" s="788"/>
      <c r="AK11" s="769" t="s">
        <v>577</v>
      </c>
      <c r="AL11" s="770"/>
      <c r="AM11" s="770"/>
      <c r="AN11" s="770"/>
      <c r="AO11" s="770"/>
      <c r="AP11" s="770">
        <v>9413</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564</v>
      </c>
      <c r="BT11" s="774"/>
      <c r="BU11" s="774"/>
      <c r="BV11" s="774"/>
      <c r="BW11" s="774"/>
      <c r="BX11" s="774"/>
      <c r="BY11" s="774"/>
      <c r="BZ11" s="774"/>
      <c r="CA11" s="774"/>
      <c r="CB11" s="774"/>
      <c r="CC11" s="774"/>
      <c r="CD11" s="774"/>
      <c r="CE11" s="774"/>
      <c r="CF11" s="774"/>
      <c r="CG11" s="775"/>
      <c r="CH11" s="776">
        <v>5</v>
      </c>
      <c r="CI11" s="777"/>
      <c r="CJ11" s="777"/>
      <c r="CK11" s="777"/>
      <c r="CL11" s="778"/>
      <c r="CM11" s="776">
        <v>422</v>
      </c>
      <c r="CN11" s="777"/>
      <c r="CO11" s="777"/>
      <c r="CP11" s="777"/>
      <c r="CQ11" s="778"/>
      <c r="CR11" s="776">
        <v>200</v>
      </c>
      <c r="CS11" s="777"/>
      <c r="CT11" s="777"/>
      <c r="CU11" s="777"/>
      <c r="CV11" s="778"/>
      <c r="CW11" s="776" t="s">
        <v>495</v>
      </c>
      <c r="CX11" s="777"/>
      <c r="CY11" s="777"/>
      <c r="CZ11" s="777"/>
      <c r="DA11" s="778"/>
      <c r="DB11" s="776" t="s">
        <v>495</v>
      </c>
      <c r="DC11" s="777"/>
      <c r="DD11" s="777"/>
      <c r="DE11" s="777"/>
      <c r="DF11" s="778"/>
      <c r="DG11" s="776" t="s">
        <v>495</v>
      </c>
      <c r="DH11" s="777"/>
      <c r="DI11" s="777"/>
      <c r="DJ11" s="777"/>
      <c r="DK11" s="778"/>
      <c r="DL11" s="776" t="s">
        <v>495</v>
      </c>
      <c r="DM11" s="777"/>
      <c r="DN11" s="777"/>
      <c r="DO11" s="777"/>
      <c r="DP11" s="778"/>
      <c r="DQ11" s="776" t="s">
        <v>495</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565</v>
      </c>
      <c r="BT12" s="774"/>
      <c r="BU12" s="774"/>
      <c r="BV12" s="774"/>
      <c r="BW12" s="774"/>
      <c r="BX12" s="774"/>
      <c r="BY12" s="774"/>
      <c r="BZ12" s="774"/>
      <c r="CA12" s="774"/>
      <c r="CB12" s="774"/>
      <c r="CC12" s="774"/>
      <c r="CD12" s="774"/>
      <c r="CE12" s="774"/>
      <c r="CF12" s="774"/>
      <c r="CG12" s="775"/>
      <c r="CH12" s="776">
        <v>-4</v>
      </c>
      <c r="CI12" s="777"/>
      <c r="CJ12" s="777"/>
      <c r="CK12" s="777"/>
      <c r="CL12" s="778"/>
      <c r="CM12" s="776">
        <v>37</v>
      </c>
      <c r="CN12" s="777"/>
      <c r="CO12" s="777"/>
      <c r="CP12" s="777"/>
      <c r="CQ12" s="778"/>
      <c r="CR12" s="776">
        <v>5</v>
      </c>
      <c r="CS12" s="777"/>
      <c r="CT12" s="777"/>
      <c r="CU12" s="777"/>
      <c r="CV12" s="778"/>
      <c r="CW12" s="776">
        <v>10</v>
      </c>
      <c r="CX12" s="777"/>
      <c r="CY12" s="777"/>
      <c r="CZ12" s="777"/>
      <c r="DA12" s="778"/>
      <c r="DB12" s="776" t="s">
        <v>495</v>
      </c>
      <c r="DC12" s="777"/>
      <c r="DD12" s="777"/>
      <c r="DE12" s="777"/>
      <c r="DF12" s="778"/>
      <c r="DG12" s="776" t="s">
        <v>495</v>
      </c>
      <c r="DH12" s="777"/>
      <c r="DI12" s="777"/>
      <c r="DJ12" s="777"/>
      <c r="DK12" s="778"/>
      <c r="DL12" s="776" t="s">
        <v>495</v>
      </c>
      <c r="DM12" s="777"/>
      <c r="DN12" s="777"/>
      <c r="DO12" s="777"/>
      <c r="DP12" s="778"/>
      <c r="DQ12" s="776" t="s">
        <v>495</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566</v>
      </c>
      <c r="BT13" s="774"/>
      <c r="BU13" s="774"/>
      <c r="BV13" s="774"/>
      <c r="BW13" s="774"/>
      <c r="BX13" s="774"/>
      <c r="BY13" s="774"/>
      <c r="BZ13" s="774"/>
      <c r="CA13" s="774"/>
      <c r="CB13" s="774"/>
      <c r="CC13" s="774"/>
      <c r="CD13" s="774"/>
      <c r="CE13" s="774"/>
      <c r="CF13" s="774"/>
      <c r="CG13" s="775"/>
      <c r="CH13" s="776">
        <v>-1</v>
      </c>
      <c r="CI13" s="777"/>
      <c r="CJ13" s="777"/>
      <c r="CK13" s="777"/>
      <c r="CL13" s="778"/>
      <c r="CM13" s="776">
        <v>114</v>
      </c>
      <c r="CN13" s="777"/>
      <c r="CO13" s="777"/>
      <c r="CP13" s="777"/>
      <c r="CQ13" s="778"/>
      <c r="CR13" s="776">
        <v>60</v>
      </c>
      <c r="CS13" s="777"/>
      <c r="CT13" s="777"/>
      <c r="CU13" s="777"/>
      <c r="CV13" s="778"/>
      <c r="CW13" s="776">
        <v>9</v>
      </c>
      <c r="CX13" s="777"/>
      <c r="CY13" s="777"/>
      <c r="CZ13" s="777"/>
      <c r="DA13" s="778"/>
      <c r="DB13" s="776" t="s">
        <v>495</v>
      </c>
      <c r="DC13" s="777"/>
      <c r="DD13" s="777"/>
      <c r="DE13" s="777"/>
      <c r="DF13" s="778"/>
      <c r="DG13" s="776" t="s">
        <v>495</v>
      </c>
      <c r="DH13" s="777"/>
      <c r="DI13" s="777"/>
      <c r="DJ13" s="777"/>
      <c r="DK13" s="778"/>
      <c r="DL13" s="776" t="s">
        <v>495</v>
      </c>
      <c r="DM13" s="777"/>
      <c r="DN13" s="777"/>
      <c r="DO13" s="777"/>
      <c r="DP13" s="778"/>
      <c r="DQ13" s="776" t="s">
        <v>495</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567</v>
      </c>
      <c r="BT14" s="774"/>
      <c r="BU14" s="774"/>
      <c r="BV14" s="774"/>
      <c r="BW14" s="774"/>
      <c r="BX14" s="774"/>
      <c r="BY14" s="774"/>
      <c r="BZ14" s="774"/>
      <c r="CA14" s="774"/>
      <c r="CB14" s="774"/>
      <c r="CC14" s="774"/>
      <c r="CD14" s="774"/>
      <c r="CE14" s="774"/>
      <c r="CF14" s="774"/>
      <c r="CG14" s="775"/>
      <c r="CH14" s="776">
        <v>19</v>
      </c>
      <c r="CI14" s="777"/>
      <c r="CJ14" s="777"/>
      <c r="CK14" s="777"/>
      <c r="CL14" s="778"/>
      <c r="CM14" s="776">
        <v>129</v>
      </c>
      <c r="CN14" s="777"/>
      <c r="CO14" s="777"/>
      <c r="CP14" s="777"/>
      <c r="CQ14" s="778"/>
      <c r="CR14" s="776">
        <v>10</v>
      </c>
      <c r="CS14" s="777"/>
      <c r="CT14" s="777"/>
      <c r="CU14" s="777"/>
      <c r="CV14" s="778"/>
      <c r="CW14" s="776" t="s">
        <v>495</v>
      </c>
      <c r="CX14" s="777"/>
      <c r="CY14" s="777"/>
      <c r="CZ14" s="777"/>
      <c r="DA14" s="778"/>
      <c r="DB14" s="776" t="s">
        <v>495</v>
      </c>
      <c r="DC14" s="777"/>
      <c r="DD14" s="777"/>
      <c r="DE14" s="777"/>
      <c r="DF14" s="778"/>
      <c r="DG14" s="776" t="s">
        <v>495</v>
      </c>
      <c r="DH14" s="777"/>
      <c r="DI14" s="777"/>
      <c r="DJ14" s="777"/>
      <c r="DK14" s="778"/>
      <c r="DL14" s="776" t="s">
        <v>495</v>
      </c>
      <c r="DM14" s="777"/>
      <c r="DN14" s="777"/>
      <c r="DO14" s="777"/>
      <c r="DP14" s="778"/>
      <c r="DQ14" s="776" t="s">
        <v>495</v>
      </c>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568</v>
      </c>
      <c r="BT15" s="774"/>
      <c r="BU15" s="774"/>
      <c r="BV15" s="774"/>
      <c r="BW15" s="774"/>
      <c r="BX15" s="774"/>
      <c r="BY15" s="774"/>
      <c r="BZ15" s="774"/>
      <c r="CA15" s="774"/>
      <c r="CB15" s="774"/>
      <c r="CC15" s="774"/>
      <c r="CD15" s="774"/>
      <c r="CE15" s="774"/>
      <c r="CF15" s="774"/>
      <c r="CG15" s="775"/>
      <c r="CH15" s="776">
        <v>-23</v>
      </c>
      <c r="CI15" s="777"/>
      <c r="CJ15" s="777"/>
      <c r="CK15" s="777"/>
      <c r="CL15" s="778"/>
      <c r="CM15" s="776">
        <v>276</v>
      </c>
      <c r="CN15" s="777"/>
      <c r="CO15" s="777"/>
      <c r="CP15" s="777"/>
      <c r="CQ15" s="778"/>
      <c r="CR15" s="776">
        <v>3</v>
      </c>
      <c r="CS15" s="777"/>
      <c r="CT15" s="777"/>
      <c r="CU15" s="777"/>
      <c r="CV15" s="778"/>
      <c r="CW15" s="776" t="s">
        <v>495</v>
      </c>
      <c r="CX15" s="777"/>
      <c r="CY15" s="777"/>
      <c r="CZ15" s="777"/>
      <c r="DA15" s="778"/>
      <c r="DB15" s="776" t="s">
        <v>495</v>
      </c>
      <c r="DC15" s="777"/>
      <c r="DD15" s="777"/>
      <c r="DE15" s="777"/>
      <c r="DF15" s="778"/>
      <c r="DG15" s="776" t="s">
        <v>495</v>
      </c>
      <c r="DH15" s="777"/>
      <c r="DI15" s="777"/>
      <c r="DJ15" s="777"/>
      <c r="DK15" s="778"/>
      <c r="DL15" s="776" t="s">
        <v>495</v>
      </c>
      <c r="DM15" s="777"/>
      <c r="DN15" s="777"/>
      <c r="DO15" s="777"/>
      <c r="DP15" s="778"/>
      <c r="DQ15" s="776" t="s">
        <v>495</v>
      </c>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t="s">
        <v>569</v>
      </c>
      <c r="BT16" s="774"/>
      <c r="BU16" s="774"/>
      <c r="BV16" s="774"/>
      <c r="BW16" s="774"/>
      <c r="BX16" s="774"/>
      <c r="BY16" s="774"/>
      <c r="BZ16" s="774"/>
      <c r="CA16" s="774"/>
      <c r="CB16" s="774"/>
      <c r="CC16" s="774"/>
      <c r="CD16" s="774"/>
      <c r="CE16" s="774"/>
      <c r="CF16" s="774"/>
      <c r="CG16" s="775"/>
      <c r="CH16" s="776">
        <v>0</v>
      </c>
      <c r="CI16" s="777"/>
      <c r="CJ16" s="777"/>
      <c r="CK16" s="777"/>
      <c r="CL16" s="778"/>
      <c r="CM16" s="776">
        <v>70</v>
      </c>
      <c r="CN16" s="777"/>
      <c r="CO16" s="777"/>
      <c r="CP16" s="777"/>
      <c r="CQ16" s="778"/>
      <c r="CR16" s="776">
        <v>30</v>
      </c>
      <c r="CS16" s="777"/>
      <c r="CT16" s="777"/>
      <c r="CU16" s="777"/>
      <c r="CV16" s="778"/>
      <c r="CW16" s="776" t="s">
        <v>495</v>
      </c>
      <c r="CX16" s="777"/>
      <c r="CY16" s="777"/>
      <c r="CZ16" s="777"/>
      <c r="DA16" s="778"/>
      <c r="DB16" s="776" t="s">
        <v>495</v>
      </c>
      <c r="DC16" s="777"/>
      <c r="DD16" s="777"/>
      <c r="DE16" s="777"/>
      <c r="DF16" s="778"/>
      <c r="DG16" s="776" t="s">
        <v>495</v>
      </c>
      <c r="DH16" s="777"/>
      <c r="DI16" s="777"/>
      <c r="DJ16" s="777"/>
      <c r="DK16" s="778"/>
      <c r="DL16" s="776" t="s">
        <v>495</v>
      </c>
      <c r="DM16" s="777"/>
      <c r="DN16" s="777"/>
      <c r="DO16" s="777"/>
      <c r="DP16" s="778"/>
      <c r="DQ16" s="776" t="s">
        <v>495</v>
      </c>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t="s">
        <v>570</v>
      </c>
      <c r="BT17" s="774"/>
      <c r="BU17" s="774"/>
      <c r="BV17" s="774"/>
      <c r="BW17" s="774"/>
      <c r="BX17" s="774"/>
      <c r="BY17" s="774"/>
      <c r="BZ17" s="774"/>
      <c r="CA17" s="774"/>
      <c r="CB17" s="774"/>
      <c r="CC17" s="774"/>
      <c r="CD17" s="774"/>
      <c r="CE17" s="774"/>
      <c r="CF17" s="774"/>
      <c r="CG17" s="775"/>
      <c r="CH17" s="776">
        <v>7</v>
      </c>
      <c r="CI17" s="777"/>
      <c r="CJ17" s="777"/>
      <c r="CK17" s="777"/>
      <c r="CL17" s="778"/>
      <c r="CM17" s="776">
        <v>80</v>
      </c>
      <c r="CN17" s="777"/>
      <c r="CO17" s="777"/>
      <c r="CP17" s="777"/>
      <c r="CQ17" s="778"/>
      <c r="CR17" s="776">
        <v>7.5</v>
      </c>
      <c r="CS17" s="777"/>
      <c r="CT17" s="777"/>
      <c r="CU17" s="777"/>
      <c r="CV17" s="778"/>
      <c r="CW17" s="776">
        <v>30</v>
      </c>
      <c r="CX17" s="777"/>
      <c r="CY17" s="777"/>
      <c r="CZ17" s="777"/>
      <c r="DA17" s="778"/>
      <c r="DB17" s="776" t="s">
        <v>495</v>
      </c>
      <c r="DC17" s="777"/>
      <c r="DD17" s="777"/>
      <c r="DE17" s="777"/>
      <c r="DF17" s="778"/>
      <c r="DG17" s="776" t="s">
        <v>495</v>
      </c>
      <c r="DH17" s="777"/>
      <c r="DI17" s="777"/>
      <c r="DJ17" s="777"/>
      <c r="DK17" s="778"/>
      <c r="DL17" s="776" t="s">
        <v>495</v>
      </c>
      <c r="DM17" s="777"/>
      <c r="DN17" s="777"/>
      <c r="DO17" s="777"/>
      <c r="DP17" s="778"/>
      <c r="DQ17" s="776" t="s">
        <v>495</v>
      </c>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t="s">
        <v>571</v>
      </c>
      <c r="BT18" s="774"/>
      <c r="BU18" s="774"/>
      <c r="BV18" s="774"/>
      <c r="BW18" s="774"/>
      <c r="BX18" s="774"/>
      <c r="BY18" s="774"/>
      <c r="BZ18" s="774"/>
      <c r="CA18" s="774"/>
      <c r="CB18" s="774"/>
      <c r="CC18" s="774"/>
      <c r="CD18" s="774"/>
      <c r="CE18" s="774"/>
      <c r="CF18" s="774"/>
      <c r="CG18" s="775"/>
      <c r="CH18" s="776">
        <v>-1813</v>
      </c>
      <c r="CI18" s="777"/>
      <c r="CJ18" s="777"/>
      <c r="CK18" s="777"/>
      <c r="CL18" s="778"/>
      <c r="CM18" s="776">
        <v>1644</v>
      </c>
      <c r="CN18" s="777"/>
      <c r="CO18" s="777"/>
      <c r="CP18" s="777"/>
      <c r="CQ18" s="778"/>
      <c r="CR18" s="776">
        <v>842.11900000000003</v>
      </c>
      <c r="CS18" s="777"/>
      <c r="CT18" s="777"/>
      <c r="CU18" s="777"/>
      <c r="CV18" s="778"/>
      <c r="CW18" s="776">
        <v>37</v>
      </c>
      <c r="CX18" s="777"/>
      <c r="CY18" s="777"/>
      <c r="CZ18" s="777"/>
      <c r="DA18" s="778"/>
      <c r="DB18" s="776" t="s">
        <v>495</v>
      </c>
      <c r="DC18" s="777"/>
      <c r="DD18" s="777"/>
      <c r="DE18" s="777"/>
      <c r="DF18" s="778"/>
      <c r="DG18" s="776" t="s">
        <v>495</v>
      </c>
      <c r="DH18" s="777"/>
      <c r="DI18" s="777"/>
      <c r="DJ18" s="777"/>
      <c r="DK18" s="778"/>
      <c r="DL18" s="776" t="s">
        <v>495</v>
      </c>
      <c r="DM18" s="777"/>
      <c r="DN18" s="777"/>
      <c r="DO18" s="777"/>
      <c r="DP18" s="778"/>
      <c r="DQ18" s="776" t="s">
        <v>495</v>
      </c>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t="s">
        <v>574</v>
      </c>
      <c r="BS19" s="773" t="s">
        <v>572</v>
      </c>
      <c r="BT19" s="774"/>
      <c r="BU19" s="774"/>
      <c r="BV19" s="774"/>
      <c r="BW19" s="774"/>
      <c r="BX19" s="774"/>
      <c r="BY19" s="774"/>
      <c r="BZ19" s="774"/>
      <c r="CA19" s="774"/>
      <c r="CB19" s="774"/>
      <c r="CC19" s="774"/>
      <c r="CD19" s="774"/>
      <c r="CE19" s="774"/>
      <c r="CF19" s="774"/>
      <c r="CG19" s="775"/>
      <c r="CH19" s="776">
        <v>231</v>
      </c>
      <c r="CI19" s="777"/>
      <c r="CJ19" s="777"/>
      <c r="CK19" s="777"/>
      <c r="CL19" s="778"/>
      <c r="CM19" s="776">
        <v>31823</v>
      </c>
      <c r="CN19" s="777"/>
      <c r="CO19" s="777"/>
      <c r="CP19" s="777"/>
      <c r="CQ19" s="778"/>
      <c r="CR19" s="776">
        <v>0</v>
      </c>
      <c r="CS19" s="777"/>
      <c r="CT19" s="777"/>
      <c r="CU19" s="777"/>
      <c r="CV19" s="778"/>
      <c r="CW19" s="776" t="s">
        <v>495</v>
      </c>
      <c r="CX19" s="777"/>
      <c r="CY19" s="777"/>
      <c r="CZ19" s="777"/>
      <c r="DA19" s="778"/>
      <c r="DB19" s="776" t="s">
        <v>579</v>
      </c>
      <c r="DC19" s="777"/>
      <c r="DD19" s="777"/>
      <c r="DE19" s="777"/>
      <c r="DF19" s="778"/>
      <c r="DG19" s="776" t="s">
        <v>495</v>
      </c>
      <c r="DH19" s="777"/>
      <c r="DI19" s="777"/>
      <c r="DJ19" s="777"/>
      <c r="DK19" s="778"/>
      <c r="DL19" s="776">
        <v>201</v>
      </c>
      <c r="DM19" s="777"/>
      <c r="DN19" s="777"/>
      <c r="DO19" s="777"/>
      <c r="DP19" s="778"/>
      <c r="DQ19" s="776">
        <v>181</v>
      </c>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t="s">
        <v>573</v>
      </c>
      <c r="BT20" s="774"/>
      <c r="BU20" s="774"/>
      <c r="BV20" s="774"/>
      <c r="BW20" s="774"/>
      <c r="BX20" s="774"/>
      <c r="BY20" s="774"/>
      <c r="BZ20" s="774"/>
      <c r="CA20" s="774"/>
      <c r="CB20" s="774"/>
      <c r="CC20" s="774"/>
      <c r="CD20" s="774"/>
      <c r="CE20" s="774"/>
      <c r="CF20" s="774"/>
      <c r="CG20" s="775"/>
      <c r="CH20" s="776">
        <v>478</v>
      </c>
      <c r="CI20" s="777"/>
      <c r="CJ20" s="777"/>
      <c r="CK20" s="777"/>
      <c r="CL20" s="778"/>
      <c r="CM20" s="776">
        <v>28457</v>
      </c>
      <c r="CN20" s="777"/>
      <c r="CO20" s="777"/>
      <c r="CP20" s="777"/>
      <c r="CQ20" s="778"/>
      <c r="CR20" s="776">
        <v>263</v>
      </c>
      <c r="CS20" s="777"/>
      <c r="CT20" s="777"/>
      <c r="CU20" s="777"/>
      <c r="CV20" s="778"/>
      <c r="CW20" s="776" t="s">
        <v>495</v>
      </c>
      <c r="CX20" s="777"/>
      <c r="CY20" s="777"/>
      <c r="CZ20" s="777"/>
      <c r="DA20" s="778"/>
      <c r="DB20" s="776" t="s">
        <v>495</v>
      </c>
      <c r="DC20" s="777"/>
      <c r="DD20" s="777"/>
      <c r="DE20" s="777"/>
      <c r="DF20" s="778"/>
      <c r="DG20" s="776" t="s">
        <v>495</v>
      </c>
      <c r="DH20" s="777"/>
      <c r="DI20" s="777"/>
      <c r="DJ20" s="777"/>
      <c r="DK20" s="778"/>
      <c r="DL20" s="776" t="s">
        <v>495</v>
      </c>
      <c r="DM20" s="777"/>
      <c r="DN20" s="777"/>
      <c r="DO20" s="777"/>
      <c r="DP20" s="778"/>
      <c r="DQ20" s="776" t="s">
        <v>495</v>
      </c>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379</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380</v>
      </c>
      <c r="B23" s="789" t="s">
        <v>381</v>
      </c>
      <c r="C23" s="790"/>
      <c r="D23" s="790"/>
      <c r="E23" s="790"/>
      <c r="F23" s="790"/>
      <c r="G23" s="790"/>
      <c r="H23" s="790"/>
      <c r="I23" s="790"/>
      <c r="J23" s="790"/>
      <c r="K23" s="790"/>
      <c r="L23" s="790"/>
      <c r="M23" s="790"/>
      <c r="N23" s="790"/>
      <c r="O23" s="790"/>
      <c r="P23" s="791"/>
      <c r="Q23" s="792">
        <v>240465</v>
      </c>
      <c r="R23" s="793"/>
      <c r="S23" s="793"/>
      <c r="T23" s="793"/>
      <c r="U23" s="793"/>
      <c r="V23" s="793">
        <v>232241</v>
      </c>
      <c r="W23" s="793"/>
      <c r="X23" s="793"/>
      <c r="Y23" s="793"/>
      <c r="Z23" s="793"/>
      <c r="AA23" s="793">
        <v>8224</v>
      </c>
      <c r="AB23" s="793"/>
      <c r="AC23" s="793"/>
      <c r="AD23" s="793"/>
      <c r="AE23" s="794"/>
      <c r="AF23" s="795">
        <v>5039</v>
      </c>
      <c r="AG23" s="793"/>
      <c r="AH23" s="793"/>
      <c r="AI23" s="793"/>
      <c r="AJ23" s="796"/>
      <c r="AK23" s="797"/>
      <c r="AL23" s="798"/>
      <c r="AM23" s="798"/>
      <c r="AN23" s="798"/>
      <c r="AO23" s="798"/>
      <c r="AP23" s="793">
        <v>273319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384</v>
      </c>
      <c r="R26" s="734"/>
      <c r="S26" s="734"/>
      <c r="T26" s="734"/>
      <c r="U26" s="735"/>
      <c r="V26" s="733" t="s">
        <v>385</v>
      </c>
      <c r="W26" s="734"/>
      <c r="X26" s="734"/>
      <c r="Y26" s="734"/>
      <c r="Z26" s="735"/>
      <c r="AA26" s="733" t="s">
        <v>386</v>
      </c>
      <c r="AB26" s="734"/>
      <c r="AC26" s="734"/>
      <c r="AD26" s="734"/>
      <c r="AE26" s="734"/>
      <c r="AF26" s="814" t="s">
        <v>387</v>
      </c>
      <c r="AG26" s="815"/>
      <c r="AH26" s="815"/>
      <c r="AI26" s="815"/>
      <c r="AJ26" s="816"/>
      <c r="AK26" s="734" t="s">
        <v>388</v>
      </c>
      <c r="AL26" s="734"/>
      <c r="AM26" s="734"/>
      <c r="AN26" s="734"/>
      <c r="AO26" s="735"/>
      <c r="AP26" s="733" t="s">
        <v>389</v>
      </c>
      <c r="AQ26" s="734"/>
      <c r="AR26" s="734"/>
      <c r="AS26" s="734"/>
      <c r="AT26" s="735"/>
      <c r="AU26" s="733" t="s">
        <v>390</v>
      </c>
      <c r="AV26" s="734"/>
      <c r="AW26" s="734"/>
      <c r="AX26" s="734"/>
      <c r="AY26" s="735"/>
      <c r="AZ26" s="733" t="s">
        <v>391</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392</v>
      </c>
      <c r="C28" s="750"/>
      <c r="D28" s="750"/>
      <c r="E28" s="750"/>
      <c r="F28" s="750"/>
      <c r="G28" s="750"/>
      <c r="H28" s="750"/>
      <c r="I28" s="750"/>
      <c r="J28" s="750"/>
      <c r="K28" s="750"/>
      <c r="L28" s="750"/>
      <c r="M28" s="750"/>
      <c r="N28" s="750"/>
      <c r="O28" s="750"/>
      <c r="P28" s="751"/>
      <c r="Q28" s="822">
        <v>53592</v>
      </c>
      <c r="R28" s="823"/>
      <c r="S28" s="823"/>
      <c r="T28" s="823"/>
      <c r="U28" s="823"/>
      <c r="V28" s="823">
        <v>53468</v>
      </c>
      <c r="W28" s="823"/>
      <c r="X28" s="823"/>
      <c r="Y28" s="823"/>
      <c r="Z28" s="823"/>
      <c r="AA28" s="823">
        <v>125</v>
      </c>
      <c r="AB28" s="823"/>
      <c r="AC28" s="823"/>
      <c r="AD28" s="823"/>
      <c r="AE28" s="824"/>
      <c r="AF28" s="825">
        <v>125</v>
      </c>
      <c r="AG28" s="823"/>
      <c r="AH28" s="823"/>
      <c r="AI28" s="823"/>
      <c r="AJ28" s="826"/>
      <c r="AK28" s="827">
        <v>4293</v>
      </c>
      <c r="AL28" s="828"/>
      <c r="AM28" s="828"/>
      <c r="AN28" s="828"/>
      <c r="AO28" s="828"/>
      <c r="AP28" s="828">
        <v>56</v>
      </c>
      <c r="AQ28" s="828"/>
      <c r="AR28" s="828"/>
      <c r="AS28" s="828"/>
      <c r="AT28" s="828"/>
      <c r="AU28" s="828">
        <v>51</v>
      </c>
      <c r="AV28" s="828"/>
      <c r="AW28" s="828"/>
      <c r="AX28" s="828"/>
      <c r="AY28" s="828"/>
      <c r="AZ28" s="829">
        <v>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393</v>
      </c>
      <c r="C29" s="781"/>
      <c r="D29" s="781"/>
      <c r="E29" s="781"/>
      <c r="F29" s="781"/>
      <c r="G29" s="781"/>
      <c r="H29" s="781"/>
      <c r="I29" s="781"/>
      <c r="J29" s="781"/>
      <c r="K29" s="781"/>
      <c r="L29" s="781"/>
      <c r="M29" s="781"/>
      <c r="N29" s="781"/>
      <c r="O29" s="781"/>
      <c r="P29" s="782"/>
      <c r="Q29" s="783">
        <v>48783</v>
      </c>
      <c r="R29" s="784"/>
      <c r="S29" s="784"/>
      <c r="T29" s="784"/>
      <c r="U29" s="784"/>
      <c r="V29" s="784">
        <v>47751</v>
      </c>
      <c r="W29" s="784"/>
      <c r="X29" s="784"/>
      <c r="Y29" s="784"/>
      <c r="Z29" s="784"/>
      <c r="AA29" s="784">
        <v>1032</v>
      </c>
      <c r="AB29" s="784"/>
      <c r="AC29" s="784"/>
      <c r="AD29" s="784"/>
      <c r="AE29" s="785"/>
      <c r="AF29" s="786">
        <v>1032</v>
      </c>
      <c r="AG29" s="787"/>
      <c r="AH29" s="787"/>
      <c r="AI29" s="787"/>
      <c r="AJ29" s="788"/>
      <c r="AK29" s="834">
        <v>7004</v>
      </c>
      <c r="AL29" s="830"/>
      <c r="AM29" s="830"/>
      <c r="AN29" s="830"/>
      <c r="AO29" s="830"/>
      <c r="AP29" s="830" t="s">
        <v>577</v>
      </c>
      <c r="AQ29" s="830"/>
      <c r="AR29" s="830"/>
      <c r="AS29" s="830"/>
      <c r="AT29" s="830"/>
      <c r="AU29" s="830" t="s">
        <v>577</v>
      </c>
      <c r="AV29" s="830"/>
      <c r="AW29" s="830"/>
      <c r="AX29" s="830"/>
      <c r="AY29" s="830"/>
      <c r="AZ29" s="831">
        <v>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394</v>
      </c>
      <c r="C30" s="781"/>
      <c r="D30" s="781"/>
      <c r="E30" s="781"/>
      <c r="F30" s="781"/>
      <c r="G30" s="781"/>
      <c r="H30" s="781"/>
      <c r="I30" s="781"/>
      <c r="J30" s="781"/>
      <c r="K30" s="781"/>
      <c r="L30" s="781"/>
      <c r="M30" s="781"/>
      <c r="N30" s="781"/>
      <c r="O30" s="781"/>
      <c r="P30" s="782"/>
      <c r="Q30" s="783">
        <v>6370</v>
      </c>
      <c r="R30" s="784"/>
      <c r="S30" s="784"/>
      <c r="T30" s="784"/>
      <c r="U30" s="784"/>
      <c r="V30" s="784">
        <v>6206</v>
      </c>
      <c r="W30" s="784"/>
      <c r="X30" s="784"/>
      <c r="Y30" s="784"/>
      <c r="Z30" s="784"/>
      <c r="AA30" s="784">
        <v>164</v>
      </c>
      <c r="AB30" s="784"/>
      <c r="AC30" s="784"/>
      <c r="AD30" s="784"/>
      <c r="AE30" s="785"/>
      <c r="AF30" s="786">
        <v>164</v>
      </c>
      <c r="AG30" s="787"/>
      <c r="AH30" s="787"/>
      <c r="AI30" s="787"/>
      <c r="AJ30" s="788"/>
      <c r="AK30" s="834">
        <v>1609</v>
      </c>
      <c r="AL30" s="830"/>
      <c r="AM30" s="830"/>
      <c r="AN30" s="830"/>
      <c r="AO30" s="830"/>
      <c r="AP30" s="830" t="s">
        <v>577</v>
      </c>
      <c r="AQ30" s="830"/>
      <c r="AR30" s="830"/>
      <c r="AS30" s="830"/>
      <c r="AT30" s="830"/>
      <c r="AU30" s="830" t="s">
        <v>577</v>
      </c>
      <c r="AV30" s="830"/>
      <c r="AW30" s="830"/>
      <c r="AX30" s="830"/>
      <c r="AY30" s="830"/>
      <c r="AZ30" s="831">
        <v>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395</v>
      </c>
      <c r="C31" s="781"/>
      <c r="D31" s="781"/>
      <c r="E31" s="781"/>
      <c r="F31" s="781"/>
      <c r="G31" s="781"/>
      <c r="H31" s="781"/>
      <c r="I31" s="781"/>
      <c r="J31" s="781"/>
      <c r="K31" s="781"/>
      <c r="L31" s="781"/>
      <c r="M31" s="781"/>
      <c r="N31" s="781"/>
      <c r="O31" s="781"/>
      <c r="P31" s="782"/>
      <c r="Q31" s="783">
        <v>215</v>
      </c>
      <c r="R31" s="784"/>
      <c r="S31" s="784"/>
      <c r="T31" s="784"/>
      <c r="U31" s="784"/>
      <c r="V31" s="784">
        <v>215</v>
      </c>
      <c r="W31" s="784"/>
      <c r="X31" s="784"/>
      <c r="Y31" s="784"/>
      <c r="Z31" s="784"/>
      <c r="AA31" s="784" t="s">
        <v>495</v>
      </c>
      <c r="AB31" s="784"/>
      <c r="AC31" s="784"/>
      <c r="AD31" s="784"/>
      <c r="AE31" s="785"/>
      <c r="AF31" s="786" t="s">
        <v>122</v>
      </c>
      <c r="AG31" s="787"/>
      <c r="AH31" s="787"/>
      <c r="AI31" s="787"/>
      <c r="AJ31" s="788"/>
      <c r="AK31" s="834" t="s">
        <v>577</v>
      </c>
      <c r="AL31" s="830"/>
      <c r="AM31" s="830"/>
      <c r="AN31" s="830"/>
      <c r="AO31" s="830"/>
      <c r="AP31" s="830">
        <v>641</v>
      </c>
      <c r="AQ31" s="830"/>
      <c r="AR31" s="830"/>
      <c r="AS31" s="830"/>
      <c r="AT31" s="830"/>
      <c r="AU31" s="830" t="s">
        <v>577</v>
      </c>
      <c r="AV31" s="830"/>
      <c r="AW31" s="830"/>
      <c r="AX31" s="830"/>
      <c r="AY31" s="830"/>
      <c r="AZ31" s="831">
        <v>0</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396</v>
      </c>
      <c r="C32" s="781"/>
      <c r="D32" s="781"/>
      <c r="E32" s="781"/>
      <c r="F32" s="781"/>
      <c r="G32" s="781"/>
      <c r="H32" s="781"/>
      <c r="I32" s="781"/>
      <c r="J32" s="781"/>
      <c r="K32" s="781"/>
      <c r="L32" s="781"/>
      <c r="M32" s="781"/>
      <c r="N32" s="781"/>
      <c r="O32" s="781"/>
      <c r="P32" s="782"/>
      <c r="Q32" s="783">
        <v>10225</v>
      </c>
      <c r="R32" s="784"/>
      <c r="S32" s="784"/>
      <c r="T32" s="784"/>
      <c r="U32" s="784"/>
      <c r="V32" s="784">
        <v>9046</v>
      </c>
      <c r="W32" s="784"/>
      <c r="X32" s="784"/>
      <c r="Y32" s="784"/>
      <c r="Z32" s="784"/>
      <c r="AA32" s="784">
        <v>1179</v>
      </c>
      <c r="AB32" s="784"/>
      <c r="AC32" s="784"/>
      <c r="AD32" s="784"/>
      <c r="AE32" s="785"/>
      <c r="AF32" s="786">
        <v>13821</v>
      </c>
      <c r="AG32" s="787"/>
      <c r="AH32" s="787"/>
      <c r="AI32" s="787"/>
      <c r="AJ32" s="788"/>
      <c r="AK32" s="834">
        <v>32</v>
      </c>
      <c r="AL32" s="830"/>
      <c r="AM32" s="830"/>
      <c r="AN32" s="830"/>
      <c r="AO32" s="830"/>
      <c r="AP32" s="830">
        <v>8654</v>
      </c>
      <c r="AQ32" s="830"/>
      <c r="AR32" s="830"/>
      <c r="AS32" s="830"/>
      <c r="AT32" s="830"/>
      <c r="AU32" s="830">
        <v>1064</v>
      </c>
      <c r="AV32" s="830"/>
      <c r="AW32" s="830"/>
      <c r="AX32" s="830"/>
      <c r="AY32" s="830"/>
      <c r="AZ32" s="831">
        <v>0</v>
      </c>
      <c r="BA32" s="831"/>
      <c r="BB32" s="831"/>
      <c r="BC32" s="831"/>
      <c r="BD32" s="831"/>
      <c r="BE32" s="832" t="s">
        <v>397</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398</v>
      </c>
      <c r="C33" s="781"/>
      <c r="D33" s="781"/>
      <c r="E33" s="781"/>
      <c r="F33" s="781"/>
      <c r="G33" s="781"/>
      <c r="H33" s="781"/>
      <c r="I33" s="781"/>
      <c r="J33" s="781"/>
      <c r="K33" s="781"/>
      <c r="L33" s="781"/>
      <c r="M33" s="781"/>
      <c r="N33" s="781"/>
      <c r="O33" s="781"/>
      <c r="P33" s="782"/>
      <c r="Q33" s="783">
        <v>12327</v>
      </c>
      <c r="R33" s="784"/>
      <c r="S33" s="784"/>
      <c r="T33" s="784"/>
      <c r="U33" s="784"/>
      <c r="V33" s="784">
        <v>12695</v>
      </c>
      <c r="W33" s="784"/>
      <c r="X33" s="784"/>
      <c r="Y33" s="784"/>
      <c r="Z33" s="784"/>
      <c r="AA33" s="784">
        <v>-367</v>
      </c>
      <c r="AB33" s="784"/>
      <c r="AC33" s="784"/>
      <c r="AD33" s="784"/>
      <c r="AE33" s="785"/>
      <c r="AF33" s="786">
        <v>12489</v>
      </c>
      <c r="AG33" s="787"/>
      <c r="AH33" s="787"/>
      <c r="AI33" s="787"/>
      <c r="AJ33" s="788"/>
      <c r="AK33" s="834">
        <v>1862</v>
      </c>
      <c r="AL33" s="830"/>
      <c r="AM33" s="830"/>
      <c r="AN33" s="830"/>
      <c r="AO33" s="830"/>
      <c r="AP33" s="830">
        <v>55537</v>
      </c>
      <c r="AQ33" s="830"/>
      <c r="AR33" s="830"/>
      <c r="AS33" s="830"/>
      <c r="AT33" s="830"/>
      <c r="AU33" s="830">
        <v>32989</v>
      </c>
      <c r="AV33" s="830"/>
      <c r="AW33" s="830"/>
      <c r="AX33" s="830"/>
      <c r="AY33" s="830"/>
      <c r="AZ33" s="831">
        <v>0</v>
      </c>
      <c r="BA33" s="831"/>
      <c r="BB33" s="831"/>
      <c r="BC33" s="831"/>
      <c r="BD33" s="831"/>
      <c r="BE33" s="832" t="s">
        <v>397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399</v>
      </c>
      <c r="C34" s="781"/>
      <c r="D34" s="781"/>
      <c r="E34" s="781"/>
      <c r="F34" s="781"/>
      <c r="G34" s="781"/>
      <c r="H34" s="781"/>
      <c r="I34" s="781"/>
      <c r="J34" s="781"/>
      <c r="K34" s="781"/>
      <c r="L34" s="781"/>
      <c r="M34" s="781"/>
      <c r="N34" s="781"/>
      <c r="O34" s="781"/>
      <c r="P34" s="782"/>
      <c r="Q34" s="783">
        <v>370</v>
      </c>
      <c r="R34" s="784"/>
      <c r="S34" s="784"/>
      <c r="T34" s="784"/>
      <c r="U34" s="784"/>
      <c r="V34" s="784">
        <v>349</v>
      </c>
      <c r="W34" s="784"/>
      <c r="X34" s="784"/>
      <c r="Y34" s="784"/>
      <c r="Z34" s="784"/>
      <c r="AA34" s="784">
        <v>21</v>
      </c>
      <c r="AB34" s="784"/>
      <c r="AC34" s="784"/>
      <c r="AD34" s="784"/>
      <c r="AE34" s="785"/>
      <c r="AF34" s="786">
        <v>21</v>
      </c>
      <c r="AG34" s="787"/>
      <c r="AH34" s="787"/>
      <c r="AI34" s="787"/>
      <c r="AJ34" s="788"/>
      <c r="AK34" s="834">
        <v>67</v>
      </c>
      <c r="AL34" s="830"/>
      <c r="AM34" s="830"/>
      <c r="AN34" s="830"/>
      <c r="AO34" s="830"/>
      <c r="AP34" s="830">
        <v>278</v>
      </c>
      <c r="AQ34" s="830"/>
      <c r="AR34" s="830"/>
      <c r="AS34" s="830"/>
      <c r="AT34" s="830"/>
      <c r="AU34" s="830" t="s">
        <v>577</v>
      </c>
      <c r="AV34" s="830"/>
      <c r="AW34" s="830"/>
      <c r="AX34" s="830"/>
      <c r="AY34" s="830"/>
      <c r="AZ34" s="831">
        <v>0</v>
      </c>
      <c r="BA34" s="831"/>
      <c r="BB34" s="831"/>
      <c r="BC34" s="831"/>
      <c r="BD34" s="831"/>
      <c r="BE34" s="832" t="s">
        <v>400</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401</v>
      </c>
      <c r="C35" s="781"/>
      <c r="D35" s="781"/>
      <c r="E35" s="781"/>
      <c r="F35" s="781"/>
      <c r="G35" s="781"/>
      <c r="H35" s="781"/>
      <c r="I35" s="781"/>
      <c r="J35" s="781"/>
      <c r="K35" s="781"/>
      <c r="L35" s="781"/>
      <c r="M35" s="781"/>
      <c r="N35" s="781"/>
      <c r="O35" s="781"/>
      <c r="P35" s="782"/>
      <c r="Q35" s="783">
        <v>241</v>
      </c>
      <c r="R35" s="784"/>
      <c r="S35" s="784"/>
      <c r="T35" s="784"/>
      <c r="U35" s="784"/>
      <c r="V35" s="784">
        <v>241</v>
      </c>
      <c r="W35" s="784"/>
      <c r="X35" s="784"/>
      <c r="Y35" s="784"/>
      <c r="Z35" s="784"/>
      <c r="AA35" s="784" t="s">
        <v>577</v>
      </c>
      <c r="AB35" s="784"/>
      <c r="AC35" s="784"/>
      <c r="AD35" s="784"/>
      <c r="AE35" s="785"/>
      <c r="AF35" s="786" t="s">
        <v>122</v>
      </c>
      <c r="AG35" s="787"/>
      <c r="AH35" s="787"/>
      <c r="AI35" s="787"/>
      <c r="AJ35" s="788"/>
      <c r="AK35" s="834">
        <v>43</v>
      </c>
      <c r="AL35" s="830"/>
      <c r="AM35" s="830"/>
      <c r="AN35" s="830"/>
      <c r="AO35" s="830"/>
      <c r="AP35" s="830">
        <v>211</v>
      </c>
      <c r="AQ35" s="830"/>
      <c r="AR35" s="830"/>
      <c r="AS35" s="830"/>
      <c r="AT35" s="830"/>
      <c r="AU35" s="830">
        <v>117</v>
      </c>
      <c r="AV35" s="830"/>
      <c r="AW35" s="830"/>
      <c r="AX35" s="830"/>
      <c r="AY35" s="830"/>
      <c r="AZ35" s="831">
        <v>0</v>
      </c>
      <c r="BA35" s="831"/>
      <c r="BB35" s="831"/>
      <c r="BC35" s="831"/>
      <c r="BD35" s="831"/>
      <c r="BE35" s="832" t="s">
        <v>400</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402</v>
      </c>
      <c r="C36" s="781"/>
      <c r="D36" s="781"/>
      <c r="E36" s="781"/>
      <c r="F36" s="781"/>
      <c r="G36" s="781"/>
      <c r="H36" s="781"/>
      <c r="I36" s="781"/>
      <c r="J36" s="781"/>
      <c r="K36" s="781"/>
      <c r="L36" s="781"/>
      <c r="M36" s="781"/>
      <c r="N36" s="781"/>
      <c r="O36" s="781"/>
      <c r="P36" s="782"/>
      <c r="Q36" s="783">
        <v>474</v>
      </c>
      <c r="R36" s="784"/>
      <c r="S36" s="784"/>
      <c r="T36" s="784"/>
      <c r="U36" s="784"/>
      <c r="V36" s="784">
        <v>426</v>
      </c>
      <c r="W36" s="784"/>
      <c r="X36" s="784"/>
      <c r="Y36" s="784"/>
      <c r="Z36" s="784"/>
      <c r="AA36" s="784">
        <v>48</v>
      </c>
      <c r="AB36" s="784"/>
      <c r="AC36" s="784"/>
      <c r="AD36" s="784"/>
      <c r="AE36" s="785"/>
      <c r="AF36" s="786">
        <v>48</v>
      </c>
      <c r="AG36" s="787"/>
      <c r="AH36" s="787"/>
      <c r="AI36" s="787"/>
      <c r="AJ36" s="788"/>
      <c r="AK36" s="834">
        <v>352</v>
      </c>
      <c r="AL36" s="830"/>
      <c r="AM36" s="830"/>
      <c r="AN36" s="830"/>
      <c r="AO36" s="830"/>
      <c r="AP36" s="830">
        <v>1164</v>
      </c>
      <c r="AQ36" s="830"/>
      <c r="AR36" s="830"/>
      <c r="AS36" s="830"/>
      <c r="AT36" s="830"/>
      <c r="AU36" s="830">
        <v>1030</v>
      </c>
      <c r="AV36" s="830"/>
      <c r="AW36" s="830"/>
      <c r="AX36" s="830"/>
      <c r="AY36" s="830"/>
      <c r="AZ36" s="831">
        <v>0</v>
      </c>
      <c r="BA36" s="831"/>
      <c r="BB36" s="831"/>
      <c r="BC36" s="831"/>
      <c r="BD36" s="831"/>
      <c r="BE36" s="832" t="s">
        <v>400</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380</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27699</v>
      </c>
      <c r="AG63" s="844"/>
      <c r="AH63" s="844"/>
      <c r="AI63" s="844"/>
      <c r="AJ63" s="845"/>
      <c r="AK63" s="846"/>
      <c r="AL63" s="841"/>
      <c r="AM63" s="841"/>
      <c r="AN63" s="841"/>
      <c r="AO63" s="841"/>
      <c r="AP63" s="844">
        <v>66541</v>
      </c>
      <c r="AQ63" s="844"/>
      <c r="AR63" s="844"/>
      <c r="AS63" s="844"/>
      <c r="AT63" s="844"/>
      <c r="AU63" s="844">
        <v>35251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406</v>
      </c>
      <c r="B66" s="728"/>
      <c r="C66" s="728"/>
      <c r="D66" s="728"/>
      <c r="E66" s="728"/>
      <c r="F66" s="728"/>
      <c r="G66" s="728"/>
      <c r="H66" s="728"/>
      <c r="I66" s="728"/>
      <c r="J66" s="728"/>
      <c r="K66" s="728"/>
      <c r="L66" s="728"/>
      <c r="M66" s="728"/>
      <c r="N66" s="728"/>
      <c r="O66" s="728"/>
      <c r="P66" s="729"/>
      <c r="Q66" s="733" t="s">
        <v>384</v>
      </c>
      <c r="R66" s="734"/>
      <c r="S66" s="734"/>
      <c r="T66" s="734"/>
      <c r="U66" s="735"/>
      <c r="V66" s="733" t="s">
        <v>385</v>
      </c>
      <c r="W66" s="734"/>
      <c r="X66" s="734"/>
      <c r="Y66" s="734"/>
      <c r="Z66" s="735"/>
      <c r="AA66" s="733" t="s">
        <v>386</v>
      </c>
      <c r="AB66" s="734"/>
      <c r="AC66" s="734"/>
      <c r="AD66" s="734"/>
      <c r="AE66" s="735"/>
      <c r="AF66" s="854" t="s">
        <v>387</v>
      </c>
      <c r="AG66" s="815"/>
      <c r="AH66" s="815"/>
      <c r="AI66" s="815"/>
      <c r="AJ66" s="855"/>
      <c r="AK66" s="733" t="s">
        <v>388</v>
      </c>
      <c r="AL66" s="728"/>
      <c r="AM66" s="728"/>
      <c r="AN66" s="728"/>
      <c r="AO66" s="729"/>
      <c r="AP66" s="733" t="s">
        <v>389</v>
      </c>
      <c r="AQ66" s="734"/>
      <c r="AR66" s="734"/>
      <c r="AS66" s="734"/>
      <c r="AT66" s="735"/>
      <c r="AU66" s="733" t="s">
        <v>407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575</v>
      </c>
      <c r="C68" s="870"/>
      <c r="D68" s="870"/>
      <c r="E68" s="870"/>
      <c r="F68" s="870"/>
      <c r="G68" s="870"/>
      <c r="H68" s="870"/>
      <c r="I68" s="870"/>
      <c r="J68" s="870"/>
      <c r="K68" s="870"/>
      <c r="L68" s="870"/>
      <c r="M68" s="870"/>
      <c r="N68" s="870"/>
      <c r="O68" s="870"/>
      <c r="P68" s="871"/>
      <c r="Q68" s="872">
        <v>641</v>
      </c>
      <c r="R68" s="866"/>
      <c r="S68" s="866"/>
      <c r="T68" s="866"/>
      <c r="U68" s="866"/>
      <c r="V68" s="866">
        <v>625</v>
      </c>
      <c r="W68" s="866"/>
      <c r="X68" s="866"/>
      <c r="Y68" s="866"/>
      <c r="Z68" s="866"/>
      <c r="AA68" s="866">
        <v>16</v>
      </c>
      <c r="AB68" s="866"/>
      <c r="AC68" s="866"/>
      <c r="AD68" s="866"/>
      <c r="AE68" s="866"/>
      <c r="AF68" s="866">
        <v>16</v>
      </c>
      <c r="AG68" s="866"/>
      <c r="AH68" s="866"/>
      <c r="AI68" s="866"/>
      <c r="AJ68" s="866"/>
      <c r="AK68" s="866">
        <v>13</v>
      </c>
      <c r="AL68" s="866"/>
      <c r="AM68" s="866"/>
      <c r="AN68" s="866"/>
      <c r="AO68" s="866"/>
      <c r="AP68" s="866" t="s">
        <v>577</v>
      </c>
      <c r="AQ68" s="866"/>
      <c r="AR68" s="866"/>
      <c r="AS68" s="866"/>
      <c r="AT68" s="866"/>
      <c r="AU68" s="866" t="s">
        <v>577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576</v>
      </c>
      <c r="C69" s="874"/>
      <c r="D69" s="874"/>
      <c r="E69" s="874"/>
      <c r="F69" s="874"/>
      <c r="G69" s="874"/>
      <c r="H69" s="874"/>
      <c r="I69" s="874"/>
      <c r="J69" s="874"/>
      <c r="K69" s="874"/>
      <c r="L69" s="874"/>
      <c r="M69" s="874"/>
      <c r="N69" s="874"/>
      <c r="O69" s="874"/>
      <c r="P69" s="875"/>
      <c r="Q69" s="876">
        <v>240624</v>
      </c>
      <c r="R69" s="830"/>
      <c r="S69" s="830"/>
      <c r="T69" s="830"/>
      <c r="U69" s="830"/>
      <c r="V69" s="830">
        <v>235439</v>
      </c>
      <c r="W69" s="830"/>
      <c r="X69" s="830"/>
      <c r="Y69" s="830"/>
      <c r="Z69" s="830"/>
      <c r="AA69" s="830">
        <v>5184</v>
      </c>
      <c r="AB69" s="830"/>
      <c r="AC69" s="830"/>
      <c r="AD69" s="830"/>
      <c r="AE69" s="830"/>
      <c r="AF69" s="830">
        <v>5184</v>
      </c>
      <c r="AG69" s="830"/>
      <c r="AH69" s="830"/>
      <c r="AI69" s="830"/>
      <c r="AJ69" s="830"/>
      <c r="AK69" s="830">
        <v>228</v>
      </c>
      <c r="AL69" s="830"/>
      <c r="AM69" s="830"/>
      <c r="AN69" s="830"/>
      <c r="AO69" s="830"/>
      <c r="AP69" s="830" t="s">
        <v>577</v>
      </c>
      <c r="AQ69" s="830"/>
      <c r="AR69" s="830"/>
      <c r="AS69" s="830"/>
      <c r="AT69" s="830"/>
      <c r="AU69" s="830" t="s">
        <v>577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380</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5200</v>
      </c>
      <c r="AG88" s="844"/>
      <c r="AH88" s="844"/>
      <c r="AI88" s="844"/>
      <c r="AJ88" s="844"/>
      <c r="AK88" s="841"/>
      <c r="AL88" s="841"/>
      <c r="AM88" s="841"/>
      <c r="AN88" s="841"/>
      <c r="AO88" s="841"/>
      <c r="AP88" s="844">
        <v>0</v>
      </c>
      <c r="AQ88" s="844"/>
      <c r="AR88" s="844"/>
      <c r="AS88" s="844"/>
      <c r="AT88" s="844"/>
      <c r="AU88" s="844">
        <v>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1547</v>
      </c>
      <c r="CS102" s="852"/>
      <c r="CT102" s="852"/>
      <c r="CU102" s="852"/>
      <c r="CV102" s="891"/>
      <c r="CW102" s="890">
        <v>86</v>
      </c>
      <c r="CX102" s="852"/>
      <c r="CY102" s="852"/>
      <c r="CZ102" s="852"/>
      <c r="DA102" s="891"/>
      <c r="DB102" s="890" t="s">
        <v>580</v>
      </c>
      <c r="DC102" s="852"/>
      <c r="DD102" s="852"/>
      <c r="DE102" s="852"/>
      <c r="DF102" s="891"/>
      <c r="DG102" s="890" t="s">
        <v>578</v>
      </c>
      <c r="DH102" s="852"/>
      <c r="DI102" s="852"/>
      <c r="DJ102" s="852"/>
      <c r="DK102" s="891"/>
      <c r="DL102" s="890">
        <v>201</v>
      </c>
      <c r="DM102" s="852"/>
      <c r="DN102" s="852"/>
      <c r="DO102" s="852"/>
      <c r="DP102" s="891"/>
      <c r="DQ102" s="890">
        <v>181</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294</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294</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294</v>
      </c>
      <c r="DR109" s="893"/>
      <c r="DS109" s="893"/>
      <c r="DT109" s="893"/>
      <c r="DU109" s="894"/>
      <c r="DV109" s="892" t="s">
        <v>419</v>
      </c>
      <c r="DW109" s="893"/>
      <c r="DX109" s="893"/>
      <c r="DY109" s="893"/>
      <c r="DZ109" s="895"/>
    </row>
    <row r="110" spans="1:131" s="230" customFormat="1" ht="26.25" customHeight="1" x14ac:dyDescent="0.15">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24459783</v>
      </c>
      <c r="AB110" s="900"/>
      <c r="AC110" s="900"/>
      <c r="AD110" s="900"/>
      <c r="AE110" s="901"/>
      <c r="AF110" s="902">
        <v>25641573</v>
      </c>
      <c r="AG110" s="900"/>
      <c r="AH110" s="900"/>
      <c r="AI110" s="900"/>
      <c r="AJ110" s="901"/>
      <c r="AK110" s="902">
        <v>26127018</v>
      </c>
      <c r="AL110" s="900"/>
      <c r="AM110" s="900"/>
      <c r="AN110" s="900"/>
      <c r="AO110" s="901"/>
      <c r="AP110" s="903">
        <v>30.7</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285242542</v>
      </c>
      <c r="BR110" s="931"/>
      <c r="BS110" s="931"/>
      <c r="BT110" s="931"/>
      <c r="BU110" s="931"/>
      <c r="BV110" s="931">
        <v>282907905</v>
      </c>
      <c r="BW110" s="931"/>
      <c r="BX110" s="931"/>
      <c r="BY110" s="931"/>
      <c r="BZ110" s="931"/>
      <c r="CA110" s="931">
        <v>273319671</v>
      </c>
      <c r="CB110" s="931"/>
      <c r="CC110" s="931"/>
      <c r="CD110" s="931"/>
      <c r="CE110" s="931"/>
      <c r="CF110" s="944">
        <v>320.7</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346740</v>
      </c>
      <c r="DH110" s="931"/>
      <c r="DI110" s="931"/>
      <c r="DJ110" s="931"/>
      <c r="DK110" s="931"/>
      <c r="DL110" s="931">
        <v>892182</v>
      </c>
      <c r="DM110" s="931"/>
      <c r="DN110" s="931"/>
      <c r="DO110" s="931"/>
      <c r="DP110" s="931"/>
      <c r="DQ110" s="931">
        <v>274974</v>
      </c>
      <c r="DR110" s="931"/>
      <c r="DS110" s="931"/>
      <c r="DT110" s="931"/>
      <c r="DU110" s="931"/>
      <c r="DV110" s="932">
        <v>0.3</v>
      </c>
      <c r="DW110" s="932"/>
      <c r="DX110" s="932"/>
      <c r="DY110" s="932"/>
      <c r="DZ110" s="933"/>
    </row>
    <row r="111" spans="1:131" s="230" customFormat="1" ht="26.25" customHeight="1" x14ac:dyDescent="0.15">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346740</v>
      </c>
      <c r="BR111" s="926"/>
      <c r="BS111" s="926"/>
      <c r="BT111" s="926"/>
      <c r="BU111" s="926"/>
      <c r="BV111" s="926">
        <v>892182</v>
      </c>
      <c r="BW111" s="926"/>
      <c r="BX111" s="926"/>
      <c r="BY111" s="926"/>
      <c r="BZ111" s="926"/>
      <c r="CA111" s="926">
        <v>274974</v>
      </c>
      <c r="CB111" s="926"/>
      <c r="CC111" s="926"/>
      <c r="CD111" s="926"/>
      <c r="CE111" s="926"/>
      <c r="CF111" s="920">
        <v>0.3</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40577344</v>
      </c>
      <c r="BR112" s="926"/>
      <c r="BS112" s="926"/>
      <c r="BT112" s="926"/>
      <c r="BU112" s="926"/>
      <c r="BV112" s="926">
        <v>37385453</v>
      </c>
      <c r="BW112" s="926"/>
      <c r="BX112" s="926"/>
      <c r="BY112" s="926"/>
      <c r="BZ112" s="926"/>
      <c r="CA112" s="926">
        <v>35253400</v>
      </c>
      <c r="CB112" s="926"/>
      <c r="CC112" s="926"/>
      <c r="CD112" s="926"/>
      <c r="CE112" s="926"/>
      <c r="CF112" s="920">
        <v>41.4</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4738016</v>
      </c>
      <c r="AB113" s="938"/>
      <c r="AC113" s="938"/>
      <c r="AD113" s="938"/>
      <c r="AE113" s="939"/>
      <c r="AF113" s="940">
        <v>4480348</v>
      </c>
      <c r="AG113" s="938"/>
      <c r="AH113" s="938"/>
      <c r="AI113" s="938"/>
      <c r="AJ113" s="939"/>
      <c r="AK113" s="940">
        <v>4272735</v>
      </c>
      <c r="AL113" s="938"/>
      <c r="AM113" s="938"/>
      <c r="AN113" s="938"/>
      <c r="AO113" s="939"/>
      <c r="AP113" s="941">
        <v>5</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20252378</v>
      </c>
      <c r="BR114" s="926"/>
      <c r="BS114" s="926"/>
      <c r="BT114" s="926"/>
      <c r="BU114" s="926"/>
      <c r="BV114" s="926">
        <v>20228450</v>
      </c>
      <c r="BW114" s="926"/>
      <c r="BX114" s="926"/>
      <c r="BY114" s="926"/>
      <c r="BZ114" s="926"/>
      <c r="CA114" s="926">
        <v>20955299</v>
      </c>
      <c r="CB114" s="926"/>
      <c r="CC114" s="926"/>
      <c r="CD114" s="926"/>
      <c r="CE114" s="926"/>
      <c r="CF114" s="920">
        <v>24.6</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58729</v>
      </c>
      <c r="AB115" s="938"/>
      <c r="AC115" s="938"/>
      <c r="AD115" s="938"/>
      <c r="AE115" s="939"/>
      <c r="AF115" s="940">
        <v>94429</v>
      </c>
      <c r="AG115" s="938"/>
      <c r="AH115" s="938"/>
      <c r="AI115" s="938"/>
      <c r="AJ115" s="939"/>
      <c r="AK115" s="940">
        <v>21845</v>
      </c>
      <c r="AL115" s="938"/>
      <c r="AM115" s="938"/>
      <c r="AN115" s="938"/>
      <c r="AO115" s="939"/>
      <c r="AP115" s="941">
        <v>0</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v>23288</v>
      </c>
      <c r="BR115" s="926"/>
      <c r="BS115" s="926"/>
      <c r="BT115" s="926"/>
      <c r="BU115" s="926"/>
      <c r="BV115" s="926">
        <v>194180</v>
      </c>
      <c r="BW115" s="926"/>
      <c r="BX115" s="926"/>
      <c r="BY115" s="926"/>
      <c r="BZ115" s="926"/>
      <c r="CA115" s="926">
        <v>180848</v>
      </c>
      <c r="CB115" s="926"/>
      <c r="CC115" s="926"/>
      <c r="CD115" s="926"/>
      <c r="CE115" s="926"/>
      <c r="CF115" s="920">
        <v>0.2</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285</v>
      </c>
      <c r="AB116" s="959"/>
      <c r="AC116" s="959"/>
      <c r="AD116" s="959"/>
      <c r="AE116" s="960"/>
      <c r="AF116" s="961">
        <v>191</v>
      </c>
      <c r="AG116" s="959"/>
      <c r="AH116" s="959"/>
      <c r="AI116" s="959"/>
      <c r="AJ116" s="960"/>
      <c r="AK116" s="961">
        <v>183</v>
      </c>
      <c r="AL116" s="959"/>
      <c r="AM116" s="959"/>
      <c r="AN116" s="959"/>
      <c r="AO116" s="960"/>
      <c r="AP116" s="962">
        <v>0</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29256813</v>
      </c>
      <c r="AB117" s="979"/>
      <c r="AC117" s="979"/>
      <c r="AD117" s="979"/>
      <c r="AE117" s="980"/>
      <c r="AF117" s="981">
        <v>30216541</v>
      </c>
      <c r="AG117" s="979"/>
      <c r="AH117" s="979"/>
      <c r="AI117" s="979"/>
      <c r="AJ117" s="980"/>
      <c r="AK117" s="981">
        <v>30421781</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294</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57691</v>
      </c>
      <c r="AB119" s="900"/>
      <c r="AC119" s="900"/>
      <c r="AD119" s="900"/>
      <c r="AE119" s="901"/>
      <c r="AF119" s="902">
        <v>93381</v>
      </c>
      <c r="AG119" s="900"/>
      <c r="AH119" s="900"/>
      <c r="AI119" s="900"/>
      <c r="AJ119" s="901"/>
      <c r="AK119" s="902">
        <v>21474</v>
      </c>
      <c r="AL119" s="900"/>
      <c r="AM119" s="900"/>
      <c r="AN119" s="900"/>
      <c r="AO119" s="901"/>
      <c r="AP119" s="903">
        <v>0</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449</v>
      </c>
      <c r="BP119" s="1005"/>
      <c r="BQ119" s="999">
        <v>346442292</v>
      </c>
      <c r="BR119" s="1000"/>
      <c r="BS119" s="1000"/>
      <c r="BT119" s="1000"/>
      <c r="BU119" s="1000"/>
      <c r="BV119" s="1000">
        <v>341608170</v>
      </c>
      <c r="BW119" s="1000"/>
      <c r="BX119" s="1000"/>
      <c r="BY119" s="1000"/>
      <c r="BZ119" s="1000"/>
      <c r="CA119" s="1000">
        <v>329984192</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48057136</v>
      </c>
      <c r="BR120" s="931"/>
      <c r="BS120" s="931"/>
      <c r="BT120" s="931"/>
      <c r="BU120" s="931"/>
      <c r="BV120" s="931">
        <v>45044950</v>
      </c>
      <c r="BW120" s="931"/>
      <c r="BX120" s="931"/>
      <c r="BY120" s="931"/>
      <c r="BZ120" s="931"/>
      <c r="CA120" s="931">
        <v>45230515</v>
      </c>
      <c r="CB120" s="931"/>
      <c r="CC120" s="931"/>
      <c r="CD120" s="931"/>
      <c r="CE120" s="931"/>
      <c r="CF120" s="944">
        <v>53.1</v>
      </c>
      <c r="CG120" s="945"/>
      <c r="CH120" s="945"/>
      <c r="CI120" s="945"/>
      <c r="CJ120" s="945"/>
      <c r="CK120" s="1006" t="s">
        <v>453</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37547448</v>
      </c>
      <c r="DH120" s="931"/>
      <c r="DI120" s="931"/>
      <c r="DJ120" s="931"/>
      <c r="DK120" s="931"/>
      <c r="DL120" s="931">
        <v>34705243</v>
      </c>
      <c r="DM120" s="931"/>
      <c r="DN120" s="931"/>
      <c r="DO120" s="931"/>
      <c r="DP120" s="931"/>
      <c r="DQ120" s="931">
        <v>32989270</v>
      </c>
      <c r="DR120" s="931"/>
      <c r="DS120" s="931"/>
      <c r="DT120" s="931"/>
      <c r="DU120" s="931"/>
      <c r="DV120" s="932">
        <v>38.700000000000003</v>
      </c>
      <c r="DW120" s="932"/>
      <c r="DX120" s="932"/>
      <c r="DY120" s="932"/>
      <c r="DZ120" s="933"/>
    </row>
    <row r="121" spans="1:130" s="230" customFormat="1" ht="26.25" customHeight="1" x14ac:dyDescent="0.15">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36282080</v>
      </c>
      <c r="BR121" s="926"/>
      <c r="BS121" s="926"/>
      <c r="BT121" s="926"/>
      <c r="BU121" s="926"/>
      <c r="BV121" s="926">
        <v>38075039</v>
      </c>
      <c r="BW121" s="926"/>
      <c r="BX121" s="926"/>
      <c r="BY121" s="926"/>
      <c r="BZ121" s="926"/>
      <c r="CA121" s="926">
        <v>39428471</v>
      </c>
      <c r="CB121" s="926"/>
      <c r="CC121" s="926"/>
      <c r="CD121" s="926"/>
      <c r="CE121" s="926"/>
      <c r="CF121" s="920">
        <v>46.3</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1329597</v>
      </c>
      <c r="DH121" s="926"/>
      <c r="DI121" s="926"/>
      <c r="DJ121" s="926"/>
      <c r="DK121" s="926"/>
      <c r="DL121" s="926">
        <v>1178183</v>
      </c>
      <c r="DM121" s="926"/>
      <c r="DN121" s="926"/>
      <c r="DO121" s="926"/>
      <c r="DP121" s="926"/>
      <c r="DQ121" s="926">
        <v>1064430</v>
      </c>
      <c r="DR121" s="926"/>
      <c r="DS121" s="926"/>
      <c r="DT121" s="926"/>
      <c r="DU121" s="926"/>
      <c r="DV121" s="927">
        <v>1.2</v>
      </c>
      <c r="DW121" s="927"/>
      <c r="DX121" s="927"/>
      <c r="DY121" s="927"/>
      <c r="DZ121" s="928"/>
    </row>
    <row r="122" spans="1:130" s="230" customFormat="1" ht="26.25" customHeight="1" x14ac:dyDescent="0.15">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176322969</v>
      </c>
      <c r="BR122" s="1000"/>
      <c r="BS122" s="1000"/>
      <c r="BT122" s="1000"/>
      <c r="BU122" s="1000"/>
      <c r="BV122" s="1000">
        <v>170535902</v>
      </c>
      <c r="BW122" s="1000"/>
      <c r="BX122" s="1000"/>
      <c r="BY122" s="1000"/>
      <c r="BZ122" s="1000"/>
      <c r="CA122" s="1000">
        <v>163452211</v>
      </c>
      <c r="CB122" s="1000"/>
      <c r="CC122" s="1000"/>
      <c r="CD122" s="1000"/>
      <c r="CE122" s="1000"/>
      <c r="CF122" s="1017">
        <v>191.8</v>
      </c>
      <c r="CG122" s="1018"/>
      <c r="CH122" s="1018"/>
      <c r="CI122" s="1018"/>
      <c r="CJ122" s="1018"/>
      <c r="CK122" s="1009"/>
      <c r="CL122" s="1010"/>
      <c r="CM122" s="1010"/>
      <c r="CN122" s="1010"/>
      <c r="CO122" s="1011"/>
      <c r="CP122" s="1019" t="s">
        <v>402</v>
      </c>
      <c r="CQ122" s="1020"/>
      <c r="CR122" s="1020"/>
      <c r="CS122" s="1020"/>
      <c r="CT122" s="1020"/>
      <c r="CU122" s="1020"/>
      <c r="CV122" s="1020"/>
      <c r="CW122" s="1020"/>
      <c r="CX122" s="1020"/>
      <c r="CY122" s="1020"/>
      <c r="CZ122" s="1020"/>
      <c r="DA122" s="1020"/>
      <c r="DB122" s="1020"/>
      <c r="DC122" s="1020"/>
      <c r="DD122" s="1020"/>
      <c r="DE122" s="1020"/>
      <c r="DF122" s="1021"/>
      <c r="DG122" s="925">
        <v>1415105</v>
      </c>
      <c r="DH122" s="926"/>
      <c r="DI122" s="926"/>
      <c r="DJ122" s="926"/>
      <c r="DK122" s="926"/>
      <c r="DL122" s="926">
        <v>1222612</v>
      </c>
      <c r="DM122" s="926"/>
      <c r="DN122" s="926"/>
      <c r="DO122" s="926"/>
      <c r="DP122" s="926"/>
      <c r="DQ122" s="926">
        <v>1029821</v>
      </c>
      <c r="DR122" s="926"/>
      <c r="DS122" s="926"/>
      <c r="DT122" s="926"/>
      <c r="DU122" s="926"/>
      <c r="DV122" s="927">
        <v>1.2</v>
      </c>
      <c r="DW122" s="927"/>
      <c r="DX122" s="927"/>
      <c r="DY122" s="927"/>
      <c r="DZ122" s="928"/>
    </row>
    <row r="123" spans="1:130" s="230" customFormat="1" ht="26.25" customHeight="1" x14ac:dyDescent="0.15">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457</v>
      </c>
      <c r="BP123" s="1005"/>
      <c r="BQ123" s="1063">
        <v>260662185</v>
      </c>
      <c r="BR123" s="1064"/>
      <c r="BS123" s="1064"/>
      <c r="BT123" s="1064"/>
      <c r="BU123" s="1064"/>
      <c r="BV123" s="1064">
        <v>253655891</v>
      </c>
      <c r="BW123" s="1064"/>
      <c r="BX123" s="1064"/>
      <c r="BY123" s="1064"/>
      <c r="BZ123" s="1064"/>
      <c r="CA123" s="1064">
        <v>248111197</v>
      </c>
      <c r="CB123" s="1064"/>
      <c r="CC123" s="1064"/>
      <c r="CD123" s="1064"/>
      <c r="CE123" s="1064"/>
      <c r="CF123" s="1001"/>
      <c r="CG123" s="1002"/>
      <c r="CH123" s="1002"/>
      <c r="CI123" s="1002"/>
      <c r="CJ123" s="1003"/>
      <c r="CK123" s="1009"/>
      <c r="CL123" s="1010"/>
      <c r="CM123" s="1010"/>
      <c r="CN123" s="1010"/>
      <c r="CO123" s="1011"/>
      <c r="CP123" s="1019" t="s">
        <v>401</v>
      </c>
      <c r="CQ123" s="1020"/>
      <c r="CR123" s="1020"/>
      <c r="CS123" s="1020"/>
      <c r="CT123" s="1020"/>
      <c r="CU123" s="1020"/>
      <c r="CV123" s="1020"/>
      <c r="CW123" s="1020"/>
      <c r="CX123" s="1020"/>
      <c r="CY123" s="1020"/>
      <c r="CZ123" s="1020"/>
      <c r="DA123" s="1020"/>
      <c r="DB123" s="1020"/>
      <c r="DC123" s="1020"/>
      <c r="DD123" s="1020"/>
      <c r="DE123" s="1020"/>
      <c r="DF123" s="1021"/>
      <c r="DG123" s="958">
        <v>130748</v>
      </c>
      <c r="DH123" s="959"/>
      <c r="DI123" s="959"/>
      <c r="DJ123" s="959"/>
      <c r="DK123" s="960"/>
      <c r="DL123" s="961">
        <v>119675</v>
      </c>
      <c r="DM123" s="959"/>
      <c r="DN123" s="959"/>
      <c r="DO123" s="959"/>
      <c r="DP123" s="960"/>
      <c r="DQ123" s="961">
        <v>116728</v>
      </c>
      <c r="DR123" s="959"/>
      <c r="DS123" s="959"/>
      <c r="DT123" s="959"/>
      <c r="DU123" s="960"/>
      <c r="DV123" s="962">
        <v>0.1</v>
      </c>
      <c r="DW123" s="963"/>
      <c r="DX123" s="963"/>
      <c r="DY123" s="963"/>
      <c r="DZ123" s="964"/>
    </row>
    <row r="124" spans="1:130" s="230" customFormat="1" ht="26.25" customHeight="1" thickBot="1" x14ac:dyDescent="0.2">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98</v>
      </c>
      <c r="BR124" s="1027"/>
      <c r="BS124" s="1027"/>
      <c r="BT124" s="1027"/>
      <c r="BU124" s="1027"/>
      <c r="BV124" s="1027">
        <v>103.9</v>
      </c>
      <c r="BW124" s="1027"/>
      <c r="BX124" s="1027"/>
      <c r="BY124" s="1027"/>
      <c r="BZ124" s="1027"/>
      <c r="CA124" s="1027">
        <v>96</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v>154446</v>
      </c>
      <c r="DH124" s="986"/>
      <c r="DI124" s="986"/>
      <c r="DJ124" s="986"/>
      <c r="DK124" s="987"/>
      <c r="DL124" s="985">
        <v>159740</v>
      </c>
      <c r="DM124" s="986"/>
      <c r="DN124" s="986"/>
      <c r="DO124" s="986"/>
      <c r="DP124" s="987"/>
      <c r="DQ124" s="985">
        <v>53151</v>
      </c>
      <c r="DR124" s="986"/>
      <c r="DS124" s="986"/>
      <c r="DT124" s="986"/>
      <c r="DU124" s="987"/>
      <c r="DV124" s="988">
        <v>0.1</v>
      </c>
      <c r="DW124" s="989"/>
      <c r="DX124" s="989"/>
      <c r="DY124" s="989"/>
      <c r="DZ124" s="990"/>
    </row>
    <row r="125" spans="1:130" s="230" customFormat="1" ht="26.25" customHeight="1" x14ac:dyDescent="0.15">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1038</v>
      </c>
      <c r="AB127" s="959"/>
      <c r="AC127" s="959"/>
      <c r="AD127" s="959"/>
      <c r="AE127" s="960"/>
      <c r="AF127" s="961">
        <v>1048</v>
      </c>
      <c r="AG127" s="959"/>
      <c r="AH127" s="959"/>
      <c r="AI127" s="959"/>
      <c r="AJ127" s="960"/>
      <c r="AK127" s="961">
        <v>371</v>
      </c>
      <c r="AL127" s="959"/>
      <c r="AM127" s="959"/>
      <c r="AN127" s="959"/>
      <c r="AO127" s="960"/>
      <c r="AP127" s="962">
        <v>0</v>
      </c>
      <c r="AQ127" s="963"/>
      <c r="AR127" s="963"/>
      <c r="AS127" s="963"/>
      <c r="AT127" s="964"/>
      <c r="AU127" s="232"/>
      <c r="AV127" s="232"/>
      <c r="AW127" s="232"/>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4828905</v>
      </c>
      <c r="AB128" s="1046"/>
      <c r="AC128" s="1046"/>
      <c r="AD128" s="1046"/>
      <c r="AE128" s="1047"/>
      <c r="AF128" s="1048">
        <v>5690918</v>
      </c>
      <c r="AG128" s="1046"/>
      <c r="AH128" s="1046"/>
      <c r="AI128" s="1046"/>
      <c r="AJ128" s="1047"/>
      <c r="AK128" s="1048">
        <v>6144646</v>
      </c>
      <c r="AL128" s="1046"/>
      <c r="AM128" s="1046"/>
      <c r="AN128" s="1046"/>
      <c r="AO128" s="1047"/>
      <c r="AP128" s="1049"/>
      <c r="AQ128" s="1050"/>
      <c r="AR128" s="1050"/>
      <c r="AS128" s="1050"/>
      <c r="AT128" s="1051"/>
      <c r="AU128" s="232"/>
      <c r="AV128" s="232"/>
      <c r="AW128" s="232"/>
      <c r="AX128" s="896" t="s">
        <v>471</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v>23288</v>
      </c>
      <c r="DH128" s="1038"/>
      <c r="DI128" s="1038"/>
      <c r="DJ128" s="1038"/>
      <c r="DK128" s="1038"/>
      <c r="DL128" s="1038">
        <v>194180</v>
      </c>
      <c r="DM128" s="1038"/>
      <c r="DN128" s="1038"/>
      <c r="DO128" s="1038"/>
      <c r="DP128" s="1038"/>
      <c r="DQ128" s="1038">
        <v>180848</v>
      </c>
      <c r="DR128" s="1038"/>
      <c r="DS128" s="1038"/>
      <c r="DT128" s="1038"/>
      <c r="DU128" s="1038"/>
      <c r="DV128" s="1039">
        <v>0.2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103033192</v>
      </c>
      <c r="AB129" s="959"/>
      <c r="AC129" s="959"/>
      <c r="AD129" s="959"/>
      <c r="AE129" s="960"/>
      <c r="AF129" s="961">
        <v>100144822</v>
      </c>
      <c r="AG129" s="959"/>
      <c r="AH129" s="959"/>
      <c r="AI129" s="959"/>
      <c r="AJ129" s="960"/>
      <c r="AK129" s="961">
        <v>100530137</v>
      </c>
      <c r="AL129" s="959"/>
      <c r="AM129" s="959"/>
      <c r="AN129" s="959"/>
      <c r="AO129" s="960"/>
      <c r="AP129" s="1073"/>
      <c r="AQ129" s="1074"/>
      <c r="AR129" s="1074"/>
      <c r="AS129" s="1074"/>
      <c r="AT129" s="1075"/>
      <c r="AU129" s="233"/>
      <c r="AV129" s="233"/>
      <c r="AW129" s="233"/>
      <c r="AX129" s="1065" t="s">
        <v>474</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15557612</v>
      </c>
      <c r="AB130" s="959"/>
      <c r="AC130" s="959"/>
      <c r="AD130" s="959"/>
      <c r="AE130" s="960"/>
      <c r="AF130" s="961">
        <v>15574702</v>
      </c>
      <c r="AG130" s="959"/>
      <c r="AH130" s="959"/>
      <c r="AI130" s="959"/>
      <c r="AJ130" s="960"/>
      <c r="AK130" s="961">
        <v>15291479</v>
      </c>
      <c r="AL130" s="959"/>
      <c r="AM130" s="959"/>
      <c r="AN130" s="959"/>
      <c r="AO130" s="960"/>
      <c r="AP130" s="1073"/>
      <c r="AQ130" s="1074"/>
      <c r="AR130" s="1074"/>
      <c r="AS130" s="1074"/>
      <c r="AT130" s="1075"/>
      <c r="AU130" s="233"/>
      <c r="AV130" s="233"/>
      <c r="AW130" s="233"/>
      <c r="AX130" s="1065" t="s">
        <v>477</v>
      </c>
      <c r="AY130" s="923"/>
      <c r="AZ130" s="923"/>
      <c r="BA130" s="923"/>
      <c r="BB130" s="923"/>
      <c r="BC130" s="923"/>
      <c r="BD130" s="923"/>
      <c r="BE130" s="924"/>
      <c r="BF130" s="1101">
        <v>10.4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87475580</v>
      </c>
      <c r="AB131" s="986"/>
      <c r="AC131" s="986"/>
      <c r="AD131" s="986"/>
      <c r="AE131" s="987"/>
      <c r="AF131" s="985">
        <v>84570120</v>
      </c>
      <c r="AG131" s="986"/>
      <c r="AH131" s="986"/>
      <c r="AI131" s="986"/>
      <c r="AJ131" s="987"/>
      <c r="AK131" s="985">
        <v>85238658</v>
      </c>
      <c r="AL131" s="986"/>
      <c r="AM131" s="986"/>
      <c r="AN131" s="986"/>
      <c r="AO131" s="987"/>
      <c r="AP131" s="1110"/>
      <c r="AQ131" s="1111"/>
      <c r="AR131" s="1111"/>
      <c r="AS131" s="1111"/>
      <c r="AT131" s="1112"/>
      <c r="AU131" s="233"/>
      <c r="AV131" s="233"/>
      <c r="AW131" s="233"/>
      <c r="AX131" s="1083" t="s">
        <v>479</v>
      </c>
      <c r="AY131" s="726"/>
      <c r="AZ131" s="726"/>
      <c r="BA131" s="726"/>
      <c r="BB131" s="726"/>
      <c r="BC131" s="726"/>
      <c r="BD131" s="726"/>
      <c r="BE131" s="1036"/>
      <c r="BF131" s="1084">
        <v>96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10.14031116</v>
      </c>
      <c r="AB132" s="1097"/>
      <c r="AC132" s="1097"/>
      <c r="AD132" s="1097"/>
      <c r="AE132" s="1098"/>
      <c r="AF132" s="1099">
        <v>10.58402306</v>
      </c>
      <c r="AG132" s="1097"/>
      <c r="AH132" s="1097"/>
      <c r="AI132" s="1097"/>
      <c r="AJ132" s="1098"/>
      <c r="AK132" s="1099">
        <v>10.54176146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8.8000000000000007</v>
      </c>
      <c r="AB133" s="1080"/>
      <c r="AC133" s="1080"/>
      <c r="AD133" s="1080"/>
      <c r="AE133" s="1081"/>
      <c r="AF133" s="1079">
        <v>9.6999999999999993</v>
      </c>
      <c r="AG133" s="1080"/>
      <c r="AH133" s="1080"/>
      <c r="AI133" s="1080"/>
      <c r="AJ133" s="1081"/>
      <c r="AK133" s="1079">
        <v>10.4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IV76utDj8jXALs9LKH1PSblDlYJ4G0fZhazik7bBKszywGTzcDD4WXpDVlHyqxa3zko+s7A1ydg5dxLbKOt9Q==" saltValue="xs1gF/F6g26tjXI44YiH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XhfrfZSzfmYkZu6srj/HaYx1LW2JMv8fAXsPs8b0khcmNn4mLmQvBPYLmXslnGp+wzxIxFFnG6kgKs5C5k22g==" saltValue="OGHTpYZan5f664dLN5t7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AXX9Gfyb/yOTcrNlxzZjMgG3u70x8NRS60/ih1iFg5Fj4vXmsoEraOlAZDHubPbmGO+8ogyJntu72JB6cHd1A==" saltValue="f4nuixWe9dtLsHJHaXHk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491</v>
      </c>
      <c r="AL9" s="1117"/>
      <c r="AM9" s="1117"/>
      <c r="AN9" s="1118"/>
      <c r="AO9" s="281">
        <v>25246374</v>
      </c>
      <c r="AP9" s="281">
        <v>63779</v>
      </c>
      <c r="AQ9" s="282">
        <v>62936</v>
      </c>
      <c r="AR9" s="283">
        <v>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492</v>
      </c>
      <c r="AL10" s="1117"/>
      <c r="AM10" s="1117"/>
      <c r="AN10" s="1118"/>
      <c r="AO10" s="284">
        <v>1771</v>
      </c>
      <c r="AP10" s="284">
        <v>4</v>
      </c>
      <c r="AQ10" s="285">
        <v>1734</v>
      </c>
      <c r="AR10" s="286">
        <v>-99.8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493</v>
      </c>
      <c r="AL11" s="1117"/>
      <c r="AM11" s="1117"/>
      <c r="AN11" s="1118"/>
      <c r="AO11" s="284">
        <v>30302</v>
      </c>
      <c r="AP11" s="284">
        <v>77</v>
      </c>
      <c r="AQ11" s="285">
        <v>694</v>
      </c>
      <c r="AR11" s="286">
        <v>-88.9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494</v>
      </c>
      <c r="AL12" s="1117"/>
      <c r="AM12" s="1117"/>
      <c r="AN12" s="1118"/>
      <c r="AO12" s="284" t="s">
        <v>495</v>
      </c>
      <c r="AP12" s="284" t="s">
        <v>495</v>
      </c>
      <c r="AQ12" s="285">
        <v>24</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496</v>
      </c>
      <c r="AL13" s="1117"/>
      <c r="AM13" s="1117"/>
      <c r="AN13" s="1118"/>
      <c r="AO13" s="284">
        <v>595905</v>
      </c>
      <c r="AP13" s="284">
        <v>1505</v>
      </c>
      <c r="AQ13" s="285">
        <v>1996</v>
      </c>
      <c r="AR13" s="286">
        <v>-24.6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497</v>
      </c>
      <c r="AL14" s="1117"/>
      <c r="AM14" s="1117"/>
      <c r="AN14" s="1118"/>
      <c r="AO14" s="284">
        <v>662632</v>
      </c>
      <c r="AP14" s="284">
        <v>1674</v>
      </c>
      <c r="AQ14" s="285">
        <v>1351</v>
      </c>
      <c r="AR14" s="286">
        <v>23.9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498</v>
      </c>
      <c r="AL15" s="1120"/>
      <c r="AM15" s="1120"/>
      <c r="AN15" s="1121"/>
      <c r="AO15" s="284">
        <v>-890026</v>
      </c>
      <c r="AP15" s="284">
        <v>-2248</v>
      </c>
      <c r="AQ15" s="285">
        <v>-1933</v>
      </c>
      <c r="AR15" s="286">
        <v>16.3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25646958</v>
      </c>
      <c r="AP16" s="284">
        <v>64791</v>
      </c>
      <c r="AQ16" s="285">
        <v>66802</v>
      </c>
      <c r="AR16" s="286">
        <v>-3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503</v>
      </c>
      <c r="AL21" s="1123"/>
      <c r="AM21" s="1123"/>
      <c r="AN21" s="1124"/>
      <c r="AO21" s="297">
        <v>7.2</v>
      </c>
      <c r="AP21" s="298">
        <v>6.52</v>
      </c>
      <c r="AQ21" s="299">
        <v>0.68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504</v>
      </c>
      <c r="AL22" s="1123"/>
      <c r="AM22" s="1123"/>
      <c r="AN22" s="1124"/>
      <c r="AO22" s="302">
        <v>97.5</v>
      </c>
      <c r="AP22" s="303">
        <v>99.2</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508</v>
      </c>
      <c r="AL32" s="1131"/>
      <c r="AM32" s="1131"/>
      <c r="AN32" s="1132"/>
      <c r="AO32" s="312">
        <v>26127018</v>
      </c>
      <c r="AP32" s="312">
        <v>66003</v>
      </c>
      <c r="AQ32" s="313">
        <v>37417</v>
      </c>
      <c r="AR32" s="314">
        <v>76.400000000000006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509</v>
      </c>
      <c r="AL33" s="1131"/>
      <c r="AM33" s="1131"/>
      <c r="AN33" s="1132"/>
      <c r="AO33" s="312" t="s">
        <v>495</v>
      </c>
      <c r="AP33" s="312" t="s">
        <v>495</v>
      </c>
      <c r="AQ33" s="313" t="s">
        <v>495</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510</v>
      </c>
      <c r="AL34" s="1131"/>
      <c r="AM34" s="1131"/>
      <c r="AN34" s="1132"/>
      <c r="AO34" s="312" t="s">
        <v>495</v>
      </c>
      <c r="AP34" s="312" t="s">
        <v>495</v>
      </c>
      <c r="AQ34" s="313">
        <v>46</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511</v>
      </c>
      <c r="AL35" s="1131"/>
      <c r="AM35" s="1131"/>
      <c r="AN35" s="1132"/>
      <c r="AO35" s="312">
        <v>4272735</v>
      </c>
      <c r="AP35" s="312">
        <v>10794</v>
      </c>
      <c r="AQ35" s="313">
        <v>8245</v>
      </c>
      <c r="AR35" s="314">
        <v>30.9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512</v>
      </c>
      <c r="AL36" s="1131"/>
      <c r="AM36" s="1131"/>
      <c r="AN36" s="1132"/>
      <c r="AO36" s="312" t="s">
        <v>495</v>
      </c>
      <c r="AP36" s="312" t="s">
        <v>495</v>
      </c>
      <c r="AQ36" s="313">
        <v>440</v>
      </c>
      <c r="AR36" s="314" t="s">
        <v>495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513</v>
      </c>
      <c r="AL37" s="1131"/>
      <c r="AM37" s="1131"/>
      <c r="AN37" s="1132"/>
      <c r="AO37" s="312">
        <v>21845</v>
      </c>
      <c r="AP37" s="312">
        <v>55</v>
      </c>
      <c r="AQ37" s="313">
        <v>558</v>
      </c>
      <c r="AR37" s="314">
        <v>-90.1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514</v>
      </c>
      <c r="AL38" s="1134"/>
      <c r="AM38" s="1134"/>
      <c r="AN38" s="1135"/>
      <c r="AO38" s="315">
        <v>183</v>
      </c>
      <c r="AP38" s="315">
        <v>0</v>
      </c>
      <c r="AQ38" s="316">
        <v>1</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515</v>
      </c>
      <c r="AL39" s="1134"/>
      <c r="AM39" s="1134"/>
      <c r="AN39" s="1135"/>
      <c r="AO39" s="312">
        <v>-6144646</v>
      </c>
      <c r="AP39" s="312">
        <v>-15523</v>
      </c>
      <c r="AQ39" s="313">
        <v>-7933</v>
      </c>
      <c r="AR39" s="314">
        <v>95.7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516</v>
      </c>
      <c r="AL40" s="1131"/>
      <c r="AM40" s="1131"/>
      <c r="AN40" s="1132"/>
      <c r="AO40" s="312">
        <v>-15291479</v>
      </c>
      <c r="AP40" s="312">
        <v>-38630</v>
      </c>
      <c r="AQ40" s="313">
        <v>-28055</v>
      </c>
      <c r="AR40" s="314">
        <v>37.700000000000003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8985656</v>
      </c>
      <c r="AP41" s="312">
        <v>22700</v>
      </c>
      <c r="AQ41" s="313">
        <v>10719</v>
      </c>
      <c r="AR41" s="314">
        <v>111.8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486</v>
      </c>
      <c r="AN49" s="1127" t="s">
        <v>519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31966936</v>
      </c>
      <c r="AN51" s="334">
        <v>76769</v>
      </c>
      <c r="AO51" s="335">
        <v>66.8</v>
      </c>
      <c r="AP51" s="336">
        <v>51849</v>
      </c>
      <c r="AQ51" s="337">
        <v>11.6</v>
      </c>
      <c r="AR51" s="338">
        <v>55.2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14292128</v>
      </c>
      <c r="AN52" s="342">
        <v>34323</v>
      </c>
      <c r="AO52" s="343">
        <v>106.4</v>
      </c>
      <c r="AP52" s="344">
        <v>26326</v>
      </c>
      <c r="AQ52" s="345">
        <v>9.6</v>
      </c>
      <c r="AR52" s="346">
        <v>96.8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37748378</v>
      </c>
      <c r="AN53" s="334">
        <v>91732</v>
      </c>
      <c r="AO53" s="335">
        <v>19.5</v>
      </c>
      <c r="AP53" s="336">
        <v>52191</v>
      </c>
      <c r="AQ53" s="337">
        <v>0.7</v>
      </c>
      <c r="AR53" s="338">
        <v>18.8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19872009</v>
      </c>
      <c r="AN54" s="342">
        <v>48291</v>
      </c>
      <c r="AO54" s="343">
        <v>40.700000000000003</v>
      </c>
      <c r="AP54" s="344">
        <v>26807</v>
      </c>
      <c r="AQ54" s="345">
        <v>1.8</v>
      </c>
      <c r="AR54" s="346">
        <v>38.9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38673642</v>
      </c>
      <c r="AN55" s="334">
        <v>95228</v>
      </c>
      <c r="AO55" s="335">
        <v>3.8</v>
      </c>
      <c r="AP55" s="336">
        <v>48105</v>
      </c>
      <c r="AQ55" s="337">
        <v>-7.8</v>
      </c>
      <c r="AR55" s="338">
        <v>11.6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25862313</v>
      </c>
      <c r="AN56" s="342">
        <v>63682</v>
      </c>
      <c r="AO56" s="343">
        <v>31.9</v>
      </c>
      <c r="AP56" s="344">
        <v>24072</v>
      </c>
      <c r="AQ56" s="345">
        <v>-10.199999999999999</v>
      </c>
      <c r="AR56" s="346">
        <v>42.1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31312986</v>
      </c>
      <c r="AN57" s="334">
        <v>78049</v>
      </c>
      <c r="AO57" s="335">
        <v>-18</v>
      </c>
      <c r="AP57" s="336">
        <v>47446</v>
      </c>
      <c r="AQ57" s="337">
        <v>-1.4</v>
      </c>
      <c r="AR57" s="338">
        <v>-16.600000000000001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19457672</v>
      </c>
      <c r="AN58" s="342">
        <v>48499</v>
      </c>
      <c r="AO58" s="343">
        <v>-23.8</v>
      </c>
      <c r="AP58" s="344">
        <v>24371</v>
      </c>
      <c r="AQ58" s="345">
        <v>1.2</v>
      </c>
      <c r="AR58" s="346">
        <v>-25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25211122</v>
      </c>
      <c r="AN59" s="334">
        <v>63690</v>
      </c>
      <c r="AO59" s="335">
        <v>-18.399999999999999</v>
      </c>
      <c r="AP59" s="336">
        <v>48387</v>
      </c>
      <c r="AQ59" s="337">
        <v>2</v>
      </c>
      <c r="AR59" s="338">
        <v>-20.399999999999999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12491190</v>
      </c>
      <c r="AN60" s="342">
        <v>31556</v>
      </c>
      <c r="AO60" s="343">
        <v>-34.9</v>
      </c>
      <c r="AP60" s="344">
        <v>25592</v>
      </c>
      <c r="AQ60" s="345">
        <v>5</v>
      </c>
      <c r="AR60" s="346">
        <v>-39.9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32982613</v>
      </c>
      <c r="AN61" s="349">
        <v>81094</v>
      </c>
      <c r="AO61" s="350">
        <v>10.7</v>
      </c>
      <c r="AP61" s="351">
        <v>49596</v>
      </c>
      <c r="AQ61" s="352">
        <v>1</v>
      </c>
      <c r="AR61" s="338">
        <v>9.6999999999999993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18395062</v>
      </c>
      <c r="AN62" s="342">
        <v>45270</v>
      </c>
      <c r="AO62" s="343">
        <v>24.1</v>
      </c>
      <c r="AP62" s="344">
        <v>25434</v>
      </c>
      <c r="AQ62" s="345">
        <v>1.5</v>
      </c>
      <c r="AR62" s="346">
        <v>22.6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iwH1udIDreJ4jr5zLZeqZvj69eChO4yr9QHcPm04DVKrQ/guzuJrWsnuIYxo6TDnvlJa9AqTCeSFgzgvKZjsg==" saltValue="7HGZcQF7VybFlWBIoHra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1" spans="125:125" ht="13.5" hidden="1" customHeight="1" x14ac:dyDescent="0.15">
      <c r="DU121" s="259"/>
    </row>
  </sheetData>
  <sheetProtection algorithmName="SHA-512" hashValue="K2yQnFMNYhO+KXvAcR7GwRGrI/CfUChmV//64WV2v4hBj74oy9FvsL8ogOkqbUv4nAlYshZH9/XqFL6OyASRaQ==" saltValue="pY7Sv8wVMQeU+CAmuats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Brbga0p6Lrt9dA7ijfu+HeYGra56qHAEh615JgrcBJmV01pMnUWbjPpApy9Olxopxmk/kp1nWq9sxecHnrJ5kg==" saltValue="OjTiEBH6zjguscLZas+L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12.32</v>
      </c>
      <c r="G47" s="12">
        <v>11.13</v>
      </c>
      <c r="H47" s="12">
        <v>11.72</v>
      </c>
      <c r="I47" s="12">
        <v>10.75</v>
      </c>
      <c r="J47" s="13">
        <v>12.72</v>
      </c>
    </row>
    <row r="48" spans="2:10" ht="57.75" customHeight="1" x14ac:dyDescent="0.15">
      <c r="B48" s="14"/>
      <c r="C48" s="1141" t="s">
        <v>4</v>
      </c>
      <c r="D48" s="1141"/>
      <c r="E48" s="1142"/>
      <c r="F48" s="15">
        <v>3.4</v>
      </c>
      <c r="G48" s="16">
        <v>2.74</v>
      </c>
      <c r="H48" s="16">
        <v>2.82</v>
      </c>
      <c r="I48" s="16">
        <v>6.85</v>
      </c>
      <c r="J48" s="17">
        <v>5.01</v>
      </c>
    </row>
    <row r="49" spans="2:10" ht="57.75" customHeight="1" thickBot="1" x14ac:dyDescent="0.2">
      <c r="B49" s="18"/>
      <c r="C49" s="1143" t="s">
        <v>5</v>
      </c>
      <c r="D49" s="1143"/>
      <c r="E49" s="1144"/>
      <c r="F49" s="19">
        <v>0.63</v>
      </c>
      <c r="G49" s="20" t="s">
        <v>538</v>
      </c>
      <c r="H49" s="20">
        <v>1.05</v>
      </c>
      <c r="I49" s="20">
        <v>2.64</v>
      </c>
      <c r="J49" s="21">
        <v>0.2</v>
      </c>
    </row>
    <row r="50" spans="2:10" x14ac:dyDescent="0.15"/>
  </sheetData>
  <sheetProtection algorithmName="SHA-512" hashValue="CXye+7APuZUntap7QZJ/xcbmEH1zTKUUemCEm5OAwG21ubz4EtTfFzEmSk+17sHpKVAqwlA9G975ldvkk8BFyg==" saltValue="drp6yehc/ZxBdUe5KHbf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2025-03-13T05:52:07Z</cp:lastPrinted>
  <dcterms:created xsi:type="dcterms:W3CDTF">2025-02-19T05:05:10Z</dcterms:created>
  <dcterms:modified xsi:type="dcterms:W3CDTF">2025-09-19T01:31:35Z</dcterms:modified>
  <cp:category/>
</cp:coreProperties>
</file>